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PRT\DCVA\Ambulance return\Publication\2018-19 Data\B Jun 14th pob\Web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</externalReferences>
  <definedNames>
    <definedName name="_edn1" localSheetId="0">'Cover note'!$A$35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Recover">[1]Macro1!$A$45</definedName>
    <definedName name="TableName">"Dummy"</definedName>
  </definedNames>
  <calcPr calcId="171027"/>
</workbook>
</file>

<file path=xl/calcChain.xml><?xml version="1.0" encoding="utf-8"?>
<calcChain xmlns="http://schemas.openxmlformats.org/spreadsheetml/2006/main">
  <c r="D10" i="16" l="1"/>
  <c r="D12" i="16" l="1"/>
  <c r="D11" i="16"/>
  <c r="D5" i="16"/>
  <c r="G24" i="16" l="1"/>
  <c r="E17" i="16"/>
  <c r="G28" i="16"/>
  <c r="G26" i="16"/>
  <c r="G19" i="16"/>
  <c r="G21" i="16"/>
  <c r="G23" i="16"/>
  <c r="G25" i="16"/>
  <c r="G27" i="16"/>
  <c r="G20" i="16"/>
  <c r="G22" i="16"/>
  <c r="G29" i="16"/>
  <c r="F17" i="16"/>
  <c r="G17" i="16" l="1"/>
  <c r="J27" i="10" l="1"/>
  <c r="J20" i="17"/>
  <c r="J24" i="17"/>
  <c r="J28" i="17"/>
  <c r="J19" i="10"/>
  <c r="J23" i="10"/>
  <c r="J22" i="10"/>
  <c r="J26" i="10"/>
  <c r="J22" i="17"/>
  <c r="J26" i="17"/>
  <c r="J21" i="10"/>
  <c r="J25" i="10"/>
  <c r="J29" i="10"/>
  <c r="J21" i="17"/>
  <c r="J25" i="17"/>
  <c r="J29" i="17"/>
  <c r="J20" i="10"/>
  <c r="J24" i="10"/>
  <c r="J28" i="10"/>
  <c r="J23" i="17"/>
  <c r="J27" i="17"/>
  <c r="H17" i="17"/>
  <c r="J19" i="17"/>
  <c r="G20" i="10" l="1"/>
  <c r="G22" i="10"/>
  <c r="G24" i="10"/>
  <c r="G26" i="10"/>
  <c r="G28" i="10"/>
  <c r="G19" i="12"/>
  <c r="G21" i="12"/>
  <c r="G23" i="12"/>
  <c r="G25" i="12"/>
  <c r="G27" i="12"/>
  <c r="G29" i="12"/>
  <c r="G21" i="10"/>
  <c r="G23" i="10"/>
  <c r="G25" i="10"/>
  <c r="G27" i="10"/>
  <c r="G29" i="10"/>
  <c r="G20" i="12"/>
  <c r="G22" i="12"/>
  <c r="G24" i="12"/>
  <c r="G26" i="12"/>
  <c r="G28" i="12"/>
  <c r="G19" i="10"/>
  <c r="D9" i="10" l="1"/>
  <c r="D9" i="16" s="1"/>
  <c r="G29" i="17" l="1"/>
  <c r="G28" i="17"/>
  <c r="G27" i="17"/>
  <c r="G26" i="17"/>
  <c r="G25" i="17"/>
  <c r="G24" i="17"/>
  <c r="G23" i="17"/>
  <c r="G22" i="17"/>
  <c r="G21" i="17"/>
  <c r="G20" i="17"/>
  <c r="G19" i="17"/>
  <c r="D12" i="17"/>
  <c r="D11" i="17"/>
  <c r="D10" i="17"/>
  <c r="D9" i="17"/>
  <c r="D8" i="17"/>
  <c r="D6" i="17"/>
  <c r="D5" i="17"/>
  <c r="D9" i="12"/>
  <c r="D10" i="12"/>
  <c r="D11" i="12"/>
  <c r="D12" i="12"/>
  <c r="D5" i="12"/>
  <c r="I17" i="17" l="1"/>
  <c r="J17" i="17" s="1"/>
  <c r="E17" i="10" l="1"/>
  <c r="I17" i="10"/>
  <c r="F17" i="17"/>
  <c r="E17" i="17"/>
  <c r="E17" i="12"/>
  <c r="H17" i="10"/>
  <c r="F17" i="12"/>
  <c r="F17" i="10"/>
  <c r="J17" i="10" l="1"/>
  <c r="G17" i="12"/>
  <c r="G17" i="10"/>
  <c r="G17" i="17"/>
</calcChain>
</file>

<file path=xl/sharedStrings.xml><?xml version="1.0" encoding="utf-8"?>
<sst xmlns="http://schemas.openxmlformats.org/spreadsheetml/2006/main" count="526" uniqueCount="198">
  <si>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</si>
  <si>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</si>
  <si>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</si>
  <si>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</si>
  <si>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</si>
  <si>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</si>
  <si>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</si>
  <si>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</si>
  <si>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</si>
  <si>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</si>
  <si>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</si>
  <si>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</si>
  <si>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</si>
  <si>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</si>
  <si>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</si>
  <si>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</si>
  <si>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</si>
  <si>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</si>
  <si>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</si>
  <si>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</si>
  <si>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</si>
  <si>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</si>
  <si>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</si>
  <si>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</si>
  <si>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</si>
  <si>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</si>
  <si>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</si>
  <si>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</si>
  <si>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</si>
  <si>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</si>
  <si>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</si>
  <si>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</si>
  <si>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</si>
  <si>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</si>
  <si>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</si>
  <si>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</si>
  <si>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</si>
  <si>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</si>
  <si>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</si>
  <si>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</si>
  <si>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</si>
  <si>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</si>
  <si>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</si>
  <si>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</si>
  <si>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</si>
  <si>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</si>
  <si>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</si>
  <si>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</si>
  <si>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</si>
  <si>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</si>
  <si>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</si>
  <si>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</si>
  <si>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</si>
  <si>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</si>
  <si>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</si>
  <si>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</si>
  <si>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</si>
  <si>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</si>
  <si>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</si>
  <si>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</si>
  <si>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</si>
  <si>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</si>
  <si>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</si>
  <si>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</si>
  <si>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</si>
  <si>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</si>
  <si>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</si>
  <si>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</si>
  <si>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</si>
  <si>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</si>
  <si>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</si>
  <si>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</si>
  <si>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</si>
  <si>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</si>
  <si>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</si>
  <si>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</si>
  <si>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</si>
  <si>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</si>
  <si>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</si>
  <si>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</si>
  <si>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</si>
  <si>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</si>
  <si>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</si>
  <si>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</si>
  <si>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</si>
  <si>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</si>
  <si>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</si>
  <si>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</si>
  <si>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</si>
  <si>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</si>
  <si>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</si>
  <si>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</si>
  <si>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</si>
  <si>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</si>
  <si>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</si>
  <si>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</si>
  <si>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</si>
  <si>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</si>
  <si>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</si>
  <si>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</si>
  <si>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</si>
  <si>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</si>
  <si>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</si>
  <si>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</si>
  <si>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</si>
  <si>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</si>
  <si>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</si>
  <si>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</si>
  <si>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</si>
  <si>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</si>
  <si>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</si>
  <si>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</si>
  <si>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</si>
  <si>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</si>
  <si>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</si>
  <si>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</si>
  <si>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</si>
  <si>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</si>
  <si>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</si>
  <si>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</si>
  <si>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</si>
  <si>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</si>
  <si>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</si>
  <si>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</si>
  <si>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</si>
  <si>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</si>
  <si>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</si>
  <si>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Sentinel Stroke National Audit Programme (SSNAP) except for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</si>
  <si>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</si>
  <si>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</si>
  <si>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</si>
  <si>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</si>
  <si>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</si>
  <si>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</si>
  <si>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*Includes unvalidated MINAP data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</si>
  <si>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</si>
  <si>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</si>
  <si>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</si>
  <si>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</si>
  <si>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</si>
  <si>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</si>
  <si>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</si>
  <si>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</si>
  <si>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</si>
  <si>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</si>
  <si>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</si>
  <si>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</si>
  <si>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</si>
  <si>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</si>
  <si>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</si>
  <si>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</si>
  <si>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</si>
  <si>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</si>
  <si>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</si>
  <si>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</si>
  <si>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</si>
  <si>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</si>
  <si>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</si>
  <si>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</si>
  <si>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</si>
  <si>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</si>
  <si>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</si>
  <si>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</si>
  <si>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</si>
  <si>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</si>
  <si>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</si>
  <si>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</si>
  <si>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</si>
  <si>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</si>
  <si>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</si>
  <si>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SQU03_6_2_1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</si>
  <si>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</si>
  <si>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</si>
  <si>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</si>
  <si>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</si>
  <si>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</si>
  <si>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</si>
  <si>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</si>
  <si>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</si>
  <si>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</si>
  <si>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</si>
  <si>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</si>
  <si>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</si>
  <si>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</si>
  <si>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</si>
  <si>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</si>
  <si>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</si>
  <si>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</si>
  <si>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</si>
  <si>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</si>
  <si>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</si>
  <si>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</si>
  <si>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</si>
  <si>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</si>
  <si>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</si>
  <si>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January 2018</t>
  </si>
  <si>
    <t>The SSNAP data collection timetable for does not yet allow for reporting of January 2018 data in time for today’s publication,</t>
  </si>
  <si>
    <t>which we will therefore publish later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</si>
</sst>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d\ mmm\ yyyy"/>
    <numFmt numFmtId="166" formatCode="#,##0;[Red]\-#,##0;\-"/>
    <numFmt numFmtId="167" formatCode="[h]:mm"/>
    <numFmt numFmtId="168" formatCode="&quot;*&quot;\ #,##0;[Red]\-#,##0;\-"/>
    <numFmt numFmtId="169" formatCode="&quot;*&quot;\ [h]:mm"/>
  </numFmts>
  <fonts count="17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6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166" fontId="3" fillId="0" borderId="5" xfId="0" applyNumberFormat="1" applyFont="1" applyFill="1" applyBorder="1" applyAlignment="1">
      <alignment horizontal="right" indent="5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5"/>
    </xf>
    <xf numFmtId="168" fontId="1" fillId="0" borderId="5" xfId="0" applyNumberFormat="1" applyFont="1" applyFill="1" applyBorder="1" applyAlignment="1">
      <alignment horizontal="right" indent="5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6" fontId="1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169" fontId="1" fillId="0" borderId="0" xfId="0" applyNumberFormat="1" applyFont="1" applyFill="1" applyBorder="1" applyAlignment="1">
      <alignment horizontal="right" indent="3"/>
    </xf>
    <xf numFmtId="166" fontId="3" fillId="0" borderId="5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7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9">
    <cellStyle name="Followed Hyperlink" xfId="5" builtinId="9" customBuiltin="1"/>
    <cellStyle name="Hyperlink" xfId="4" builtinId="8" customBuiltin="1"/>
    <cellStyle name="Normal" xfId="0" builtinId="0" customBuiltin="1"/>
    <cellStyle name="Normal 2" xfId="2"/>
    <cellStyle name="Normal 3" xfId="7"/>
    <cellStyle name="Normal 4" xfId="6"/>
    <cellStyle name="Normal 4 3" xfId="8"/>
    <cellStyle name="Percent" xfId="1" builtinId="5"/>
    <cellStyle name="Percent 2" xfId="3"/>
  </cellStyles>
  <dxfs count="10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4"/>
  <sheetViews>
    <sheetView tabSelected="1" workbookViewId="0"/>
  </sheetViews>
  <sheetFormatPr defaultRowHeight="12.75" x14ac:dyDescent="0.2"/>
  <cols>
    <col min="1" max="1" width="18.6640625" style="19" bestFit="1" customWidth="1"/>
    <col min="2" max="8" width="9.33203125" style="19"/>
    <col min="9" max="9" width="9.33203125" style="19" customWidth="1"/>
    <col min="10" max="10" width="9.33203125" style="19"/>
    <col min="11" max="14" width="2.83203125" style="19" customWidth="1"/>
    <col min="15" max="16384" width="9.33203125" style="19"/>
  </cols>
  <sheetData>
    <row r="1" spans="1:9" ht="15.75" x14ac:dyDescent="0.25">
      <c r="A1" s="18" t="s">
        <v>67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 t="s">
        <v>82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17" t="s">
        <v>70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14" t="s">
        <v>71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15" t="s">
        <v>72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15" t="s">
        <v>73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15" t="s">
        <v>74</v>
      </c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15" t="s">
        <v>75</v>
      </c>
      <c r="B11" s="21"/>
      <c r="C11" s="21"/>
      <c r="D11" s="21"/>
      <c r="E11" s="21"/>
      <c r="F11" s="21"/>
      <c r="G11" s="21"/>
      <c r="H11" s="21"/>
      <c r="I11" s="21"/>
    </row>
    <row r="12" spans="1:9" ht="15" x14ac:dyDescent="0.2">
      <c r="A12" s="160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0" t="s">
        <v>76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41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 t="s">
        <v>42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 t="s">
        <v>43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110" t="s">
        <v>44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110" t="s">
        <v>45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A20" s="110" t="s">
        <v>46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110" t="s">
        <v>47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110" t="s">
        <v>48</v>
      </c>
      <c r="B22" s="21"/>
      <c r="C22" s="21"/>
      <c r="D22" s="21"/>
      <c r="E22" s="21"/>
      <c r="F22" s="21"/>
      <c r="G22" s="21"/>
      <c r="H22" s="21"/>
      <c r="I22" s="21"/>
    </row>
    <row r="23" spans="1:9" x14ac:dyDescent="0.2">
      <c r="A23" s="110" t="s">
        <v>143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0" t="s">
        <v>49</v>
      </c>
      <c r="B24" s="21"/>
      <c r="C24" s="21"/>
      <c r="D24" s="21"/>
      <c r="E24" s="21"/>
      <c r="F24" s="21"/>
      <c r="G24" s="21"/>
      <c r="H24" s="21"/>
      <c r="I24" s="21"/>
    </row>
    <row r="25" spans="1:9" ht="15" x14ac:dyDescent="0.2">
      <c r="A25" s="159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111" t="s">
        <v>140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1" t="s">
        <v>52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">
      <c r="A28" s="21" t="s">
        <v>144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1" t="s">
        <v>145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1" t="s">
        <v>146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110" t="s">
        <v>53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">
      <c r="A33" s="110" t="s">
        <v>54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">
      <c r="A34" s="110" t="s">
        <v>55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109" t="s">
        <v>56</v>
      </c>
      <c r="B36" s="109"/>
      <c r="C36" s="109"/>
      <c r="D36" s="109"/>
      <c r="E36" s="109"/>
      <c r="F36" s="109"/>
      <c r="G36" s="109"/>
      <c r="H36" s="109"/>
      <c r="I36" s="109"/>
    </row>
    <row r="37" spans="1:9" x14ac:dyDescent="0.2">
      <c r="A37" s="109" t="s">
        <v>79</v>
      </c>
      <c r="B37" s="109"/>
      <c r="C37" s="109"/>
      <c r="D37" s="109"/>
      <c r="E37" s="109"/>
      <c r="F37" s="109"/>
      <c r="G37" s="109"/>
      <c r="H37" s="109"/>
      <c r="I37" s="109"/>
    </row>
    <row r="38" spans="1:9" ht="15" x14ac:dyDescent="0.2">
      <c r="A38" s="159"/>
      <c r="B38" s="21"/>
      <c r="C38" s="21"/>
      <c r="D38" s="21"/>
      <c r="E38" s="21"/>
      <c r="F38" s="21"/>
      <c r="G38" s="21"/>
      <c r="H38" s="21"/>
      <c r="I38" s="21"/>
    </row>
    <row r="39" spans="1:9" x14ac:dyDescent="0.2">
      <c r="A39" s="20" t="s">
        <v>141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">
      <c r="A40" s="21" t="s">
        <v>147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 t="s">
        <v>148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 t="s">
        <v>149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21" t="s">
        <v>50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A45" s="21" t="s">
        <v>51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">
      <c r="A46" s="21" t="s">
        <v>154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21" t="s">
        <v>155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">
      <c r="A49" s="21" t="s">
        <v>150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1" t="s">
        <v>185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">
      <c r="A51" s="21" t="s">
        <v>151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4" t="s">
        <v>186</v>
      </c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 t="s">
        <v>187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 t="s">
        <v>189</v>
      </c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 t="s">
        <v>188</v>
      </c>
      <c r="B55" s="24"/>
      <c r="C55" s="24"/>
      <c r="D55" s="24"/>
      <c r="E55" s="24"/>
      <c r="F55" s="24"/>
      <c r="G55" s="24"/>
      <c r="H55" s="24"/>
      <c r="I55" s="24"/>
    </row>
    <row r="56" spans="1:9" ht="15" x14ac:dyDescent="0.2">
      <c r="A56" s="158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111" t="s">
        <v>142</v>
      </c>
      <c r="B57" s="21"/>
      <c r="C57" s="21"/>
      <c r="D57" s="21"/>
      <c r="E57" s="21"/>
      <c r="F57" s="21"/>
      <c r="G57" s="21"/>
      <c r="H57" s="21"/>
      <c r="I57" s="21"/>
    </row>
    <row r="58" spans="1:9" s="110" customFormat="1" x14ac:dyDescent="0.2">
      <c r="A58" s="21" t="s">
        <v>152</v>
      </c>
    </row>
    <row r="59" spans="1:9" s="110" customFormat="1" x14ac:dyDescent="0.2">
      <c r="A59" s="21" t="s">
        <v>172</v>
      </c>
    </row>
    <row r="60" spans="1:9" s="110" customFormat="1" x14ac:dyDescent="0.2">
      <c r="A60" s="21" t="s">
        <v>173</v>
      </c>
    </row>
    <row r="61" spans="1:9" s="110" customFormat="1" x14ac:dyDescent="0.2">
      <c r="A61" s="21" t="s">
        <v>174</v>
      </c>
    </row>
    <row r="62" spans="1:9" s="110" customFormat="1" x14ac:dyDescent="0.2">
      <c r="A62" s="21"/>
    </row>
    <row r="63" spans="1:9" s="110" customFormat="1" x14ac:dyDescent="0.2">
      <c r="A63" s="24" t="s">
        <v>175</v>
      </c>
    </row>
    <row r="64" spans="1:9" s="110" customFormat="1" x14ac:dyDescent="0.2">
      <c r="A64" s="24" t="s">
        <v>176</v>
      </c>
    </row>
    <row r="65" spans="1:9" s="110" customFormat="1" x14ac:dyDescent="0.2">
      <c r="A65" s="24" t="s">
        <v>177</v>
      </c>
    </row>
    <row r="66" spans="1:9" s="110" customFormat="1" x14ac:dyDescent="0.2">
      <c r="A66" s="24" t="s">
        <v>178</v>
      </c>
    </row>
    <row r="67" spans="1:9" ht="15" x14ac:dyDescent="0.2">
      <c r="A67" s="159"/>
      <c r="B67" s="21"/>
      <c r="C67" s="21"/>
      <c r="D67" s="21"/>
      <c r="E67" s="21"/>
      <c r="F67" s="21"/>
      <c r="G67" s="21"/>
      <c r="H67" s="21"/>
      <c r="I67" s="21"/>
    </row>
    <row r="68" spans="1:9" s="21" customFormat="1" x14ac:dyDescent="0.2">
      <c r="A68" s="20" t="s">
        <v>81</v>
      </c>
    </row>
    <row r="69" spans="1:9" s="21" customFormat="1" x14ac:dyDescent="0.2">
      <c r="A69" s="21" t="s">
        <v>190</v>
      </c>
    </row>
    <row r="70" spans="1:9" s="21" customFormat="1" x14ac:dyDescent="0.2">
      <c r="A70" s="22" t="s">
        <v>80</v>
      </c>
    </row>
    <row r="71" spans="1:9" x14ac:dyDescent="0.2">
      <c r="A71" s="20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110" t="s">
        <v>57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110" t="s">
        <v>153</v>
      </c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110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110" t="s">
        <v>58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110" t="s">
        <v>59</v>
      </c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14" t="s">
        <v>77</v>
      </c>
      <c r="B78" s="21"/>
      <c r="C78" s="21"/>
      <c r="D78" s="21"/>
      <c r="E78" s="21"/>
      <c r="F78" s="21"/>
      <c r="G78" s="21"/>
      <c r="H78" s="21"/>
      <c r="I78" s="21"/>
    </row>
    <row r="79" spans="1:9" x14ac:dyDescent="0.2">
      <c r="A79" s="14" t="s">
        <v>100</v>
      </c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14" t="s">
        <v>103</v>
      </c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14" t="s">
        <v>78</v>
      </c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15" t="s">
        <v>101</v>
      </c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14" t="s">
        <v>104</v>
      </c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6">
        <v>43265</v>
      </c>
      <c r="B84" s="21"/>
      <c r="C84" s="21"/>
      <c r="D84" s="21"/>
      <c r="E84" s="21"/>
      <c r="F84" s="21"/>
      <c r="G84" s="21"/>
      <c r="H84" s="21"/>
      <c r="I84" s="21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9" width="15.33203125" style="32" bestFit="1" customWidth="1"/>
    <col min="10" max="10" width="15.33203125" style="32" customWidth="1"/>
    <col min="11" max="16384" width="9.33203125" style="32"/>
  </cols>
  <sheetData>
    <row r="1" spans="1:10" s="43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66</v>
      </c>
      <c r="F3" s="33"/>
    </row>
    <row r="4" spans="1:10" x14ac:dyDescent="0.2">
      <c r="A4" s="19"/>
      <c r="C4" s="30"/>
      <c r="D4" s="22" t="s">
        <v>84</v>
      </c>
      <c r="F4" s="33"/>
    </row>
    <row r="5" spans="1:10" x14ac:dyDescent="0.2">
      <c r="A5" s="19"/>
      <c r="C5" s="30" t="s">
        <v>1</v>
      </c>
      <c r="D5" s="45" t="s">
        <v>195</v>
      </c>
      <c r="F5" s="33"/>
    </row>
    <row r="6" spans="1:10" x14ac:dyDescent="0.2">
      <c r="A6" s="19"/>
      <c r="C6" s="30" t="s">
        <v>2</v>
      </c>
      <c r="D6" s="21" t="s">
        <v>68</v>
      </c>
      <c r="F6" s="33"/>
    </row>
    <row r="7" spans="1:10" x14ac:dyDescent="0.2">
      <c r="A7" s="19"/>
      <c r="D7" s="35" t="s">
        <v>69</v>
      </c>
      <c r="F7" s="33"/>
    </row>
    <row r="8" spans="1:10" x14ac:dyDescent="0.2">
      <c r="A8" s="19"/>
      <c r="C8" s="30" t="s">
        <v>7</v>
      </c>
      <c r="D8" s="21" t="s">
        <v>13</v>
      </c>
      <c r="F8" s="33"/>
    </row>
    <row r="9" spans="1:10" x14ac:dyDescent="0.2">
      <c r="A9" s="19"/>
      <c r="C9" s="30" t="s">
        <v>3</v>
      </c>
      <c r="D9" s="36">
        <f>'Cover note'!A84</f>
        <v>43265</v>
      </c>
      <c r="F9" s="33"/>
    </row>
    <row r="10" spans="1:10" hidden="1" x14ac:dyDescent="0.2">
      <c r="A10" s="19"/>
      <c r="C10" s="30" t="s">
        <v>6</v>
      </c>
      <c r="D10" s="21" t="s">
        <v>38</v>
      </c>
      <c r="F10" s="33"/>
    </row>
    <row r="11" spans="1:10" x14ac:dyDescent="0.2">
      <c r="A11" s="19"/>
      <c r="C11" s="30" t="s">
        <v>10</v>
      </c>
      <c r="D11" s="21" t="s">
        <v>12</v>
      </c>
      <c r="F11" s="33"/>
    </row>
    <row r="12" spans="1:10" x14ac:dyDescent="0.2">
      <c r="A12" s="19"/>
      <c r="C12" s="30" t="s">
        <v>11</v>
      </c>
      <c r="D12" s="21" t="s">
        <v>99</v>
      </c>
      <c r="F12" s="33"/>
    </row>
    <row r="13" spans="1:10" x14ac:dyDescent="0.2">
      <c r="A13" s="19"/>
      <c r="B13" s="19"/>
      <c r="C13" s="19"/>
      <c r="E13" s="25"/>
      <c r="F13" s="26"/>
      <c r="G13" s="25"/>
      <c r="H13" s="25"/>
      <c r="I13" s="25"/>
      <c r="J13" s="25"/>
    </row>
    <row r="14" spans="1:10" s="19" customFormat="1" x14ac:dyDescent="0.2">
      <c r="B14" s="37"/>
      <c r="C14" s="37"/>
      <c r="D14" s="37"/>
      <c r="E14" s="47" t="s">
        <v>62</v>
      </c>
      <c r="F14" s="48"/>
      <c r="G14" s="49"/>
      <c r="H14" s="47" t="s">
        <v>105</v>
      </c>
      <c r="I14" s="48"/>
      <c r="J14" s="49"/>
    </row>
    <row r="15" spans="1:10" s="94" customFormat="1" ht="12.75" customHeight="1" x14ac:dyDescent="0.2">
      <c r="E15" s="95" t="s">
        <v>85</v>
      </c>
      <c r="F15" s="96" t="s">
        <v>86</v>
      </c>
      <c r="G15" s="97"/>
      <c r="H15" s="95" t="s">
        <v>87</v>
      </c>
      <c r="I15" s="96" t="s">
        <v>88</v>
      </c>
      <c r="J15" s="97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115</v>
      </c>
      <c r="F16" s="28" t="s">
        <v>109</v>
      </c>
      <c r="G16" s="29" t="s">
        <v>110</v>
      </c>
      <c r="H16" s="27" t="s">
        <v>115</v>
      </c>
      <c r="I16" s="28" t="s">
        <v>109</v>
      </c>
      <c r="J16" s="29" t="s">
        <v>110</v>
      </c>
    </row>
    <row r="17" spans="1:10" s="19" customFormat="1" x14ac:dyDescent="0.2">
      <c r="A17" s="20"/>
      <c r="B17" s="3" t="s">
        <v>8</v>
      </c>
      <c r="C17" s="4" t="s">
        <v>139</v>
      </c>
      <c r="D17" s="10" t="s">
        <v>9</v>
      </c>
      <c r="E17" s="52">
        <f>SUM(E19:E29)</f>
        <v>3287</v>
      </c>
      <c r="F17" s="63">
        <f>SUM(F19:F29)</f>
        <v>896</v>
      </c>
      <c r="G17" s="57">
        <f>IFERROR(F17/E17,"-")</f>
        <v>0.27258898691816247</v>
      </c>
      <c r="H17" s="52">
        <f>SUM(H19:H29)</f>
        <v>428</v>
      </c>
      <c r="I17" s="63">
        <f>SUM(I19:I29)</f>
        <v>193</v>
      </c>
      <c r="J17" s="57">
        <f>IFERROR(I17/H17,"-")</f>
        <v>0.45093457943925236</v>
      </c>
    </row>
    <row r="18" spans="1:10" s="19" customFormat="1" hidden="1" x14ac:dyDescent="0.2">
      <c r="B18" s="5"/>
      <c r="C18" s="6"/>
      <c r="D18" s="11"/>
      <c r="E18" s="53"/>
      <c r="F18" s="60"/>
      <c r="G18" s="55"/>
      <c r="H18" s="53"/>
      <c r="I18" s="60"/>
      <c r="J18" s="55"/>
    </row>
    <row r="19" spans="1:10" s="19" customFormat="1" ht="12.75" customHeight="1" x14ac:dyDescent="0.2">
      <c r="B19" s="5" t="s">
        <v>31</v>
      </c>
      <c r="C19" s="6" t="s">
        <v>14</v>
      </c>
      <c r="D19" s="13" t="s">
        <v>15</v>
      </c>
      <c r="E19" s="53">
        <v>214</v>
      </c>
      <c r="F19" s="60">
        <v>35</v>
      </c>
      <c r="G19" s="55">
        <f t="shared" ref="G19:G29" si="0">IFERROR(F19/E19,"-")</f>
        <v>0.16355140186915887</v>
      </c>
      <c r="H19" s="53">
        <v>23</v>
      </c>
      <c r="I19" s="60">
        <v>7</v>
      </c>
      <c r="J19" s="55">
        <f t="shared" ref="J19:J29" si="1">IFERROR(I19/H19,"-")</f>
        <v>0.30434782608695654</v>
      </c>
    </row>
    <row r="20" spans="1:10" s="19" customFormat="1" ht="12.75" customHeight="1" x14ac:dyDescent="0.2">
      <c r="B20" s="5" t="s">
        <v>31</v>
      </c>
      <c r="C20" s="6" t="s">
        <v>16</v>
      </c>
      <c r="D20" s="13" t="s">
        <v>17</v>
      </c>
      <c r="E20" s="53">
        <v>384</v>
      </c>
      <c r="F20" s="60">
        <v>113</v>
      </c>
      <c r="G20" s="55">
        <f t="shared" si="0"/>
        <v>0.29427083333333331</v>
      </c>
      <c r="H20" s="53">
        <v>39</v>
      </c>
      <c r="I20" s="60">
        <v>20</v>
      </c>
      <c r="J20" s="55">
        <f t="shared" si="1"/>
        <v>0.51282051282051277</v>
      </c>
    </row>
    <row r="21" spans="1:10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53">
        <v>14</v>
      </c>
      <c r="F21" s="60">
        <v>5</v>
      </c>
      <c r="G21" s="55">
        <f t="shared" si="0"/>
        <v>0.35714285714285715</v>
      </c>
      <c r="H21" s="53">
        <v>4</v>
      </c>
      <c r="I21" s="60">
        <v>2</v>
      </c>
      <c r="J21" s="55">
        <f t="shared" si="1"/>
        <v>0.5</v>
      </c>
    </row>
    <row r="22" spans="1:10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53">
        <v>412</v>
      </c>
      <c r="F22" s="60">
        <v>136</v>
      </c>
      <c r="G22" s="55">
        <f t="shared" si="0"/>
        <v>0.3300970873786408</v>
      </c>
      <c r="H22" s="53">
        <v>49</v>
      </c>
      <c r="I22" s="60">
        <v>27</v>
      </c>
      <c r="J22" s="55">
        <f t="shared" si="1"/>
        <v>0.55102040816326525</v>
      </c>
    </row>
    <row r="23" spans="1:10" s="19" customFormat="1" ht="12.75" customHeight="1" x14ac:dyDescent="0.2">
      <c r="B23" s="5" t="s">
        <v>36</v>
      </c>
      <c r="C23" s="6" t="s">
        <v>20</v>
      </c>
      <c r="D23" s="11" t="s">
        <v>60</v>
      </c>
      <c r="E23" s="53">
        <v>258</v>
      </c>
      <c r="F23" s="60">
        <v>65</v>
      </c>
      <c r="G23" s="55">
        <f t="shared" si="0"/>
        <v>0.25193798449612403</v>
      </c>
      <c r="H23" s="53">
        <v>38</v>
      </c>
      <c r="I23" s="60">
        <v>22</v>
      </c>
      <c r="J23" s="55">
        <f t="shared" si="1"/>
        <v>0.57894736842105265</v>
      </c>
    </row>
    <row r="24" spans="1:10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53">
        <v>416</v>
      </c>
      <c r="F24" s="60">
        <v>133</v>
      </c>
      <c r="G24" s="55">
        <f t="shared" si="0"/>
        <v>0.31971153846153844</v>
      </c>
      <c r="H24" s="53">
        <v>45</v>
      </c>
      <c r="I24" s="60">
        <v>22</v>
      </c>
      <c r="J24" s="55">
        <f t="shared" si="1"/>
        <v>0.48888888888888887</v>
      </c>
    </row>
    <row r="25" spans="1:10" s="19" customFormat="1" x14ac:dyDescent="0.2">
      <c r="A25" s="21"/>
      <c r="B25" s="5" t="s">
        <v>32</v>
      </c>
      <c r="C25" s="6" t="s">
        <v>23</v>
      </c>
      <c r="D25" s="13" t="s">
        <v>37</v>
      </c>
      <c r="E25" s="53">
        <v>147</v>
      </c>
      <c r="F25" s="60">
        <v>38</v>
      </c>
      <c r="G25" s="55">
        <f t="shared" si="0"/>
        <v>0.25850340136054423</v>
      </c>
      <c r="H25" s="53">
        <v>44</v>
      </c>
      <c r="I25" s="60">
        <v>12</v>
      </c>
      <c r="J25" s="55">
        <f t="shared" si="1"/>
        <v>0.27272727272727271</v>
      </c>
    </row>
    <row r="26" spans="1:10" s="19" customFormat="1" ht="18" x14ac:dyDescent="0.25">
      <c r="A26" s="51"/>
      <c r="B26" s="5" t="s">
        <v>32</v>
      </c>
      <c r="C26" s="6" t="s">
        <v>24</v>
      </c>
      <c r="D26" s="13" t="s">
        <v>29</v>
      </c>
      <c r="E26" s="53">
        <v>308</v>
      </c>
      <c r="F26" s="60">
        <v>71</v>
      </c>
      <c r="G26" s="55">
        <f t="shared" si="0"/>
        <v>0.23051948051948051</v>
      </c>
      <c r="H26" s="53">
        <v>28</v>
      </c>
      <c r="I26" s="60">
        <v>10</v>
      </c>
      <c r="J26" s="55">
        <f t="shared" si="1"/>
        <v>0.35714285714285715</v>
      </c>
    </row>
    <row r="27" spans="1:10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53">
        <v>415</v>
      </c>
      <c r="F27" s="60">
        <v>108</v>
      </c>
      <c r="G27" s="55">
        <f t="shared" si="0"/>
        <v>0.26024096385542167</v>
      </c>
      <c r="H27" s="53">
        <v>62</v>
      </c>
      <c r="I27" s="60">
        <v>27</v>
      </c>
      <c r="J27" s="55">
        <f t="shared" si="1"/>
        <v>0.43548387096774194</v>
      </c>
    </row>
    <row r="28" spans="1:10" s="19" customFormat="1" ht="12.75" customHeight="1" x14ac:dyDescent="0.2">
      <c r="B28" s="5" t="s">
        <v>31</v>
      </c>
      <c r="C28" s="6" t="s">
        <v>26</v>
      </c>
      <c r="D28" s="11" t="s">
        <v>61</v>
      </c>
      <c r="E28" s="53">
        <v>412</v>
      </c>
      <c r="F28" s="60">
        <v>117</v>
      </c>
      <c r="G28" s="55">
        <f t="shared" si="0"/>
        <v>0.28398058252427183</v>
      </c>
      <c r="H28" s="53">
        <v>43</v>
      </c>
      <c r="I28" s="60">
        <v>22</v>
      </c>
      <c r="J28" s="55">
        <f t="shared" si="1"/>
        <v>0.51162790697674421</v>
      </c>
    </row>
    <row r="29" spans="1:10" s="19" customFormat="1" ht="12.75" customHeight="1" x14ac:dyDescent="0.2">
      <c r="B29" s="7" t="s">
        <v>36</v>
      </c>
      <c r="C29" s="8" t="s">
        <v>27</v>
      </c>
      <c r="D29" s="12" t="s">
        <v>28</v>
      </c>
      <c r="E29" s="53">
        <v>307</v>
      </c>
      <c r="F29" s="60">
        <v>75</v>
      </c>
      <c r="G29" s="56">
        <f t="shared" si="0"/>
        <v>0.24429967426710097</v>
      </c>
      <c r="H29" s="53">
        <v>53</v>
      </c>
      <c r="I29" s="61">
        <v>22</v>
      </c>
      <c r="J29" s="56">
        <f t="shared" si="1"/>
        <v>0.41509433962264153</v>
      </c>
    </row>
    <row r="30" spans="1:10" x14ac:dyDescent="0.2">
      <c r="C30" s="40"/>
      <c r="D30" s="32" t="s">
        <v>83</v>
      </c>
      <c r="E30" s="41"/>
      <c r="F30" s="41"/>
      <c r="G30" s="42"/>
      <c r="H30" s="41"/>
      <c r="I30" s="41"/>
      <c r="J30" s="42"/>
    </row>
    <row r="31" spans="1:10" ht="12.75" customHeight="1" x14ac:dyDescent="0.2">
      <c r="C31" s="46"/>
      <c r="D31" s="50" t="s">
        <v>193</v>
      </c>
      <c r="E31" s="46"/>
      <c r="F31" s="46"/>
      <c r="G31" s="46"/>
      <c r="H31" s="46"/>
      <c r="I31" s="46"/>
      <c r="J31" s="46"/>
    </row>
    <row r="32" spans="1:10" x14ac:dyDescent="0.2">
      <c r="C32" s="46"/>
      <c r="D32" s="50" t="s">
        <v>194</v>
      </c>
      <c r="E32" s="46"/>
      <c r="F32" s="46"/>
      <c r="G32" s="46"/>
      <c r="H32" s="46"/>
      <c r="I32" s="46"/>
      <c r="J32" s="46"/>
    </row>
    <row r="33" spans="4:4" x14ac:dyDescent="0.2">
      <c r="D33" s="43" t="s">
        <v>191</v>
      </c>
    </row>
    <row r="34" spans="4:4" x14ac:dyDescent="0.2">
      <c r="D34" s="32" t="s">
        <v>192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  <ignoredErrors>
    <ignoredError sqref="G17 G19:G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10" width="15.33203125" style="32" customWidth="1"/>
    <col min="11" max="16384" width="9.33203125" style="32"/>
  </cols>
  <sheetData>
    <row r="1" spans="1:10" s="43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63</v>
      </c>
      <c r="F3" s="33"/>
    </row>
    <row r="4" spans="1:10" x14ac:dyDescent="0.2">
      <c r="A4" s="19"/>
      <c r="C4" s="30"/>
      <c r="D4" s="22" t="s">
        <v>84</v>
      </c>
      <c r="F4" s="33"/>
    </row>
    <row r="5" spans="1:10" x14ac:dyDescent="0.2">
      <c r="A5" s="19"/>
      <c r="C5" s="30" t="s">
        <v>1</v>
      </c>
      <c r="D5" s="34" t="str">
        <f>'Cardiac Arrest - ROSC'!D5</f>
        <v>January 2018</v>
      </c>
      <c r="F5" s="33"/>
    </row>
    <row r="6" spans="1:10" x14ac:dyDescent="0.2">
      <c r="A6" s="19"/>
      <c r="C6" s="30" t="s">
        <v>2</v>
      </c>
      <c r="D6" s="21" t="str">
        <f>'Cardiac Arrest - ROSC'!D6</f>
        <v>Unify2 data collection - AmbCO, NHS England</v>
      </c>
      <c r="F6" s="33"/>
    </row>
    <row r="7" spans="1:10" x14ac:dyDescent="0.2">
      <c r="A7" s="19"/>
      <c r="D7" s="35" t="s">
        <v>69</v>
      </c>
      <c r="F7" s="33"/>
    </row>
    <row r="8" spans="1:10" x14ac:dyDescent="0.2">
      <c r="A8" s="19"/>
      <c r="C8" s="30" t="s">
        <v>7</v>
      </c>
      <c r="D8" s="21" t="str">
        <f>'Cardiac Arrest - ROSC'!D8</f>
        <v>Provider</v>
      </c>
      <c r="F8" s="33"/>
    </row>
    <row r="9" spans="1:10" x14ac:dyDescent="0.2">
      <c r="A9" s="19"/>
      <c r="C9" s="30" t="s">
        <v>3</v>
      </c>
      <c r="D9" s="36">
        <f>'Cardiac Arrest - ROSC'!D9</f>
        <v>43265</v>
      </c>
      <c r="F9" s="33"/>
    </row>
    <row r="10" spans="1:10" hidden="1" x14ac:dyDescent="0.2">
      <c r="A10" s="19"/>
      <c r="C10" s="30" t="s">
        <v>6</v>
      </c>
      <c r="D10" s="21" t="str">
        <f>'Cardiac Arrest - ROSC'!D10</f>
        <v>n/a</v>
      </c>
      <c r="F10" s="33"/>
    </row>
    <row r="11" spans="1:10" x14ac:dyDescent="0.2">
      <c r="A11" s="19"/>
      <c r="C11" s="30" t="s">
        <v>10</v>
      </c>
      <c r="D11" s="21" t="str">
        <f>'Cardiac Arrest - ROSC'!D11</f>
        <v>Published</v>
      </c>
      <c r="F11" s="33"/>
    </row>
    <row r="12" spans="1:10" x14ac:dyDescent="0.2">
      <c r="A12" s="19"/>
      <c r="C12" s="30" t="s">
        <v>11</v>
      </c>
      <c r="D12" s="21" t="str">
        <f>'Cardiac Arrest - ROSC'!D12</f>
        <v>Ian Kay, i.kay@nhs.net</v>
      </c>
      <c r="F12" s="33"/>
    </row>
    <row r="13" spans="1:10" x14ac:dyDescent="0.2">
      <c r="A13" s="19"/>
      <c r="B13" s="19"/>
      <c r="C13" s="19"/>
      <c r="E13" s="44"/>
      <c r="F13" s="44"/>
      <c r="G13" s="44"/>
      <c r="H13" s="25"/>
      <c r="I13" s="44"/>
      <c r="J13" s="44"/>
    </row>
    <row r="14" spans="1:10" s="19" customFormat="1" x14ac:dyDescent="0.2">
      <c r="B14" s="37"/>
      <c r="C14" s="37"/>
      <c r="D14" s="37"/>
      <c r="E14" s="161" t="s">
        <v>62</v>
      </c>
      <c r="F14" s="162"/>
      <c r="G14" s="163"/>
      <c r="H14" s="161" t="s">
        <v>105</v>
      </c>
      <c r="I14" s="162"/>
      <c r="J14" s="163"/>
    </row>
    <row r="15" spans="1:10" s="94" customFormat="1" ht="12.75" customHeight="1" x14ac:dyDescent="0.2">
      <c r="E15" s="95" t="s">
        <v>94</v>
      </c>
      <c r="F15" s="96" t="s">
        <v>95</v>
      </c>
      <c r="G15" s="97"/>
      <c r="H15" s="95" t="s">
        <v>96</v>
      </c>
      <c r="I15" s="96" t="s">
        <v>97</v>
      </c>
      <c r="J15" s="97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107</v>
      </c>
      <c r="F16" s="28" t="s">
        <v>108</v>
      </c>
      <c r="G16" s="29" t="s">
        <v>102</v>
      </c>
      <c r="H16" s="27" t="s">
        <v>107</v>
      </c>
      <c r="I16" s="28" t="s">
        <v>108</v>
      </c>
      <c r="J16" s="29" t="s">
        <v>102</v>
      </c>
    </row>
    <row r="17" spans="1:10" s="19" customFormat="1" x14ac:dyDescent="0.2">
      <c r="A17" s="20"/>
      <c r="B17" s="3" t="s">
        <v>8</v>
      </c>
      <c r="C17" s="4" t="s">
        <v>139</v>
      </c>
      <c r="D17" s="10" t="s">
        <v>9</v>
      </c>
      <c r="E17" s="62">
        <f>SUM(E19:E29)</f>
        <v>3191</v>
      </c>
      <c r="F17" s="59">
        <f>SUM(F19:F29)</f>
        <v>206</v>
      </c>
      <c r="G17" s="54">
        <f t="shared" ref="G17:G29" si="0">IFERROR(F17/E17,"-")</f>
        <v>6.4556565340018801E-2</v>
      </c>
      <c r="H17" s="52">
        <f>SUM(H19:H29)</f>
        <v>396</v>
      </c>
      <c r="I17" s="63">
        <f>SUM(I19:I29)</f>
        <v>89</v>
      </c>
      <c r="J17" s="54">
        <f t="shared" ref="J17:J29" si="1">IFERROR(I17/H17,"-")</f>
        <v>0.22474747474747475</v>
      </c>
    </row>
    <row r="18" spans="1:10" s="19" customFormat="1" hidden="1" x14ac:dyDescent="0.2">
      <c r="B18" s="5"/>
      <c r="C18" s="6"/>
      <c r="D18" s="11"/>
      <c r="E18" s="53"/>
      <c r="F18" s="60"/>
      <c r="G18" s="55"/>
      <c r="H18" s="53"/>
      <c r="I18" s="60"/>
      <c r="J18" s="55"/>
    </row>
    <row r="19" spans="1:10" s="19" customFormat="1" x14ac:dyDescent="0.2">
      <c r="B19" s="5" t="s">
        <v>31</v>
      </c>
      <c r="C19" s="6" t="s">
        <v>14</v>
      </c>
      <c r="D19" s="13" t="s">
        <v>15</v>
      </c>
      <c r="E19" s="53">
        <v>205</v>
      </c>
      <c r="F19" s="60">
        <v>9</v>
      </c>
      <c r="G19" s="55">
        <f t="shared" si="0"/>
        <v>4.3902439024390241E-2</v>
      </c>
      <c r="H19" s="53">
        <v>20</v>
      </c>
      <c r="I19" s="60">
        <v>3</v>
      </c>
      <c r="J19" s="55">
        <f t="shared" si="1"/>
        <v>0.15</v>
      </c>
    </row>
    <row r="20" spans="1:10" s="19" customFormat="1" x14ac:dyDescent="0.2">
      <c r="B20" s="5" t="s">
        <v>31</v>
      </c>
      <c r="C20" s="6" t="s">
        <v>16</v>
      </c>
      <c r="D20" s="11" t="s">
        <v>17</v>
      </c>
      <c r="E20" s="53">
        <v>381</v>
      </c>
      <c r="F20" s="60">
        <v>23</v>
      </c>
      <c r="G20" s="55">
        <f t="shared" si="0"/>
        <v>6.0367454068241469E-2</v>
      </c>
      <c r="H20" s="53">
        <v>39</v>
      </c>
      <c r="I20" s="60">
        <v>10</v>
      </c>
      <c r="J20" s="55">
        <f t="shared" si="1"/>
        <v>0.25641025641025639</v>
      </c>
    </row>
    <row r="21" spans="1:10" s="19" customFormat="1" x14ac:dyDescent="0.2">
      <c r="A21" s="21"/>
      <c r="B21" s="5" t="s">
        <v>32</v>
      </c>
      <c r="C21" s="6" t="s">
        <v>33</v>
      </c>
      <c r="D21" s="11" t="s">
        <v>34</v>
      </c>
      <c r="E21" s="53">
        <v>14</v>
      </c>
      <c r="F21" s="60">
        <v>2</v>
      </c>
      <c r="G21" s="55">
        <f t="shared" si="0"/>
        <v>0.14285714285714285</v>
      </c>
      <c r="H21" s="53">
        <v>4</v>
      </c>
      <c r="I21" s="60">
        <v>2</v>
      </c>
      <c r="J21" s="55">
        <f t="shared" si="1"/>
        <v>0.5</v>
      </c>
    </row>
    <row r="22" spans="1:10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53">
        <v>387</v>
      </c>
      <c r="F22" s="60">
        <v>14</v>
      </c>
      <c r="G22" s="55">
        <f t="shared" si="0"/>
        <v>3.6175710594315243E-2</v>
      </c>
      <c r="H22" s="53">
        <v>39</v>
      </c>
      <c r="I22" s="60">
        <v>9</v>
      </c>
      <c r="J22" s="55">
        <f t="shared" si="1"/>
        <v>0.23076923076923078</v>
      </c>
    </row>
    <row r="23" spans="1:10" s="19" customFormat="1" x14ac:dyDescent="0.2">
      <c r="B23" s="5" t="s">
        <v>36</v>
      </c>
      <c r="C23" s="6" t="s">
        <v>20</v>
      </c>
      <c r="D23" s="11" t="s">
        <v>60</v>
      </c>
      <c r="E23" s="53">
        <v>255</v>
      </c>
      <c r="F23" s="60">
        <v>18</v>
      </c>
      <c r="G23" s="55">
        <f t="shared" si="0"/>
        <v>7.0588235294117646E-2</v>
      </c>
      <c r="H23" s="53">
        <v>37</v>
      </c>
      <c r="I23" s="60">
        <v>14</v>
      </c>
      <c r="J23" s="55">
        <f t="shared" si="1"/>
        <v>0.3783783783783784</v>
      </c>
    </row>
    <row r="24" spans="1:10" s="19" customFormat="1" x14ac:dyDescent="0.2">
      <c r="A24" s="21"/>
      <c r="B24" s="5" t="s">
        <v>36</v>
      </c>
      <c r="C24" s="6" t="s">
        <v>21</v>
      </c>
      <c r="D24" s="11" t="s">
        <v>22</v>
      </c>
      <c r="E24" s="53">
        <v>407</v>
      </c>
      <c r="F24" s="60">
        <v>27</v>
      </c>
      <c r="G24" s="55">
        <f t="shared" si="0"/>
        <v>6.6339066339066333E-2</v>
      </c>
      <c r="H24" s="53">
        <v>45</v>
      </c>
      <c r="I24" s="60">
        <v>10</v>
      </c>
      <c r="J24" s="55">
        <f t="shared" si="1"/>
        <v>0.22222222222222221</v>
      </c>
    </row>
    <row r="25" spans="1:10" s="19" customFormat="1" x14ac:dyDescent="0.2">
      <c r="B25" s="5" t="s">
        <v>32</v>
      </c>
      <c r="C25" s="6" t="s">
        <v>23</v>
      </c>
      <c r="D25" s="13" t="s">
        <v>37</v>
      </c>
      <c r="E25" s="53">
        <v>134</v>
      </c>
      <c r="F25" s="60">
        <v>16</v>
      </c>
      <c r="G25" s="55">
        <f t="shared" si="0"/>
        <v>0.11940298507462686</v>
      </c>
      <c r="H25" s="53">
        <v>37</v>
      </c>
      <c r="I25" s="60">
        <v>7</v>
      </c>
      <c r="J25" s="55">
        <f t="shared" si="1"/>
        <v>0.1891891891891892</v>
      </c>
    </row>
    <row r="26" spans="1:10" s="19" customFormat="1" ht="18" x14ac:dyDescent="0.25">
      <c r="A26" s="51"/>
      <c r="B26" s="5" t="s">
        <v>32</v>
      </c>
      <c r="C26" s="6" t="s">
        <v>24</v>
      </c>
      <c r="D26" s="11" t="s">
        <v>29</v>
      </c>
      <c r="E26" s="53">
        <v>304</v>
      </c>
      <c r="F26" s="60">
        <v>11</v>
      </c>
      <c r="G26" s="55">
        <f t="shared" si="0"/>
        <v>3.6184210526315791E-2</v>
      </c>
      <c r="H26" s="53">
        <v>28</v>
      </c>
      <c r="I26" s="60">
        <v>3</v>
      </c>
      <c r="J26" s="55">
        <f t="shared" si="1"/>
        <v>0.10714285714285714</v>
      </c>
    </row>
    <row r="27" spans="1:10" s="19" customFormat="1" x14ac:dyDescent="0.2">
      <c r="A27" s="21"/>
      <c r="B27" s="5" t="s">
        <v>32</v>
      </c>
      <c r="C27" s="6" t="s">
        <v>25</v>
      </c>
      <c r="D27" s="11" t="s">
        <v>30</v>
      </c>
      <c r="E27" s="53">
        <v>404</v>
      </c>
      <c r="F27" s="60">
        <v>20</v>
      </c>
      <c r="G27" s="55">
        <f t="shared" si="0"/>
        <v>4.9504950495049507E-2</v>
      </c>
      <c r="H27" s="53">
        <v>59</v>
      </c>
      <c r="I27" s="60">
        <v>7</v>
      </c>
      <c r="J27" s="55">
        <f t="shared" si="1"/>
        <v>0.11864406779661017</v>
      </c>
    </row>
    <row r="28" spans="1:10" s="19" customFormat="1" x14ac:dyDescent="0.2">
      <c r="B28" s="5" t="s">
        <v>31</v>
      </c>
      <c r="C28" s="6" t="s">
        <v>26</v>
      </c>
      <c r="D28" s="11" t="s">
        <v>61</v>
      </c>
      <c r="E28" s="53">
        <v>396</v>
      </c>
      <c r="F28" s="60">
        <v>40</v>
      </c>
      <c r="G28" s="55">
        <f t="shared" si="0"/>
        <v>0.10101010101010101</v>
      </c>
      <c r="H28" s="53">
        <v>35</v>
      </c>
      <c r="I28" s="60">
        <v>10</v>
      </c>
      <c r="J28" s="55">
        <f t="shared" si="1"/>
        <v>0.2857142857142857</v>
      </c>
    </row>
    <row r="29" spans="1:10" s="19" customFormat="1" x14ac:dyDescent="0.2">
      <c r="B29" s="7" t="s">
        <v>36</v>
      </c>
      <c r="C29" s="8" t="s">
        <v>27</v>
      </c>
      <c r="D29" s="23" t="s">
        <v>28</v>
      </c>
      <c r="E29" s="58">
        <v>304</v>
      </c>
      <c r="F29" s="61">
        <v>26</v>
      </c>
      <c r="G29" s="56">
        <f t="shared" si="0"/>
        <v>8.5526315789473686E-2</v>
      </c>
      <c r="H29" s="53">
        <v>53</v>
      </c>
      <c r="I29" s="61">
        <v>14</v>
      </c>
      <c r="J29" s="56">
        <f t="shared" si="1"/>
        <v>0.26415094339622641</v>
      </c>
    </row>
    <row r="30" spans="1:10" s="19" customFormat="1" x14ac:dyDescent="0.2">
      <c r="C30" s="38"/>
      <c r="D30" s="32" t="s">
        <v>83</v>
      </c>
      <c r="E30" s="39"/>
      <c r="F30" s="39"/>
      <c r="G30" s="42"/>
      <c r="H30" s="41"/>
      <c r="I30" s="39"/>
      <c r="J30" s="42"/>
    </row>
    <row r="31" spans="1:10" s="19" customFormat="1" ht="12.75" customHeight="1" x14ac:dyDescent="0.2">
      <c r="B31" s="50"/>
      <c r="C31" s="50"/>
      <c r="D31" s="50" t="s">
        <v>193</v>
      </c>
      <c r="E31" s="50"/>
      <c r="F31" s="50"/>
      <c r="G31" s="50"/>
      <c r="H31" s="46"/>
      <c r="I31" s="50"/>
      <c r="J31" s="50"/>
    </row>
    <row r="32" spans="1:10" s="19" customFormat="1" x14ac:dyDescent="0.2">
      <c r="B32" s="50"/>
      <c r="C32" s="50"/>
      <c r="D32" s="50" t="s">
        <v>194</v>
      </c>
      <c r="E32" s="50"/>
      <c r="F32" s="50"/>
      <c r="G32" s="50"/>
      <c r="H32" s="46"/>
      <c r="I32" s="50"/>
      <c r="J32" s="50"/>
    </row>
    <row r="33" spans="2:8" s="19" customFormat="1" x14ac:dyDescent="0.2">
      <c r="B33" s="43"/>
      <c r="D33" s="43" t="s">
        <v>191</v>
      </c>
      <c r="H33" s="32"/>
    </row>
    <row r="34" spans="2:8" x14ac:dyDescent="0.2">
      <c r="D34" s="32" t="s">
        <v>192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  <ignoredErrors>
    <ignoredError sqref="G17 G19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="85" zoomScaleNormal="85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0.6640625" style="32" customWidth="1"/>
    <col min="6" max="6" width="15.33203125" style="32" bestFit="1" customWidth="1"/>
    <col min="7" max="7" width="12.5" style="32" bestFit="1" customWidth="1"/>
    <col min="8" max="8" width="17.1640625" style="32" bestFit="1" customWidth="1"/>
    <col min="9" max="9" width="18.33203125" style="32" customWidth="1"/>
    <col min="10" max="11" width="20.6640625" style="32" bestFit="1" customWidth="1"/>
    <col min="12" max="16384" width="9.33203125" style="32"/>
  </cols>
  <sheetData>
    <row r="1" spans="1:11" s="43" customFormat="1" x14ac:dyDescent="0.2">
      <c r="A1" s="21"/>
      <c r="B1" s="21"/>
      <c r="C1" s="21"/>
      <c r="D1" s="21"/>
    </row>
    <row r="2" spans="1:11" ht="15.75" x14ac:dyDescent="0.25">
      <c r="A2" s="19"/>
      <c r="C2" s="30" t="s">
        <v>0</v>
      </c>
      <c r="D2" s="31" t="s">
        <v>39</v>
      </c>
    </row>
    <row r="3" spans="1:11" x14ac:dyDescent="0.2">
      <c r="A3" s="19"/>
      <c r="C3" s="30"/>
      <c r="D3" s="20" t="s">
        <v>65</v>
      </c>
    </row>
    <row r="4" spans="1:11" x14ac:dyDescent="0.2">
      <c r="A4" s="19"/>
      <c r="C4" s="30"/>
      <c r="D4" s="22" t="s">
        <v>84</v>
      </c>
    </row>
    <row r="5" spans="1:11" x14ac:dyDescent="0.2">
      <c r="A5" s="19"/>
      <c r="C5" s="30" t="s">
        <v>1</v>
      </c>
      <c r="D5" s="34" t="str">
        <f>'Cardiac Arrest - ROSC'!D5</f>
        <v>January 2018</v>
      </c>
    </row>
    <row r="6" spans="1:11" x14ac:dyDescent="0.2">
      <c r="A6" s="19"/>
      <c r="C6" s="30" t="s">
        <v>2</v>
      </c>
      <c r="D6" s="32" t="s">
        <v>128</v>
      </c>
    </row>
    <row r="7" spans="1:11" x14ac:dyDescent="0.2">
      <c r="A7" s="19"/>
      <c r="D7" s="21" t="s">
        <v>171</v>
      </c>
    </row>
    <row r="8" spans="1:11" x14ac:dyDescent="0.2">
      <c r="A8" s="19"/>
      <c r="C8" s="30"/>
      <c r="D8" s="35" t="s">
        <v>69</v>
      </c>
    </row>
    <row r="9" spans="1:11" x14ac:dyDescent="0.2">
      <c r="A9" s="19"/>
      <c r="C9" s="30" t="s">
        <v>3</v>
      </c>
      <c r="D9" s="36">
        <f>'Cardiac Arrest - ROSC'!D9</f>
        <v>43265</v>
      </c>
    </row>
    <row r="10" spans="1:11" hidden="1" x14ac:dyDescent="0.2">
      <c r="A10" s="19"/>
      <c r="C10" s="30" t="s">
        <v>6</v>
      </c>
      <c r="D10" s="21" t="str">
        <f>'Cardiac Arrest - ROSC'!D10</f>
        <v>n/a</v>
      </c>
    </row>
    <row r="11" spans="1:11" x14ac:dyDescent="0.2">
      <c r="A11" s="19"/>
      <c r="C11" s="30" t="s">
        <v>10</v>
      </c>
      <c r="D11" s="21" t="str">
        <f>'Cardiac Arrest - ROSC'!D11</f>
        <v>Published</v>
      </c>
    </row>
    <row r="12" spans="1:11" x14ac:dyDescent="0.2">
      <c r="A12" s="19"/>
      <c r="C12" s="30" t="s">
        <v>11</v>
      </c>
      <c r="D12" s="21" t="str">
        <f>'Cardiac Arrest - ROSC'!D12</f>
        <v>Ian Kay, i.kay@nhs.net</v>
      </c>
    </row>
    <row r="13" spans="1:11" x14ac:dyDescent="0.2">
      <c r="A13" s="19"/>
      <c r="B13" s="19"/>
      <c r="C13" s="19"/>
      <c r="E13" s="44"/>
      <c r="F13" s="44"/>
      <c r="G13" s="44"/>
    </row>
    <row r="14" spans="1:11" s="19" customFormat="1" x14ac:dyDescent="0.2">
      <c r="B14" s="37"/>
      <c r="C14" s="37"/>
      <c r="D14" s="37"/>
      <c r="E14" s="38"/>
      <c r="F14" s="38"/>
      <c r="G14" s="67"/>
      <c r="H14" s="113"/>
      <c r="I14" s="112" t="s">
        <v>156</v>
      </c>
      <c r="J14" s="69"/>
      <c r="K14" s="70"/>
    </row>
    <row r="15" spans="1:11" s="73" customFormat="1" ht="12.75" customHeight="1" x14ac:dyDescent="0.2">
      <c r="D15" s="74"/>
      <c r="E15" s="71" t="s">
        <v>89</v>
      </c>
      <c r="F15" s="72" t="s">
        <v>90</v>
      </c>
      <c r="G15" s="75"/>
      <c r="H15" s="74" t="s">
        <v>130</v>
      </c>
      <c r="I15" s="76" t="s">
        <v>131</v>
      </c>
      <c r="J15" s="77" t="s">
        <v>132</v>
      </c>
      <c r="K15" s="78" t="s">
        <v>133</v>
      </c>
    </row>
    <row r="16" spans="1:11" s="33" customFormat="1" ht="89.25" x14ac:dyDescent="0.2">
      <c r="B16" s="27" t="s">
        <v>106</v>
      </c>
      <c r="C16" s="124" t="s">
        <v>4</v>
      </c>
      <c r="D16" s="125" t="s">
        <v>5</v>
      </c>
      <c r="E16" s="64" t="s">
        <v>91</v>
      </c>
      <c r="F16" s="65" t="s">
        <v>114</v>
      </c>
      <c r="G16" s="66" t="s">
        <v>113</v>
      </c>
      <c r="H16" s="27" t="s">
        <v>129</v>
      </c>
      <c r="I16" s="27" t="s">
        <v>157</v>
      </c>
      <c r="J16" s="28" t="s">
        <v>180</v>
      </c>
      <c r="K16" s="29" t="s">
        <v>181</v>
      </c>
    </row>
    <row r="17" spans="1:11" s="19" customFormat="1" x14ac:dyDescent="0.2">
      <c r="A17" s="20"/>
      <c r="B17" s="3" t="s">
        <v>8</v>
      </c>
      <c r="C17" s="4" t="s">
        <v>139</v>
      </c>
      <c r="D17" s="10" t="s">
        <v>9</v>
      </c>
      <c r="E17" s="79">
        <f>SUM(E19:E29)</f>
        <v>1611</v>
      </c>
      <c r="F17" s="82">
        <f>SUM(F19:F29)</f>
        <v>1213</v>
      </c>
      <c r="G17" s="57">
        <f t="shared" ref="G17:G29" si="0">IFERROR(F17/E17,"-")</f>
        <v>0.75294847920546248</v>
      </c>
      <c r="H17" s="79">
        <v>1125</v>
      </c>
      <c r="I17" s="114">
        <v>913</v>
      </c>
      <c r="J17" s="98">
        <v>9.1783041255932743E-2</v>
      </c>
      <c r="K17" s="104">
        <v>0.1255018559084824</v>
      </c>
    </row>
    <row r="18" spans="1:11" s="19" customFormat="1" hidden="1" x14ac:dyDescent="0.2">
      <c r="B18" s="5"/>
      <c r="C18" s="6"/>
      <c r="D18" s="11"/>
      <c r="E18" s="80"/>
      <c r="F18" s="83"/>
      <c r="G18" s="55"/>
      <c r="H18" s="100" t="s">
        <v>8</v>
      </c>
      <c r="I18" s="100" t="s">
        <v>8</v>
      </c>
      <c r="J18" s="99" t="s">
        <v>8</v>
      </c>
      <c r="K18" s="105" t="s">
        <v>8</v>
      </c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80">
        <v>106</v>
      </c>
      <c r="F19" s="83">
        <v>83</v>
      </c>
      <c r="G19" s="55">
        <f t="shared" si="0"/>
        <v>0.78301886792452835</v>
      </c>
      <c r="H19" s="100">
        <v>95</v>
      </c>
      <c r="I19" s="100">
        <v>78</v>
      </c>
      <c r="J19" s="101">
        <v>8.9440883190883336E-2</v>
      </c>
      <c r="K19" s="106">
        <v>0.12680555555555556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80">
        <v>164</v>
      </c>
      <c r="F20" s="83">
        <v>144</v>
      </c>
      <c r="G20" s="55">
        <f t="shared" si="0"/>
        <v>0.87804878048780488</v>
      </c>
      <c r="H20" s="100">
        <v>136</v>
      </c>
      <c r="I20" s="100">
        <v>109</v>
      </c>
      <c r="J20" s="101">
        <v>9.1876911314984724E-2</v>
      </c>
      <c r="K20" s="106">
        <v>0.12111111111111111</v>
      </c>
    </row>
    <row r="21" spans="1:11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80">
        <v>9</v>
      </c>
      <c r="F21" s="83">
        <v>7</v>
      </c>
      <c r="G21" s="55">
        <f t="shared" si="0"/>
        <v>0.77777777777777779</v>
      </c>
      <c r="H21" s="100">
        <v>2</v>
      </c>
      <c r="I21" s="100">
        <v>1</v>
      </c>
      <c r="J21" s="101">
        <v>9.8611111111111108E-2</v>
      </c>
      <c r="K21" s="106">
        <v>9.8611111111111108E-2</v>
      </c>
    </row>
    <row r="22" spans="1:11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80">
        <v>266</v>
      </c>
      <c r="F22" s="83">
        <v>192</v>
      </c>
      <c r="G22" s="55">
        <f t="shared" si="0"/>
        <v>0.72180451127819545</v>
      </c>
      <c r="H22" s="100">
        <v>135</v>
      </c>
      <c r="I22" s="100">
        <v>114</v>
      </c>
      <c r="J22" s="101">
        <v>9.2288011695906266E-2</v>
      </c>
      <c r="K22" s="106">
        <v>0.12319444444444444</v>
      </c>
    </row>
    <row r="23" spans="1:11" s="19" customFormat="1" ht="12.75" customHeight="1" x14ac:dyDescent="0.2">
      <c r="B23" s="5" t="s">
        <v>36</v>
      </c>
      <c r="C23" s="6" t="s">
        <v>20</v>
      </c>
      <c r="D23" s="11" t="s">
        <v>60</v>
      </c>
      <c r="E23" s="80">
        <v>96</v>
      </c>
      <c r="F23" s="83">
        <v>83</v>
      </c>
      <c r="G23" s="55">
        <f t="shared" si="0"/>
        <v>0.86458333333333337</v>
      </c>
      <c r="H23" s="100">
        <v>49</v>
      </c>
      <c r="I23" s="100">
        <v>34</v>
      </c>
      <c r="J23" s="101">
        <v>7.095588235294098E-2</v>
      </c>
      <c r="K23" s="106">
        <v>0.10395833333333332</v>
      </c>
    </row>
    <row r="24" spans="1:11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80">
        <v>130</v>
      </c>
      <c r="F24" s="83">
        <v>95</v>
      </c>
      <c r="G24" s="55">
        <f t="shared" si="0"/>
        <v>0.73076923076923073</v>
      </c>
      <c r="H24" s="100">
        <v>120</v>
      </c>
      <c r="I24" s="100">
        <v>84</v>
      </c>
      <c r="J24" s="101">
        <v>9.8296957671957633E-2</v>
      </c>
      <c r="K24" s="106">
        <v>0.14055555555555557</v>
      </c>
    </row>
    <row r="25" spans="1:11" s="19" customFormat="1" ht="12.75" customHeight="1" x14ac:dyDescent="0.2">
      <c r="B25" s="5" t="s">
        <v>32</v>
      </c>
      <c r="C25" s="6" t="s">
        <v>23</v>
      </c>
      <c r="D25" s="13" t="s">
        <v>37</v>
      </c>
      <c r="E25" s="80">
        <v>63</v>
      </c>
      <c r="F25" s="83">
        <v>50</v>
      </c>
      <c r="G25" s="55">
        <f t="shared" si="0"/>
        <v>0.79365079365079361</v>
      </c>
      <c r="H25" s="100">
        <v>67</v>
      </c>
      <c r="I25" s="100">
        <v>52</v>
      </c>
      <c r="J25" s="101">
        <v>8.8247863247863198E-2</v>
      </c>
      <c r="K25" s="106">
        <v>0.11652777777777779</v>
      </c>
    </row>
    <row r="26" spans="1:11" s="19" customFormat="1" ht="18" x14ac:dyDescent="0.25">
      <c r="A26" s="51"/>
      <c r="B26" s="5" t="s">
        <v>32</v>
      </c>
      <c r="C26" s="6" t="s">
        <v>24</v>
      </c>
      <c r="D26" s="11" t="s">
        <v>29</v>
      </c>
      <c r="E26" s="80">
        <v>116</v>
      </c>
      <c r="F26" s="83">
        <v>71</v>
      </c>
      <c r="G26" s="55">
        <f t="shared" si="0"/>
        <v>0.61206896551724133</v>
      </c>
      <c r="H26" s="100">
        <v>119</v>
      </c>
      <c r="I26" s="100">
        <v>90</v>
      </c>
      <c r="J26" s="101">
        <v>9.1975308641975007E-2</v>
      </c>
      <c r="K26" s="106">
        <v>0.12715277777777778</v>
      </c>
    </row>
    <row r="27" spans="1:11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80">
        <v>241</v>
      </c>
      <c r="F27" s="83">
        <v>167</v>
      </c>
      <c r="G27" s="55">
        <f t="shared" si="0"/>
        <v>0.69294605809128629</v>
      </c>
      <c r="H27" s="100">
        <v>173</v>
      </c>
      <c r="I27" s="100">
        <v>149</v>
      </c>
      <c r="J27" s="101">
        <v>9.6644295302013183E-2</v>
      </c>
      <c r="K27" s="106">
        <v>0.13555555555555554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61</v>
      </c>
      <c r="E28" s="80">
        <v>268</v>
      </c>
      <c r="F28" s="83">
        <v>207</v>
      </c>
      <c r="G28" s="55">
        <f t="shared" si="0"/>
        <v>0.77238805970149249</v>
      </c>
      <c r="H28" s="100">
        <v>121</v>
      </c>
      <c r="I28" s="100">
        <v>111</v>
      </c>
      <c r="J28" s="101">
        <v>8.3252002002002085E-2</v>
      </c>
      <c r="K28" s="106">
        <v>0.10625</v>
      </c>
    </row>
    <row r="29" spans="1:11" s="19" customFormat="1" ht="12.75" customHeight="1" x14ac:dyDescent="0.2">
      <c r="B29" s="7" t="s">
        <v>36</v>
      </c>
      <c r="C29" s="8" t="s">
        <v>27</v>
      </c>
      <c r="D29" s="12" t="s">
        <v>28</v>
      </c>
      <c r="E29" s="81">
        <v>152</v>
      </c>
      <c r="F29" s="84">
        <v>114</v>
      </c>
      <c r="G29" s="56">
        <f t="shared" si="0"/>
        <v>0.75</v>
      </c>
      <c r="H29" s="103">
        <v>108</v>
      </c>
      <c r="I29" s="103">
        <v>91</v>
      </c>
      <c r="J29" s="102">
        <v>9.9015567765568066E-2</v>
      </c>
      <c r="K29" s="107">
        <v>0.13749999999999998</v>
      </c>
    </row>
    <row r="30" spans="1:11" x14ac:dyDescent="0.2">
      <c r="D30" s="32" t="s">
        <v>116</v>
      </c>
      <c r="I30" s="108" t="s">
        <v>158</v>
      </c>
      <c r="J30" s="108"/>
      <c r="K30" s="108"/>
    </row>
    <row r="31" spans="1:11" x14ac:dyDescent="0.2">
      <c r="I31" s="108" t="s">
        <v>159</v>
      </c>
      <c r="J31" s="108"/>
      <c r="K31" s="108"/>
    </row>
    <row r="32" spans="1:11" x14ac:dyDescent="0.2">
      <c r="I32" s="68" t="s">
        <v>134</v>
      </c>
      <c r="J32" s="68"/>
      <c r="K32" s="157"/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1"/>
  <sheetViews>
    <sheetView zoomScale="85" zoomScaleNormal="85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3" customWidth="1"/>
    <col min="2" max="2" width="8.83203125" style="43" customWidth="1"/>
    <col min="3" max="3" width="6.1640625" style="43" bestFit="1" customWidth="1"/>
    <col min="4" max="4" width="61.5" style="43" bestFit="1" customWidth="1"/>
    <col min="5" max="5" width="20.6640625" style="43" customWidth="1"/>
    <col min="6" max="6" width="15.33203125" style="43" bestFit="1" customWidth="1"/>
    <col min="7" max="7" width="12.5" style="43" bestFit="1" customWidth="1"/>
    <col min="8" max="8" width="24.1640625" style="43" bestFit="1" customWidth="1"/>
    <col min="9" max="11" width="17.5" style="43" customWidth="1"/>
    <col min="12" max="15" width="16.83203125" style="43" customWidth="1"/>
    <col min="16" max="19" width="14.83203125" style="43" customWidth="1"/>
    <col min="20" max="16384" width="9.33203125" style="43"/>
  </cols>
  <sheetData>
    <row r="1" spans="1:19" x14ac:dyDescent="0.2">
      <c r="A1" s="21"/>
      <c r="B1" s="21"/>
      <c r="C1" s="21"/>
      <c r="D1" s="21"/>
    </row>
    <row r="2" spans="1:19" ht="15.75" x14ac:dyDescent="0.25">
      <c r="A2" s="21"/>
      <c r="C2" s="118" t="s">
        <v>0</v>
      </c>
      <c r="D2" s="31" t="s">
        <v>39</v>
      </c>
    </row>
    <row r="3" spans="1:19" x14ac:dyDescent="0.2">
      <c r="A3" s="21"/>
      <c r="C3" s="118"/>
      <c r="D3" s="20" t="s">
        <v>64</v>
      </c>
    </row>
    <row r="4" spans="1:19" x14ac:dyDescent="0.2">
      <c r="A4" s="21"/>
      <c r="C4" s="118"/>
      <c r="D4" s="89" t="s">
        <v>84</v>
      </c>
    </row>
    <row r="5" spans="1:19" x14ac:dyDescent="0.2">
      <c r="A5" s="21"/>
      <c r="C5" s="118" t="s">
        <v>1</v>
      </c>
      <c r="D5" s="34" t="str">
        <f>'Cardiac Arrest - ROSC'!D5</f>
        <v>January 2018</v>
      </c>
    </row>
    <row r="6" spans="1:19" x14ac:dyDescent="0.2">
      <c r="A6" s="21"/>
      <c r="C6" s="118" t="s">
        <v>2</v>
      </c>
      <c r="D6" s="43" t="s">
        <v>127</v>
      </c>
    </row>
    <row r="7" spans="1:19" x14ac:dyDescent="0.2">
      <c r="A7" s="21"/>
      <c r="D7" s="21" t="s">
        <v>170</v>
      </c>
    </row>
    <row r="8" spans="1:19" x14ac:dyDescent="0.2">
      <c r="A8" s="21"/>
      <c r="C8" s="118"/>
      <c r="D8" s="35" t="s">
        <v>69</v>
      </c>
    </row>
    <row r="9" spans="1:19" x14ac:dyDescent="0.2">
      <c r="A9" s="21"/>
      <c r="C9" s="118" t="s">
        <v>3</v>
      </c>
      <c r="D9" s="36">
        <f>'Cardiac Arrest - ROSC'!D9</f>
        <v>43265</v>
      </c>
    </row>
    <row r="10" spans="1:19" hidden="1" x14ac:dyDescent="0.2">
      <c r="A10" s="21"/>
      <c r="C10" s="118" t="s">
        <v>6</v>
      </c>
      <c r="D10" s="36" t="str">
        <f>'Cardiac Arrest - ROSC'!D10</f>
        <v>n/a</v>
      </c>
    </row>
    <row r="11" spans="1:19" x14ac:dyDescent="0.2">
      <c r="A11" s="21"/>
      <c r="C11" s="118" t="s">
        <v>10</v>
      </c>
      <c r="D11" s="34" t="str">
        <f>'Cardiac Arrest - ROSC'!D11</f>
        <v>Published</v>
      </c>
    </row>
    <row r="12" spans="1:19" x14ac:dyDescent="0.2">
      <c r="A12" s="21"/>
      <c r="C12" s="118" t="s">
        <v>11</v>
      </c>
      <c r="D12" s="34" t="str">
        <f>'Cardiac Arrest - ROSC'!D12</f>
        <v>Ian Kay, i.kay@nhs.net</v>
      </c>
    </row>
    <row r="13" spans="1:19" x14ac:dyDescent="0.2">
      <c r="A13" s="21"/>
      <c r="B13" s="21"/>
      <c r="C13" s="21"/>
      <c r="E13" s="44"/>
      <c r="F13" s="44"/>
      <c r="G13" s="44"/>
      <c r="H13" s="119"/>
      <c r="I13" s="117" t="s">
        <v>179</v>
      </c>
      <c r="J13" s="117"/>
      <c r="K13" s="117"/>
      <c r="L13" s="119"/>
      <c r="M13" s="117" t="s">
        <v>179</v>
      </c>
      <c r="N13" s="117"/>
      <c r="O13" s="117"/>
      <c r="P13" s="119"/>
      <c r="Q13" s="117" t="s">
        <v>179</v>
      </c>
      <c r="R13" s="117"/>
      <c r="S13" s="117"/>
    </row>
    <row r="14" spans="1:19" s="21" customFormat="1" x14ac:dyDescent="0.2">
      <c r="B14" s="50"/>
      <c r="C14" s="50"/>
      <c r="D14" s="50"/>
      <c r="E14" s="120"/>
      <c r="F14" s="120"/>
      <c r="G14" s="67"/>
      <c r="H14" s="121" t="s">
        <v>160</v>
      </c>
      <c r="I14" s="115"/>
      <c r="J14" s="115"/>
      <c r="K14" s="115"/>
      <c r="L14" s="121" t="s">
        <v>161</v>
      </c>
      <c r="M14" s="115"/>
      <c r="N14" s="115"/>
      <c r="O14" s="116"/>
      <c r="P14" s="122" t="s">
        <v>168</v>
      </c>
      <c r="Q14" s="115"/>
      <c r="R14" s="115"/>
      <c r="S14" s="116"/>
    </row>
    <row r="15" spans="1:19" s="86" customFormat="1" ht="12.75" customHeight="1" x14ac:dyDescent="0.2">
      <c r="E15" s="87" t="s">
        <v>92</v>
      </c>
      <c r="F15" s="88" t="s">
        <v>93</v>
      </c>
      <c r="G15" s="90"/>
      <c r="H15" s="91" t="s">
        <v>117</v>
      </c>
      <c r="I15" s="92" t="s">
        <v>118</v>
      </c>
      <c r="J15" s="92" t="s">
        <v>135</v>
      </c>
      <c r="K15" s="92" t="s">
        <v>119</v>
      </c>
      <c r="L15" s="91" t="s">
        <v>123</v>
      </c>
      <c r="M15" s="92" t="s">
        <v>124</v>
      </c>
      <c r="N15" s="92" t="s">
        <v>126</v>
      </c>
      <c r="O15" s="93" t="s">
        <v>125</v>
      </c>
      <c r="P15" s="92" t="s">
        <v>120</v>
      </c>
      <c r="Q15" s="92" t="s">
        <v>121</v>
      </c>
      <c r="R15" s="92" t="s">
        <v>138</v>
      </c>
      <c r="S15" s="93" t="s">
        <v>122</v>
      </c>
    </row>
    <row r="16" spans="1:19" s="123" customFormat="1" ht="89.25" customHeight="1" x14ac:dyDescent="0.2">
      <c r="B16" s="27" t="s">
        <v>106</v>
      </c>
      <c r="C16" s="124" t="s">
        <v>4</v>
      </c>
      <c r="D16" s="125" t="s">
        <v>5</v>
      </c>
      <c r="E16" s="27" t="s">
        <v>98</v>
      </c>
      <c r="F16" s="28" t="s">
        <v>111</v>
      </c>
      <c r="G16" s="28" t="s">
        <v>112</v>
      </c>
      <c r="H16" s="126" t="s">
        <v>169</v>
      </c>
      <c r="I16" s="127" t="s">
        <v>182</v>
      </c>
      <c r="J16" s="127" t="s">
        <v>183</v>
      </c>
      <c r="K16" s="127" t="s">
        <v>184</v>
      </c>
      <c r="L16" s="126" t="s">
        <v>136</v>
      </c>
      <c r="M16" s="127" t="s">
        <v>162</v>
      </c>
      <c r="N16" s="127" t="s">
        <v>163</v>
      </c>
      <c r="O16" s="128" t="s">
        <v>164</v>
      </c>
      <c r="P16" s="127" t="s">
        <v>137</v>
      </c>
      <c r="Q16" s="127" t="s">
        <v>165</v>
      </c>
      <c r="R16" s="127" t="s">
        <v>166</v>
      </c>
      <c r="S16" s="128" t="s">
        <v>167</v>
      </c>
    </row>
    <row r="17" spans="1:19" s="20" customFormat="1" x14ac:dyDescent="0.2">
      <c r="B17" s="3" t="s">
        <v>8</v>
      </c>
      <c r="C17" s="4" t="s">
        <v>139</v>
      </c>
      <c r="D17" s="10" t="s">
        <v>9</v>
      </c>
      <c r="E17" s="79">
        <f>SUM(E19:E29)</f>
        <v>8402</v>
      </c>
      <c r="F17" s="85">
        <f>SUM(F19:F29)</f>
        <v>8165</v>
      </c>
      <c r="G17" s="129">
        <f t="shared" ref="G17:G29" si="0">IFERROR(F17/E17,"-")</f>
        <v>0.97179243037372054</v>
      </c>
      <c r="H17" s="130">
        <v>0</v>
      </c>
      <c r="I17" s="143" t="s">
        <v>8</v>
      </c>
      <c r="J17" s="143" t="s">
        <v>8</v>
      </c>
      <c r="K17" s="144" t="s">
        <v>8</v>
      </c>
      <c r="L17" s="152">
        <v>0</v>
      </c>
      <c r="M17" s="143" t="s">
        <v>8</v>
      </c>
      <c r="N17" s="143" t="s">
        <v>8</v>
      </c>
      <c r="O17" s="144" t="s">
        <v>8</v>
      </c>
      <c r="P17" s="152">
        <v>0</v>
      </c>
      <c r="Q17" s="143" t="s">
        <v>8</v>
      </c>
      <c r="R17" s="143" t="s">
        <v>8</v>
      </c>
      <c r="S17" s="144" t="s">
        <v>8</v>
      </c>
    </row>
    <row r="18" spans="1:19" s="21" customFormat="1" hidden="1" x14ac:dyDescent="0.2">
      <c r="B18" s="131"/>
      <c r="C18" s="67"/>
      <c r="D18" s="13"/>
      <c r="E18" s="132"/>
      <c r="F18" s="133"/>
      <c r="G18" s="134"/>
      <c r="H18" s="135" t="s">
        <v>8</v>
      </c>
      <c r="I18" s="145" t="s">
        <v>8</v>
      </c>
      <c r="J18" s="145" t="s">
        <v>8</v>
      </c>
      <c r="K18" s="145" t="s">
        <v>8</v>
      </c>
      <c r="L18" s="155" t="s">
        <v>8</v>
      </c>
      <c r="M18" s="145" t="s">
        <v>8</v>
      </c>
      <c r="N18" s="145" t="s">
        <v>8</v>
      </c>
      <c r="O18" s="146" t="s">
        <v>8</v>
      </c>
      <c r="P18" s="153" t="s">
        <v>8</v>
      </c>
      <c r="Q18" s="145" t="s">
        <v>8</v>
      </c>
      <c r="R18" s="145" t="s">
        <v>8</v>
      </c>
      <c r="S18" s="146" t="s">
        <v>8</v>
      </c>
    </row>
    <row r="19" spans="1:19" s="21" customFormat="1" x14ac:dyDescent="0.2">
      <c r="B19" s="131" t="s">
        <v>31</v>
      </c>
      <c r="C19" s="67" t="s">
        <v>14</v>
      </c>
      <c r="D19" s="13" t="s">
        <v>15</v>
      </c>
      <c r="E19" s="132">
        <v>957</v>
      </c>
      <c r="F19" s="133">
        <v>938</v>
      </c>
      <c r="G19" s="134">
        <f t="shared" si="0"/>
        <v>0.98014629049111812</v>
      </c>
      <c r="H19" s="136" t="s">
        <v>8</v>
      </c>
      <c r="I19" s="151" t="s">
        <v>8</v>
      </c>
      <c r="J19" s="151" t="s">
        <v>8</v>
      </c>
      <c r="K19" s="151" t="s">
        <v>8</v>
      </c>
      <c r="L19" s="155" t="s">
        <v>8</v>
      </c>
      <c r="M19" s="147" t="s">
        <v>8</v>
      </c>
      <c r="N19" s="147" t="s">
        <v>8</v>
      </c>
      <c r="O19" s="148" t="s">
        <v>8</v>
      </c>
      <c r="P19" s="153" t="s">
        <v>8</v>
      </c>
      <c r="Q19" s="147" t="s">
        <v>8</v>
      </c>
      <c r="R19" s="147" t="s">
        <v>8</v>
      </c>
      <c r="S19" s="148" t="s">
        <v>8</v>
      </c>
    </row>
    <row r="20" spans="1:19" s="21" customFormat="1" x14ac:dyDescent="0.2">
      <c r="B20" s="131" t="s">
        <v>31</v>
      </c>
      <c r="C20" s="67" t="s">
        <v>16</v>
      </c>
      <c r="D20" s="13" t="s">
        <v>17</v>
      </c>
      <c r="E20" s="132">
        <v>385</v>
      </c>
      <c r="F20" s="133">
        <v>385</v>
      </c>
      <c r="G20" s="134">
        <f t="shared" si="0"/>
        <v>1</v>
      </c>
      <c r="H20" s="135" t="s">
        <v>8</v>
      </c>
      <c r="I20" s="147" t="s">
        <v>8</v>
      </c>
      <c r="J20" s="147" t="s">
        <v>8</v>
      </c>
      <c r="K20" s="148" t="s">
        <v>8</v>
      </c>
      <c r="L20" s="155" t="s">
        <v>8</v>
      </c>
      <c r="M20" s="147" t="s">
        <v>8</v>
      </c>
      <c r="N20" s="147" t="s">
        <v>8</v>
      </c>
      <c r="O20" s="148" t="s">
        <v>8</v>
      </c>
      <c r="P20" s="153" t="s">
        <v>8</v>
      </c>
      <c r="Q20" s="147" t="s">
        <v>8</v>
      </c>
      <c r="R20" s="147" t="s">
        <v>8</v>
      </c>
      <c r="S20" s="148" t="s">
        <v>8</v>
      </c>
    </row>
    <row r="21" spans="1:19" s="21" customFormat="1" x14ac:dyDescent="0.2">
      <c r="B21" s="131" t="s">
        <v>32</v>
      </c>
      <c r="C21" s="67" t="s">
        <v>33</v>
      </c>
      <c r="D21" s="13" t="s">
        <v>34</v>
      </c>
      <c r="E21" s="132">
        <v>40</v>
      </c>
      <c r="F21" s="133">
        <v>38</v>
      </c>
      <c r="G21" s="134">
        <f t="shared" si="0"/>
        <v>0.95</v>
      </c>
      <c r="H21" s="135" t="s">
        <v>8</v>
      </c>
      <c r="I21" s="147" t="s">
        <v>8</v>
      </c>
      <c r="J21" s="147" t="s">
        <v>8</v>
      </c>
      <c r="K21" s="148" t="s">
        <v>8</v>
      </c>
      <c r="L21" s="155" t="s">
        <v>8</v>
      </c>
      <c r="M21" s="147" t="s">
        <v>8</v>
      </c>
      <c r="N21" s="147" t="s">
        <v>8</v>
      </c>
      <c r="O21" s="148" t="s">
        <v>8</v>
      </c>
      <c r="P21" s="153" t="s">
        <v>8</v>
      </c>
      <c r="Q21" s="147" t="s">
        <v>8</v>
      </c>
      <c r="R21" s="147" t="s">
        <v>8</v>
      </c>
      <c r="S21" s="148" t="s">
        <v>8</v>
      </c>
    </row>
    <row r="22" spans="1:19" s="21" customFormat="1" ht="18" x14ac:dyDescent="0.25">
      <c r="A22" s="51"/>
      <c r="B22" s="131" t="s">
        <v>35</v>
      </c>
      <c r="C22" s="67" t="s">
        <v>18</v>
      </c>
      <c r="D22" s="13" t="s">
        <v>19</v>
      </c>
      <c r="E22" s="132">
        <v>1107</v>
      </c>
      <c r="F22" s="133">
        <v>1079</v>
      </c>
      <c r="G22" s="134">
        <f t="shared" si="0"/>
        <v>0.97470641373080402</v>
      </c>
      <c r="H22" s="135" t="s">
        <v>8</v>
      </c>
      <c r="I22" s="147" t="s">
        <v>8</v>
      </c>
      <c r="J22" s="147" t="s">
        <v>8</v>
      </c>
      <c r="K22" s="148" t="s">
        <v>8</v>
      </c>
      <c r="L22" s="155" t="s">
        <v>8</v>
      </c>
      <c r="M22" s="147" t="s">
        <v>8</v>
      </c>
      <c r="N22" s="147" t="s">
        <v>8</v>
      </c>
      <c r="O22" s="148" t="s">
        <v>8</v>
      </c>
      <c r="P22" s="153" t="s">
        <v>8</v>
      </c>
      <c r="Q22" s="147" t="s">
        <v>8</v>
      </c>
      <c r="R22" s="147" t="s">
        <v>8</v>
      </c>
      <c r="S22" s="148" t="s">
        <v>8</v>
      </c>
    </row>
    <row r="23" spans="1:19" s="21" customFormat="1" x14ac:dyDescent="0.2">
      <c r="B23" s="131" t="s">
        <v>36</v>
      </c>
      <c r="C23" s="67" t="s">
        <v>20</v>
      </c>
      <c r="D23" s="13" t="s">
        <v>60</v>
      </c>
      <c r="E23" s="132">
        <v>435</v>
      </c>
      <c r="F23" s="133">
        <v>425</v>
      </c>
      <c r="G23" s="134">
        <f t="shared" si="0"/>
        <v>0.97701149425287359</v>
      </c>
      <c r="H23" s="135" t="s">
        <v>8</v>
      </c>
      <c r="I23" s="147" t="s">
        <v>8</v>
      </c>
      <c r="J23" s="147" t="s">
        <v>8</v>
      </c>
      <c r="K23" s="148" t="s">
        <v>8</v>
      </c>
      <c r="L23" s="155" t="s">
        <v>8</v>
      </c>
      <c r="M23" s="147" t="s">
        <v>8</v>
      </c>
      <c r="N23" s="147" t="s">
        <v>8</v>
      </c>
      <c r="O23" s="148" t="s">
        <v>8</v>
      </c>
      <c r="P23" s="153" t="s">
        <v>8</v>
      </c>
      <c r="Q23" s="147" t="s">
        <v>8</v>
      </c>
      <c r="R23" s="147" t="s">
        <v>8</v>
      </c>
      <c r="S23" s="148" t="s">
        <v>8</v>
      </c>
    </row>
    <row r="24" spans="1:19" s="21" customFormat="1" x14ac:dyDescent="0.2">
      <c r="B24" s="131" t="s">
        <v>36</v>
      </c>
      <c r="C24" s="67" t="s">
        <v>21</v>
      </c>
      <c r="D24" s="13" t="s">
        <v>22</v>
      </c>
      <c r="E24" s="132">
        <v>1037</v>
      </c>
      <c r="F24" s="133">
        <v>1025</v>
      </c>
      <c r="G24" s="134">
        <f t="shared" si="0"/>
        <v>0.98842815814850526</v>
      </c>
      <c r="H24" s="135" t="s">
        <v>8</v>
      </c>
      <c r="I24" s="147" t="s">
        <v>8</v>
      </c>
      <c r="J24" s="147" t="s">
        <v>8</v>
      </c>
      <c r="K24" s="148" t="s">
        <v>8</v>
      </c>
      <c r="L24" s="155" t="s">
        <v>8</v>
      </c>
      <c r="M24" s="147" t="s">
        <v>8</v>
      </c>
      <c r="N24" s="147" t="s">
        <v>8</v>
      </c>
      <c r="O24" s="148" t="s">
        <v>8</v>
      </c>
      <c r="P24" s="153" t="s">
        <v>8</v>
      </c>
      <c r="Q24" s="147" t="s">
        <v>8</v>
      </c>
      <c r="R24" s="147" t="s">
        <v>8</v>
      </c>
      <c r="S24" s="148" t="s">
        <v>8</v>
      </c>
    </row>
    <row r="25" spans="1:19" s="21" customFormat="1" x14ac:dyDescent="0.2">
      <c r="B25" s="131" t="s">
        <v>32</v>
      </c>
      <c r="C25" s="67" t="s">
        <v>23</v>
      </c>
      <c r="D25" s="13" t="s">
        <v>37</v>
      </c>
      <c r="E25" s="132">
        <v>852</v>
      </c>
      <c r="F25" s="133">
        <v>830</v>
      </c>
      <c r="G25" s="134">
        <f t="shared" si="0"/>
        <v>0.9741784037558685</v>
      </c>
      <c r="H25" s="135" t="s">
        <v>8</v>
      </c>
      <c r="I25" s="147" t="s">
        <v>8</v>
      </c>
      <c r="J25" s="147" t="s">
        <v>8</v>
      </c>
      <c r="K25" s="148" t="s">
        <v>8</v>
      </c>
      <c r="L25" s="155" t="s">
        <v>8</v>
      </c>
      <c r="M25" s="147" t="s">
        <v>8</v>
      </c>
      <c r="N25" s="147" t="s">
        <v>8</v>
      </c>
      <c r="O25" s="148" t="s">
        <v>8</v>
      </c>
      <c r="P25" s="153" t="s">
        <v>8</v>
      </c>
      <c r="Q25" s="147" t="s">
        <v>8</v>
      </c>
      <c r="R25" s="147" t="s">
        <v>8</v>
      </c>
      <c r="S25" s="148" t="s">
        <v>8</v>
      </c>
    </row>
    <row r="26" spans="1:19" s="21" customFormat="1" ht="18" x14ac:dyDescent="0.25">
      <c r="A26" s="51"/>
      <c r="B26" s="131" t="s">
        <v>32</v>
      </c>
      <c r="C26" s="67" t="s">
        <v>24</v>
      </c>
      <c r="D26" s="13" t="s">
        <v>29</v>
      </c>
      <c r="E26" s="132">
        <v>482</v>
      </c>
      <c r="F26" s="133">
        <v>456</v>
      </c>
      <c r="G26" s="134">
        <f t="shared" si="0"/>
        <v>0.94605809128630702</v>
      </c>
      <c r="H26" s="135" t="s">
        <v>8</v>
      </c>
      <c r="I26" s="147" t="s">
        <v>8</v>
      </c>
      <c r="J26" s="147" t="s">
        <v>8</v>
      </c>
      <c r="K26" s="148" t="s">
        <v>8</v>
      </c>
      <c r="L26" s="155" t="s">
        <v>8</v>
      </c>
      <c r="M26" s="147" t="s">
        <v>8</v>
      </c>
      <c r="N26" s="147" t="s">
        <v>8</v>
      </c>
      <c r="O26" s="148" t="s">
        <v>8</v>
      </c>
      <c r="P26" s="153" t="s">
        <v>8</v>
      </c>
      <c r="Q26" s="147" t="s">
        <v>8</v>
      </c>
      <c r="R26" s="147" t="s">
        <v>8</v>
      </c>
      <c r="S26" s="148" t="s">
        <v>8</v>
      </c>
    </row>
    <row r="27" spans="1:19" s="21" customFormat="1" x14ac:dyDescent="0.2">
      <c r="B27" s="131" t="s">
        <v>32</v>
      </c>
      <c r="C27" s="67" t="s">
        <v>25</v>
      </c>
      <c r="D27" s="13" t="s">
        <v>30</v>
      </c>
      <c r="E27" s="132">
        <v>885</v>
      </c>
      <c r="F27" s="133">
        <v>856</v>
      </c>
      <c r="G27" s="134">
        <f t="shared" si="0"/>
        <v>0.96723163841807913</v>
      </c>
      <c r="H27" s="135" t="s">
        <v>8</v>
      </c>
      <c r="I27" s="147" t="s">
        <v>8</v>
      </c>
      <c r="J27" s="147" t="s">
        <v>8</v>
      </c>
      <c r="K27" s="148" t="s">
        <v>8</v>
      </c>
      <c r="L27" s="155" t="s">
        <v>8</v>
      </c>
      <c r="M27" s="147" t="s">
        <v>8</v>
      </c>
      <c r="N27" s="147" t="s">
        <v>8</v>
      </c>
      <c r="O27" s="148" t="s">
        <v>8</v>
      </c>
      <c r="P27" s="153" t="s">
        <v>8</v>
      </c>
      <c r="Q27" s="147" t="s">
        <v>8</v>
      </c>
      <c r="R27" s="147" t="s">
        <v>8</v>
      </c>
      <c r="S27" s="148" t="s">
        <v>8</v>
      </c>
    </row>
    <row r="28" spans="1:19" s="21" customFormat="1" x14ac:dyDescent="0.2">
      <c r="B28" s="131" t="s">
        <v>31</v>
      </c>
      <c r="C28" s="67" t="s">
        <v>26</v>
      </c>
      <c r="D28" s="13" t="s">
        <v>61</v>
      </c>
      <c r="E28" s="132">
        <v>1612</v>
      </c>
      <c r="F28" s="133">
        <v>1533</v>
      </c>
      <c r="G28" s="134">
        <f t="shared" si="0"/>
        <v>0.95099255583126552</v>
      </c>
      <c r="H28" s="135" t="s">
        <v>8</v>
      </c>
      <c r="I28" s="147" t="s">
        <v>8</v>
      </c>
      <c r="J28" s="147" t="s">
        <v>8</v>
      </c>
      <c r="K28" s="148" t="s">
        <v>8</v>
      </c>
      <c r="L28" s="155" t="s">
        <v>8</v>
      </c>
      <c r="M28" s="147" t="s">
        <v>8</v>
      </c>
      <c r="N28" s="147" t="s">
        <v>8</v>
      </c>
      <c r="O28" s="148" t="s">
        <v>8</v>
      </c>
      <c r="P28" s="153" t="s">
        <v>8</v>
      </c>
      <c r="Q28" s="147" t="s">
        <v>8</v>
      </c>
      <c r="R28" s="147" t="s">
        <v>8</v>
      </c>
      <c r="S28" s="148" t="s">
        <v>8</v>
      </c>
    </row>
    <row r="29" spans="1:19" s="21" customFormat="1" x14ac:dyDescent="0.2">
      <c r="B29" s="137" t="s">
        <v>36</v>
      </c>
      <c r="C29" s="138" t="s">
        <v>27</v>
      </c>
      <c r="D29" s="23" t="s">
        <v>28</v>
      </c>
      <c r="E29" s="139">
        <v>610</v>
      </c>
      <c r="F29" s="140">
        <v>600</v>
      </c>
      <c r="G29" s="141">
        <f t="shared" si="0"/>
        <v>0.98360655737704916</v>
      </c>
      <c r="H29" s="142" t="s">
        <v>8</v>
      </c>
      <c r="I29" s="149" t="s">
        <v>8</v>
      </c>
      <c r="J29" s="149" t="s">
        <v>8</v>
      </c>
      <c r="K29" s="150" t="s">
        <v>8</v>
      </c>
      <c r="L29" s="156" t="s">
        <v>8</v>
      </c>
      <c r="M29" s="149" t="s">
        <v>8</v>
      </c>
      <c r="N29" s="149" t="s">
        <v>8</v>
      </c>
      <c r="O29" s="150" t="s">
        <v>8</v>
      </c>
      <c r="P29" s="154" t="s">
        <v>8</v>
      </c>
      <c r="Q29" s="149" t="s">
        <v>8</v>
      </c>
      <c r="R29" s="149" t="s">
        <v>8</v>
      </c>
      <c r="S29" s="150" t="s">
        <v>8</v>
      </c>
    </row>
    <row r="30" spans="1:19" x14ac:dyDescent="0.2">
      <c r="D30" s="43" t="s">
        <v>83</v>
      </c>
      <c r="H30" s="43" t="s">
        <v>196</v>
      </c>
      <c r="I30" s="122"/>
      <c r="J30" s="117"/>
      <c r="K30" s="117"/>
      <c r="L30" s="117"/>
      <c r="M30" s="117"/>
      <c r="N30" s="117"/>
      <c r="O30" s="117"/>
      <c r="Q30" s="117"/>
      <c r="R30" s="117"/>
      <c r="S30" s="117"/>
    </row>
    <row r="31" spans="1:19" x14ac:dyDescent="0.2">
      <c r="H31" s="43" t="s">
        <v>197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</cp:lastModifiedBy>
  <cp:lastPrinted>2018-05-08T15:20:26Z</cp:lastPrinted>
  <dcterms:created xsi:type="dcterms:W3CDTF">2003-08-01T14:12:13Z</dcterms:created>
  <dcterms:modified xsi:type="dcterms:W3CDTF">2018-06-13T08:13:15Z</dcterms:modified>
</cp:coreProperties>
</file>