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570" yWindow="-195" windowWidth="22170" windowHeight="9600" tabRatio="803" activeTab="1"/>
  </bookViews>
  <sheets>
    <sheet name="Introduction" sheetId="28" r:id="rId1"/>
    <sheet name="Data" sheetId="10" r:id="rId2"/>
    <sheet name="Areas" sheetId="23" r:id="rId3"/>
    <sheet name="Raw" sheetId="20" state="hidden" r:id="rId4"/>
  </sheets>
  <definedNames>
    <definedName name="_xlnm._FilterDatabase" localSheetId="3" hidden="1">Raw!$A$5:$AJ$2562</definedName>
    <definedName name="AandE">OFFSET(Raw!#REF!,0,0,COUNTA(Raw!#REF!),1)</definedName>
    <definedName name="Abandoned">OFFSET(Raw!#REF!,0,0,COUNTA(Raw!#REF!),1)</definedName>
    <definedName name="Amb">OFFSET(Raw!#REF!,0,0,COUNTA(Raw!#REF!),1)</definedName>
    <definedName name="Area_Code">Raw!$AP$89:$AP$148</definedName>
    <definedName name="CAS">OFFSET(Raw!#REF!,0,0,COUNTA(Raw!#REF!),1)</definedName>
    <definedName name="CAS_Date">OFFSET(Raw!#REF!,0,0,COUNTA(Raw!#REF!),1)</definedName>
    <definedName name="Date">OFFSET(Raw!#REF!,0,0,COUNTA(Raw!#REF!),1)</definedName>
    <definedName name="Dropdown_Date">OFFSET(Raw!#REF!,0,0,COUNTA(Raw!#REF!),1)</definedName>
    <definedName name="Dropdown_Geography">OFFSET(Raw!$AO$82,0,0,COUNTA(Raw!$AO$82:$AO$275),1)</definedName>
    <definedName name="Dropdown_Indicator">OFFSET(Raw!#REF!,0,0,COUNTA(Raw!#REF!),1)</definedName>
    <definedName name="Eng_Code">Raw!$AP$82</definedName>
    <definedName name="None">OFFSET(Raw!#REF!,0,0,COUNTA(Raw!#REF!),1)</definedName>
    <definedName name="Offered">OFFSET(Raw!#REF!,0,0,COUNTA(Raw!#REF!),1)</definedName>
    <definedName name="Offered_Av">OFFSET(Raw!#REF!,0,0,COUNTA(Raw!#REF!),1)</definedName>
    <definedName name="Other">OFFSET(Raw!#REF!,0,0,COUNTA(Raw!#REF!),1)</definedName>
    <definedName name="Primary">OFFSET(Raw!#REF!,0,0,COUNTA(Raw!#REF!),1)</definedName>
    <definedName name="_xlnm.Print_Titles" localSheetId="2">Areas!$2:$2</definedName>
    <definedName name="_xlnm.Print_Titles" localSheetId="1">Data!#REF!,Data!$6:$6</definedName>
    <definedName name="Prov_Code">Raw!$AP$150:$AP$168</definedName>
    <definedName name="Reg_Code">Raw!$AP$84:$AP$87</definedName>
    <definedName name="Sixty">OFFSET(Raw!#REF!,0,0,COUNTA(Raw!#REF!),1)</definedName>
    <definedName name="Standard">OFFSET(Raw!#REF!,0,0,COUNTA(Raw!#REF!),1)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G7" i="20" l="1"/>
  <c r="I7" i="20"/>
  <c r="J7" i="20"/>
  <c r="K7" i="20"/>
  <c r="L7" i="20"/>
  <c r="M7" i="20"/>
  <c r="N7" i="20"/>
  <c r="O7" i="20"/>
  <c r="P7" i="20"/>
  <c r="Q7" i="20"/>
  <c r="R7" i="20"/>
  <c r="S7" i="20"/>
  <c r="T7" i="20"/>
  <c r="U7" i="20"/>
  <c r="V7" i="20"/>
  <c r="W7" i="20"/>
  <c r="X7" i="20"/>
  <c r="Y7" i="20"/>
  <c r="Z7" i="20"/>
  <c r="AA7" i="20"/>
  <c r="AB7" i="20"/>
  <c r="AC7" i="20"/>
  <c r="AD7" i="20"/>
  <c r="AE7" i="20"/>
  <c r="AF7" i="20"/>
  <c r="AG7" i="20"/>
  <c r="AH7" i="20"/>
  <c r="AI7" i="20"/>
  <c r="AJ7" i="20"/>
  <c r="I8" i="20"/>
  <c r="J8" i="20"/>
  <c r="K8" i="20"/>
  <c r="L8" i="20"/>
  <c r="M8" i="20"/>
  <c r="N8" i="20"/>
  <c r="O8" i="20"/>
  <c r="P8" i="20"/>
  <c r="Q8" i="20"/>
  <c r="R8" i="20"/>
  <c r="S8" i="20"/>
  <c r="T8" i="20"/>
  <c r="U8" i="20"/>
  <c r="V8" i="20"/>
  <c r="W8" i="20"/>
  <c r="X8" i="20"/>
  <c r="Y8" i="20"/>
  <c r="Z8" i="20"/>
  <c r="AA8" i="20"/>
  <c r="AB8" i="20"/>
  <c r="AC8" i="20"/>
  <c r="AD8" i="20"/>
  <c r="AE8" i="20"/>
  <c r="AF8" i="20"/>
  <c r="AG8" i="20"/>
  <c r="AH8" i="20"/>
  <c r="AI8" i="20"/>
  <c r="AJ8" i="20"/>
  <c r="I9" i="20"/>
  <c r="J9" i="20"/>
  <c r="K9" i="20"/>
  <c r="L9" i="20"/>
  <c r="M9" i="20"/>
  <c r="N9" i="20"/>
  <c r="O9" i="20"/>
  <c r="P9" i="20"/>
  <c r="Q9" i="20"/>
  <c r="R9" i="20"/>
  <c r="S9" i="20"/>
  <c r="T9" i="20"/>
  <c r="U9" i="20"/>
  <c r="V9" i="20"/>
  <c r="W9" i="20"/>
  <c r="X9" i="20"/>
  <c r="Y9" i="20"/>
  <c r="Z9" i="20"/>
  <c r="AA9" i="20"/>
  <c r="AB9" i="20"/>
  <c r="AC9" i="20"/>
  <c r="AD9" i="20"/>
  <c r="AE9" i="20"/>
  <c r="AF9" i="20"/>
  <c r="AG9" i="20"/>
  <c r="AH9" i="20"/>
  <c r="AI9" i="20"/>
  <c r="AJ9" i="20"/>
  <c r="I10" i="20"/>
  <c r="J10" i="20"/>
  <c r="K10" i="20"/>
  <c r="L10" i="20"/>
  <c r="M10" i="20"/>
  <c r="N10" i="20"/>
  <c r="O10" i="20"/>
  <c r="P10" i="20"/>
  <c r="Q10" i="20"/>
  <c r="R10" i="20"/>
  <c r="S10" i="20"/>
  <c r="T10" i="20"/>
  <c r="U10" i="20"/>
  <c r="V10" i="20"/>
  <c r="W10" i="20"/>
  <c r="X10" i="20"/>
  <c r="Y10" i="20"/>
  <c r="Z10" i="20"/>
  <c r="AA10" i="20"/>
  <c r="AB10" i="20"/>
  <c r="AC10" i="20"/>
  <c r="AD10" i="20"/>
  <c r="AE10" i="20"/>
  <c r="AF10" i="20"/>
  <c r="AG10" i="20"/>
  <c r="AH10" i="20"/>
  <c r="AI10" i="20"/>
  <c r="AJ10" i="20"/>
  <c r="I11" i="20"/>
  <c r="J11" i="20"/>
  <c r="K11" i="20"/>
  <c r="L11" i="20"/>
  <c r="M11" i="20"/>
  <c r="N11" i="20"/>
  <c r="O11" i="20"/>
  <c r="P11" i="20"/>
  <c r="Q11" i="20"/>
  <c r="R11" i="20"/>
  <c r="S11" i="20"/>
  <c r="T11" i="20"/>
  <c r="U11" i="20"/>
  <c r="V11" i="20"/>
  <c r="W11" i="20"/>
  <c r="X11" i="20"/>
  <c r="Y11" i="20"/>
  <c r="Z11" i="20"/>
  <c r="AA11" i="20"/>
  <c r="AB11" i="20"/>
  <c r="AC11" i="20"/>
  <c r="AD11" i="20"/>
  <c r="AE11" i="20"/>
  <c r="AF11" i="20"/>
  <c r="AG11" i="20"/>
  <c r="AH11" i="20"/>
  <c r="AI11" i="20"/>
  <c r="AJ11" i="20"/>
  <c r="I12" i="20"/>
  <c r="J12" i="20"/>
  <c r="K12" i="20"/>
  <c r="L12" i="20"/>
  <c r="M12" i="20"/>
  <c r="N12" i="20"/>
  <c r="O12" i="20"/>
  <c r="P12" i="20"/>
  <c r="Q12" i="20"/>
  <c r="R12" i="20"/>
  <c r="S12" i="20"/>
  <c r="T12" i="20"/>
  <c r="U12" i="20"/>
  <c r="V12" i="20"/>
  <c r="W12" i="20"/>
  <c r="X12" i="20"/>
  <c r="Y12" i="20"/>
  <c r="Z12" i="20"/>
  <c r="AA12" i="20"/>
  <c r="AB12" i="20"/>
  <c r="AC12" i="20"/>
  <c r="AD12" i="20"/>
  <c r="AE12" i="20"/>
  <c r="AF12" i="20"/>
  <c r="AG12" i="20"/>
  <c r="AH12" i="20"/>
  <c r="AI12" i="20"/>
  <c r="AJ12" i="20"/>
  <c r="I13" i="20"/>
  <c r="J13" i="20"/>
  <c r="K13" i="20"/>
  <c r="L13" i="20"/>
  <c r="M13" i="20"/>
  <c r="N13" i="20"/>
  <c r="O13" i="20"/>
  <c r="P13" i="20"/>
  <c r="Q13" i="20"/>
  <c r="R13" i="20"/>
  <c r="S13" i="20"/>
  <c r="T13" i="20"/>
  <c r="U13" i="20"/>
  <c r="V13" i="20"/>
  <c r="W13" i="20"/>
  <c r="X13" i="20"/>
  <c r="Y13" i="20"/>
  <c r="Z13" i="20"/>
  <c r="AA13" i="20"/>
  <c r="AB13" i="20"/>
  <c r="AC13" i="20"/>
  <c r="AD13" i="20"/>
  <c r="AE13" i="20"/>
  <c r="AF13" i="20"/>
  <c r="AG13" i="20"/>
  <c r="AH13" i="20"/>
  <c r="AI13" i="20"/>
  <c r="AJ13" i="20"/>
  <c r="I14" i="20"/>
  <c r="J14" i="20"/>
  <c r="K14" i="20"/>
  <c r="L14" i="20"/>
  <c r="M14" i="20"/>
  <c r="N14" i="20"/>
  <c r="O14" i="20"/>
  <c r="P14" i="20"/>
  <c r="Q14" i="20"/>
  <c r="R14" i="20"/>
  <c r="S14" i="20"/>
  <c r="T14" i="20"/>
  <c r="U14" i="20"/>
  <c r="V14" i="20"/>
  <c r="W14" i="20"/>
  <c r="X14" i="20"/>
  <c r="Y14" i="20"/>
  <c r="Z14" i="20"/>
  <c r="AA14" i="20"/>
  <c r="AB14" i="20"/>
  <c r="AC14" i="20"/>
  <c r="AD14" i="20"/>
  <c r="AE14" i="20"/>
  <c r="AF14" i="20"/>
  <c r="AG14" i="20"/>
  <c r="AH14" i="20"/>
  <c r="AI14" i="20"/>
  <c r="AJ14" i="20"/>
  <c r="I15" i="20"/>
  <c r="J15" i="20"/>
  <c r="K15" i="20"/>
  <c r="L15" i="20"/>
  <c r="M15" i="20"/>
  <c r="N15" i="20"/>
  <c r="O15" i="20"/>
  <c r="P15" i="20"/>
  <c r="Q15" i="20"/>
  <c r="R15" i="20"/>
  <c r="S15" i="20"/>
  <c r="T15" i="20"/>
  <c r="U15" i="20"/>
  <c r="V15" i="20"/>
  <c r="W15" i="20"/>
  <c r="X15" i="20"/>
  <c r="Y15" i="20"/>
  <c r="Z15" i="20"/>
  <c r="AA15" i="20"/>
  <c r="AB15" i="20"/>
  <c r="AC15" i="20"/>
  <c r="AD15" i="20"/>
  <c r="AE15" i="20"/>
  <c r="AF15" i="20"/>
  <c r="AG15" i="20"/>
  <c r="AH15" i="20"/>
  <c r="AI15" i="20"/>
  <c r="AJ15" i="20"/>
  <c r="I16" i="20"/>
  <c r="J16" i="20"/>
  <c r="K16" i="20"/>
  <c r="L16" i="20"/>
  <c r="M16" i="20"/>
  <c r="N16" i="20"/>
  <c r="O16" i="20"/>
  <c r="P16" i="20"/>
  <c r="Q16" i="20"/>
  <c r="R16" i="20"/>
  <c r="S16" i="20"/>
  <c r="T16" i="20"/>
  <c r="U16" i="20"/>
  <c r="V16" i="20"/>
  <c r="W16" i="20"/>
  <c r="X16" i="20"/>
  <c r="Y16" i="20"/>
  <c r="Z16" i="20"/>
  <c r="AA16" i="20"/>
  <c r="AB16" i="20"/>
  <c r="AC16" i="20"/>
  <c r="AD16" i="20"/>
  <c r="AE16" i="20"/>
  <c r="AF16" i="20"/>
  <c r="AG16" i="20"/>
  <c r="AH16" i="20"/>
  <c r="AI16" i="20"/>
  <c r="AJ16" i="20"/>
  <c r="I17" i="20"/>
  <c r="J17" i="20"/>
  <c r="K17" i="20"/>
  <c r="L17" i="20"/>
  <c r="M17" i="20"/>
  <c r="N17" i="20"/>
  <c r="O17" i="20"/>
  <c r="P17" i="20"/>
  <c r="Q17" i="20"/>
  <c r="R17" i="20"/>
  <c r="S17" i="20"/>
  <c r="T17" i="20"/>
  <c r="U17" i="20"/>
  <c r="V17" i="20"/>
  <c r="W17" i="20"/>
  <c r="X17" i="20"/>
  <c r="Y17" i="20"/>
  <c r="Z17" i="20"/>
  <c r="AA17" i="20"/>
  <c r="AB17" i="20"/>
  <c r="AC17" i="20"/>
  <c r="AD17" i="20"/>
  <c r="AE17" i="20"/>
  <c r="AF17" i="20"/>
  <c r="AG17" i="20"/>
  <c r="AH17" i="20"/>
  <c r="AI17" i="20"/>
  <c r="AJ17" i="20"/>
  <c r="I18" i="20"/>
  <c r="J18" i="20"/>
  <c r="K18" i="20"/>
  <c r="L18" i="20"/>
  <c r="M18" i="20"/>
  <c r="N18" i="20"/>
  <c r="O18" i="20"/>
  <c r="P18" i="20"/>
  <c r="Q18" i="20"/>
  <c r="R18" i="20"/>
  <c r="S18" i="20"/>
  <c r="T18" i="20"/>
  <c r="U18" i="20"/>
  <c r="V18" i="20"/>
  <c r="W18" i="20"/>
  <c r="X18" i="20"/>
  <c r="Y18" i="20"/>
  <c r="Z18" i="20"/>
  <c r="AA18" i="20"/>
  <c r="AB18" i="20"/>
  <c r="AC18" i="20"/>
  <c r="AD18" i="20"/>
  <c r="AE18" i="20"/>
  <c r="AF18" i="20"/>
  <c r="AG18" i="20"/>
  <c r="AH18" i="20"/>
  <c r="AI18" i="20"/>
  <c r="AJ18" i="20"/>
  <c r="I19" i="20"/>
  <c r="J19" i="20"/>
  <c r="K19" i="20"/>
  <c r="L19" i="20"/>
  <c r="M19" i="20"/>
  <c r="N19" i="20"/>
  <c r="O19" i="20"/>
  <c r="P19" i="20"/>
  <c r="Q19" i="20"/>
  <c r="R19" i="20"/>
  <c r="S19" i="20"/>
  <c r="T19" i="20"/>
  <c r="U19" i="20"/>
  <c r="V19" i="20"/>
  <c r="W19" i="20"/>
  <c r="X19" i="20"/>
  <c r="Y19" i="20"/>
  <c r="Z19" i="20"/>
  <c r="AA19" i="20"/>
  <c r="AB19" i="20"/>
  <c r="AC19" i="20"/>
  <c r="AD19" i="20"/>
  <c r="AE19" i="20"/>
  <c r="AF19" i="20"/>
  <c r="AG19" i="20"/>
  <c r="AH19" i="20"/>
  <c r="AI19" i="20"/>
  <c r="AJ19" i="20"/>
  <c r="I20" i="20"/>
  <c r="J20" i="20"/>
  <c r="K20" i="20"/>
  <c r="L20" i="20"/>
  <c r="M20" i="20"/>
  <c r="N20" i="20"/>
  <c r="O20" i="20"/>
  <c r="P20" i="20"/>
  <c r="Q20" i="20"/>
  <c r="R20" i="20"/>
  <c r="S20" i="20"/>
  <c r="T20" i="20"/>
  <c r="U20" i="20"/>
  <c r="V20" i="20"/>
  <c r="W20" i="20"/>
  <c r="X20" i="20"/>
  <c r="Y20" i="20"/>
  <c r="Z20" i="20"/>
  <c r="AA20" i="20"/>
  <c r="AB20" i="20"/>
  <c r="AC20" i="20"/>
  <c r="AD20" i="20"/>
  <c r="AE20" i="20"/>
  <c r="AF20" i="20"/>
  <c r="AG20" i="20"/>
  <c r="AH20" i="20"/>
  <c r="AI20" i="20"/>
  <c r="AJ20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AL20" i="20" l="1"/>
  <c r="AK20" i="20"/>
  <c r="AL19" i="20"/>
  <c r="AK19" i="20"/>
  <c r="AL18" i="20"/>
  <c r="AK18" i="20"/>
  <c r="AL17" i="20"/>
  <c r="AK17" i="20"/>
  <c r="AL16" i="20"/>
  <c r="AK16" i="20"/>
  <c r="AL15" i="20"/>
  <c r="AK15" i="20"/>
  <c r="AL14" i="20"/>
  <c r="AK14" i="20"/>
  <c r="AL13" i="20"/>
  <c r="AK13" i="20"/>
  <c r="AL12" i="20"/>
  <c r="AK12" i="20"/>
  <c r="AL11" i="20"/>
  <c r="AK11" i="20"/>
  <c r="AL10" i="20"/>
  <c r="AK10" i="20"/>
  <c r="AL9" i="20"/>
  <c r="AK9" i="20"/>
  <c r="AL8" i="20"/>
  <c r="AK8" i="20"/>
  <c r="AL7" i="20"/>
  <c r="AK7" i="20"/>
  <c r="AM20" i="20"/>
  <c r="AM19" i="20"/>
  <c r="AM18" i="20"/>
  <c r="A22" i="10"/>
  <c r="A18" i="10"/>
  <c r="C16" i="10"/>
  <c r="A16" i="10" s="1"/>
  <c r="C17" i="10"/>
  <c r="A17" i="10" s="1"/>
  <c r="C18" i="10"/>
  <c r="C19" i="10"/>
  <c r="A19" i="10" s="1"/>
  <c r="C20" i="10"/>
  <c r="A20" i="10" s="1"/>
  <c r="C21" i="10"/>
  <c r="A21" i="10" s="1"/>
  <c r="C22" i="10"/>
  <c r="C23" i="10"/>
  <c r="A23" i="10" s="1"/>
  <c r="C24" i="10"/>
  <c r="A24" i="10" s="1"/>
  <c r="C25" i="10"/>
  <c r="A25" i="10" s="1"/>
  <c r="C26" i="10"/>
  <c r="A26" i="10" s="1"/>
  <c r="C27" i="10"/>
  <c r="A27" i="10" s="1"/>
  <c r="C28" i="10"/>
  <c r="A28" i="10" s="1"/>
  <c r="C15" i="10"/>
  <c r="A15" i="10" s="1"/>
  <c r="D31" i="10"/>
  <c r="AR87" i="20" l="1"/>
  <c r="C487" i="20" l="1"/>
  <c r="C488" i="20"/>
  <c r="C489" i="20"/>
  <c r="C490" i="20"/>
  <c r="C491" i="20"/>
  <c r="C492" i="20"/>
  <c r="C493" i="20"/>
  <c r="C494" i="20"/>
  <c r="C495" i="20"/>
  <c r="C496" i="20"/>
  <c r="C497" i="20"/>
  <c r="C498" i="20"/>
  <c r="C499" i="20"/>
  <c r="C500" i="20"/>
  <c r="C501" i="20"/>
  <c r="C502" i="20"/>
  <c r="C503" i="20"/>
  <c r="C504" i="20"/>
  <c r="C505" i="20"/>
  <c r="C506" i="20"/>
  <c r="C507" i="20"/>
  <c r="C508" i="20"/>
  <c r="C509" i="20"/>
  <c r="C510" i="20"/>
  <c r="C511" i="20"/>
  <c r="C512" i="20"/>
  <c r="C513" i="20"/>
  <c r="C514" i="20"/>
  <c r="C515" i="20"/>
  <c r="C516" i="20"/>
  <c r="C517" i="20"/>
  <c r="C518" i="20"/>
  <c r="C519" i="20"/>
  <c r="C520" i="20"/>
  <c r="B487" i="20"/>
  <c r="B488" i="20"/>
  <c r="B489" i="20"/>
  <c r="B490" i="20"/>
  <c r="B491" i="20"/>
  <c r="B492" i="20"/>
  <c r="B493" i="20"/>
  <c r="B494" i="20"/>
  <c r="B495" i="20"/>
  <c r="B496" i="20"/>
  <c r="B497" i="20"/>
  <c r="B498" i="20"/>
  <c r="B499" i="20"/>
  <c r="B500" i="20"/>
  <c r="B501" i="20"/>
  <c r="B502" i="20"/>
  <c r="B503" i="20"/>
  <c r="B504" i="20"/>
  <c r="B505" i="20"/>
  <c r="B506" i="20"/>
  <c r="B507" i="20"/>
  <c r="B508" i="20"/>
  <c r="B509" i="20"/>
  <c r="B510" i="20"/>
  <c r="B511" i="20"/>
  <c r="B512" i="20"/>
  <c r="B513" i="20"/>
  <c r="B514" i="20"/>
  <c r="B515" i="20"/>
  <c r="B516" i="20"/>
  <c r="B517" i="20"/>
  <c r="B518" i="20"/>
  <c r="B519" i="20"/>
  <c r="B520" i="20"/>
  <c r="A487" i="20"/>
  <c r="A488" i="20"/>
  <c r="A489" i="20"/>
  <c r="A490" i="20"/>
  <c r="A491" i="20"/>
  <c r="A492" i="20"/>
  <c r="A493" i="20"/>
  <c r="A494" i="20"/>
  <c r="A495" i="20"/>
  <c r="A496" i="20"/>
  <c r="A497" i="20"/>
  <c r="A498" i="20"/>
  <c r="A499" i="20"/>
  <c r="A500" i="20"/>
  <c r="A501" i="20"/>
  <c r="A502" i="20"/>
  <c r="A503" i="20"/>
  <c r="A504" i="20"/>
  <c r="A505" i="20"/>
  <c r="A506" i="20"/>
  <c r="A507" i="20"/>
  <c r="A508" i="20"/>
  <c r="A509" i="20"/>
  <c r="A510" i="20"/>
  <c r="A511" i="20"/>
  <c r="A512" i="20"/>
  <c r="A513" i="20"/>
  <c r="A514" i="20"/>
  <c r="A515" i="20"/>
  <c r="A516" i="20"/>
  <c r="A517" i="20"/>
  <c r="A518" i="20"/>
  <c r="A519" i="20"/>
  <c r="A520" i="20"/>
  <c r="AJ80" i="20" l="1"/>
  <c r="AF80" i="20"/>
  <c r="AB80" i="20"/>
  <c r="X80" i="20"/>
  <c r="T80" i="20"/>
  <c r="P80" i="20"/>
  <c r="L80" i="20"/>
  <c r="H80" i="20"/>
  <c r="AI80" i="20"/>
  <c r="AE80" i="20"/>
  <c r="AA80" i="20"/>
  <c r="W80" i="20"/>
  <c r="S80" i="20"/>
  <c r="O80" i="20"/>
  <c r="K80" i="20"/>
  <c r="AH80" i="20"/>
  <c r="Z80" i="20"/>
  <c r="R80" i="20"/>
  <c r="J80" i="20"/>
  <c r="AG80" i="20"/>
  <c r="Y80" i="20"/>
  <c r="Q80" i="20"/>
  <c r="I80" i="20"/>
  <c r="AD80" i="20"/>
  <c r="V80" i="20"/>
  <c r="N80" i="20"/>
  <c r="AC80" i="20"/>
  <c r="M80" i="20"/>
  <c r="U80" i="20"/>
  <c r="G80" i="20"/>
  <c r="K65" i="20"/>
  <c r="O65" i="20"/>
  <c r="S65" i="20"/>
  <c r="W65" i="20"/>
  <c r="AA65" i="20"/>
  <c r="AE65" i="20"/>
  <c r="AI65" i="20"/>
  <c r="I65" i="20"/>
  <c r="N65" i="20"/>
  <c r="T65" i="20"/>
  <c r="Y65" i="20"/>
  <c r="AD65" i="20"/>
  <c r="AJ65" i="20"/>
  <c r="J65" i="20"/>
  <c r="P65" i="20"/>
  <c r="U65" i="20"/>
  <c r="Z65" i="20"/>
  <c r="AF65" i="20"/>
  <c r="H65" i="20"/>
  <c r="M65" i="20"/>
  <c r="R65" i="20"/>
  <c r="X65" i="20"/>
  <c r="AC65" i="20"/>
  <c r="AH65" i="20"/>
  <c r="Q65" i="20"/>
  <c r="J50" i="20"/>
  <c r="N50" i="20"/>
  <c r="R50" i="20"/>
  <c r="V50" i="20"/>
  <c r="Z50" i="20"/>
  <c r="AD50" i="20"/>
  <c r="AH50" i="20"/>
  <c r="V65" i="20"/>
  <c r="K50" i="20"/>
  <c r="O50" i="20"/>
  <c r="S50" i="20"/>
  <c r="W50" i="20"/>
  <c r="AA50" i="20"/>
  <c r="AE50" i="20"/>
  <c r="AI50" i="20"/>
  <c r="AB65" i="20"/>
  <c r="G65" i="20"/>
  <c r="H50" i="20"/>
  <c r="L50" i="20"/>
  <c r="P50" i="20"/>
  <c r="T50" i="20"/>
  <c r="X50" i="20"/>
  <c r="AB50" i="20"/>
  <c r="AF50" i="20"/>
  <c r="AJ50" i="20"/>
  <c r="L65" i="20"/>
  <c r="AG65" i="20"/>
  <c r="I50" i="20"/>
  <c r="M50" i="20"/>
  <c r="Q50" i="20"/>
  <c r="U50" i="20"/>
  <c r="Y50" i="20"/>
  <c r="AC50" i="20"/>
  <c r="AG50" i="20"/>
  <c r="G50" i="20"/>
  <c r="H35" i="20"/>
  <c r="L35" i="20"/>
  <c r="P35" i="20"/>
  <c r="T35" i="20"/>
  <c r="X35" i="20"/>
  <c r="AB35" i="20"/>
  <c r="AF35" i="20"/>
  <c r="AJ35" i="20"/>
  <c r="I35" i="20"/>
  <c r="M35" i="20"/>
  <c r="Q35" i="20"/>
  <c r="U35" i="20"/>
  <c r="Y35" i="20"/>
  <c r="AC35" i="20"/>
  <c r="AG35" i="20"/>
  <c r="G35" i="20"/>
  <c r="AH35" i="20"/>
  <c r="J35" i="20"/>
  <c r="N35" i="20"/>
  <c r="R35" i="20"/>
  <c r="V35" i="20"/>
  <c r="Z35" i="20"/>
  <c r="AD35" i="20"/>
  <c r="K35" i="20"/>
  <c r="O35" i="20"/>
  <c r="S35" i="20"/>
  <c r="W35" i="20"/>
  <c r="AA35" i="20"/>
  <c r="AE35" i="20"/>
  <c r="AI35" i="20"/>
  <c r="A141" i="20"/>
  <c r="B141" i="20"/>
  <c r="C141" i="20"/>
  <c r="A443" i="20" l="1"/>
  <c r="B443" i="20"/>
  <c r="C443" i="20"/>
  <c r="A444" i="20"/>
  <c r="B444" i="20"/>
  <c r="C444" i="20"/>
  <c r="A445" i="20"/>
  <c r="B445" i="20"/>
  <c r="C445" i="20"/>
  <c r="A446" i="20"/>
  <c r="B446" i="20"/>
  <c r="C446" i="20"/>
  <c r="A447" i="20"/>
  <c r="B447" i="20"/>
  <c r="C447" i="20"/>
  <c r="A448" i="20"/>
  <c r="B448" i="20"/>
  <c r="C448" i="20"/>
  <c r="A449" i="20"/>
  <c r="B449" i="20"/>
  <c r="C449" i="20"/>
  <c r="A450" i="20"/>
  <c r="B450" i="20"/>
  <c r="C450" i="20"/>
  <c r="A451" i="20"/>
  <c r="B451" i="20"/>
  <c r="C451" i="20"/>
  <c r="A452" i="20"/>
  <c r="B452" i="20"/>
  <c r="C452" i="20"/>
  <c r="A453" i="20"/>
  <c r="B453" i="20"/>
  <c r="C453" i="20"/>
  <c r="A454" i="20"/>
  <c r="B454" i="20"/>
  <c r="C454" i="20"/>
  <c r="A455" i="20"/>
  <c r="B455" i="20"/>
  <c r="C455" i="20"/>
  <c r="A456" i="20"/>
  <c r="B456" i="20"/>
  <c r="C456" i="20"/>
  <c r="A457" i="20"/>
  <c r="B457" i="20"/>
  <c r="C457" i="20"/>
  <c r="A458" i="20"/>
  <c r="B458" i="20"/>
  <c r="C458" i="20"/>
  <c r="A459" i="20"/>
  <c r="B459" i="20"/>
  <c r="C459" i="20"/>
  <c r="A460" i="20"/>
  <c r="B460" i="20"/>
  <c r="C460" i="20"/>
  <c r="A461" i="20"/>
  <c r="B461" i="20"/>
  <c r="C461" i="20"/>
  <c r="A462" i="20"/>
  <c r="B462" i="20"/>
  <c r="C462" i="20"/>
  <c r="A463" i="20"/>
  <c r="B463" i="20"/>
  <c r="C463" i="20"/>
  <c r="A464" i="20"/>
  <c r="B464" i="20"/>
  <c r="C464" i="20"/>
  <c r="A465" i="20"/>
  <c r="B465" i="20"/>
  <c r="C465" i="20"/>
  <c r="A466" i="20"/>
  <c r="B466" i="20"/>
  <c r="C466" i="20"/>
  <c r="A467" i="20"/>
  <c r="B467" i="20"/>
  <c r="C467" i="20"/>
  <c r="A468" i="20"/>
  <c r="B468" i="20"/>
  <c r="C468" i="20"/>
  <c r="A469" i="20"/>
  <c r="B469" i="20"/>
  <c r="C469" i="20"/>
  <c r="A470" i="20"/>
  <c r="B470" i="20"/>
  <c r="C470" i="20"/>
  <c r="A471" i="20"/>
  <c r="B471" i="20"/>
  <c r="C471" i="20"/>
  <c r="A472" i="20"/>
  <c r="B472" i="20"/>
  <c r="C472" i="20"/>
  <c r="A473" i="20"/>
  <c r="B473" i="20"/>
  <c r="C473" i="20"/>
  <c r="A474" i="20"/>
  <c r="B474" i="20"/>
  <c r="C474" i="20"/>
  <c r="A475" i="20"/>
  <c r="B475" i="20"/>
  <c r="C475" i="20"/>
  <c r="A476" i="20"/>
  <c r="B476" i="20"/>
  <c r="C476" i="20"/>
  <c r="A477" i="20"/>
  <c r="B477" i="20"/>
  <c r="C477" i="20"/>
  <c r="A478" i="20"/>
  <c r="B478" i="20"/>
  <c r="C478" i="20"/>
  <c r="A479" i="20"/>
  <c r="B479" i="20"/>
  <c r="C479" i="20"/>
  <c r="A480" i="20"/>
  <c r="B480" i="20"/>
  <c r="C480" i="20"/>
  <c r="A481" i="20"/>
  <c r="B481" i="20"/>
  <c r="C481" i="20"/>
  <c r="A482" i="20"/>
  <c r="B482" i="20"/>
  <c r="C482" i="20"/>
  <c r="A483" i="20"/>
  <c r="B483" i="20"/>
  <c r="C483" i="20"/>
  <c r="A484" i="20"/>
  <c r="B484" i="20"/>
  <c r="C484" i="20"/>
  <c r="A485" i="20"/>
  <c r="B485" i="20"/>
  <c r="C485" i="20"/>
  <c r="A486" i="20"/>
  <c r="B486" i="20"/>
  <c r="C486" i="20"/>
  <c r="AG79" i="20" l="1"/>
  <c r="AC79" i="20"/>
  <c r="Y79" i="20"/>
  <c r="U79" i="20"/>
  <c r="Q79" i="20"/>
  <c r="M79" i="20"/>
  <c r="I79" i="20"/>
  <c r="AJ79" i="20"/>
  <c r="AF79" i="20"/>
  <c r="AB79" i="20"/>
  <c r="X79" i="20"/>
  <c r="T79" i="20"/>
  <c r="P79" i="20"/>
  <c r="L79" i="20"/>
  <c r="H79" i="20"/>
  <c r="AE79" i="20"/>
  <c r="W79" i="20"/>
  <c r="O79" i="20"/>
  <c r="AD79" i="20"/>
  <c r="V79" i="20"/>
  <c r="N79" i="20"/>
  <c r="AI79" i="20"/>
  <c r="AA79" i="20"/>
  <c r="S79" i="20"/>
  <c r="K79" i="20"/>
  <c r="Z79" i="20"/>
  <c r="AH79" i="20"/>
  <c r="R79" i="20"/>
  <c r="J79" i="20"/>
  <c r="G79" i="20"/>
  <c r="H64" i="20"/>
  <c r="L64" i="20"/>
  <c r="P64" i="20"/>
  <c r="T64" i="20"/>
  <c r="X64" i="20"/>
  <c r="AB64" i="20"/>
  <c r="AF64" i="20"/>
  <c r="AJ64" i="20"/>
  <c r="K64" i="20"/>
  <c r="Q64" i="20"/>
  <c r="V64" i="20"/>
  <c r="AA64" i="20"/>
  <c r="AG64" i="20"/>
  <c r="M64" i="20"/>
  <c r="R64" i="20"/>
  <c r="W64" i="20"/>
  <c r="AC64" i="20"/>
  <c r="AH64" i="20"/>
  <c r="G64" i="20"/>
  <c r="J64" i="20"/>
  <c r="O64" i="20"/>
  <c r="U64" i="20"/>
  <c r="Z64" i="20"/>
  <c r="AE64" i="20"/>
  <c r="I49" i="20"/>
  <c r="M49" i="20"/>
  <c r="Q49" i="20"/>
  <c r="Y64" i="20"/>
  <c r="H49" i="20"/>
  <c r="N49" i="20"/>
  <c r="S49" i="20"/>
  <c r="W49" i="20"/>
  <c r="AA49" i="20"/>
  <c r="AE49" i="20"/>
  <c r="AI49" i="20"/>
  <c r="I64" i="20"/>
  <c r="AD64" i="20"/>
  <c r="J49" i="20"/>
  <c r="O49" i="20"/>
  <c r="T49" i="20"/>
  <c r="X49" i="20"/>
  <c r="AB49" i="20"/>
  <c r="AF49" i="20"/>
  <c r="AJ49" i="20"/>
  <c r="N64" i="20"/>
  <c r="AI64" i="20"/>
  <c r="K49" i="20"/>
  <c r="P49" i="20"/>
  <c r="U49" i="20"/>
  <c r="Y49" i="20"/>
  <c r="AC49" i="20"/>
  <c r="AG49" i="20"/>
  <c r="G49" i="20"/>
  <c r="S64" i="20"/>
  <c r="L49" i="20"/>
  <c r="R49" i="20"/>
  <c r="V49" i="20"/>
  <c r="Z49" i="20"/>
  <c r="AD49" i="20"/>
  <c r="AH49" i="20"/>
  <c r="I34" i="20"/>
  <c r="M34" i="20"/>
  <c r="Q34" i="20"/>
  <c r="U34" i="20"/>
  <c r="Y34" i="20"/>
  <c r="AC34" i="20"/>
  <c r="AG34" i="20"/>
  <c r="G34" i="20"/>
  <c r="J34" i="20"/>
  <c r="N34" i="20"/>
  <c r="R34" i="20"/>
  <c r="V34" i="20"/>
  <c r="Z34" i="20"/>
  <c r="AD34" i="20"/>
  <c r="AH34" i="20"/>
  <c r="K34" i="20"/>
  <c r="O34" i="20"/>
  <c r="S34" i="20"/>
  <c r="W34" i="20"/>
  <c r="AA34" i="20"/>
  <c r="AE34" i="20"/>
  <c r="AI34" i="20"/>
  <c r="H34" i="20"/>
  <c r="L34" i="20"/>
  <c r="P34" i="20"/>
  <c r="T34" i="20"/>
  <c r="X34" i="20"/>
  <c r="AB34" i="20"/>
  <c r="AF34" i="20"/>
  <c r="AJ34" i="20"/>
  <c r="A353" i="20"/>
  <c r="B353" i="20"/>
  <c r="C353" i="20"/>
  <c r="A354" i="20"/>
  <c r="B354" i="20"/>
  <c r="C354" i="20"/>
  <c r="A355" i="20"/>
  <c r="B355" i="20"/>
  <c r="C355" i="20"/>
  <c r="A356" i="20"/>
  <c r="B356" i="20"/>
  <c r="C356" i="20"/>
  <c r="A357" i="20"/>
  <c r="B357" i="20"/>
  <c r="C357" i="20"/>
  <c r="A358" i="20"/>
  <c r="B358" i="20"/>
  <c r="C358" i="20"/>
  <c r="A359" i="20"/>
  <c r="B359" i="20"/>
  <c r="C359" i="20"/>
  <c r="A360" i="20"/>
  <c r="B360" i="20"/>
  <c r="C360" i="20"/>
  <c r="A361" i="20"/>
  <c r="B361" i="20"/>
  <c r="C361" i="20"/>
  <c r="A362" i="20"/>
  <c r="B362" i="20"/>
  <c r="C362" i="20"/>
  <c r="A363" i="20"/>
  <c r="B363" i="20"/>
  <c r="C363" i="20"/>
  <c r="A364" i="20"/>
  <c r="B364" i="20"/>
  <c r="C364" i="20"/>
  <c r="A365" i="20"/>
  <c r="B365" i="20"/>
  <c r="C365" i="20"/>
  <c r="A366" i="20"/>
  <c r="B366" i="20"/>
  <c r="C366" i="20"/>
  <c r="A367" i="20"/>
  <c r="B367" i="20"/>
  <c r="C367" i="20"/>
  <c r="A368" i="20"/>
  <c r="B368" i="20"/>
  <c r="C368" i="20"/>
  <c r="A369" i="20"/>
  <c r="B369" i="20"/>
  <c r="C369" i="20"/>
  <c r="A370" i="20"/>
  <c r="B370" i="20"/>
  <c r="C370" i="20"/>
  <c r="A371" i="20"/>
  <c r="B371" i="20"/>
  <c r="C371" i="20"/>
  <c r="A372" i="20"/>
  <c r="B372" i="20"/>
  <c r="C372" i="20"/>
  <c r="A373" i="20"/>
  <c r="B373" i="20"/>
  <c r="C373" i="20"/>
  <c r="A374" i="20"/>
  <c r="B374" i="20"/>
  <c r="C374" i="20"/>
  <c r="A375" i="20"/>
  <c r="B375" i="20"/>
  <c r="C375" i="20"/>
  <c r="A376" i="20"/>
  <c r="B376" i="20"/>
  <c r="C376" i="20"/>
  <c r="A377" i="20"/>
  <c r="B377" i="20"/>
  <c r="C377" i="20"/>
  <c r="A378" i="20"/>
  <c r="B378" i="20"/>
  <c r="C378" i="20"/>
  <c r="A379" i="20"/>
  <c r="B379" i="20"/>
  <c r="C379" i="20"/>
  <c r="A380" i="20"/>
  <c r="B380" i="20"/>
  <c r="C380" i="20"/>
  <c r="A381" i="20"/>
  <c r="B381" i="20"/>
  <c r="C381" i="20"/>
  <c r="A382" i="20"/>
  <c r="B382" i="20"/>
  <c r="C382" i="20"/>
  <c r="A383" i="20"/>
  <c r="B383" i="20"/>
  <c r="C383" i="20"/>
  <c r="A384" i="20"/>
  <c r="B384" i="20"/>
  <c r="C384" i="20"/>
  <c r="A385" i="20"/>
  <c r="B385" i="20"/>
  <c r="C385" i="20"/>
  <c r="A386" i="20"/>
  <c r="B386" i="20"/>
  <c r="C386" i="20"/>
  <c r="A387" i="20"/>
  <c r="B387" i="20"/>
  <c r="C387" i="20"/>
  <c r="A388" i="20"/>
  <c r="B388" i="20"/>
  <c r="C388" i="20"/>
  <c r="A389" i="20"/>
  <c r="B389" i="20"/>
  <c r="C389" i="20"/>
  <c r="A390" i="20"/>
  <c r="B390" i="20"/>
  <c r="C390" i="20"/>
  <c r="A391" i="20"/>
  <c r="B391" i="20"/>
  <c r="C391" i="20"/>
  <c r="A392" i="20"/>
  <c r="B392" i="20"/>
  <c r="C392" i="20"/>
  <c r="A393" i="20"/>
  <c r="B393" i="20"/>
  <c r="C393" i="20"/>
  <c r="A394" i="20"/>
  <c r="B394" i="20"/>
  <c r="C394" i="20"/>
  <c r="A395" i="20"/>
  <c r="B395" i="20"/>
  <c r="C395" i="20"/>
  <c r="A396" i="20"/>
  <c r="B396" i="20"/>
  <c r="C396" i="20"/>
  <c r="A397" i="20"/>
  <c r="B397" i="20"/>
  <c r="C397" i="20"/>
  <c r="A398" i="20"/>
  <c r="B398" i="20"/>
  <c r="C398" i="20"/>
  <c r="A399" i="20"/>
  <c r="B399" i="20"/>
  <c r="C399" i="20"/>
  <c r="A400" i="20"/>
  <c r="B400" i="20"/>
  <c r="C400" i="20"/>
  <c r="A401" i="20"/>
  <c r="B401" i="20"/>
  <c r="C401" i="20"/>
  <c r="A402" i="20"/>
  <c r="B402" i="20"/>
  <c r="C402" i="20"/>
  <c r="A403" i="20"/>
  <c r="B403" i="20"/>
  <c r="C403" i="20"/>
  <c r="A404" i="20"/>
  <c r="B404" i="20"/>
  <c r="C404" i="20"/>
  <c r="A405" i="20"/>
  <c r="B405" i="20"/>
  <c r="C405" i="20"/>
  <c r="A406" i="20"/>
  <c r="B406" i="20"/>
  <c r="C406" i="20"/>
  <c r="A407" i="20"/>
  <c r="B407" i="20"/>
  <c r="C407" i="20"/>
  <c r="A408" i="20"/>
  <c r="B408" i="20"/>
  <c r="C408" i="20"/>
  <c r="A409" i="20"/>
  <c r="B409" i="20"/>
  <c r="C409" i="20"/>
  <c r="A410" i="20"/>
  <c r="B410" i="20"/>
  <c r="C410" i="20"/>
  <c r="A411" i="20"/>
  <c r="B411" i="20"/>
  <c r="C411" i="20"/>
  <c r="A412" i="20"/>
  <c r="B412" i="20"/>
  <c r="C412" i="20"/>
  <c r="A413" i="20"/>
  <c r="B413" i="20"/>
  <c r="C413" i="20"/>
  <c r="A414" i="20"/>
  <c r="B414" i="20"/>
  <c r="C414" i="20"/>
  <c r="A415" i="20"/>
  <c r="B415" i="20"/>
  <c r="C415" i="20"/>
  <c r="A416" i="20"/>
  <c r="B416" i="20"/>
  <c r="C416" i="20"/>
  <c r="A417" i="20"/>
  <c r="B417" i="20"/>
  <c r="C417" i="20"/>
  <c r="A418" i="20"/>
  <c r="B418" i="20"/>
  <c r="C418" i="20"/>
  <c r="A419" i="20"/>
  <c r="B419" i="20"/>
  <c r="C419" i="20"/>
  <c r="A420" i="20"/>
  <c r="B420" i="20"/>
  <c r="C420" i="20"/>
  <c r="A421" i="20"/>
  <c r="B421" i="20"/>
  <c r="C421" i="20"/>
  <c r="A422" i="20"/>
  <c r="B422" i="20"/>
  <c r="C422" i="20"/>
  <c r="A423" i="20"/>
  <c r="B423" i="20"/>
  <c r="C423" i="20"/>
  <c r="A424" i="20"/>
  <c r="B424" i="20"/>
  <c r="C424" i="20"/>
  <c r="A425" i="20"/>
  <c r="B425" i="20"/>
  <c r="C425" i="20"/>
  <c r="A426" i="20"/>
  <c r="B426" i="20"/>
  <c r="C426" i="20"/>
  <c r="A427" i="20"/>
  <c r="B427" i="20"/>
  <c r="C427" i="20"/>
  <c r="A428" i="20"/>
  <c r="B428" i="20"/>
  <c r="C428" i="20"/>
  <c r="A429" i="20"/>
  <c r="B429" i="20"/>
  <c r="C429" i="20"/>
  <c r="A430" i="20"/>
  <c r="B430" i="20"/>
  <c r="C430" i="20"/>
  <c r="A431" i="20"/>
  <c r="B431" i="20"/>
  <c r="C431" i="20"/>
  <c r="A432" i="20"/>
  <c r="B432" i="20"/>
  <c r="C432" i="20"/>
  <c r="A433" i="20"/>
  <c r="B433" i="20"/>
  <c r="C433" i="20"/>
  <c r="A434" i="20"/>
  <c r="B434" i="20"/>
  <c r="C434" i="20"/>
  <c r="A435" i="20"/>
  <c r="B435" i="20"/>
  <c r="C435" i="20"/>
  <c r="A436" i="20"/>
  <c r="B436" i="20"/>
  <c r="C436" i="20"/>
  <c r="A437" i="20"/>
  <c r="B437" i="20"/>
  <c r="C437" i="20"/>
  <c r="A438" i="20"/>
  <c r="B438" i="20"/>
  <c r="C438" i="20"/>
  <c r="A439" i="20"/>
  <c r="B439" i="20"/>
  <c r="C439" i="20"/>
  <c r="A440" i="20"/>
  <c r="B440" i="20"/>
  <c r="C440" i="20"/>
  <c r="A441" i="20"/>
  <c r="B441" i="20"/>
  <c r="C441" i="20"/>
  <c r="A442" i="20"/>
  <c r="B442" i="20"/>
  <c r="C442" i="20"/>
  <c r="A265" i="20"/>
  <c r="B265" i="20"/>
  <c r="C265" i="20"/>
  <c r="A266" i="20"/>
  <c r="B266" i="20"/>
  <c r="C266" i="20"/>
  <c r="A267" i="20"/>
  <c r="B267" i="20"/>
  <c r="C267" i="20"/>
  <c r="A268" i="20"/>
  <c r="B268" i="20"/>
  <c r="C268" i="20"/>
  <c r="A269" i="20"/>
  <c r="B269" i="20"/>
  <c r="C269" i="20"/>
  <c r="A270" i="20"/>
  <c r="B270" i="20"/>
  <c r="C270" i="20"/>
  <c r="A271" i="20"/>
  <c r="B271" i="20"/>
  <c r="C271" i="20"/>
  <c r="A272" i="20"/>
  <c r="B272" i="20"/>
  <c r="C272" i="20"/>
  <c r="A273" i="20"/>
  <c r="B273" i="20"/>
  <c r="C273" i="20"/>
  <c r="A274" i="20"/>
  <c r="B274" i="20"/>
  <c r="C274" i="20"/>
  <c r="A275" i="20"/>
  <c r="B275" i="20"/>
  <c r="C275" i="20"/>
  <c r="A276" i="20"/>
  <c r="B276" i="20"/>
  <c r="C276" i="20"/>
  <c r="A277" i="20"/>
  <c r="B277" i="20"/>
  <c r="C277" i="20"/>
  <c r="A278" i="20"/>
  <c r="B278" i="20"/>
  <c r="C278" i="20"/>
  <c r="A279" i="20"/>
  <c r="B279" i="20"/>
  <c r="C279" i="20"/>
  <c r="A280" i="20"/>
  <c r="B280" i="20"/>
  <c r="C280" i="20"/>
  <c r="A281" i="20"/>
  <c r="B281" i="20"/>
  <c r="C281" i="20"/>
  <c r="A282" i="20"/>
  <c r="B282" i="20"/>
  <c r="C282" i="20"/>
  <c r="A283" i="20"/>
  <c r="B283" i="20"/>
  <c r="C283" i="20"/>
  <c r="A284" i="20"/>
  <c r="B284" i="20"/>
  <c r="C284" i="20"/>
  <c r="A285" i="20"/>
  <c r="B285" i="20"/>
  <c r="C285" i="20"/>
  <c r="A286" i="20"/>
  <c r="B286" i="20"/>
  <c r="C286" i="20"/>
  <c r="A287" i="20"/>
  <c r="B287" i="20"/>
  <c r="C287" i="20"/>
  <c r="A288" i="20"/>
  <c r="B288" i="20"/>
  <c r="C288" i="20"/>
  <c r="A289" i="20"/>
  <c r="B289" i="20"/>
  <c r="C289" i="20"/>
  <c r="A290" i="20"/>
  <c r="B290" i="20"/>
  <c r="C290" i="20"/>
  <c r="A291" i="20"/>
  <c r="B291" i="20"/>
  <c r="C291" i="20"/>
  <c r="A292" i="20"/>
  <c r="B292" i="20"/>
  <c r="C292" i="20"/>
  <c r="A293" i="20"/>
  <c r="B293" i="20"/>
  <c r="C293" i="20"/>
  <c r="A294" i="20"/>
  <c r="B294" i="20"/>
  <c r="C294" i="20"/>
  <c r="A295" i="20"/>
  <c r="B295" i="20"/>
  <c r="C295" i="20"/>
  <c r="A296" i="20"/>
  <c r="B296" i="20"/>
  <c r="C296" i="20"/>
  <c r="A297" i="20"/>
  <c r="B297" i="20"/>
  <c r="C297" i="20"/>
  <c r="A298" i="20"/>
  <c r="B298" i="20"/>
  <c r="C298" i="20"/>
  <c r="A299" i="20"/>
  <c r="B299" i="20"/>
  <c r="C299" i="20"/>
  <c r="A300" i="20"/>
  <c r="B300" i="20"/>
  <c r="C300" i="20"/>
  <c r="A301" i="20"/>
  <c r="B301" i="20"/>
  <c r="C301" i="20"/>
  <c r="A302" i="20"/>
  <c r="B302" i="20"/>
  <c r="C302" i="20"/>
  <c r="A303" i="20"/>
  <c r="B303" i="20"/>
  <c r="C303" i="20"/>
  <c r="A304" i="20"/>
  <c r="B304" i="20"/>
  <c r="C304" i="20"/>
  <c r="A305" i="20"/>
  <c r="B305" i="20"/>
  <c r="C305" i="20"/>
  <c r="A306" i="20"/>
  <c r="B306" i="20"/>
  <c r="C306" i="20"/>
  <c r="A307" i="20"/>
  <c r="B307" i="20"/>
  <c r="C307" i="20"/>
  <c r="A308" i="20"/>
  <c r="B308" i="20"/>
  <c r="C308" i="20"/>
  <c r="A309" i="20"/>
  <c r="B309" i="20"/>
  <c r="C309" i="20"/>
  <c r="A310" i="20"/>
  <c r="B310" i="20"/>
  <c r="C310" i="20"/>
  <c r="A311" i="20"/>
  <c r="B311" i="20"/>
  <c r="C311" i="20"/>
  <c r="A312" i="20"/>
  <c r="B312" i="20"/>
  <c r="C312" i="20"/>
  <c r="A313" i="20"/>
  <c r="B313" i="20"/>
  <c r="C313" i="20"/>
  <c r="A314" i="20"/>
  <c r="B314" i="20"/>
  <c r="C314" i="20"/>
  <c r="A315" i="20"/>
  <c r="B315" i="20"/>
  <c r="C315" i="20"/>
  <c r="A316" i="20"/>
  <c r="B316" i="20"/>
  <c r="C316" i="20"/>
  <c r="A317" i="20"/>
  <c r="B317" i="20"/>
  <c r="C317" i="20"/>
  <c r="A318" i="20"/>
  <c r="B318" i="20"/>
  <c r="C318" i="20"/>
  <c r="A319" i="20"/>
  <c r="B319" i="20"/>
  <c r="C319" i="20"/>
  <c r="A320" i="20"/>
  <c r="B320" i="20"/>
  <c r="C320" i="20"/>
  <c r="A321" i="20"/>
  <c r="B321" i="20"/>
  <c r="C321" i="20"/>
  <c r="A322" i="20"/>
  <c r="B322" i="20"/>
  <c r="C322" i="20"/>
  <c r="A323" i="20"/>
  <c r="B323" i="20"/>
  <c r="C323" i="20"/>
  <c r="A324" i="20"/>
  <c r="B324" i="20"/>
  <c r="C324" i="20"/>
  <c r="A325" i="20"/>
  <c r="B325" i="20"/>
  <c r="C325" i="20"/>
  <c r="A326" i="20"/>
  <c r="B326" i="20"/>
  <c r="C326" i="20"/>
  <c r="A327" i="20"/>
  <c r="B327" i="20"/>
  <c r="C327" i="20"/>
  <c r="A328" i="20"/>
  <c r="B328" i="20"/>
  <c r="C328" i="20"/>
  <c r="A329" i="20"/>
  <c r="B329" i="20"/>
  <c r="C329" i="20"/>
  <c r="A330" i="20"/>
  <c r="B330" i="20"/>
  <c r="C330" i="20"/>
  <c r="A331" i="20"/>
  <c r="B331" i="20"/>
  <c r="C331" i="20"/>
  <c r="A332" i="20"/>
  <c r="B332" i="20"/>
  <c r="C332" i="20"/>
  <c r="A333" i="20"/>
  <c r="B333" i="20"/>
  <c r="C333" i="20"/>
  <c r="A334" i="20"/>
  <c r="B334" i="20"/>
  <c r="C334" i="20"/>
  <c r="A335" i="20"/>
  <c r="B335" i="20"/>
  <c r="C335" i="20"/>
  <c r="A336" i="20"/>
  <c r="B336" i="20"/>
  <c r="C336" i="20"/>
  <c r="A337" i="20"/>
  <c r="B337" i="20"/>
  <c r="C337" i="20"/>
  <c r="A338" i="20"/>
  <c r="B338" i="20"/>
  <c r="C338" i="20"/>
  <c r="A339" i="20"/>
  <c r="B339" i="20"/>
  <c r="C339" i="20"/>
  <c r="A340" i="20"/>
  <c r="B340" i="20"/>
  <c r="C340" i="20"/>
  <c r="A341" i="20"/>
  <c r="B341" i="20"/>
  <c r="C341" i="20"/>
  <c r="A342" i="20"/>
  <c r="B342" i="20"/>
  <c r="C342" i="20"/>
  <c r="A343" i="20"/>
  <c r="B343" i="20"/>
  <c r="C343" i="20"/>
  <c r="A344" i="20"/>
  <c r="B344" i="20"/>
  <c r="C344" i="20"/>
  <c r="A345" i="20"/>
  <c r="B345" i="20"/>
  <c r="C345" i="20"/>
  <c r="A346" i="20"/>
  <c r="B346" i="20"/>
  <c r="C346" i="20"/>
  <c r="A347" i="20"/>
  <c r="B347" i="20"/>
  <c r="C347" i="20"/>
  <c r="A348" i="20"/>
  <c r="B348" i="20"/>
  <c r="C348" i="20"/>
  <c r="A349" i="20"/>
  <c r="B349" i="20"/>
  <c r="C349" i="20"/>
  <c r="A350" i="20"/>
  <c r="B350" i="20"/>
  <c r="C350" i="20"/>
  <c r="A351" i="20"/>
  <c r="B351" i="20"/>
  <c r="C351" i="20"/>
  <c r="A352" i="20"/>
  <c r="B352" i="20"/>
  <c r="C352" i="20"/>
  <c r="A86" i="20"/>
  <c r="A93" i="20"/>
  <c r="A100" i="20"/>
  <c r="A113" i="20"/>
  <c r="A178" i="20"/>
  <c r="A220" i="20"/>
  <c r="A142" i="20"/>
  <c r="A179" i="20"/>
  <c r="A221" i="20"/>
  <c r="A222" i="20"/>
  <c r="A87" i="20"/>
  <c r="A94" i="20"/>
  <c r="A101" i="20"/>
  <c r="A114" i="20"/>
  <c r="A115" i="20"/>
  <c r="A116" i="20"/>
  <c r="A117" i="20"/>
  <c r="A143" i="20"/>
  <c r="A180" i="20"/>
  <c r="A223" i="20"/>
  <c r="A88" i="20"/>
  <c r="A95" i="20"/>
  <c r="A102" i="20"/>
  <c r="A118" i="20"/>
  <c r="A144" i="20"/>
  <c r="A181" i="20"/>
  <c r="A224" i="20"/>
  <c r="A182" i="20"/>
  <c r="A225" i="20"/>
  <c r="A119" i="20"/>
  <c r="A145" i="20"/>
  <c r="A183" i="20"/>
  <c r="A226" i="20"/>
  <c r="A120" i="20"/>
  <c r="A184" i="20"/>
  <c r="A227" i="20"/>
  <c r="A121" i="20"/>
  <c r="A228" i="20"/>
  <c r="A185" i="20"/>
  <c r="A229" i="20"/>
  <c r="A146" i="20"/>
  <c r="A186" i="20"/>
  <c r="A230" i="20"/>
  <c r="A147" i="20"/>
  <c r="A187" i="20"/>
  <c r="A231" i="20"/>
  <c r="A148" i="20"/>
  <c r="A188" i="20"/>
  <c r="A232" i="20"/>
  <c r="A122" i="20"/>
  <c r="A149" i="20"/>
  <c r="A189" i="20"/>
  <c r="A233" i="20"/>
  <c r="A123" i="20"/>
  <c r="A150" i="20"/>
  <c r="A190" i="20"/>
  <c r="A234" i="20"/>
  <c r="A151" i="20"/>
  <c r="A191" i="20"/>
  <c r="A235" i="20"/>
  <c r="A152" i="20"/>
  <c r="A192" i="20"/>
  <c r="A236" i="20"/>
  <c r="A153" i="20"/>
  <c r="A193" i="20"/>
  <c r="A237" i="20"/>
  <c r="A83" i="20"/>
  <c r="A89" i="20"/>
  <c r="A96" i="20"/>
  <c r="A103" i="20"/>
  <c r="A154" i="20"/>
  <c r="A194" i="20"/>
  <c r="A238" i="20"/>
  <c r="A84" i="20"/>
  <c r="A90" i="20"/>
  <c r="A97" i="20"/>
  <c r="A104" i="20"/>
  <c r="A239" i="20"/>
  <c r="A85" i="20"/>
  <c r="A91" i="20"/>
  <c r="A98" i="20"/>
  <c r="A105" i="20"/>
  <c r="A124" i="20"/>
  <c r="A155" i="20"/>
  <c r="A195" i="20"/>
  <c r="A240" i="20"/>
  <c r="A92" i="20"/>
  <c r="A99" i="20"/>
  <c r="A106" i="20"/>
  <c r="A125" i="20"/>
  <c r="A156" i="20"/>
  <c r="A196" i="20"/>
  <c r="A241" i="20"/>
  <c r="A107" i="20"/>
  <c r="A126" i="20"/>
  <c r="A157" i="20"/>
  <c r="A197" i="20"/>
  <c r="A242" i="20"/>
  <c r="A108" i="20"/>
  <c r="A127" i="20"/>
  <c r="A158" i="20"/>
  <c r="A198" i="20"/>
  <c r="A243" i="20"/>
  <c r="A159" i="20"/>
  <c r="A199" i="20"/>
  <c r="A244" i="20"/>
  <c r="A128" i="20"/>
  <c r="A160" i="20"/>
  <c r="A200" i="20"/>
  <c r="A245" i="20"/>
  <c r="A129" i="20"/>
  <c r="A161" i="20"/>
  <c r="A201" i="20"/>
  <c r="A246" i="20"/>
  <c r="A162" i="20"/>
  <c r="A202" i="20"/>
  <c r="A247" i="20"/>
  <c r="A130" i="20"/>
  <c r="A163" i="20"/>
  <c r="A203" i="20"/>
  <c r="A248" i="20"/>
  <c r="A164" i="20"/>
  <c r="A204" i="20"/>
  <c r="A249" i="20"/>
  <c r="A131" i="20"/>
  <c r="A205" i="20"/>
  <c r="A250" i="20"/>
  <c r="A165" i="20"/>
  <c r="A206" i="20"/>
  <c r="A251" i="20"/>
  <c r="A166" i="20"/>
  <c r="A207" i="20"/>
  <c r="A252" i="20"/>
  <c r="A167" i="20"/>
  <c r="A208" i="20"/>
  <c r="A253" i="20"/>
  <c r="A109" i="20"/>
  <c r="A132" i="20"/>
  <c r="A168" i="20"/>
  <c r="A209" i="20"/>
  <c r="A254" i="20"/>
  <c r="A110" i="20"/>
  <c r="A133" i="20"/>
  <c r="A169" i="20"/>
  <c r="A210" i="20"/>
  <c r="A255" i="20"/>
  <c r="A111" i="20"/>
  <c r="A134" i="20"/>
  <c r="A170" i="20"/>
  <c r="A211" i="20"/>
  <c r="A256" i="20"/>
  <c r="A112" i="20"/>
  <c r="A135" i="20"/>
  <c r="A171" i="20"/>
  <c r="A212" i="20"/>
  <c r="A257" i="20"/>
  <c r="A136" i="20"/>
  <c r="A172" i="20"/>
  <c r="A213" i="20"/>
  <c r="A258" i="20"/>
  <c r="A137" i="20"/>
  <c r="A173" i="20"/>
  <c r="A214" i="20"/>
  <c r="A259" i="20"/>
  <c r="A174" i="20"/>
  <c r="A215" i="20"/>
  <c r="A260" i="20"/>
  <c r="A138" i="20"/>
  <c r="A175" i="20"/>
  <c r="A216" i="20"/>
  <c r="A261" i="20"/>
  <c r="A139" i="20"/>
  <c r="A217" i="20"/>
  <c r="A262" i="20"/>
  <c r="A140" i="20"/>
  <c r="A176" i="20"/>
  <c r="A218" i="20"/>
  <c r="A263" i="20"/>
  <c r="A177" i="20"/>
  <c r="A219" i="20"/>
  <c r="A264" i="20"/>
  <c r="A82" i="20"/>
  <c r="B86" i="20"/>
  <c r="C86" i="20"/>
  <c r="B93" i="20"/>
  <c r="C93" i="20"/>
  <c r="B100" i="20"/>
  <c r="C100" i="20"/>
  <c r="B113" i="20"/>
  <c r="C113" i="20"/>
  <c r="B178" i="20"/>
  <c r="C178" i="20"/>
  <c r="B220" i="20"/>
  <c r="C220" i="20"/>
  <c r="B142" i="20"/>
  <c r="C142" i="20"/>
  <c r="B179" i="20"/>
  <c r="C179" i="20"/>
  <c r="B221" i="20"/>
  <c r="C221" i="20"/>
  <c r="B222" i="20"/>
  <c r="C222" i="20"/>
  <c r="B87" i="20"/>
  <c r="C87" i="20"/>
  <c r="B94" i="20"/>
  <c r="C94" i="20"/>
  <c r="B101" i="20"/>
  <c r="C101" i="20"/>
  <c r="B114" i="20"/>
  <c r="C114" i="20"/>
  <c r="B115" i="20"/>
  <c r="C115" i="20"/>
  <c r="B116" i="20"/>
  <c r="C116" i="20"/>
  <c r="B117" i="20"/>
  <c r="C117" i="20"/>
  <c r="B143" i="20"/>
  <c r="C143" i="20"/>
  <c r="B180" i="20"/>
  <c r="C180" i="20"/>
  <c r="B223" i="20"/>
  <c r="C223" i="20"/>
  <c r="B88" i="20"/>
  <c r="C88" i="20"/>
  <c r="B95" i="20"/>
  <c r="C95" i="20"/>
  <c r="B102" i="20"/>
  <c r="C102" i="20"/>
  <c r="B118" i="20"/>
  <c r="C118" i="20"/>
  <c r="B144" i="20"/>
  <c r="C144" i="20"/>
  <c r="B181" i="20"/>
  <c r="C181" i="20"/>
  <c r="B224" i="20"/>
  <c r="C224" i="20"/>
  <c r="B182" i="20"/>
  <c r="C182" i="20"/>
  <c r="B225" i="20"/>
  <c r="C225" i="20"/>
  <c r="B119" i="20"/>
  <c r="C119" i="20"/>
  <c r="B145" i="20"/>
  <c r="C145" i="20"/>
  <c r="B183" i="20"/>
  <c r="C183" i="20"/>
  <c r="B226" i="20"/>
  <c r="C226" i="20"/>
  <c r="B120" i="20"/>
  <c r="C120" i="20"/>
  <c r="B184" i="20"/>
  <c r="C184" i="20"/>
  <c r="B227" i="20"/>
  <c r="C227" i="20"/>
  <c r="B121" i="20"/>
  <c r="C121" i="20"/>
  <c r="B228" i="20"/>
  <c r="C228" i="20"/>
  <c r="B185" i="20"/>
  <c r="C185" i="20"/>
  <c r="B229" i="20"/>
  <c r="C229" i="20"/>
  <c r="B146" i="20"/>
  <c r="C146" i="20"/>
  <c r="B186" i="20"/>
  <c r="C186" i="20"/>
  <c r="B230" i="20"/>
  <c r="C230" i="20"/>
  <c r="B147" i="20"/>
  <c r="C147" i="20"/>
  <c r="B187" i="20"/>
  <c r="C187" i="20"/>
  <c r="B231" i="20"/>
  <c r="C231" i="20"/>
  <c r="B148" i="20"/>
  <c r="C148" i="20"/>
  <c r="B188" i="20"/>
  <c r="C188" i="20"/>
  <c r="B232" i="20"/>
  <c r="C232" i="20"/>
  <c r="B122" i="20"/>
  <c r="C122" i="20"/>
  <c r="B149" i="20"/>
  <c r="C149" i="20"/>
  <c r="B189" i="20"/>
  <c r="C189" i="20"/>
  <c r="B233" i="20"/>
  <c r="C233" i="20"/>
  <c r="B123" i="20"/>
  <c r="C123" i="20"/>
  <c r="B150" i="20"/>
  <c r="C150" i="20"/>
  <c r="B190" i="20"/>
  <c r="C190" i="20"/>
  <c r="B234" i="20"/>
  <c r="C234" i="20"/>
  <c r="B151" i="20"/>
  <c r="C151" i="20"/>
  <c r="B191" i="20"/>
  <c r="C191" i="20"/>
  <c r="B235" i="20"/>
  <c r="C235" i="20"/>
  <c r="B152" i="20"/>
  <c r="C152" i="20"/>
  <c r="B192" i="20"/>
  <c r="C192" i="20"/>
  <c r="B236" i="20"/>
  <c r="C236" i="20"/>
  <c r="B153" i="20"/>
  <c r="C153" i="20"/>
  <c r="B193" i="20"/>
  <c r="C193" i="20"/>
  <c r="B237" i="20"/>
  <c r="C237" i="20"/>
  <c r="B83" i="20"/>
  <c r="C83" i="20"/>
  <c r="B89" i="20"/>
  <c r="C89" i="20"/>
  <c r="B96" i="20"/>
  <c r="C96" i="20"/>
  <c r="B103" i="20"/>
  <c r="C103" i="20"/>
  <c r="B154" i="20"/>
  <c r="C154" i="20"/>
  <c r="B194" i="20"/>
  <c r="C194" i="20"/>
  <c r="B238" i="20"/>
  <c r="C238" i="20"/>
  <c r="B84" i="20"/>
  <c r="C84" i="20"/>
  <c r="B90" i="20"/>
  <c r="C90" i="20"/>
  <c r="B97" i="20"/>
  <c r="C97" i="20"/>
  <c r="B104" i="20"/>
  <c r="C104" i="20"/>
  <c r="B239" i="20"/>
  <c r="C239" i="20"/>
  <c r="B85" i="20"/>
  <c r="C85" i="20"/>
  <c r="B91" i="20"/>
  <c r="C91" i="20"/>
  <c r="B98" i="20"/>
  <c r="C98" i="20"/>
  <c r="B105" i="20"/>
  <c r="C105" i="20"/>
  <c r="B124" i="20"/>
  <c r="C124" i="20"/>
  <c r="B155" i="20"/>
  <c r="C155" i="20"/>
  <c r="B195" i="20"/>
  <c r="C195" i="20"/>
  <c r="B240" i="20"/>
  <c r="C240" i="20"/>
  <c r="B92" i="20"/>
  <c r="C92" i="20"/>
  <c r="B99" i="20"/>
  <c r="C99" i="20"/>
  <c r="B106" i="20"/>
  <c r="C106" i="20"/>
  <c r="B125" i="20"/>
  <c r="C125" i="20"/>
  <c r="B156" i="20"/>
  <c r="C156" i="20"/>
  <c r="B196" i="20"/>
  <c r="C196" i="20"/>
  <c r="B241" i="20"/>
  <c r="C241" i="20"/>
  <c r="B107" i="20"/>
  <c r="C107" i="20"/>
  <c r="B126" i="20"/>
  <c r="C126" i="20"/>
  <c r="B157" i="20"/>
  <c r="C157" i="20"/>
  <c r="B197" i="20"/>
  <c r="C197" i="20"/>
  <c r="B242" i="20"/>
  <c r="C242" i="20"/>
  <c r="B108" i="20"/>
  <c r="C108" i="20"/>
  <c r="B127" i="20"/>
  <c r="C127" i="20"/>
  <c r="B158" i="20"/>
  <c r="C158" i="20"/>
  <c r="B198" i="20"/>
  <c r="C198" i="20"/>
  <c r="B243" i="20"/>
  <c r="C243" i="20"/>
  <c r="B159" i="20"/>
  <c r="C159" i="20"/>
  <c r="B199" i="20"/>
  <c r="C199" i="20"/>
  <c r="B244" i="20"/>
  <c r="C244" i="20"/>
  <c r="B128" i="20"/>
  <c r="C128" i="20"/>
  <c r="B160" i="20"/>
  <c r="C160" i="20"/>
  <c r="B200" i="20"/>
  <c r="C200" i="20"/>
  <c r="B245" i="20"/>
  <c r="C245" i="20"/>
  <c r="B129" i="20"/>
  <c r="C129" i="20"/>
  <c r="B161" i="20"/>
  <c r="C161" i="20"/>
  <c r="B201" i="20"/>
  <c r="C201" i="20"/>
  <c r="B246" i="20"/>
  <c r="C246" i="20"/>
  <c r="B162" i="20"/>
  <c r="C162" i="20"/>
  <c r="B202" i="20"/>
  <c r="C202" i="20"/>
  <c r="B247" i="20"/>
  <c r="C247" i="20"/>
  <c r="B130" i="20"/>
  <c r="C130" i="20"/>
  <c r="B163" i="20"/>
  <c r="C163" i="20"/>
  <c r="B203" i="20"/>
  <c r="C203" i="20"/>
  <c r="B248" i="20"/>
  <c r="C248" i="20"/>
  <c r="B164" i="20"/>
  <c r="C164" i="20"/>
  <c r="B204" i="20"/>
  <c r="C204" i="20"/>
  <c r="B249" i="20"/>
  <c r="C249" i="20"/>
  <c r="B131" i="20"/>
  <c r="C131" i="20"/>
  <c r="B205" i="20"/>
  <c r="C205" i="20"/>
  <c r="B250" i="20"/>
  <c r="C250" i="20"/>
  <c r="B165" i="20"/>
  <c r="C165" i="20"/>
  <c r="B206" i="20"/>
  <c r="C206" i="20"/>
  <c r="B251" i="20"/>
  <c r="C251" i="20"/>
  <c r="B166" i="20"/>
  <c r="C166" i="20"/>
  <c r="B207" i="20"/>
  <c r="C207" i="20"/>
  <c r="B252" i="20"/>
  <c r="C252" i="20"/>
  <c r="B167" i="20"/>
  <c r="C167" i="20"/>
  <c r="B208" i="20"/>
  <c r="C208" i="20"/>
  <c r="B253" i="20"/>
  <c r="C253" i="20"/>
  <c r="B109" i="20"/>
  <c r="C109" i="20"/>
  <c r="B132" i="20"/>
  <c r="C132" i="20"/>
  <c r="B168" i="20"/>
  <c r="C168" i="20"/>
  <c r="B209" i="20"/>
  <c r="C209" i="20"/>
  <c r="B254" i="20"/>
  <c r="C254" i="20"/>
  <c r="B110" i="20"/>
  <c r="C110" i="20"/>
  <c r="B133" i="20"/>
  <c r="C133" i="20"/>
  <c r="B169" i="20"/>
  <c r="C169" i="20"/>
  <c r="B210" i="20"/>
  <c r="C210" i="20"/>
  <c r="B255" i="20"/>
  <c r="C255" i="20"/>
  <c r="B111" i="20"/>
  <c r="C111" i="20"/>
  <c r="B134" i="20"/>
  <c r="C134" i="20"/>
  <c r="B170" i="20"/>
  <c r="C170" i="20"/>
  <c r="B211" i="20"/>
  <c r="C211" i="20"/>
  <c r="B256" i="20"/>
  <c r="C256" i="20"/>
  <c r="B112" i="20"/>
  <c r="C112" i="20"/>
  <c r="B135" i="20"/>
  <c r="C135" i="20"/>
  <c r="B171" i="20"/>
  <c r="C171" i="20"/>
  <c r="B212" i="20"/>
  <c r="C212" i="20"/>
  <c r="B257" i="20"/>
  <c r="C257" i="20"/>
  <c r="B136" i="20"/>
  <c r="C136" i="20"/>
  <c r="B172" i="20"/>
  <c r="C172" i="20"/>
  <c r="B213" i="20"/>
  <c r="C213" i="20"/>
  <c r="B258" i="20"/>
  <c r="C258" i="20"/>
  <c r="B137" i="20"/>
  <c r="C137" i="20"/>
  <c r="B173" i="20"/>
  <c r="C173" i="20"/>
  <c r="B214" i="20"/>
  <c r="C214" i="20"/>
  <c r="B259" i="20"/>
  <c r="C259" i="20"/>
  <c r="B174" i="20"/>
  <c r="C174" i="20"/>
  <c r="B215" i="20"/>
  <c r="C215" i="20"/>
  <c r="B260" i="20"/>
  <c r="C260" i="20"/>
  <c r="B138" i="20"/>
  <c r="C138" i="20"/>
  <c r="B175" i="20"/>
  <c r="C175" i="20"/>
  <c r="B216" i="20"/>
  <c r="C216" i="20"/>
  <c r="B261" i="20"/>
  <c r="C261" i="20"/>
  <c r="B139" i="20"/>
  <c r="C139" i="20"/>
  <c r="B217" i="20"/>
  <c r="C217" i="20"/>
  <c r="B262" i="20"/>
  <c r="C262" i="20"/>
  <c r="B140" i="20"/>
  <c r="C140" i="20"/>
  <c r="B176" i="20"/>
  <c r="C176" i="20"/>
  <c r="B218" i="20"/>
  <c r="C218" i="20"/>
  <c r="B263" i="20"/>
  <c r="C263" i="20"/>
  <c r="B177" i="20"/>
  <c r="C177" i="20"/>
  <c r="B219" i="20"/>
  <c r="C219" i="20"/>
  <c r="B264" i="20"/>
  <c r="C264" i="20"/>
  <c r="C82" i="20"/>
  <c r="B82" i="20"/>
  <c r="AI76" i="20" l="1"/>
  <c r="AE76" i="20"/>
  <c r="AA76" i="20"/>
  <c r="W76" i="20"/>
  <c r="S76" i="20"/>
  <c r="O76" i="20"/>
  <c r="K76" i="20"/>
  <c r="AJ76" i="20"/>
  <c r="AD76" i="20"/>
  <c r="Y76" i="20"/>
  <c r="T76" i="20"/>
  <c r="N76" i="20"/>
  <c r="I76" i="20"/>
  <c r="Q76" i="20"/>
  <c r="AH76" i="20"/>
  <c r="AC76" i="20"/>
  <c r="X76" i="20"/>
  <c r="R76" i="20"/>
  <c r="M76" i="20"/>
  <c r="H76" i="20"/>
  <c r="AG76" i="20"/>
  <c r="AB76" i="20"/>
  <c r="V76" i="20"/>
  <c r="L76" i="20"/>
  <c r="U76" i="20"/>
  <c r="J76" i="20"/>
  <c r="Z76" i="20"/>
  <c r="P76" i="20"/>
  <c r="AF76" i="20"/>
  <c r="AJ71" i="20"/>
  <c r="AF71" i="20"/>
  <c r="AB71" i="20"/>
  <c r="X71" i="20"/>
  <c r="T71" i="20"/>
  <c r="P71" i="20"/>
  <c r="L71" i="20"/>
  <c r="H71" i="20"/>
  <c r="AE71" i="20"/>
  <c r="Z71" i="20"/>
  <c r="U71" i="20"/>
  <c r="O71" i="20"/>
  <c r="J71" i="20"/>
  <c r="AI71" i="20"/>
  <c r="AD71" i="20"/>
  <c r="Y71" i="20"/>
  <c r="S71" i="20"/>
  <c r="N71" i="20"/>
  <c r="I71" i="20"/>
  <c r="AH71" i="20"/>
  <c r="W71" i="20"/>
  <c r="M71" i="20"/>
  <c r="AC71" i="20"/>
  <c r="R71" i="20"/>
  <c r="AG71" i="20"/>
  <c r="V71" i="20"/>
  <c r="K71" i="20"/>
  <c r="AA71" i="20"/>
  <c r="Q71" i="20"/>
  <c r="AG67" i="20"/>
  <c r="AC67" i="20"/>
  <c r="Y67" i="20"/>
  <c r="U67" i="20"/>
  <c r="Q67" i="20"/>
  <c r="M67" i="20"/>
  <c r="I67" i="20"/>
  <c r="AJ67" i="20"/>
  <c r="AF67" i="20"/>
  <c r="AB67" i="20"/>
  <c r="X67" i="20"/>
  <c r="T67" i="20"/>
  <c r="P67" i="20"/>
  <c r="L67" i="20"/>
  <c r="H67" i="20"/>
  <c r="AI67" i="20"/>
  <c r="AA67" i="20"/>
  <c r="S67" i="20"/>
  <c r="K67" i="20"/>
  <c r="Z67" i="20"/>
  <c r="R67" i="20"/>
  <c r="AE67" i="20"/>
  <c r="AD67" i="20"/>
  <c r="V67" i="20"/>
  <c r="N67" i="20"/>
  <c r="AH67" i="20"/>
  <c r="J67" i="20"/>
  <c r="O67" i="20"/>
  <c r="W67" i="20"/>
  <c r="AG78" i="20"/>
  <c r="AC78" i="20"/>
  <c r="Y78" i="20"/>
  <c r="U78" i="20"/>
  <c r="Q78" i="20"/>
  <c r="M78" i="20"/>
  <c r="I78" i="20"/>
  <c r="AJ78" i="20"/>
  <c r="AE78" i="20"/>
  <c r="Z78" i="20"/>
  <c r="T78" i="20"/>
  <c r="O78" i="20"/>
  <c r="J78" i="20"/>
  <c r="AI78" i="20"/>
  <c r="AD78" i="20"/>
  <c r="X78" i="20"/>
  <c r="S78" i="20"/>
  <c r="N78" i="20"/>
  <c r="H78" i="20"/>
  <c r="AH78" i="20"/>
  <c r="AB78" i="20"/>
  <c r="W78" i="20"/>
  <c r="R78" i="20"/>
  <c r="L78" i="20"/>
  <c r="AA78" i="20"/>
  <c r="P78" i="20"/>
  <c r="V78" i="20"/>
  <c r="AF78" i="20"/>
  <c r="K78" i="20"/>
  <c r="AJ75" i="20"/>
  <c r="AF75" i="20"/>
  <c r="AB75" i="20"/>
  <c r="X75" i="20"/>
  <c r="T75" i="20"/>
  <c r="P75" i="20"/>
  <c r="L75" i="20"/>
  <c r="H75" i="20"/>
  <c r="AG75" i="20"/>
  <c r="AA75" i="20"/>
  <c r="V75" i="20"/>
  <c r="Q75" i="20"/>
  <c r="K75" i="20"/>
  <c r="AI75" i="20"/>
  <c r="Y75" i="20"/>
  <c r="S75" i="20"/>
  <c r="I75" i="20"/>
  <c r="AE75" i="20"/>
  <c r="Z75" i="20"/>
  <c r="U75" i="20"/>
  <c r="O75" i="20"/>
  <c r="J75" i="20"/>
  <c r="AD75" i="20"/>
  <c r="N75" i="20"/>
  <c r="AC75" i="20"/>
  <c r="W75" i="20"/>
  <c r="R75" i="20"/>
  <c r="AH75" i="20"/>
  <c r="M75" i="20"/>
  <c r="AG74" i="20"/>
  <c r="AC74" i="20"/>
  <c r="Y74" i="20"/>
  <c r="U74" i="20"/>
  <c r="Q74" i="20"/>
  <c r="M74" i="20"/>
  <c r="I74" i="20"/>
  <c r="AI74" i="20"/>
  <c r="AD74" i="20"/>
  <c r="X74" i="20"/>
  <c r="S74" i="20"/>
  <c r="N74" i="20"/>
  <c r="H74" i="20"/>
  <c r="AA74" i="20"/>
  <c r="V74" i="20"/>
  <c r="K74" i="20"/>
  <c r="AH74" i="20"/>
  <c r="AB74" i="20"/>
  <c r="W74" i="20"/>
  <c r="R74" i="20"/>
  <c r="L74" i="20"/>
  <c r="AF74" i="20"/>
  <c r="P74" i="20"/>
  <c r="AJ74" i="20"/>
  <c r="O74" i="20"/>
  <c r="Z74" i="20"/>
  <c r="T74" i="20"/>
  <c r="AE74" i="20"/>
  <c r="J74" i="20"/>
  <c r="AH69" i="20"/>
  <c r="AD69" i="20"/>
  <c r="Z69" i="20"/>
  <c r="V69" i="20"/>
  <c r="R69" i="20"/>
  <c r="AJ69" i="20"/>
  <c r="AE69" i="20"/>
  <c r="Y69" i="20"/>
  <c r="T69" i="20"/>
  <c r="O69" i="20"/>
  <c r="K69" i="20"/>
  <c r="AI69" i="20"/>
  <c r="AC69" i="20"/>
  <c r="X69" i="20"/>
  <c r="S69" i="20"/>
  <c r="N69" i="20"/>
  <c r="J69" i="20"/>
  <c r="AB69" i="20"/>
  <c r="Q69" i="20"/>
  <c r="I69" i="20"/>
  <c r="AA69" i="20"/>
  <c r="H69" i="20"/>
  <c r="AG69" i="20"/>
  <c r="W69" i="20"/>
  <c r="AF69" i="20"/>
  <c r="L69" i="20"/>
  <c r="P69" i="20"/>
  <c r="M69" i="20"/>
  <c r="U69" i="20"/>
  <c r="AH77" i="20"/>
  <c r="AD77" i="20"/>
  <c r="Z77" i="20"/>
  <c r="V77" i="20"/>
  <c r="R77" i="20"/>
  <c r="N77" i="20"/>
  <c r="J77" i="20"/>
  <c r="AG77" i="20"/>
  <c r="AB77" i="20"/>
  <c r="W77" i="20"/>
  <c r="Q77" i="20"/>
  <c r="L77" i="20"/>
  <c r="AF77" i="20"/>
  <c r="AA77" i="20"/>
  <c r="U77" i="20"/>
  <c r="P77" i="20"/>
  <c r="K77" i="20"/>
  <c r="AJ77" i="20"/>
  <c r="AE77" i="20"/>
  <c r="Y77" i="20"/>
  <c r="T77" i="20"/>
  <c r="O77" i="20"/>
  <c r="I77" i="20"/>
  <c r="AI77" i="20"/>
  <c r="M77" i="20"/>
  <c r="S77" i="20"/>
  <c r="AC77" i="20"/>
  <c r="H77" i="20"/>
  <c r="X77" i="20"/>
  <c r="AI72" i="20"/>
  <c r="S72" i="20"/>
  <c r="AC72" i="20"/>
  <c r="H72" i="20"/>
  <c r="Q72" i="20"/>
  <c r="U72" i="20"/>
  <c r="AJ72" i="20"/>
  <c r="J72" i="20"/>
  <c r="AE72" i="20"/>
  <c r="O72" i="20"/>
  <c r="X72" i="20"/>
  <c r="AG72" i="20"/>
  <c r="L72" i="20"/>
  <c r="AD72" i="20"/>
  <c r="Y72" i="20"/>
  <c r="AA72" i="20"/>
  <c r="K72" i="20"/>
  <c r="R72" i="20"/>
  <c r="AB72" i="20"/>
  <c r="Z72" i="20"/>
  <c r="T72" i="20"/>
  <c r="N72" i="20"/>
  <c r="W72" i="20"/>
  <c r="AH72" i="20"/>
  <c r="M72" i="20"/>
  <c r="V72" i="20"/>
  <c r="P72" i="20"/>
  <c r="I72" i="20"/>
  <c r="AF72" i="20"/>
  <c r="AH73" i="20"/>
  <c r="AD73" i="20"/>
  <c r="Z73" i="20"/>
  <c r="V73" i="20"/>
  <c r="R73" i="20"/>
  <c r="N73" i="20"/>
  <c r="J73" i="20"/>
  <c r="AF73" i="20"/>
  <c r="AA73" i="20"/>
  <c r="U73" i="20"/>
  <c r="P73" i="20"/>
  <c r="K73" i="20"/>
  <c r="AJ73" i="20"/>
  <c r="AE73" i="20"/>
  <c r="Y73" i="20"/>
  <c r="T73" i="20"/>
  <c r="O73" i="20"/>
  <c r="I73" i="20"/>
  <c r="AC73" i="20"/>
  <c r="S73" i="20"/>
  <c r="H73" i="20"/>
  <c r="AI73" i="20"/>
  <c r="X73" i="20"/>
  <c r="AG73" i="20"/>
  <c r="AB73" i="20"/>
  <c r="Q73" i="20"/>
  <c r="W73" i="20"/>
  <c r="M73" i="20"/>
  <c r="L73" i="20"/>
  <c r="AG70" i="20"/>
  <c r="AC70" i="20"/>
  <c r="Y70" i="20"/>
  <c r="U70" i="20"/>
  <c r="Q70" i="20"/>
  <c r="M70" i="20"/>
  <c r="I70" i="20"/>
  <c r="AH70" i="20"/>
  <c r="AB70" i="20"/>
  <c r="W70" i="20"/>
  <c r="R70" i="20"/>
  <c r="L70" i="20"/>
  <c r="AF70" i="20"/>
  <c r="AA70" i="20"/>
  <c r="V70" i="20"/>
  <c r="P70" i="20"/>
  <c r="K70" i="20"/>
  <c r="AE70" i="20"/>
  <c r="T70" i="20"/>
  <c r="J70" i="20"/>
  <c r="AJ70" i="20"/>
  <c r="Z70" i="20"/>
  <c r="AI70" i="20"/>
  <c r="X70" i="20"/>
  <c r="AD70" i="20"/>
  <c r="S70" i="20"/>
  <c r="H70" i="20"/>
  <c r="O70" i="20"/>
  <c r="N70" i="20"/>
  <c r="AJ68" i="20"/>
  <c r="AF68" i="20"/>
  <c r="AB68" i="20"/>
  <c r="X68" i="20"/>
  <c r="T68" i="20"/>
  <c r="P68" i="20"/>
  <c r="L68" i="20"/>
  <c r="H68" i="20"/>
  <c r="AI68" i="20"/>
  <c r="AE68" i="20"/>
  <c r="AA68" i="20"/>
  <c r="W68" i="20"/>
  <c r="S68" i="20"/>
  <c r="O68" i="20"/>
  <c r="K68" i="20"/>
  <c r="AD68" i="20"/>
  <c r="V68" i="20"/>
  <c r="N68" i="20"/>
  <c r="AC68" i="20"/>
  <c r="M68" i="20"/>
  <c r="Z68" i="20"/>
  <c r="J68" i="20"/>
  <c r="Y68" i="20"/>
  <c r="U68" i="20"/>
  <c r="AH68" i="20"/>
  <c r="R68" i="20"/>
  <c r="AG68" i="20"/>
  <c r="Q68" i="20"/>
  <c r="I68" i="20"/>
  <c r="G67" i="20"/>
  <c r="K52" i="20"/>
  <c r="O52" i="20"/>
  <c r="S52" i="20"/>
  <c r="W52" i="20"/>
  <c r="AA52" i="20"/>
  <c r="AE52" i="20"/>
  <c r="AI52" i="20"/>
  <c r="I52" i="20"/>
  <c r="M52" i="20"/>
  <c r="Q52" i="20"/>
  <c r="U52" i="20"/>
  <c r="Y52" i="20"/>
  <c r="AC52" i="20"/>
  <c r="AG52" i="20"/>
  <c r="N52" i="20"/>
  <c r="V52" i="20"/>
  <c r="AD52" i="20"/>
  <c r="H52" i="20"/>
  <c r="P52" i="20"/>
  <c r="X52" i="20"/>
  <c r="AF52" i="20"/>
  <c r="H37" i="20"/>
  <c r="L37" i="20"/>
  <c r="P37" i="20"/>
  <c r="T37" i="20"/>
  <c r="X37" i="20"/>
  <c r="AB37" i="20"/>
  <c r="AF37" i="20"/>
  <c r="AJ37" i="20"/>
  <c r="L52" i="20"/>
  <c r="T52" i="20"/>
  <c r="AB52" i="20"/>
  <c r="AJ52" i="20"/>
  <c r="R52" i="20"/>
  <c r="I37" i="20"/>
  <c r="N37" i="20"/>
  <c r="S37" i="20"/>
  <c r="Y37" i="20"/>
  <c r="AD37" i="20"/>
  <c r="AI37" i="20"/>
  <c r="Z52" i="20"/>
  <c r="J37" i="20"/>
  <c r="O37" i="20"/>
  <c r="U37" i="20"/>
  <c r="Z37" i="20"/>
  <c r="AE37" i="20"/>
  <c r="J52" i="20"/>
  <c r="G52" i="20"/>
  <c r="M37" i="20"/>
  <c r="R37" i="20"/>
  <c r="W37" i="20"/>
  <c r="AC37" i="20"/>
  <c r="AH37" i="20"/>
  <c r="AH52" i="20"/>
  <c r="Q37" i="20"/>
  <c r="J22" i="20"/>
  <c r="N22" i="20"/>
  <c r="R22" i="20"/>
  <c r="V22" i="20"/>
  <c r="Z22" i="20"/>
  <c r="AD22" i="20"/>
  <c r="AH22" i="20"/>
  <c r="V37" i="20"/>
  <c r="G37" i="20"/>
  <c r="K22" i="20"/>
  <c r="O22" i="20"/>
  <c r="S22" i="20"/>
  <c r="W22" i="20"/>
  <c r="AA22" i="20"/>
  <c r="AE22" i="20"/>
  <c r="AI22" i="20"/>
  <c r="AA37" i="20"/>
  <c r="H22" i="20"/>
  <c r="L22" i="20"/>
  <c r="P22" i="20"/>
  <c r="T22" i="20"/>
  <c r="X22" i="20"/>
  <c r="AB22" i="20"/>
  <c r="AF22" i="20"/>
  <c r="AJ22" i="20"/>
  <c r="K37" i="20"/>
  <c r="AG37" i="20"/>
  <c r="I22" i="20"/>
  <c r="M22" i="20"/>
  <c r="Q22" i="20"/>
  <c r="U22" i="20"/>
  <c r="Y22" i="20"/>
  <c r="AC22" i="20"/>
  <c r="AG22" i="20"/>
  <c r="G22" i="20"/>
  <c r="K61" i="20"/>
  <c r="O61" i="20"/>
  <c r="S61" i="20"/>
  <c r="W61" i="20"/>
  <c r="AA61" i="20"/>
  <c r="AE61" i="20"/>
  <c r="AI61" i="20"/>
  <c r="H61" i="20"/>
  <c r="M61" i="20"/>
  <c r="R61" i="20"/>
  <c r="X61" i="20"/>
  <c r="AC61" i="20"/>
  <c r="AH61" i="20"/>
  <c r="I61" i="20"/>
  <c r="N61" i="20"/>
  <c r="T61" i="20"/>
  <c r="Y61" i="20"/>
  <c r="AD61" i="20"/>
  <c r="AJ61" i="20"/>
  <c r="J46" i="20"/>
  <c r="N46" i="20"/>
  <c r="R46" i="20"/>
  <c r="V46" i="20"/>
  <c r="Z46" i="20"/>
  <c r="AD46" i="20"/>
  <c r="AH46" i="20"/>
  <c r="L61" i="20"/>
  <c r="Q61" i="20"/>
  <c r="V61" i="20"/>
  <c r="AB61" i="20"/>
  <c r="AG61" i="20"/>
  <c r="G61" i="20"/>
  <c r="H46" i="20"/>
  <c r="L46" i="20"/>
  <c r="P46" i="20"/>
  <c r="T46" i="20"/>
  <c r="X46" i="20"/>
  <c r="AB46" i="20"/>
  <c r="AF46" i="20"/>
  <c r="AJ46" i="20"/>
  <c r="Z61" i="20"/>
  <c r="O46" i="20"/>
  <c r="W46" i="20"/>
  <c r="AE46" i="20"/>
  <c r="J61" i="20"/>
  <c r="AF61" i="20"/>
  <c r="I46" i="20"/>
  <c r="Q46" i="20"/>
  <c r="Y46" i="20"/>
  <c r="AG46" i="20"/>
  <c r="P61" i="20"/>
  <c r="K46" i="20"/>
  <c r="S46" i="20"/>
  <c r="AA46" i="20"/>
  <c r="AI46" i="20"/>
  <c r="G76" i="20"/>
  <c r="U61" i="20"/>
  <c r="M46" i="20"/>
  <c r="U46" i="20"/>
  <c r="AC46" i="20"/>
  <c r="G46" i="20"/>
  <c r="H31" i="20"/>
  <c r="L31" i="20"/>
  <c r="P31" i="20"/>
  <c r="T31" i="20"/>
  <c r="X31" i="20"/>
  <c r="AB31" i="20"/>
  <c r="AF31" i="20"/>
  <c r="AJ31" i="20"/>
  <c r="I31" i="20"/>
  <c r="M31" i="20"/>
  <c r="Q31" i="20"/>
  <c r="U31" i="20"/>
  <c r="Y31" i="20"/>
  <c r="AC31" i="20"/>
  <c r="AG31" i="20"/>
  <c r="G31" i="20"/>
  <c r="J31" i="20"/>
  <c r="N31" i="20"/>
  <c r="R31" i="20"/>
  <c r="V31" i="20"/>
  <c r="Z31" i="20"/>
  <c r="AD31" i="20"/>
  <c r="AH31" i="20"/>
  <c r="K31" i="20"/>
  <c r="O31" i="20"/>
  <c r="S31" i="20"/>
  <c r="W31" i="20"/>
  <c r="AA31" i="20"/>
  <c r="AE31" i="20"/>
  <c r="AI31" i="20"/>
  <c r="I63" i="20"/>
  <c r="M63" i="20"/>
  <c r="Q63" i="20"/>
  <c r="U63" i="20"/>
  <c r="Y63" i="20"/>
  <c r="AC63" i="20"/>
  <c r="AG63" i="20"/>
  <c r="G63" i="20"/>
  <c r="G78" i="20"/>
  <c r="H63" i="20"/>
  <c r="N63" i="20"/>
  <c r="S63" i="20"/>
  <c r="X63" i="20"/>
  <c r="AD63" i="20"/>
  <c r="AI63" i="20"/>
  <c r="J63" i="20"/>
  <c r="O63" i="20"/>
  <c r="T63" i="20"/>
  <c r="Z63" i="20"/>
  <c r="AE63" i="20"/>
  <c r="AJ63" i="20"/>
  <c r="H48" i="20"/>
  <c r="L48" i="20"/>
  <c r="P48" i="20"/>
  <c r="T48" i="20"/>
  <c r="X48" i="20"/>
  <c r="AB48" i="20"/>
  <c r="AF48" i="20"/>
  <c r="AJ48" i="20"/>
  <c r="L63" i="20"/>
  <c r="R63" i="20"/>
  <c r="W63" i="20"/>
  <c r="AB63" i="20"/>
  <c r="AH63" i="20"/>
  <c r="J48" i="20"/>
  <c r="N48" i="20"/>
  <c r="R48" i="20"/>
  <c r="V48" i="20"/>
  <c r="Z48" i="20"/>
  <c r="AD48" i="20"/>
  <c r="AH48" i="20"/>
  <c r="K63" i="20"/>
  <c r="AF63" i="20"/>
  <c r="M48" i="20"/>
  <c r="U48" i="20"/>
  <c r="AC48" i="20"/>
  <c r="P63" i="20"/>
  <c r="O48" i="20"/>
  <c r="W48" i="20"/>
  <c r="AE48" i="20"/>
  <c r="G48" i="20"/>
  <c r="V63" i="20"/>
  <c r="I48" i="20"/>
  <c r="Q48" i="20"/>
  <c r="Y48" i="20"/>
  <c r="AG48" i="20"/>
  <c r="AA63" i="20"/>
  <c r="K48" i="20"/>
  <c r="S48" i="20"/>
  <c r="AA48" i="20"/>
  <c r="AI48" i="20"/>
  <c r="J33" i="20"/>
  <c r="N33" i="20"/>
  <c r="R33" i="20"/>
  <c r="V33" i="20"/>
  <c r="Z33" i="20"/>
  <c r="AD33" i="20"/>
  <c r="AH33" i="20"/>
  <c r="K33" i="20"/>
  <c r="O33" i="20"/>
  <c r="S33" i="20"/>
  <c r="W33" i="20"/>
  <c r="AA33" i="20"/>
  <c r="AE33" i="20"/>
  <c r="AI33" i="20"/>
  <c r="H33" i="20"/>
  <c r="L33" i="20"/>
  <c r="P33" i="20"/>
  <c r="T33" i="20"/>
  <c r="X33" i="20"/>
  <c r="AB33" i="20"/>
  <c r="AF33" i="20"/>
  <c r="AJ33" i="20"/>
  <c r="I33" i="20"/>
  <c r="M33" i="20"/>
  <c r="Q33" i="20"/>
  <c r="U33" i="20"/>
  <c r="Y33" i="20"/>
  <c r="AC33" i="20"/>
  <c r="AG33" i="20"/>
  <c r="G33" i="20"/>
  <c r="G75" i="20"/>
  <c r="H60" i="20"/>
  <c r="L60" i="20"/>
  <c r="P60" i="20"/>
  <c r="T60" i="20"/>
  <c r="X60" i="20"/>
  <c r="AB60" i="20"/>
  <c r="AF60" i="20"/>
  <c r="AJ60" i="20"/>
  <c r="J60" i="20"/>
  <c r="O60" i="20"/>
  <c r="U60" i="20"/>
  <c r="Z60" i="20"/>
  <c r="AE60" i="20"/>
  <c r="K60" i="20"/>
  <c r="Q60" i="20"/>
  <c r="V60" i="20"/>
  <c r="AA60" i="20"/>
  <c r="AG60" i="20"/>
  <c r="K45" i="20"/>
  <c r="O45" i="20"/>
  <c r="S45" i="20"/>
  <c r="W45" i="20"/>
  <c r="AA45" i="20"/>
  <c r="AE45" i="20"/>
  <c r="AI45" i="20"/>
  <c r="I60" i="20"/>
  <c r="N60" i="20"/>
  <c r="S60" i="20"/>
  <c r="Y60" i="20"/>
  <c r="AD60" i="20"/>
  <c r="AI60" i="20"/>
  <c r="I45" i="20"/>
  <c r="M45" i="20"/>
  <c r="Q45" i="20"/>
  <c r="U45" i="20"/>
  <c r="Y45" i="20"/>
  <c r="AC45" i="20"/>
  <c r="AG45" i="20"/>
  <c r="M60" i="20"/>
  <c r="AH60" i="20"/>
  <c r="L45" i="20"/>
  <c r="T45" i="20"/>
  <c r="AB45" i="20"/>
  <c r="AJ45" i="20"/>
  <c r="R60" i="20"/>
  <c r="G60" i="20"/>
  <c r="N45" i="20"/>
  <c r="V45" i="20"/>
  <c r="AD45" i="20"/>
  <c r="W60" i="20"/>
  <c r="H45" i="20"/>
  <c r="P45" i="20"/>
  <c r="X45" i="20"/>
  <c r="AF45" i="20"/>
  <c r="G45" i="20"/>
  <c r="AC60" i="20"/>
  <c r="J45" i="20"/>
  <c r="R45" i="20"/>
  <c r="Z45" i="20"/>
  <c r="AH45" i="20"/>
  <c r="I30" i="20"/>
  <c r="M30" i="20"/>
  <c r="Q30" i="20"/>
  <c r="U30" i="20"/>
  <c r="Y30" i="20"/>
  <c r="AC30" i="20"/>
  <c r="AG30" i="20"/>
  <c r="G30" i="20"/>
  <c r="J30" i="20"/>
  <c r="N30" i="20"/>
  <c r="R30" i="20"/>
  <c r="V30" i="20"/>
  <c r="Z30" i="20"/>
  <c r="AD30" i="20"/>
  <c r="AH30" i="20"/>
  <c r="K30" i="20"/>
  <c r="O30" i="20"/>
  <c r="S30" i="20"/>
  <c r="W30" i="20"/>
  <c r="AA30" i="20"/>
  <c r="AE30" i="20"/>
  <c r="AI30" i="20"/>
  <c r="H30" i="20"/>
  <c r="L30" i="20"/>
  <c r="P30" i="20"/>
  <c r="T30" i="20"/>
  <c r="X30" i="20"/>
  <c r="AB30" i="20"/>
  <c r="AF30" i="20"/>
  <c r="AJ30" i="20"/>
  <c r="G74" i="20"/>
  <c r="I59" i="20"/>
  <c r="M59" i="20"/>
  <c r="Q59" i="20"/>
  <c r="U59" i="20"/>
  <c r="Y59" i="20"/>
  <c r="AC59" i="20"/>
  <c r="AG59" i="20"/>
  <c r="G59" i="20"/>
  <c r="L59" i="20"/>
  <c r="R59" i="20"/>
  <c r="W59" i="20"/>
  <c r="AB59" i="20"/>
  <c r="AH59" i="20"/>
  <c r="H59" i="20"/>
  <c r="N59" i="20"/>
  <c r="S59" i="20"/>
  <c r="X59" i="20"/>
  <c r="AD59" i="20"/>
  <c r="AI59" i="20"/>
  <c r="H44" i="20"/>
  <c r="L44" i="20"/>
  <c r="P44" i="20"/>
  <c r="T44" i="20"/>
  <c r="X44" i="20"/>
  <c r="AB44" i="20"/>
  <c r="AF44" i="20"/>
  <c r="AJ44" i="20"/>
  <c r="K59" i="20"/>
  <c r="P59" i="20"/>
  <c r="V59" i="20"/>
  <c r="AA59" i="20"/>
  <c r="AF59" i="20"/>
  <c r="J44" i="20"/>
  <c r="N44" i="20"/>
  <c r="R44" i="20"/>
  <c r="V44" i="20"/>
  <c r="Z44" i="20"/>
  <c r="AD44" i="20"/>
  <c r="AH44" i="20"/>
  <c r="T59" i="20"/>
  <c r="I44" i="20"/>
  <c r="Q44" i="20"/>
  <c r="Y44" i="20"/>
  <c r="AG44" i="20"/>
  <c r="K29" i="20"/>
  <c r="O29" i="20"/>
  <c r="S29" i="20"/>
  <c r="W29" i="20"/>
  <c r="Z59" i="20"/>
  <c r="K44" i="20"/>
  <c r="S44" i="20"/>
  <c r="AA44" i="20"/>
  <c r="AI44" i="20"/>
  <c r="G44" i="20"/>
  <c r="H29" i="20"/>
  <c r="J59" i="20"/>
  <c r="AE59" i="20"/>
  <c r="M44" i="20"/>
  <c r="U44" i="20"/>
  <c r="AC44" i="20"/>
  <c r="O59" i="20"/>
  <c r="AJ59" i="20"/>
  <c r="O44" i="20"/>
  <c r="W44" i="20"/>
  <c r="AE44" i="20"/>
  <c r="J29" i="20"/>
  <c r="N29" i="20"/>
  <c r="R29" i="20"/>
  <c r="M29" i="20"/>
  <c r="U29" i="20"/>
  <c r="Z29" i="20"/>
  <c r="AD29" i="20"/>
  <c r="AH29" i="20"/>
  <c r="P29" i="20"/>
  <c r="V29" i="20"/>
  <c r="AA29" i="20"/>
  <c r="AE29" i="20"/>
  <c r="AI29" i="20"/>
  <c r="I29" i="20"/>
  <c r="Q29" i="20"/>
  <c r="X29" i="20"/>
  <c r="AB29" i="20"/>
  <c r="AF29" i="20"/>
  <c r="AJ29" i="20"/>
  <c r="L29" i="20"/>
  <c r="T29" i="20"/>
  <c r="Y29" i="20"/>
  <c r="AC29" i="20"/>
  <c r="AG29" i="20"/>
  <c r="G29" i="20"/>
  <c r="G71" i="20"/>
  <c r="K56" i="20"/>
  <c r="O56" i="20"/>
  <c r="S56" i="20"/>
  <c r="W56" i="20"/>
  <c r="AA56" i="20"/>
  <c r="AE56" i="20"/>
  <c r="AI56" i="20"/>
  <c r="H56" i="20"/>
  <c r="L56" i="20"/>
  <c r="P56" i="20"/>
  <c r="T56" i="20"/>
  <c r="X56" i="20"/>
  <c r="AB56" i="20"/>
  <c r="AF56" i="20"/>
  <c r="AJ56" i="20"/>
  <c r="H41" i="20"/>
  <c r="L41" i="20"/>
  <c r="P41" i="20"/>
  <c r="T41" i="20"/>
  <c r="X41" i="20"/>
  <c r="AB41" i="20"/>
  <c r="AF41" i="20"/>
  <c r="AJ41" i="20"/>
  <c r="J56" i="20"/>
  <c r="N56" i="20"/>
  <c r="R56" i="20"/>
  <c r="V56" i="20"/>
  <c r="Z56" i="20"/>
  <c r="AD56" i="20"/>
  <c r="AH56" i="20"/>
  <c r="I56" i="20"/>
  <c r="Y56" i="20"/>
  <c r="J41" i="20"/>
  <c r="O41" i="20"/>
  <c r="U41" i="20"/>
  <c r="Z41" i="20"/>
  <c r="M56" i="20"/>
  <c r="AC56" i="20"/>
  <c r="K41" i="20"/>
  <c r="Q41" i="20"/>
  <c r="V41" i="20"/>
  <c r="AA41" i="20"/>
  <c r="AG41" i="20"/>
  <c r="U56" i="20"/>
  <c r="G56" i="20"/>
  <c r="I41" i="20"/>
  <c r="N41" i="20"/>
  <c r="S41" i="20"/>
  <c r="Y41" i="20"/>
  <c r="AD41" i="20"/>
  <c r="AI41" i="20"/>
  <c r="Q56" i="20"/>
  <c r="AC41" i="20"/>
  <c r="J26" i="20"/>
  <c r="N26" i="20"/>
  <c r="R26" i="20"/>
  <c r="V26" i="20"/>
  <c r="Z26" i="20"/>
  <c r="AD26" i="20"/>
  <c r="AH26" i="20"/>
  <c r="AG56" i="20"/>
  <c r="M41" i="20"/>
  <c r="AE41" i="20"/>
  <c r="K26" i="20"/>
  <c r="O26" i="20"/>
  <c r="S26" i="20"/>
  <c r="W26" i="20"/>
  <c r="AA26" i="20"/>
  <c r="AE26" i="20"/>
  <c r="AI26" i="20"/>
  <c r="R41" i="20"/>
  <c r="AH41" i="20"/>
  <c r="G41" i="20"/>
  <c r="W41" i="20"/>
  <c r="I26" i="20"/>
  <c r="M26" i="20"/>
  <c r="Q26" i="20"/>
  <c r="U26" i="20"/>
  <c r="Y26" i="20"/>
  <c r="AC26" i="20"/>
  <c r="AG26" i="20"/>
  <c r="H26" i="20"/>
  <c r="X26" i="20"/>
  <c r="G26" i="20"/>
  <c r="L26" i="20"/>
  <c r="AB26" i="20"/>
  <c r="P26" i="20"/>
  <c r="AF26" i="20"/>
  <c r="T26" i="20"/>
  <c r="AJ26" i="20"/>
  <c r="G69" i="20"/>
  <c r="I54" i="20"/>
  <c r="M54" i="20"/>
  <c r="Q54" i="20"/>
  <c r="U54" i="20"/>
  <c r="Y54" i="20"/>
  <c r="AC54" i="20"/>
  <c r="AG54" i="20"/>
  <c r="K54" i="20"/>
  <c r="O54" i="20"/>
  <c r="S54" i="20"/>
  <c r="W54" i="20"/>
  <c r="AA54" i="20"/>
  <c r="AE54" i="20"/>
  <c r="AI54" i="20"/>
  <c r="L54" i="20"/>
  <c r="T54" i="20"/>
  <c r="AB54" i="20"/>
  <c r="AJ54" i="20"/>
  <c r="N54" i="20"/>
  <c r="V54" i="20"/>
  <c r="AD54" i="20"/>
  <c r="J39" i="20"/>
  <c r="N39" i="20"/>
  <c r="R39" i="20"/>
  <c r="V39" i="20"/>
  <c r="Z39" i="20"/>
  <c r="AD39" i="20"/>
  <c r="AH39" i="20"/>
  <c r="J54" i="20"/>
  <c r="R54" i="20"/>
  <c r="Z54" i="20"/>
  <c r="AH54" i="20"/>
  <c r="X54" i="20"/>
  <c r="I39" i="20"/>
  <c r="O39" i="20"/>
  <c r="T39" i="20"/>
  <c r="Y39" i="20"/>
  <c r="AE39" i="20"/>
  <c r="AJ39" i="20"/>
  <c r="AF54" i="20"/>
  <c r="K39" i="20"/>
  <c r="P39" i="20"/>
  <c r="U39" i="20"/>
  <c r="AA39" i="20"/>
  <c r="AF39" i="20"/>
  <c r="P54" i="20"/>
  <c r="H39" i="20"/>
  <c r="M39" i="20"/>
  <c r="S39" i="20"/>
  <c r="X39" i="20"/>
  <c r="AC39" i="20"/>
  <c r="AI39" i="20"/>
  <c r="G54" i="20"/>
  <c r="W39" i="20"/>
  <c r="G39" i="20"/>
  <c r="H24" i="20"/>
  <c r="L24" i="20"/>
  <c r="P24" i="20"/>
  <c r="T24" i="20"/>
  <c r="X24" i="20"/>
  <c r="AB24" i="20"/>
  <c r="AF24" i="20"/>
  <c r="AJ24" i="20"/>
  <c r="H54" i="20"/>
  <c r="AB39" i="20"/>
  <c r="I24" i="20"/>
  <c r="M24" i="20"/>
  <c r="Q24" i="20"/>
  <c r="U24" i="20"/>
  <c r="Y24" i="20"/>
  <c r="AC24" i="20"/>
  <c r="AG24" i="20"/>
  <c r="L39" i="20"/>
  <c r="AG39" i="20"/>
  <c r="J24" i="20"/>
  <c r="N24" i="20"/>
  <c r="R24" i="20"/>
  <c r="V24" i="20"/>
  <c r="Z24" i="20"/>
  <c r="AD24" i="20"/>
  <c r="AH24" i="20"/>
  <c r="Q39" i="20"/>
  <c r="K24" i="20"/>
  <c r="O24" i="20"/>
  <c r="S24" i="20"/>
  <c r="W24" i="20"/>
  <c r="AA24" i="20"/>
  <c r="AE24" i="20"/>
  <c r="AI24" i="20"/>
  <c r="G24" i="20"/>
  <c r="G77" i="20"/>
  <c r="J62" i="20"/>
  <c r="N62" i="20"/>
  <c r="R62" i="20"/>
  <c r="V62" i="20"/>
  <c r="Z62" i="20"/>
  <c r="AD62" i="20"/>
  <c r="AH62" i="20"/>
  <c r="K62" i="20"/>
  <c r="P62" i="20"/>
  <c r="U62" i="20"/>
  <c r="AA62" i="20"/>
  <c r="AF62" i="20"/>
  <c r="G62" i="20"/>
  <c r="L62" i="20"/>
  <c r="Q62" i="20"/>
  <c r="W62" i="20"/>
  <c r="AB62" i="20"/>
  <c r="AG62" i="20"/>
  <c r="I47" i="20"/>
  <c r="M47" i="20"/>
  <c r="Q47" i="20"/>
  <c r="U47" i="20"/>
  <c r="Y47" i="20"/>
  <c r="AC47" i="20"/>
  <c r="AG47" i="20"/>
  <c r="I62" i="20"/>
  <c r="O62" i="20"/>
  <c r="T62" i="20"/>
  <c r="Y62" i="20"/>
  <c r="AE62" i="20"/>
  <c r="AJ62" i="20"/>
  <c r="K47" i="20"/>
  <c r="O47" i="20"/>
  <c r="S47" i="20"/>
  <c r="W47" i="20"/>
  <c r="AA47" i="20"/>
  <c r="AE47" i="20"/>
  <c r="AI47" i="20"/>
  <c r="S62" i="20"/>
  <c r="J47" i="20"/>
  <c r="R47" i="20"/>
  <c r="Z47" i="20"/>
  <c r="AH47" i="20"/>
  <c r="G47" i="20"/>
  <c r="X62" i="20"/>
  <c r="L47" i="20"/>
  <c r="T47" i="20"/>
  <c r="AB47" i="20"/>
  <c r="AJ47" i="20"/>
  <c r="H62" i="20"/>
  <c r="AC62" i="20"/>
  <c r="N47" i="20"/>
  <c r="V47" i="20"/>
  <c r="AD47" i="20"/>
  <c r="M62" i="20"/>
  <c r="AI62" i="20"/>
  <c r="H47" i="20"/>
  <c r="P47" i="20"/>
  <c r="X47" i="20"/>
  <c r="AF47" i="20"/>
  <c r="K32" i="20"/>
  <c r="O32" i="20"/>
  <c r="S32" i="20"/>
  <c r="W32" i="20"/>
  <c r="AA32" i="20"/>
  <c r="AE32" i="20"/>
  <c r="AI32" i="20"/>
  <c r="H32" i="20"/>
  <c r="L32" i="20"/>
  <c r="P32" i="20"/>
  <c r="T32" i="20"/>
  <c r="X32" i="20"/>
  <c r="AB32" i="20"/>
  <c r="AF32" i="20"/>
  <c r="AJ32" i="20"/>
  <c r="G32" i="20"/>
  <c r="I32" i="20"/>
  <c r="M32" i="20"/>
  <c r="Q32" i="20"/>
  <c r="U32" i="20"/>
  <c r="Y32" i="20"/>
  <c r="AC32" i="20"/>
  <c r="AG32" i="20"/>
  <c r="J32" i="20"/>
  <c r="N32" i="20"/>
  <c r="R32" i="20"/>
  <c r="V32" i="20"/>
  <c r="Z32" i="20"/>
  <c r="AD32" i="20"/>
  <c r="AH32" i="20"/>
  <c r="G72" i="20"/>
  <c r="V57" i="20"/>
  <c r="O57" i="20"/>
  <c r="AE57" i="20"/>
  <c r="S42" i="20"/>
  <c r="AI42" i="20"/>
  <c r="I57" i="20"/>
  <c r="Y57" i="20"/>
  <c r="L57" i="20"/>
  <c r="P57" i="20"/>
  <c r="T42" i="20"/>
  <c r="Q42" i="20"/>
  <c r="J42" i="20"/>
  <c r="M27" i="20"/>
  <c r="AC27" i="20"/>
  <c r="AH42" i="20"/>
  <c r="V27" i="20"/>
  <c r="T57" i="20"/>
  <c r="H42" i="20"/>
  <c r="H27" i="20"/>
  <c r="X27" i="20"/>
  <c r="K27" i="20"/>
  <c r="G27" i="20"/>
  <c r="AD57" i="20"/>
  <c r="W57" i="20"/>
  <c r="G57" i="20"/>
  <c r="X57" i="20"/>
  <c r="M42" i="20"/>
  <c r="AC42" i="20"/>
  <c r="AI27" i="20"/>
  <c r="J57" i="20"/>
  <c r="Z57" i="20"/>
  <c r="S57" i="20"/>
  <c r="AI57" i="20"/>
  <c r="W42" i="20"/>
  <c r="M57" i="20"/>
  <c r="AC57" i="20"/>
  <c r="AB57" i="20"/>
  <c r="AF57" i="20"/>
  <c r="Y42" i="20"/>
  <c r="H57" i="20"/>
  <c r="V42" i="20"/>
  <c r="U42" i="20"/>
  <c r="Q27" i="20"/>
  <c r="AG27" i="20"/>
  <c r="J27" i="20"/>
  <c r="Z27" i="20"/>
  <c r="P42" i="20"/>
  <c r="R42" i="20"/>
  <c r="L27" i="20"/>
  <c r="AB27" i="20"/>
  <c r="AA27" i="20"/>
  <c r="S27" i="20"/>
  <c r="N57" i="20"/>
  <c r="AA42" i="20"/>
  <c r="AG57" i="20"/>
  <c r="AD42" i="20"/>
  <c r="U27" i="20"/>
  <c r="Z42" i="20"/>
  <c r="O27" i="20"/>
  <c r="K42" i="20"/>
  <c r="Q57" i="20"/>
  <c r="I42" i="20"/>
  <c r="AB42" i="20"/>
  <c r="N27" i="20"/>
  <c r="P27" i="20"/>
  <c r="R57" i="20"/>
  <c r="AH57" i="20"/>
  <c r="K57" i="20"/>
  <c r="AA57" i="20"/>
  <c r="O42" i="20"/>
  <c r="AE42" i="20"/>
  <c r="U57" i="20"/>
  <c r="N42" i="20"/>
  <c r="AJ42" i="20"/>
  <c r="L42" i="20"/>
  <c r="AG42" i="20"/>
  <c r="I27" i="20"/>
  <c r="Y27" i="20"/>
  <c r="X42" i="20"/>
  <c r="R27" i="20"/>
  <c r="AH27" i="20"/>
  <c r="AJ57" i="20"/>
  <c r="G42" i="20"/>
  <c r="T27" i="20"/>
  <c r="AJ27" i="20"/>
  <c r="AE27" i="20"/>
  <c r="W27" i="20"/>
  <c r="AF42" i="20"/>
  <c r="AD27" i="20"/>
  <c r="AF27" i="20"/>
  <c r="G73" i="20"/>
  <c r="I58" i="20"/>
  <c r="M58" i="20"/>
  <c r="Q58" i="20"/>
  <c r="U58" i="20"/>
  <c r="Y58" i="20"/>
  <c r="AC58" i="20"/>
  <c r="AG58" i="20"/>
  <c r="J58" i="20"/>
  <c r="N58" i="20"/>
  <c r="R58" i="20"/>
  <c r="V58" i="20"/>
  <c r="Z58" i="20"/>
  <c r="AD58" i="20"/>
  <c r="AH58" i="20"/>
  <c r="J43" i="20"/>
  <c r="N43" i="20"/>
  <c r="H58" i="20"/>
  <c r="L58" i="20"/>
  <c r="P58" i="20"/>
  <c r="T58" i="20"/>
  <c r="X58" i="20"/>
  <c r="O58" i="20"/>
  <c r="AB58" i="20"/>
  <c r="AJ58" i="20"/>
  <c r="S58" i="20"/>
  <c r="AE58" i="20"/>
  <c r="G58" i="20"/>
  <c r="L43" i="20"/>
  <c r="Q43" i="20"/>
  <c r="U43" i="20"/>
  <c r="Y43" i="20"/>
  <c r="AC43" i="20"/>
  <c r="AG43" i="20"/>
  <c r="K58" i="20"/>
  <c r="AA58" i="20"/>
  <c r="AI58" i="20"/>
  <c r="I43" i="20"/>
  <c r="O43" i="20"/>
  <c r="S43" i="20"/>
  <c r="W43" i="20"/>
  <c r="AA43" i="20"/>
  <c r="AE43" i="20"/>
  <c r="AI43" i="20"/>
  <c r="W58" i="20"/>
  <c r="M43" i="20"/>
  <c r="V43" i="20"/>
  <c r="AD43" i="20"/>
  <c r="G43" i="20"/>
  <c r="H28" i="20"/>
  <c r="L28" i="20"/>
  <c r="P28" i="20"/>
  <c r="T28" i="20"/>
  <c r="X28" i="20"/>
  <c r="AB28" i="20"/>
  <c r="AF28" i="20"/>
  <c r="AJ28" i="20"/>
  <c r="AF58" i="20"/>
  <c r="P43" i="20"/>
  <c r="X43" i="20"/>
  <c r="AF43" i="20"/>
  <c r="I28" i="20"/>
  <c r="M28" i="20"/>
  <c r="Q28" i="20"/>
  <c r="U28" i="20"/>
  <c r="Y28" i="20"/>
  <c r="AC28" i="20"/>
  <c r="AG28" i="20"/>
  <c r="H43" i="20"/>
  <c r="R43" i="20"/>
  <c r="Z43" i="20"/>
  <c r="AH43" i="20"/>
  <c r="K43" i="20"/>
  <c r="T43" i="20"/>
  <c r="AB43" i="20"/>
  <c r="AJ43" i="20"/>
  <c r="K28" i="20"/>
  <c r="O28" i="20"/>
  <c r="S28" i="20"/>
  <c r="W28" i="20"/>
  <c r="AA28" i="20"/>
  <c r="AE28" i="20"/>
  <c r="AI28" i="20"/>
  <c r="N28" i="20"/>
  <c r="AD28" i="20"/>
  <c r="G28" i="20"/>
  <c r="R28" i="20"/>
  <c r="AH28" i="20"/>
  <c r="V28" i="20"/>
  <c r="J28" i="20"/>
  <c r="Z28" i="20"/>
  <c r="H55" i="20"/>
  <c r="J55" i="20"/>
  <c r="N55" i="20"/>
  <c r="R55" i="20"/>
  <c r="V55" i="20"/>
  <c r="M55" i="20"/>
  <c r="S55" i="20"/>
  <c r="X55" i="20"/>
  <c r="AB55" i="20"/>
  <c r="AF55" i="20"/>
  <c r="AJ55" i="20"/>
  <c r="I55" i="20"/>
  <c r="O55" i="20"/>
  <c r="T55" i="20"/>
  <c r="Y55" i="20"/>
  <c r="AC55" i="20"/>
  <c r="AG55" i="20"/>
  <c r="G55" i="20"/>
  <c r="I40" i="20"/>
  <c r="M40" i="20"/>
  <c r="Q40" i="20"/>
  <c r="U40" i="20"/>
  <c r="Y40" i="20"/>
  <c r="AC40" i="20"/>
  <c r="AG40" i="20"/>
  <c r="G70" i="20"/>
  <c r="L55" i="20"/>
  <c r="Q55" i="20"/>
  <c r="W55" i="20"/>
  <c r="AA55" i="20"/>
  <c r="AE55" i="20"/>
  <c r="AI55" i="20"/>
  <c r="U55" i="20"/>
  <c r="L40" i="20"/>
  <c r="R40" i="20"/>
  <c r="W40" i="20"/>
  <c r="AB40" i="20"/>
  <c r="AH40" i="20"/>
  <c r="Z55" i="20"/>
  <c r="H40" i="20"/>
  <c r="N40" i="20"/>
  <c r="S40" i="20"/>
  <c r="X40" i="20"/>
  <c r="AD40" i="20"/>
  <c r="AI40" i="20"/>
  <c r="P55" i="20"/>
  <c r="AH55" i="20"/>
  <c r="K40" i="20"/>
  <c r="P40" i="20"/>
  <c r="V40" i="20"/>
  <c r="AA40" i="20"/>
  <c r="AF40" i="20"/>
  <c r="O40" i="20"/>
  <c r="AJ40" i="20"/>
  <c r="K25" i="20"/>
  <c r="O25" i="20"/>
  <c r="S25" i="20"/>
  <c r="W25" i="20"/>
  <c r="AA25" i="20"/>
  <c r="AE25" i="20"/>
  <c r="AI25" i="20"/>
  <c r="T40" i="20"/>
  <c r="G40" i="20"/>
  <c r="H25" i="20"/>
  <c r="L25" i="20"/>
  <c r="P25" i="20"/>
  <c r="T25" i="20"/>
  <c r="X25" i="20"/>
  <c r="AB25" i="20"/>
  <c r="AF25" i="20"/>
  <c r="AJ25" i="20"/>
  <c r="K55" i="20"/>
  <c r="Z40" i="20"/>
  <c r="AD55" i="20"/>
  <c r="J40" i="20"/>
  <c r="AE40" i="20"/>
  <c r="J25" i="20"/>
  <c r="N25" i="20"/>
  <c r="R25" i="20"/>
  <c r="V25" i="20"/>
  <c r="Z25" i="20"/>
  <c r="AD25" i="20"/>
  <c r="AH25" i="20"/>
  <c r="U25" i="20"/>
  <c r="I25" i="20"/>
  <c r="Y25" i="20"/>
  <c r="M25" i="20"/>
  <c r="AC25" i="20"/>
  <c r="Q25" i="20"/>
  <c r="AG25" i="20"/>
  <c r="G25" i="20"/>
  <c r="J53" i="20"/>
  <c r="N53" i="20"/>
  <c r="R53" i="20"/>
  <c r="V53" i="20"/>
  <c r="Z53" i="20"/>
  <c r="AD53" i="20"/>
  <c r="AH53" i="20"/>
  <c r="H53" i="20"/>
  <c r="L53" i="20"/>
  <c r="P53" i="20"/>
  <c r="T53" i="20"/>
  <c r="X53" i="20"/>
  <c r="AB53" i="20"/>
  <c r="AF53" i="20"/>
  <c r="AJ53" i="20"/>
  <c r="I53" i="20"/>
  <c r="Q53" i="20"/>
  <c r="Y53" i="20"/>
  <c r="AG53" i="20"/>
  <c r="K53" i="20"/>
  <c r="S53" i="20"/>
  <c r="AA53" i="20"/>
  <c r="AI53" i="20"/>
  <c r="K38" i="20"/>
  <c r="O38" i="20"/>
  <c r="S38" i="20"/>
  <c r="W38" i="20"/>
  <c r="AA38" i="20"/>
  <c r="AE38" i="20"/>
  <c r="AI38" i="20"/>
  <c r="O53" i="20"/>
  <c r="W53" i="20"/>
  <c r="AE53" i="20"/>
  <c r="U53" i="20"/>
  <c r="L38" i="20"/>
  <c r="Q38" i="20"/>
  <c r="V38" i="20"/>
  <c r="AB38" i="20"/>
  <c r="AG38" i="20"/>
  <c r="G68" i="20"/>
  <c r="AC53" i="20"/>
  <c r="G53" i="20"/>
  <c r="H38" i="20"/>
  <c r="M38" i="20"/>
  <c r="R38" i="20"/>
  <c r="X38" i="20"/>
  <c r="AC38" i="20"/>
  <c r="AH38" i="20"/>
  <c r="M53" i="20"/>
  <c r="J38" i="20"/>
  <c r="P38" i="20"/>
  <c r="U38" i="20"/>
  <c r="Z38" i="20"/>
  <c r="AF38" i="20"/>
  <c r="I38" i="20"/>
  <c r="AD38" i="20"/>
  <c r="I23" i="20"/>
  <c r="M23" i="20"/>
  <c r="Q23" i="20"/>
  <c r="U23" i="20"/>
  <c r="Y23" i="20"/>
  <c r="AC23" i="20"/>
  <c r="AG23" i="20"/>
  <c r="N38" i="20"/>
  <c r="AJ38" i="20"/>
  <c r="J23" i="20"/>
  <c r="N23" i="20"/>
  <c r="R23" i="20"/>
  <c r="V23" i="20"/>
  <c r="Z23" i="20"/>
  <c r="AD23" i="20"/>
  <c r="AH23" i="20"/>
  <c r="T38" i="20"/>
  <c r="K23" i="20"/>
  <c r="O23" i="20"/>
  <c r="S23" i="20"/>
  <c r="W23" i="20"/>
  <c r="AA23" i="20"/>
  <c r="AE23" i="20"/>
  <c r="AI23" i="20"/>
  <c r="Y38" i="20"/>
  <c r="G38" i="20"/>
  <c r="H23" i="20"/>
  <c r="L23" i="20"/>
  <c r="P23" i="20"/>
  <c r="T23" i="20"/>
  <c r="X23" i="20"/>
  <c r="AB23" i="20"/>
  <c r="AF23" i="20"/>
  <c r="AJ23" i="20"/>
  <c r="G23" i="20"/>
  <c r="B1" i="10"/>
  <c r="D28" i="10" l="1"/>
  <c r="I28" i="10"/>
  <c r="M28" i="10"/>
  <c r="S28" i="10"/>
  <c r="Y28" i="10"/>
  <c r="AD28" i="10"/>
  <c r="AN28" i="10"/>
  <c r="AR28" i="10"/>
  <c r="H28" i="10"/>
  <c r="R28" i="10"/>
  <c r="X28" i="10"/>
  <c r="AG28" i="10"/>
  <c r="E28" i="10"/>
  <c r="J28" i="10"/>
  <c r="P28" i="10"/>
  <c r="V28" i="10"/>
  <c r="Z28" i="10"/>
  <c r="AE28" i="10"/>
  <c r="AO28" i="10"/>
  <c r="G28" i="10"/>
  <c r="K28" i="10"/>
  <c r="Q28" i="10"/>
  <c r="W28" i="10"/>
  <c r="AB28" i="10"/>
  <c r="AF28" i="10"/>
  <c r="AP28" i="10"/>
  <c r="L28" i="10"/>
  <c r="AC28" i="10"/>
  <c r="AQ28" i="10"/>
  <c r="AR27" i="10"/>
  <c r="AN27" i="10"/>
  <c r="AN13" i="10" s="1"/>
  <c r="AO26" i="10"/>
  <c r="AP25" i="10"/>
  <c r="AQ24" i="10"/>
  <c r="AR23" i="10"/>
  <c r="AN23" i="10"/>
  <c r="AO22" i="10"/>
  <c r="AP21" i="10"/>
  <c r="AQ20" i="10"/>
  <c r="AR19" i="10"/>
  <c r="AN19" i="10"/>
  <c r="AO18" i="10"/>
  <c r="AP17" i="10"/>
  <c r="AQ16" i="10"/>
  <c r="AR15" i="10"/>
  <c r="AN15" i="10"/>
  <c r="AD27" i="10"/>
  <c r="AF26" i="10"/>
  <c r="AB26" i="10"/>
  <c r="AD25" i="10"/>
  <c r="AF24" i="10"/>
  <c r="AB24" i="10"/>
  <c r="AD23" i="10"/>
  <c r="AF22" i="10"/>
  <c r="AB22" i="10"/>
  <c r="AD21" i="10"/>
  <c r="AF20" i="10"/>
  <c r="AB20" i="10"/>
  <c r="AD19" i="10"/>
  <c r="AF18" i="10"/>
  <c r="AB18" i="10"/>
  <c r="AD17" i="10"/>
  <c r="AF16" i="10"/>
  <c r="AB16" i="10"/>
  <c r="AD15" i="10"/>
  <c r="Y27" i="10"/>
  <c r="Z26" i="10"/>
  <c r="V26" i="10"/>
  <c r="W25" i="10"/>
  <c r="X24" i="10"/>
  <c r="Y23" i="10"/>
  <c r="Z22" i="10"/>
  <c r="V22" i="10"/>
  <c r="W21" i="10"/>
  <c r="X20" i="10"/>
  <c r="Y19" i="10"/>
  <c r="Z18" i="10"/>
  <c r="V18" i="10"/>
  <c r="W17" i="10"/>
  <c r="X16" i="10"/>
  <c r="Y15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AP27" i="10"/>
  <c r="AN25" i="10"/>
  <c r="AP23" i="10"/>
  <c r="AR21" i="10"/>
  <c r="AO20" i="10"/>
  <c r="AP19" i="10"/>
  <c r="AR17" i="10"/>
  <c r="AP15" i="10"/>
  <c r="AB27" i="10"/>
  <c r="AF25" i="10"/>
  <c r="AD24" i="10"/>
  <c r="AB23" i="10"/>
  <c r="AF21" i="10"/>
  <c r="AD20" i="10"/>
  <c r="AB19" i="10"/>
  <c r="AF17" i="10"/>
  <c r="AD16" i="10"/>
  <c r="W27" i="10"/>
  <c r="Y25" i="10"/>
  <c r="V24" i="10"/>
  <c r="AQ27" i="10"/>
  <c r="AR26" i="10"/>
  <c r="AN26" i="10"/>
  <c r="AO25" i="10"/>
  <c r="AP24" i="10"/>
  <c r="AQ23" i="10"/>
  <c r="AR22" i="10"/>
  <c r="AN22" i="10"/>
  <c r="AO21" i="10"/>
  <c r="AP20" i="10"/>
  <c r="AQ19" i="10"/>
  <c r="AR18" i="10"/>
  <c r="AN18" i="10"/>
  <c r="AO17" i="10"/>
  <c r="AP16" i="10"/>
  <c r="AQ15" i="10"/>
  <c r="AG27" i="10"/>
  <c r="AC27" i="10"/>
  <c r="AC13" i="10" s="1"/>
  <c r="AE26" i="10"/>
  <c r="AG25" i="10"/>
  <c r="AC25" i="10"/>
  <c r="AE24" i="10"/>
  <c r="AG23" i="10"/>
  <c r="AC23" i="10"/>
  <c r="AE22" i="10"/>
  <c r="AG21" i="10"/>
  <c r="AC21" i="10"/>
  <c r="AE20" i="10"/>
  <c r="AG19" i="10"/>
  <c r="AC19" i="10"/>
  <c r="AE18" i="10"/>
  <c r="AG17" i="10"/>
  <c r="AC17" i="10"/>
  <c r="AE16" i="10"/>
  <c r="AG15" i="10"/>
  <c r="AC15" i="10"/>
  <c r="X27" i="10"/>
  <c r="Y26" i="10"/>
  <c r="Z25" i="10"/>
  <c r="V25" i="10"/>
  <c r="W24" i="10"/>
  <c r="X23" i="10"/>
  <c r="Y22" i="10"/>
  <c r="Z21" i="10"/>
  <c r="V21" i="10"/>
  <c r="W20" i="10"/>
  <c r="X19" i="10"/>
  <c r="Y18" i="10"/>
  <c r="Z17" i="10"/>
  <c r="V17" i="10"/>
  <c r="W16" i="10"/>
  <c r="X15" i="10"/>
  <c r="R27" i="10"/>
  <c r="R26" i="10"/>
  <c r="R25" i="10"/>
  <c r="R24" i="10"/>
  <c r="R23" i="10"/>
  <c r="R22" i="10"/>
  <c r="R21" i="10"/>
  <c r="R20" i="10"/>
  <c r="R19" i="10"/>
  <c r="R18" i="10"/>
  <c r="R17" i="10"/>
  <c r="R16" i="10"/>
  <c r="R15" i="10"/>
  <c r="AQ26" i="10"/>
  <c r="AR25" i="10"/>
  <c r="AO24" i="10"/>
  <c r="AQ22" i="10"/>
  <c r="AN21" i="10"/>
  <c r="AQ18" i="10"/>
  <c r="AN17" i="10"/>
  <c r="AO16" i="10"/>
  <c r="AF27" i="10"/>
  <c r="AD26" i="10"/>
  <c r="AB25" i="10"/>
  <c r="AF23" i="10"/>
  <c r="AB21" i="10"/>
  <c r="AF19" i="10"/>
  <c r="AD18" i="10"/>
  <c r="AB17" i="10"/>
  <c r="AF15" i="10"/>
  <c r="AB15" i="10"/>
  <c r="X26" i="10"/>
  <c r="Z24" i="10"/>
  <c r="AD22" i="10"/>
  <c r="AO27" i="10"/>
  <c r="AO13" i="10" s="1"/>
  <c r="AN24" i="10"/>
  <c r="AR20" i="10"/>
  <c r="AQ17" i="10"/>
  <c r="AE27" i="10"/>
  <c r="AG24" i="10"/>
  <c r="AC22" i="10"/>
  <c r="AE19" i="10"/>
  <c r="AG16" i="10"/>
  <c r="V27" i="10"/>
  <c r="Z23" i="10"/>
  <c r="Z11" i="10" s="1"/>
  <c r="W22" i="10"/>
  <c r="Y20" i="10"/>
  <c r="V19" i="10"/>
  <c r="X17" i="10"/>
  <c r="Z15" i="10"/>
  <c r="P27" i="10"/>
  <c r="P25" i="10"/>
  <c r="P23" i="10"/>
  <c r="P21" i="10"/>
  <c r="P19" i="10"/>
  <c r="P17" i="10"/>
  <c r="P15" i="10"/>
  <c r="AO23" i="10"/>
  <c r="AN20" i="10"/>
  <c r="AG26" i="10"/>
  <c r="AE21" i="10"/>
  <c r="AC16" i="10"/>
  <c r="W23" i="10"/>
  <c r="V20" i="10"/>
  <c r="Z16" i="10"/>
  <c r="Q26" i="10"/>
  <c r="Q20" i="10"/>
  <c r="X21" i="10"/>
  <c r="Y16" i="10"/>
  <c r="P24" i="10"/>
  <c r="P18" i="10"/>
  <c r="AR24" i="10"/>
  <c r="AP18" i="10"/>
  <c r="AG22" i="10"/>
  <c r="Z27" i="10"/>
  <c r="Z20" i="10"/>
  <c r="V16" i="10"/>
  <c r="Q21" i="10"/>
  <c r="AP26" i="10"/>
  <c r="AR16" i="10"/>
  <c r="AC24" i="10"/>
  <c r="AG18" i="10"/>
  <c r="W26" i="10"/>
  <c r="Y21" i="10"/>
  <c r="X18" i="10"/>
  <c r="W15" i="10"/>
  <c r="Q24" i="10"/>
  <c r="Q22" i="10"/>
  <c r="Q18" i="10"/>
  <c r="Q16" i="10"/>
  <c r="W18" i="10"/>
  <c r="P26" i="10"/>
  <c r="P22" i="10"/>
  <c r="P16" i="10"/>
  <c r="AQ21" i="10"/>
  <c r="AE25" i="10"/>
  <c r="AC20" i="10"/>
  <c r="Y24" i="10"/>
  <c r="W19" i="10"/>
  <c r="Q27" i="10"/>
  <c r="Q23" i="10"/>
  <c r="Q15" i="10"/>
  <c r="AQ25" i="10"/>
  <c r="AP22" i="10"/>
  <c r="AO19" i="10"/>
  <c r="AO9" i="10" s="1"/>
  <c r="AN16" i="10"/>
  <c r="AC26" i="10"/>
  <c r="AE23" i="10"/>
  <c r="AG20" i="10"/>
  <c r="AC18" i="10"/>
  <c r="AE15" i="10"/>
  <c r="X25" i="10"/>
  <c r="X12" i="10" s="1"/>
  <c r="V23" i="10"/>
  <c r="Z19" i="10"/>
  <c r="V15" i="10"/>
  <c r="P20" i="10"/>
  <c r="AO15" i="10"/>
  <c r="AE17" i="10"/>
  <c r="X22" i="10"/>
  <c r="Y17" i="10"/>
  <c r="Y8" i="10" s="1"/>
  <c r="Q25" i="10"/>
  <c r="Q19" i="10"/>
  <c r="Q17" i="10"/>
  <c r="E15" i="10"/>
  <c r="I15" i="10"/>
  <c r="M15" i="10"/>
  <c r="H16" i="10"/>
  <c r="L16" i="10"/>
  <c r="G17" i="10"/>
  <c r="K17" i="10"/>
  <c r="J18" i="10"/>
  <c r="E19" i="10"/>
  <c r="I19" i="10"/>
  <c r="M19" i="10"/>
  <c r="H20" i="10"/>
  <c r="L20" i="10"/>
  <c r="G21" i="10"/>
  <c r="K21" i="10"/>
  <c r="J22" i="10"/>
  <c r="E23" i="10"/>
  <c r="J15" i="10"/>
  <c r="E16" i="10"/>
  <c r="I16" i="10"/>
  <c r="M16" i="10"/>
  <c r="H17" i="10"/>
  <c r="L17" i="10"/>
  <c r="G18" i="10"/>
  <c r="K18" i="10"/>
  <c r="J19" i="10"/>
  <c r="E20" i="10"/>
  <c r="I20" i="10"/>
  <c r="M20" i="10"/>
  <c r="H21" i="10"/>
  <c r="L21" i="10"/>
  <c r="G22" i="10"/>
  <c r="K22" i="10"/>
  <c r="J23" i="10"/>
  <c r="E24" i="10"/>
  <c r="I24" i="10"/>
  <c r="M24" i="10"/>
  <c r="H25" i="10"/>
  <c r="L25" i="10"/>
  <c r="G26" i="10"/>
  <c r="K26" i="10"/>
  <c r="J27" i="10"/>
  <c r="D16" i="10"/>
  <c r="D20" i="10"/>
  <c r="D24" i="10"/>
  <c r="D15" i="10"/>
  <c r="G15" i="10"/>
  <c r="K15" i="10"/>
  <c r="J16" i="10"/>
  <c r="E17" i="10"/>
  <c r="I17" i="10"/>
  <c r="M17" i="10"/>
  <c r="H18" i="10"/>
  <c r="L18" i="10"/>
  <c r="G19" i="10"/>
  <c r="K19" i="10"/>
  <c r="J20" i="10"/>
  <c r="E21" i="10"/>
  <c r="I21" i="10"/>
  <c r="M21" i="10"/>
  <c r="H22" i="10"/>
  <c r="L22" i="10"/>
  <c r="G23" i="10"/>
  <c r="K23" i="10"/>
  <c r="J24" i="10"/>
  <c r="E25" i="10"/>
  <c r="I25" i="10"/>
  <c r="M25" i="10"/>
  <c r="H26" i="10"/>
  <c r="L26" i="10"/>
  <c r="G27" i="10"/>
  <c r="K27" i="10"/>
  <c r="D17" i="10"/>
  <c r="D21" i="10"/>
  <c r="D25" i="10"/>
  <c r="H15" i="10"/>
  <c r="L15" i="10"/>
  <c r="G16" i="10"/>
  <c r="K16" i="10"/>
  <c r="J17" i="10"/>
  <c r="E18" i="10"/>
  <c r="I18" i="10"/>
  <c r="M18" i="10"/>
  <c r="H19" i="10"/>
  <c r="L19" i="10"/>
  <c r="G20" i="10"/>
  <c r="K20" i="10"/>
  <c r="J21" i="10"/>
  <c r="E22" i="10"/>
  <c r="I22" i="10"/>
  <c r="M22" i="10"/>
  <c r="H23" i="10"/>
  <c r="L23" i="10"/>
  <c r="M23" i="10"/>
  <c r="L24" i="10"/>
  <c r="K25" i="10"/>
  <c r="J26" i="10"/>
  <c r="I27" i="10"/>
  <c r="D19" i="10"/>
  <c r="D27" i="10"/>
  <c r="G24" i="10"/>
  <c r="E26" i="10"/>
  <c r="M26" i="10"/>
  <c r="L27" i="10"/>
  <c r="D22" i="10"/>
  <c r="H24" i="10"/>
  <c r="G25" i="10"/>
  <c r="E27" i="10"/>
  <c r="M27" i="10"/>
  <c r="D23" i="10"/>
  <c r="I23" i="10"/>
  <c r="K24" i="10"/>
  <c r="J25" i="10"/>
  <c r="I26" i="10"/>
  <c r="H27" i="10"/>
  <c r="D18" i="10"/>
  <c r="D26" i="10"/>
  <c r="D2" i="10"/>
  <c r="AF13" i="10" l="1"/>
  <c r="AQ13" i="10"/>
  <c r="AE13" i="10"/>
  <c r="AP13" i="10"/>
  <c r="AD13" i="10"/>
  <c r="AR13" i="10"/>
  <c r="AG13" i="10"/>
  <c r="AB13" i="10"/>
  <c r="N28" i="10"/>
  <c r="AI28" i="10"/>
  <c r="AK28" i="10"/>
  <c r="T28" i="10"/>
  <c r="AJ28" i="10"/>
  <c r="AH28" i="10"/>
  <c r="AL28" i="10"/>
  <c r="AQ12" i="10"/>
  <c r="W9" i="10"/>
  <c r="W13" i="10"/>
  <c r="AR12" i="10"/>
  <c r="V11" i="10"/>
  <c r="T17" i="10"/>
  <c r="X9" i="10"/>
  <c r="Z12" i="10"/>
  <c r="AQ9" i="10"/>
  <c r="H13" i="10"/>
  <c r="Z9" i="10"/>
  <c r="T16" i="10"/>
  <c r="AO11" i="10"/>
  <c r="AN10" i="10"/>
  <c r="V8" i="10"/>
  <c r="X11" i="10"/>
  <c r="Y13" i="10"/>
  <c r="AO8" i="10"/>
  <c r="AQ11" i="10"/>
  <c r="AK15" i="10"/>
  <c r="AQ10" i="10"/>
  <c r="W11" i="10"/>
  <c r="I12" i="10"/>
  <c r="AI16" i="10"/>
  <c r="AJ22" i="10"/>
  <c r="X13" i="10"/>
  <c r="AN8" i="10"/>
  <c r="AI18" i="10"/>
  <c r="T21" i="10"/>
  <c r="AN12" i="10"/>
  <c r="T24" i="10"/>
  <c r="AQ8" i="10"/>
  <c r="AL27" i="10"/>
  <c r="T25" i="10"/>
  <c r="AI20" i="10"/>
  <c r="T22" i="10"/>
  <c r="AI24" i="10"/>
  <c r="Z8" i="10"/>
  <c r="V10" i="10"/>
  <c r="AO10" i="10"/>
  <c r="T20" i="10"/>
  <c r="Y10" i="10"/>
  <c r="Z10" i="10"/>
  <c r="V12" i="10"/>
  <c r="AO12" i="10"/>
  <c r="AI26" i="10"/>
  <c r="T18" i="10"/>
  <c r="T19" i="10"/>
  <c r="T27" i="10"/>
  <c r="AH15" i="10"/>
  <c r="AL19" i="10"/>
  <c r="AF9" i="10"/>
  <c r="AJ26" i="10"/>
  <c r="AK18" i="10"/>
  <c r="AI21" i="10"/>
  <c r="AC10" i="10"/>
  <c r="AG11" i="10"/>
  <c r="AK26" i="10"/>
  <c r="Y12" i="10"/>
  <c r="AH19" i="10"/>
  <c r="AB9" i="10"/>
  <c r="AJ24" i="10"/>
  <c r="AR8" i="10"/>
  <c r="AP11" i="10"/>
  <c r="W12" i="10"/>
  <c r="AJ15" i="10"/>
  <c r="AH18" i="10"/>
  <c r="AL20" i="10"/>
  <c r="AJ23" i="10"/>
  <c r="AD11" i="10"/>
  <c r="AH26" i="10"/>
  <c r="AN9" i="10"/>
  <c r="AP12" i="10"/>
  <c r="AK17" i="10"/>
  <c r="AE8" i="10"/>
  <c r="AK19" i="10"/>
  <c r="AE9" i="10"/>
  <c r="AL15" i="10"/>
  <c r="AH21" i="10"/>
  <c r="AB10" i="10"/>
  <c r="AK16" i="10"/>
  <c r="AI19" i="10"/>
  <c r="AC9" i="10"/>
  <c r="AG10" i="10"/>
  <c r="AK24" i="10"/>
  <c r="AI27" i="10"/>
  <c r="AJ20" i="10"/>
  <c r="AL25" i="10"/>
  <c r="AF12" i="10"/>
  <c r="AP9" i="10"/>
  <c r="Y9" i="10"/>
  <c r="V13" i="10"/>
  <c r="AH16" i="10"/>
  <c r="AL18" i="10"/>
  <c r="AJ21" i="10"/>
  <c r="AD10" i="10"/>
  <c r="AH24" i="10"/>
  <c r="AL26" i="10"/>
  <c r="AR9" i="10"/>
  <c r="AN11" i="10"/>
  <c r="AK21" i="10"/>
  <c r="AE10" i="10"/>
  <c r="T15" i="10"/>
  <c r="T23" i="10"/>
  <c r="X8" i="10"/>
  <c r="AI22" i="10"/>
  <c r="AH17" i="10"/>
  <c r="AB8" i="10"/>
  <c r="AL23" i="10"/>
  <c r="AF11" i="10"/>
  <c r="AI17" i="10"/>
  <c r="AC8" i="10"/>
  <c r="AG9" i="10"/>
  <c r="AK22" i="10"/>
  <c r="AI25" i="10"/>
  <c r="AC12" i="10"/>
  <c r="AJ16" i="10"/>
  <c r="AL21" i="10"/>
  <c r="AF10" i="10"/>
  <c r="AK27" i="10"/>
  <c r="AH27" i="10"/>
  <c r="W8" i="10"/>
  <c r="Y11" i="10"/>
  <c r="Z13" i="10"/>
  <c r="AL16" i="10"/>
  <c r="AJ19" i="10"/>
  <c r="AD9" i="10"/>
  <c r="AH22" i="10"/>
  <c r="AL24" i="10"/>
  <c r="AJ27" i="10"/>
  <c r="AP8" i="10"/>
  <c r="AR11" i="10"/>
  <c r="AK23" i="10"/>
  <c r="AE11" i="10"/>
  <c r="AK25" i="10"/>
  <c r="AE12" i="10"/>
  <c r="T26" i="10"/>
  <c r="X10" i="10"/>
  <c r="V9" i="10"/>
  <c r="AJ18" i="10"/>
  <c r="AH25" i="10"/>
  <c r="AB12" i="10"/>
  <c r="AI15" i="10"/>
  <c r="AG8" i="10"/>
  <c r="AK20" i="10"/>
  <c r="AI23" i="10"/>
  <c r="AC11" i="10"/>
  <c r="AG12" i="10"/>
  <c r="AL17" i="10"/>
  <c r="AF8" i="10"/>
  <c r="AH23" i="10"/>
  <c r="AB11" i="10"/>
  <c r="AR10" i="10"/>
  <c r="W10" i="10"/>
  <c r="AJ17" i="10"/>
  <c r="AD8" i="10"/>
  <c r="AH20" i="10"/>
  <c r="AL22" i="10"/>
  <c r="AJ25" i="10"/>
  <c r="AD12" i="10"/>
  <c r="AP10" i="10"/>
  <c r="J13" i="10"/>
  <c r="I11" i="10"/>
  <c r="M13" i="10"/>
  <c r="M9" i="10"/>
  <c r="E13" i="10"/>
  <c r="D12" i="10"/>
  <c r="P12" i="10"/>
  <c r="Q12" i="10"/>
  <c r="S9" i="10"/>
  <c r="S11" i="10"/>
  <c r="M11" i="10"/>
  <c r="M8" i="10"/>
  <c r="P10" i="10"/>
  <c r="Q11" i="10"/>
  <c r="R13" i="10"/>
  <c r="S8" i="10"/>
  <c r="P8" i="10"/>
  <c r="P9" i="10"/>
  <c r="P13" i="10"/>
  <c r="Q8" i="10"/>
  <c r="Q13" i="10"/>
  <c r="R8" i="10"/>
  <c r="R10" i="10"/>
  <c r="R12" i="10"/>
  <c r="L12" i="10"/>
  <c r="L11" i="10"/>
  <c r="L10" i="10"/>
  <c r="L9" i="10"/>
  <c r="L8" i="10"/>
  <c r="K13" i="10"/>
  <c r="M10" i="10"/>
  <c r="Q10" i="10"/>
  <c r="S10" i="10"/>
  <c r="S12" i="10"/>
  <c r="N27" i="10"/>
  <c r="G12" i="10"/>
  <c r="N25" i="10"/>
  <c r="G11" i="10"/>
  <c r="N23" i="10"/>
  <c r="G10" i="10"/>
  <c r="N21" i="10"/>
  <c r="G9" i="10"/>
  <c r="N19" i="10"/>
  <c r="G8" i="10"/>
  <c r="N17" i="10"/>
  <c r="N15" i="10"/>
  <c r="N26" i="10"/>
  <c r="N24" i="10"/>
  <c r="N22" i="10"/>
  <c r="N20" i="10"/>
  <c r="N18" i="10"/>
  <c r="N16" i="10"/>
  <c r="P11" i="10"/>
  <c r="Q9" i="10"/>
  <c r="R9" i="10"/>
  <c r="R11" i="10"/>
  <c r="S13" i="10"/>
  <c r="I10" i="10"/>
  <c r="M12" i="10"/>
  <c r="H11" i="10"/>
  <c r="H9" i="10"/>
  <c r="H8" i="10"/>
  <c r="I8" i="10"/>
  <c r="G13" i="10"/>
  <c r="I13" i="10"/>
  <c r="J12" i="10"/>
  <c r="J11" i="10"/>
  <c r="J10" i="10"/>
  <c r="J9" i="10"/>
  <c r="J8" i="10"/>
  <c r="H12" i="10"/>
  <c r="H10" i="10"/>
  <c r="L13" i="10"/>
  <c r="K12" i="10"/>
  <c r="K11" i="10"/>
  <c r="K10" i="10"/>
  <c r="K9" i="10"/>
  <c r="K8" i="10"/>
  <c r="I9" i="10"/>
  <c r="E12" i="10"/>
  <c r="E11" i="10"/>
  <c r="E10" i="10"/>
  <c r="E9" i="10"/>
  <c r="E8" i="10"/>
  <c r="D9" i="10"/>
  <c r="D10" i="10"/>
  <c r="D11" i="10"/>
  <c r="D8" i="10"/>
  <c r="D13" i="10"/>
  <c r="AI11" i="10" l="1"/>
  <c r="AJ9" i="10"/>
  <c r="AL10" i="10"/>
  <c r="AK13" i="10"/>
  <c r="AL8" i="10"/>
  <c r="AH12" i="10"/>
  <c r="AL12" i="10"/>
  <c r="AK9" i="10"/>
  <c r="AJ11" i="10"/>
  <c r="AL9" i="10"/>
  <c r="AK10" i="10"/>
  <c r="AH10" i="10"/>
  <c r="AH9" i="10"/>
  <c r="AL13" i="10"/>
  <c r="AI9" i="10"/>
  <c r="AK8" i="10"/>
  <c r="AH13" i="10"/>
  <c r="AJ13" i="10"/>
  <c r="AI13" i="10"/>
  <c r="AK11" i="10"/>
  <c r="AL11" i="10"/>
  <c r="AJ10" i="10"/>
  <c r="AJ12" i="10"/>
  <c r="AJ8" i="10"/>
  <c r="AH11" i="10"/>
  <c r="AK12" i="10"/>
  <c r="AI12" i="10"/>
  <c r="AI8" i="10"/>
  <c r="AH8" i="10"/>
  <c r="AI10" i="10"/>
  <c r="T13" i="10"/>
  <c r="T12" i="10"/>
  <c r="T9" i="10"/>
  <c r="T11" i="10"/>
  <c r="T8" i="10"/>
  <c r="T10" i="10"/>
  <c r="N13" i="10"/>
  <c r="N8" i="10"/>
  <c r="N10" i="10"/>
  <c r="N12" i="10"/>
  <c r="N9" i="10"/>
  <c r="N11" i="10"/>
  <c r="AR86" i="20" l="1"/>
  <c r="AR85" i="20"/>
  <c r="AR84" i="20"/>
</calcChain>
</file>

<file path=xl/comments1.xml><?xml version="1.0" encoding="utf-8"?>
<comments xmlns="http://schemas.openxmlformats.org/spreadsheetml/2006/main">
  <authors>
    <author>Kay, Ian</author>
  </authors>
  <commentList>
    <comment ref="I2" authorId="0">
      <text>
        <r>
          <rPr>
            <sz val="9"/>
            <color indexed="81"/>
            <rFont val="Tahoma"/>
            <family val="2"/>
          </rPr>
          <t>STP: Sustainability and Transformation Plan</t>
        </r>
      </text>
    </comment>
  </commentList>
</comments>
</file>

<file path=xl/comments2.xml><?xml version="1.0" encoding="utf-8"?>
<comments xmlns="http://schemas.openxmlformats.org/spreadsheetml/2006/main">
  <authors>
    <author>Kay, Ian</author>
  </authors>
  <commentList>
    <comment ref="AI729" authorId="0">
      <text>
        <r>
          <rPr>
            <sz val="9"/>
            <color indexed="81"/>
            <rFont val="Tahoma"/>
            <family val="2"/>
          </rPr>
          <t>Changed 18:35 7 May from value in 6 May extract</t>
        </r>
      </text>
    </comment>
    <comment ref="AI768" authorId="0">
      <text>
        <r>
          <rPr>
            <sz val="9"/>
            <color indexed="81"/>
            <rFont val="Tahoma"/>
            <family val="2"/>
          </rPr>
          <t>Changed 18:35 7 May from value in 6 May extract</t>
        </r>
      </text>
    </comment>
  </commentList>
</comments>
</file>

<file path=xl/sharedStrings.xml><?xml version="1.0" encoding="utf-8"?>
<sst xmlns="http://schemas.openxmlformats.org/spreadsheetml/2006/main" count="6347" uniqueCount="1040">
  <si>
    <t>Isle of Wight NHS Trust</t>
  </si>
  <si>
    <t>Region</t>
  </si>
  <si>
    <t>ENG</t>
  </si>
  <si>
    <t>N</t>
  </si>
  <si>
    <t>ME</t>
  </si>
  <si>
    <t>L</t>
  </si>
  <si>
    <t>Clinical Commissioning Groups: NHS 111 Area and Provider</t>
  </si>
  <si>
    <t>CCG code (NHS)</t>
  </si>
  <si>
    <t>CCG name</t>
  </si>
  <si>
    <t>NHS 111 Area code</t>
  </si>
  <si>
    <t>NHS 111 Area Name</t>
  </si>
  <si>
    <t>NHS 111 Provider Name</t>
  </si>
  <si>
    <t>E38000130</t>
  </si>
  <si>
    <t>00L</t>
  </si>
  <si>
    <t>NHS Northumberland CCG</t>
  </si>
  <si>
    <t>North</t>
  </si>
  <si>
    <t>111AA1</t>
  </si>
  <si>
    <t>North East</t>
  </si>
  <si>
    <t>North East Ambulance Service</t>
  </si>
  <si>
    <t>E38000163</t>
  </si>
  <si>
    <t>00N</t>
  </si>
  <si>
    <t>NHS South Tyneside CCG</t>
  </si>
  <si>
    <t>E38000176</t>
  </si>
  <si>
    <t>00P</t>
  </si>
  <si>
    <t>NHS Sunderland CCG</t>
  </si>
  <si>
    <t>E38000212</t>
  </si>
  <si>
    <t>13T</t>
  </si>
  <si>
    <t>NHS Newcastle Gateshead CCG</t>
  </si>
  <si>
    <t>E38000127</t>
  </si>
  <si>
    <t>99C</t>
  </si>
  <si>
    <t>NHS North Tyneside CCG</t>
  </si>
  <si>
    <t>E38000042</t>
  </si>
  <si>
    <t>00C</t>
  </si>
  <si>
    <t>NHS Darlington CCG</t>
  </si>
  <si>
    <t>E38000047</t>
  </si>
  <si>
    <t>00D</t>
  </si>
  <si>
    <t>NHS Durham Dales, Easington and Sedgefield CCG</t>
  </si>
  <si>
    <t>E38000116</t>
  </si>
  <si>
    <t>00J</t>
  </si>
  <si>
    <t>NHS North Durham CCG</t>
  </si>
  <si>
    <t>E38000075</t>
  </si>
  <si>
    <t>00K</t>
  </si>
  <si>
    <t>NHS Hartlepool and Stockton-On-Tees CCG</t>
  </si>
  <si>
    <t>E38000162</t>
  </si>
  <si>
    <t>00M</t>
  </si>
  <si>
    <t>NHS South Tees CCG</t>
  </si>
  <si>
    <t>E38000099</t>
  </si>
  <si>
    <t>03T</t>
  </si>
  <si>
    <t>NHS Lincolnshire East CCG</t>
  </si>
  <si>
    <t>Midlands &amp; East</t>
  </si>
  <si>
    <t>111AA2</t>
  </si>
  <si>
    <t>Lincolnshire</t>
  </si>
  <si>
    <t>Derbyshire Health United</t>
  </si>
  <si>
    <t>E38000100</t>
  </si>
  <si>
    <t>04D</t>
  </si>
  <si>
    <t>NHS Lincolnshire West CCG</t>
  </si>
  <si>
    <t>E38000165</t>
  </si>
  <si>
    <t>04Q</t>
  </si>
  <si>
    <t>NHS South West Lincolnshire CCG</t>
  </si>
  <si>
    <t>E38000157</t>
  </si>
  <si>
    <t>99D</t>
  </si>
  <si>
    <t>NHS South Lincolnshire CCG</t>
  </si>
  <si>
    <t>E38000132</t>
  </si>
  <si>
    <t>04K</t>
  </si>
  <si>
    <t>NHS Nottingham City CCG</t>
  </si>
  <si>
    <t>111AA4</t>
  </si>
  <si>
    <t>Nottinghamshire</t>
  </si>
  <si>
    <t>E38000133</t>
  </si>
  <si>
    <t>04L</t>
  </si>
  <si>
    <t>NHS Nottingham North and East CCG</t>
  </si>
  <si>
    <t>E38000134</t>
  </si>
  <si>
    <t>04M</t>
  </si>
  <si>
    <t>NHS Nottingham West CCG</t>
  </si>
  <si>
    <t>E38000103</t>
  </si>
  <si>
    <t>04E</t>
  </si>
  <si>
    <t>NHS Mansfield and Ashfield CCG</t>
  </si>
  <si>
    <t>E38000109</t>
  </si>
  <si>
    <t>04H</t>
  </si>
  <si>
    <t>NHS Newark &amp; Sherwood CCG</t>
  </si>
  <si>
    <t>E38000142</t>
  </si>
  <si>
    <t>04N</t>
  </si>
  <si>
    <t>NHS Rushcliffe CCG</t>
  </si>
  <si>
    <t>E38000071</t>
  </si>
  <si>
    <t>03Y</t>
  </si>
  <si>
    <t>NHS Hardwick CCG</t>
  </si>
  <si>
    <t>111AA5</t>
  </si>
  <si>
    <t>Derbyshire</t>
  </si>
  <si>
    <t>E38000115</t>
  </si>
  <si>
    <t>04J</t>
  </si>
  <si>
    <t>NHS North Derbyshire CCG</t>
  </si>
  <si>
    <t>E38000169</t>
  </si>
  <si>
    <t>04R</t>
  </si>
  <si>
    <t>NHS Southern Derbyshire CCG</t>
  </si>
  <si>
    <t>E38000058</t>
  </si>
  <si>
    <t>03X</t>
  </si>
  <si>
    <t>NHS Erewash CCG</t>
  </si>
  <si>
    <t>E38000087</t>
  </si>
  <si>
    <t>10L</t>
  </si>
  <si>
    <t>NHS Isle of Wight CCG</t>
  </si>
  <si>
    <t>South</t>
  </si>
  <si>
    <t>111AA6</t>
  </si>
  <si>
    <t>Isle of Wight</t>
  </si>
  <si>
    <t>E38000070</t>
  </si>
  <si>
    <t>08C</t>
  </si>
  <si>
    <t>NHS Hammersmith and Fulham CCG</t>
  </si>
  <si>
    <t>London</t>
  </si>
  <si>
    <t>111AA7</t>
  </si>
  <si>
    <t>Inner North West London</t>
  </si>
  <si>
    <t>London Central &amp; West Unscheduled Care Collaborative</t>
  </si>
  <si>
    <t>E38000202</t>
  </si>
  <si>
    <t>08Y</t>
  </si>
  <si>
    <t>NHS West London CCG</t>
  </si>
  <si>
    <t>E38000031</t>
  </si>
  <si>
    <t>09A</t>
  </si>
  <si>
    <t>NHS Central London (Westminster) CCG</t>
  </si>
  <si>
    <t>E38000082</t>
  </si>
  <si>
    <t>08G</t>
  </si>
  <si>
    <t>NHS Hillingdon CCG</t>
  </si>
  <si>
    <t>111AA9</t>
  </si>
  <si>
    <t>Hillingdon</t>
  </si>
  <si>
    <t>Care UK</t>
  </si>
  <si>
    <t>E38000049</t>
  </si>
  <si>
    <t>06K</t>
  </si>
  <si>
    <t>NHS East and North Hertfordshire CCG</t>
  </si>
  <si>
    <t>111AB2</t>
  </si>
  <si>
    <t>Hertfordshire</t>
  </si>
  <si>
    <t>Herts Urgent Care</t>
  </si>
  <si>
    <t>E38000079</t>
  </si>
  <si>
    <t>06N</t>
  </si>
  <si>
    <t>NHS Herts Valleys CCG</t>
  </si>
  <si>
    <t>E38000136</t>
  </si>
  <si>
    <t>10Q</t>
  </si>
  <si>
    <t>NHS Oxfordshire CCG</t>
  </si>
  <si>
    <t>111AB4</t>
  </si>
  <si>
    <t>Oxfordshire</t>
  </si>
  <si>
    <t>South Central Ambulance Service</t>
  </si>
  <si>
    <t>E38000086</t>
  </si>
  <si>
    <t>06L</t>
  </si>
  <si>
    <t>NHS Ipswich and East Suffolk CCG</t>
  </si>
  <si>
    <t>111AC2</t>
  </si>
  <si>
    <t>Suffolk</t>
  </si>
  <si>
    <t>E38000204</t>
  </si>
  <si>
    <t>07K</t>
  </si>
  <si>
    <t>NHS West Suffolk CCG</t>
  </si>
  <si>
    <t>E38000117</t>
  </si>
  <si>
    <t>06T</t>
  </si>
  <si>
    <t>NHS North East Essex CCG</t>
  </si>
  <si>
    <t>111AC3</t>
  </si>
  <si>
    <t>North Essex</t>
  </si>
  <si>
    <t>Integrated Care 24</t>
  </si>
  <si>
    <t>E38000197</t>
  </si>
  <si>
    <t>07H</t>
  </si>
  <si>
    <t>NHS West Essex CCG</t>
  </si>
  <si>
    <t>E38000106</t>
  </si>
  <si>
    <t>06Q</t>
  </si>
  <si>
    <t>NHS Mid Essex CCG</t>
  </si>
  <si>
    <t>E38000185</t>
  </si>
  <si>
    <t>07G</t>
  </si>
  <si>
    <t>NHS Thurrock CCG</t>
  </si>
  <si>
    <t>111AC4</t>
  </si>
  <si>
    <t>South Essex</t>
  </si>
  <si>
    <t>E38000007</t>
  </si>
  <si>
    <t>99E</t>
  </si>
  <si>
    <t>NHS Basildon and Brentwood CCG</t>
  </si>
  <si>
    <t>E38000030</t>
  </si>
  <si>
    <t>99F</t>
  </si>
  <si>
    <t>NHS Castle Point and Rochford CCG</t>
  </si>
  <si>
    <t>E38000168</t>
  </si>
  <si>
    <t>99G</t>
  </si>
  <si>
    <t>NHS Southend CCG</t>
  </si>
  <si>
    <t>E38000026</t>
  </si>
  <si>
    <t>06H</t>
  </si>
  <si>
    <t>NHS Cambridgeshire and Peterborough CCG</t>
  </si>
  <si>
    <t>111AC5</t>
  </si>
  <si>
    <t>Cambridgeshire and Peterborough</t>
  </si>
  <si>
    <t>E38000037</t>
  </si>
  <si>
    <t>03V</t>
  </si>
  <si>
    <t>NHS Corby CCG</t>
  </si>
  <si>
    <t>111AC6</t>
  </si>
  <si>
    <t>Northamptonshire</t>
  </si>
  <si>
    <t>E38000108</t>
  </si>
  <si>
    <t>04G</t>
  </si>
  <si>
    <t>NHS Nene CCG</t>
  </si>
  <si>
    <t>E38000107</t>
  </si>
  <si>
    <t>04F</t>
  </si>
  <si>
    <t>NHS Milton Keynes CCG</t>
  </si>
  <si>
    <t>111AC7</t>
  </si>
  <si>
    <t>Milton Keynes</t>
  </si>
  <si>
    <t>E38000051</t>
  </si>
  <si>
    <t>03W</t>
  </si>
  <si>
    <t>NHS East Leicestershire and Rutland CCG</t>
  </si>
  <si>
    <t>111AC8</t>
  </si>
  <si>
    <t>Leicestershire and Rutland</t>
  </si>
  <si>
    <t>E38000097</t>
  </si>
  <si>
    <t>04C</t>
  </si>
  <si>
    <t>NHS Leicester City CCG</t>
  </si>
  <si>
    <t>E38000201</t>
  </si>
  <si>
    <t>04V</t>
  </si>
  <si>
    <t>NHS West Leicestershire CCG</t>
  </si>
  <si>
    <t>E38000147</t>
  </si>
  <si>
    <t>05N</t>
  </si>
  <si>
    <t>NHS Shropshire CCG</t>
  </si>
  <si>
    <t>111AC9</t>
  </si>
  <si>
    <t>West Midlands</t>
  </si>
  <si>
    <t>E38000183</t>
  </si>
  <si>
    <t>05X</t>
  </si>
  <si>
    <t>NHS Telford and Wrekin CCG</t>
  </si>
  <si>
    <t>E38000191</t>
  </si>
  <si>
    <t>05Y</t>
  </si>
  <si>
    <t>NHS Walsall CCG</t>
  </si>
  <si>
    <t>E38000210</t>
  </si>
  <si>
    <t>06A</t>
  </si>
  <si>
    <t>NHS Wolverhampton CCG</t>
  </si>
  <si>
    <t>E38000046</t>
  </si>
  <si>
    <t>05C</t>
  </si>
  <si>
    <t>NHS Dudley CCG</t>
  </si>
  <si>
    <t>E38000144</t>
  </si>
  <si>
    <t>05L</t>
  </si>
  <si>
    <t>NHS Sandwell and West Birmingham CCG</t>
  </si>
  <si>
    <t>E38000013</t>
  </si>
  <si>
    <t>04X</t>
  </si>
  <si>
    <t>NHS Birmingham South and Central CCG</t>
  </si>
  <si>
    <t>E38000149</t>
  </si>
  <si>
    <t>05P</t>
  </si>
  <si>
    <t>NHS Solihull CCG</t>
  </si>
  <si>
    <t>E38000012</t>
  </si>
  <si>
    <t>13P</t>
  </si>
  <si>
    <t>NHS Birmingham Crosscity CCG</t>
  </si>
  <si>
    <t>E38000038</t>
  </si>
  <si>
    <t>05A</t>
  </si>
  <si>
    <t>NHS Coventry and Rugby CCG</t>
  </si>
  <si>
    <t>E38000195</t>
  </si>
  <si>
    <t>05H</t>
  </si>
  <si>
    <t>NHS Warwickshire North CCG</t>
  </si>
  <si>
    <t>E38000164</t>
  </si>
  <si>
    <t>05R</t>
  </si>
  <si>
    <t>NHS South Warwickshire CCG</t>
  </si>
  <si>
    <t>E38000078</t>
  </si>
  <si>
    <t>05F</t>
  </si>
  <si>
    <t>NHS Herefordshire CCG</t>
  </si>
  <si>
    <t>E38000139</t>
  </si>
  <si>
    <t>05J</t>
  </si>
  <si>
    <t>NHS Redditch and Bromsgrove CCG</t>
  </si>
  <si>
    <t>E38000166</t>
  </si>
  <si>
    <t>05T</t>
  </si>
  <si>
    <t>NHS South Worcestershire CCG</t>
  </si>
  <si>
    <t>E38000211</t>
  </si>
  <si>
    <t>06D</t>
  </si>
  <si>
    <t>NHS Wyre Forest CCG</t>
  </si>
  <si>
    <t>E38000020</t>
  </si>
  <si>
    <t>07P</t>
  </si>
  <si>
    <t>NHS Brent CCG</t>
  </si>
  <si>
    <t>111AD4</t>
  </si>
  <si>
    <t>Outer North West London</t>
  </si>
  <si>
    <t>E38000048</t>
  </si>
  <si>
    <t>07W</t>
  </si>
  <si>
    <t>NHS Ealing CCG</t>
  </si>
  <si>
    <t>E38000084</t>
  </si>
  <si>
    <t>07Y</t>
  </si>
  <si>
    <t>NHS Hounslow CCG</t>
  </si>
  <si>
    <t>E38000074</t>
  </si>
  <si>
    <t>08E</t>
  </si>
  <si>
    <t>NHS Harrow CCG</t>
  </si>
  <si>
    <t>E38000005</t>
  </si>
  <si>
    <t>07M</t>
  </si>
  <si>
    <t>NHS Barnet CCG</t>
  </si>
  <si>
    <t>111AD5</t>
  </si>
  <si>
    <t>North Central London</t>
  </si>
  <si>
    <t>E38000027</t>
  </si>
  <si>
    <t>07R</t>
  </si>
  <si>
    <t>NHS Camden CCG</t>
  </si>
  <si>
    <t>E38000057</t>
  </si>
  <si>
    <t>07X</t>
  </si>
  <si>
    <t>NHS Enfield CCG</t>
  </si>
  <si>
    <t>E38000072</t>
  </si>
  <si>
    <t>08D</t>
  </si>
  <si>
    <t>NHS Haringey CCG</t>
  </si>
  <si>
    <t>E38000088</t>
  </si>
  <si>
    <t>08H</t>
  </si>
  <si>
    <t>NHS Islington CCG</t>
  </si>
  <si>
    <t>E38000004</t>
  </si>
  <si>
    <t>07L</t>
  </si>
  <si>
    <t>NHS Barking and Dagenham CCG</t>
  </si>
  <si>
    <t>111AD6</t>
  </si>
  <si>
    <t>Outer North East London</t>
  </si>
  <si>
    <t>E38000077</t>
  </si>
  <si>
    <t>08F</t>
  </si>
  <si>
    <t>NHS Havering CCG</t>
  </si>
  <si>
    <t>E38000138</t>
  </si>
  <si>
    <t>08N</t>
  </si>
  <si>
    <t>NHS Redbridge CCG</t>
  </si>
  <si>
    <t>E38000192</t>
  </si>
  <si>
    <t>08W</t>
  </si>
  <si>
    <t>NHS Waltham Forest CCG</t>
  </si>
  <si>
    <t>E38000011</t>
  </si>
  <si>
    <t>07N</t>
  </si>
  <si>
    <t>NHS Bexley CCG</t>
  </si>
  <si>
    <t>111AD7</t>
  </si>
  <si>
    <t>South East London</t>
  </si>
  <si>
    <t>London Ambulance Service</t>
  </si>
  <si>
    <t>E38000023</t>
  </si>
  <si>
    <t>07Q</t>
  </si>
  <si>
    <t>NHS Bromley CCG</t>
  </si>
  <si>
    <t>E38000066</t>
  </si>
  <si>
    <t>08A</t>
  </si>
  <si>
    <t>NHS Greenwich CCG</t>
  </si>
  <si>
    <t>E38000092</t>
  </si>
  <si>
    <t>08K</t>
  </si>
  <si>
    <t>NHS Lambeth CCG</t>
  </si>
  <si>
    <t>E38000098</t>
  </si>
  <si>
    <t>08L</t>
  </si>
  <si>
    <t>NHS Lewisham CCG</t>
  </si>
  <si>
    <t>E38000171</t>
  </si>
  <si>
    <t>08Q</t>
  </si>
  <si>
    <t>NHS Southwark CCG</t>
  </si>
  <si>
    <t>E38000035</t>
  </si>
  <si>
    <t>07T</t>
  </si>
  <si>
    <t>NHS City and Hackney CCG</t>
  </si>
  <si>
    <t>111AD8</t>
  </si>
  <si>
    <t>East London and City</t>
  </si>
  <si>
    <t>E38000113</t>
  </si>
  <si>
    <t>08M</t>
  </si>
  <si>
    <t>NHS Newham CCG</t>
  </si>
  <si>
    <t>E38000186</t>
  </si>
  <si>
    <t>08V</t>
  </si>
  <si>
    <t>NHS Tower Hamlets CCG</t>
  </si>
  <si>
    <t>E38000069</t>
  </si>
  <si>
    <t>03D</t>
  </si>
  <si>
    <t>NHS Hambleton, Richmondshire and Whitby CCG</t>
  </si>
  <si>
    <t>111AD9</t>
  </si>
  <si>
    <t>Yorkshire and Humber</t>
  </si>
  <si>
    <t>Yorkshire Ambulance Service</t>
  </si>
  <si>
    <t>E38000001</t>
  </si>
  <si>
    <t>02N</t>
  </si>
  <si>
    <t>NHS Airedale, Wharfedale and Craven CCG</t>
  </si>
  <si>
    <t>E38000019</t>
  </si>
  <si>
    <t>02R</t>
  </si>
  <si>
    <t>NHS Bradford Districts CCG</t>
  </si>
  <si>
    <t>E38000025</t>
  </si>
  <si>
    <t>02T</t>
  </si>
  <si>
    <t>NHS Calderdale CCG</t>
  </si>
  <si>
    <t>E38000094</t>
  </si>
  <si>
    <t>02V</t>
  </si>
  <si>
    <t>NHS Leeds North CCG</t>
  </si>
  <si>
    <t>E38000018</t>
  </si>
  <si>
    <t>02W</t>
  </si>
  <si>
    <t>NHS Bradford City CCG</t>
  </si>
  <si>
    <t>E38000064</t>
  </si>
  <si>
    <t>03A</t>
  </si>
  <si>
    <t>NHS Greater Huddersfield CCG</t>
  </si>
  <si>
    <t>E38000096</t>
  </si>
  <si>
    <t>03C</t>
  </si>
  <si>
    <t>NHS Leeds West CCG</t>
  </si>
  <si>
    <t>E38000095</t>
  </si>
  <si>
    <t>03G</t>
  </si>
  <si>
    <t>NHS Leeds South and East CCG</t>
  </si>
  <si>
    <t>E38000121</t>
  </si>
  <si>
    <t>03J</t>
  </si>
  <si>
    <t>NHS North Kirklees CCG</t>
  </si>
  <si>
    <t>E38000073</t>
  </si>
  <si>
    <t>03E</t>
  </si>
  <si>
    <t>NHS Harrogate and Rural District CCG</t>
  </si>
  <si>
    <t>E38000190</t>
  </si>
  <si>
    <t>03R</t>
  </si>
  <si>
    <t>NHS Wakefield CCG</t>
  </si>
  <si>
    <t>E38000052</t>
  </si>
  <si>
    <t>02Y</t>
  </si>
  <si>
    <t>NHS East Riding of Yorkshire CCG</t>
  </si>
  <si>
    <t>E38000085</t>
  </si>
  <si>
    <t>03F</t>
  </si>
  <si>
    <t>NHS Hull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</si>
  <si>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</si>
  <si>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</si>
  <si>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</si>
  <si>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</si>
  <si>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</si>
  <si>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</si>
  <si>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E38000145</t>
  </si>
  <si>
    <t>03M</t>
  </si>
  <si>
    <t>NHS Scarborough and Ryedale CCG</t>
  </si>
  <si>
    <t>E38000188</t>
  </si>
  <si>
    <t>03Q</t>
  </si>
  <si>
    <t>NHS Vale of York CCG</t>
  </si>
  <si>
    <t>E38000006</t>
  </si>
  <si>
    <t>02P</t>
  </si>
  <si>
    <t>NHS Barnsley CCG</t>
  </si>
  <si>
    <t>E38000008</t>
  </si>
  <si>
    <t>02Q</t>
  </si>
  <si>
    <t>NHS Bassetlaw CCG</t>
  </si>
  <si>
    <t>E38000044</t>
  </si>
  <si>
    <t>02X</t>
  </si>
  <si>
    <t>NHS Doncaster CCG</t>
  </si>
  <si>
    <t>E38000141</t>
  </si>
  <si>
    <t>03L</t>
  </si>
  <si>
    <t>NHS Rotherham CCG</t>
  </si>
  <si>
    <t>E38000146</t>
  </si>
  <si>
    <t>03N</t>
  </si>
  <si>
    <t>NHS Sheffield CCG</t>
  </si>
  <si>
    <t>E38000118</t>
  </si>
  <si>
    <t>99M</t>
  </si>
  <si>
    <t>NHS North East Hampshire and Farnham CCG</t>
  </si>
  <si>
    <t>111AE1</t>
  </si>
  <si>
    <t>Mainland SHIP</t>
  </si>
  <si>
    <t>E38000120</t>
  </si>
  <si>
    <t>10J</t>
  </si>
  <si>
    <t>NHS North Hampshire CCG</t>
  </si>
  <si>
    <t>E38000137</t>
  </si>
  <si>
    <t>10R</t>
  </si>
  <si>
    <t>NHS Portsmouth CCG</t>
  </si>
  <si>
    <t>E38000167</t>
  </si>
  <si>
    <t>10X</t>
  </si>
  <si>
    <t>NHS Southampton CCG</t>
  </si>
  <si>
    <t>E38000198</t>
  </si>
  <si>
    <t>11A</t>
  </si>
  <si>
    <t>NHS West Hampshire CCG</t>
  </si>
  <si>
    <t>E38000059</t>
  </si>
  <si>
    <t>10K</t>
  </si>
  <si>
    <t>NHS Fareham and Gosport CCG</t>
  </si>
  <si>
    <t>E38000154</t>
  </si>
  <si>
    <t>10V</t>
  </si>
  <si>
    <t>NHS South Eastern Hampshire CCG</t>
  </si>
  <si>
    <t>E38000033</t>
  </si>
  <si>
    <t>10H</t>
  </si>
  <si>
    <t>NHS Chiltern CCG</t>
  </si>
  <si>
    <t>111AE2</t>
  </si>
  <si>
    <t>Buckinghamshire</t>
  </si>
  <si>
    <t>E38000003</t>
  </si>
  <si>
    <t>10Y</t>
  </si>
  <si>
    <t>NHS Aylesbury Vale CCG</t>
  </si>
  <si>
    <t>E38000017</t>
  </si>
  <si>
    <t>10G</t>
  </si>
  <si>
    <t>NHS Bracknell and Ascot CCG</t>
  </si>
  <si>
    <t>111AE3</t>
  </si>
  <si>
    <t>Berkshire</t>
  </si>
  <si>
    <t>E38000148</t>
  </si>
  <si>
    <t>10T</t>
  </si>
  <si>
    <t>NHS Slough CCG</t>
  </si>
  <si>
    <t>E38000207</t>
  </si>
  <si>
    <t>11C</t>
  </si>
  <si>
    <t>NHS Windsor, Ascot and Maidenhead CCG</t>
  </si>
  <si>
    <t>E38000110</t>
  </si>
  <si>
    <t>10M</t>
  </si>
  <si>
    <t>NHS Newbury and District CCG</t>
  </si>
  <si>
    <t>E38000114</t>
  </si>
  <si>
    <t>10N</t>
  </si>
  <si>
    <t>NHS North &amp; West Reading CCG</t>
  </si>
  <si>
    <t>E38000160</t>
  </si>
  <si>
    <t>10W</t>
  </si>
  <si>
    <t>NHS South Reading CCG</t>
  </si>
  <si>
    <t>E38000209</t>
  </si>
  <si>
    <t>11D</t>
  </si>
  <si>
    <t>NHS Wokingham CCG</t>
  </si>
  <si>
    <t>E38000045</t>
  </si>
  <si>
    <t>11J</t>
  </si>
  <si>
    <t>NHS Dorset CCG</t>
  </si>
  <si>
    <t>111AE5</t>
  </si>
  <si>
    <t>Dorset</t>
  </si>
  <si>
    <t>South West Ambulance Service</t>
  </si>
  <si>
    <t>E38000009</t>
  </si>
  <si>
    <t>11E</t>
  </si>
  <si>
    <t>NHS Bath and North East Somerset CCG</t>
  </si>
  <si>
    <t>111AE6</t>
  </si>
  <si>
    <t>Bath and North East Somerset &amp; Wiltshire</t>
  </si>
  <si>
    <t>E38000206</t>
  </si>
  <si>
    <t>99N</t>
  </si>
  <si>
    <t>NHS Wiltshire CCG</t>
  </si>
  <si>
    <t>E38000022</t>
  </si>
  <si>
    <t>11H</t>
  </si>
  <si>
    <t>NHS Bristol CCG</t>
  </si>
  <si>
    <t>111AE7</t>
  </si>
  <si>
    <t>Bristol, North Somerset &amp; South Gloucestershire</t>
  </si>
  <si>
    <t>E38000125</t>
  </si>
  <si>
    <t>11T</t>
  </si>
  <si>
    <t>NHS North Somerset CCG</t>
  </si>
  <si>
    <t>E38000155</t>
  </si>
  <si>
    <t>12A</t>
  </si>
  <si>
    <t>NHS South Gloucestershire CCG</t>
  </si>
  <si>
    <t>E38000181</t>
  </si>
  <si>
    <t>12D</t>
  </si>
  <si>
    <t>NHS Swindon CCG</t>
  </si>
  <si>
    <t>111AE8</t>
  </si>
  <si>
    <t>Gloucestershire &amp; Swindon</t>
  </si>
  <si>
    <t>E38000062</t>
  </si>
  <si>
    <t>11M</t>
  </si>
  <si>
    <t>NHS Gloucestershire CCG</t>
  </si>
  <si>
    <t>E38000150</t>
  </si>
  <si>
    <t>11X</t>
  </si>
  <si>
    <t>NHS Somerset CCG</t>
  </si>
  <si>
    <t>111AE9</t>
  </si>
  <si>
    <t>Somerset</t>
  </si>
  <si>
    <t>Somerset Doctors Urgent Care (Vocare)</t>
  </si>
  <si>
    <t>E38000089</t>
  </si>
  <si>
    <t>11N</t>
  </si>
  <si>
    <t>NHS Kernow CCG</t>
  </si>
  <si>
    <t>111AF1</t>
  </si>
  <si>
    <t>Cornwall</t>
  </si>
  <si>
    <t>E38000129</t>
  </si>
  <si>
    <t>99P</t>
  </si>
  <si>
    <t>NHS Northern, Eastern and Western Devon CCG</t>
  </si>
  <si>
    <t>111AF2</t>
  </si>
  <si>
    <t>Devon</t>
  </si>
  <si>
    <t>Devon Doctors</t>
  </si>
  <si>
    <t>E38000152</t>
  </si>
  <si>
    <t>99Q</t>
  </si>
  <si>
    <t>NHS South Devon and Torbay CCG</t>
  </si>
  <si>
    <t>E38000028</t>
  </si>
  <si>
    <t>04Y</t>
  </si>
  <si>
    <t>NHS Cannock Chase CCG</t>
  </si>
  <si>
    <t>111AF4</t>
  </si>
  <si>
    <t>Staffordshire</t>
  </si>
  <si>
    <t>Staffordshire Doctors Urgent Care (Vocare)</t>
  </si>
  <si>
    <t>E38000053</t>
  </si>
  <si>
    <t>05D</t>
  </si>
  <si>
    <t>NHS East Staffordshire CCG</t>
  </si>
  <si>
    <t>E38000126</t>
  </si>
  <si>
    <t>05G</t>
  </si>
  <si>
    <t>NHS North Staffordshire CCG</t>
  </si>
  <si>
    <t>E38000153</t>
  </si>
  <si>
    <t>05Q</t>
  </si>
  <si>
    <t>NHS South East Staffordshire and Seisdon Peninsula CCG</t>
  </si>
  <si>
    <t>E38000173</t>
  </si>
  <si>
    <t>05V</t>
  </si>
  <si>
    <t>NHS Stafford and Surrounds CCG</t>
  </si>
  <si>
    <t>E38000175</t>
  </si>
  <si>
    <t>05W</t>
  </si>
  <si>
    <t>NHS Stoke On Trent CCG</t>
  </si>
  <si>
    <t>E38000215</t>
  </si>
  <si>
    <t>01H</t>
  </si>
  <si>
    <t>NHS Cumbria CCG</t>
  </si>
  <si>
    <t>111AF8</t>
  </si>
  <si>
    <t>North West including Blackpool</t>
  </si>
  <si>
    <t>North West Ambulance Service</t>
  </si>
  <si>
    <t>E38000014</t>
  </si>
  <si>
    <t>00Q</t>
  </si>
  <si>
    <t>NHS Blackburn With Darwen CCG</t>
  </si>
  <si>
    <t>E38000034</t>
  </si>
  <si>
    <t>00X</t>
  </si>
  <si>
    <t>NHS Chorley and South Ribble CCG</t>
  </si>
  <si>
    <t>E38000050</t>
  </si>
  <si>
    <t>01A</t>
  </si>
  <si>
    <t>NHS East Lancashire CCG</t>
  </si>
  <si>
    <t>E38000065</t>
  </si>
  <si>
    <t>01E</t>
  </si>
  <si>
    <t>NHS Greater Preston CCG</t>
  </si>
  <si>
    <t>E38000200</t>
  </si>
  <si>
    <t>02G</t>
  </si>
  <si>
    <t>NHS West Lancashire CCG</t>
  </si>
  <si>
    <t>E38000015</t>
  </si>
  <si>
    <t>00R</t>
  </si>
  <si>
    <t>NHS Blackpool CCG</t>
  </si>
  <si>
    <t>E38000060</t>
  </si>
  <si>
    <t>02M</t>
  </si>
  <si>
    <t>NHS Fylde &amp; Wyre CCG</t>
  </si>
  <si>
    <t>E38000216</t>
  </si>
  <si>
    <t>01K</t>
  </si>
  <si>
    <t>NHS Morecambe Bay CCG</t>
  </si>
  <si>
    <t>E38000016</t>
  </si>
  <si>
    <t>00T</t>
  </si>
  <si>
    <t>NHS Bolton CCG</t>
  </si>
  <si>
    <t>E38000024</t>
  </si>
  <si>
    <t>00V</t>
  </si>
  <si>
    <t>NHS Bury CCG</t>
  </si>
  <si>
    <t>E38000217</t>
  </si>
  <si>
    <t>14L</t>
  </si>
  <si>
    <t>NHS Manchester CCG</t>
  </si>
  <si>
    <t>E38000135</t>
  </si>
  <si>
    <t>00Y</t>
  </si>
  <si>
    <t>NHS Oldham CCG</t>
  </si>
  <si>
    <t>E38000080</t>
  </si>
  <si>
    <t>01D</t>
  </si>
  <si>
    <t>NHS Heywood, Middleton and Rochdale CCG</t>
  </si>
  <si>
    <t>E38000143</t>
  </si>
  <si>
    <t>01G</t>
  </si>
  <si>
    <t>NHS Salford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</si>
  <si>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</si>
  <si>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</si>
  <si>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</si>
  <si>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</si>
  <si>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</si>
  <si>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</si>
  <si>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</si>
  <si>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</si>
  <si>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</si>
  <si>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E38000205</t>
  </si>
  <si>
    <t>02H</t>
  </si>
  <si>
    <t>NHS Wigan Borough CCG</t>
  </si>
  <si>
    <t>E38000056</t>
  </si>
  <si>
    <t>01C</t>
  </si>
  <si>
    <t>NHS Eastern Cheshire CCG</t>
  </si>
  <si>
    <t>E38000068</t>
  </si>
  <si>
    <t>01F</t>
  </si>
  <si>
    <t>NHS Halton CCG</t>
  </si>
  <si>
    <t>E38000091</t>
  </si>
  <si>
    <t>01J</t>
  </si>
  <si>
    <t>NHS Knowsley CCG</t>
  </si>
  <si>
    <t>E38000151</t>
  </si>
  <si>
    <t>01R</t>
  </si>
  <si>
    <t>NHS South Cheshire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</si>
  <si>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</si>
  <si>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</si>
  <si>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</si>
  <si>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</si>
  <si>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</si>
  <si>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</si>
  <si>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</si>
  <si>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</si>
  <si>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</si>
  <si>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</si>
  <si>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</si>
  <si>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</si>
  <si>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</si>
  <si>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</si>
  <si>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</si>
  <si>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</si>
  <si>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</si>
  <si>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</si>
  <si>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E38000208</t>
  </si>
  <si>
    <t>12F</t>
  </si>
  <si>
    <t>NHS Wirral CCG</t>
  </si>
  <si>
    <t>E38000101</t>
  </si>
  <si>
    <t>99A</t>
  </si>
  <si>
    <t>NHS Liverpool CCG</t>
  </si>
  <si>
    <t>E38000002</t>
  </si>
  <si>
    <t>09C</t>
  </si>
  <si>
    <t>NHS Ashford CCG</t>
  </si>
  <si>
    <t>111AG4</t>
  </si>
  <si>
    <t>East Kent</t>
  </si>
  <si>
    <t>Primecare</t>
  </si>
  <si>
    <t>E38000156</t>
  </si>
  <si>
    <t>10A</t>
  </si>
  <si>
    <t>NHS South Kent Coast CCG</t>
  </si>
  <si>
    <t>E38000184</t>
  </si>
  <si>
    <t>10E</t>
  </si>
  <si>
    <t>NHS Thanet CCG</t>
  </si>
  <si>
    <t>E38000029</t>
  </si>
  <si>
    <t>09E</t>
  </si>
  <si>
    <t>NHS Canterbury and Coastal CCG</t>
  </si>
  <si>
    <t>E38000040</t>
  </si>
  <si>
    <t>07V</t>
  </si>
  <si>
    <t>NHS Croydon CCG</t>
  </si>
  <si>
    <t>111AG5</t>
  </si>
  <si>
    <t>South West London</t>
  </si>
  <si>
    <t>South London Doctors Urgent Care (Vocare)</t>
  </si>
  <si>
    <t>E38000090</t>
  </si>
  <si>
    <t>08J</t>
  </si>
  <si>
    <t>NHS Kingston CCG</t>
  </si>
  <si>
    <t>E38000140</t>
  </si>
  <si>
    <t>08P</t>
  </si>
  <si>
    <t>NHS Richmond CCG</t>
  </si>
  <si>
    <t>E38000105</t>
  </si>
  <si>
    <t>08R</t>
  </si>
  <si>
    <t>NHS Merton CCG</t>
  </si>
  <si>
    <t>E38000179</t>
  </si>
  <si>
    <t>08T</t>
  </si>
  <si>
    <t>NHS Sutton CCG</t>
  </si>
  <si>
    <t>E38000193</t>
  </si>
  <si>
    <t>08X</t>
  </si>
  <si>
    <t>NHS Wandsworth CCG</t>
  </si>
  <si>
    <t>E38000043</t>
  </si>
  <si>
    <t>09J</t>
  </si>
  <si>
    <t>NHS Dartford, Gravesham and Swanley CCG</t>
  </si>
  <si>
    <t>111AG6</t>
  </si>
  <si>
    <t>South East Coast excluding East Kent</t>
  </si>
  <si>
    <t>South East Coast Ambulance Service</t>
  </si>
  <si>
    <t>E38000104</t>
  </si>
  <si>
    <t>09W</t>
  </si>
  <si>
    <t>NHS Medway CCG</t>
  </si>
  <si>
    <t>E38000180</t>
  </si>
  <si>
    <t>10D</t>
  </si>
  <si>
    <t>NHS Swale CCG</t>
  </si>
  <si>
    <t>E38000199</t>
  </si>
  <si>
    <t>99J</t>
  </si>
  <si>
    <t>NHS West Kent CCG</t>
  </si>
  <si>
    <t>E38000021</t>
  </si>
  <si>
    <t>09D</t>
  </si>
  <si>
    <t>NHS Brighton and Hove CCG</t>
  </si>
  <si>
    <t>E38000055</t>
  </si>
  <si>
    <t>09F</t>
  </si>
  <si>
    <t>NHS Eastbourne, Hailsham and Seaford CCG</t>
  </si>
  <si>
    <t>E38000213</t>
  </si>
  <si>
    <t>09G</t>
  </si>
  <si>
    <t>NHS Coastal West Sussex CCG</t>
  </si>
  <si>
    <t>E38000039</t>
  </si>
  <si>
    <t>09H</t>
  </si>
  <si>
    <t>NHS Crawley CCG</t>
  </si>
  <si>
    <t>E38000054</t>
  </si>
  <si>
    <t>09L</t>
  </si>
  <si>
    <t>NHS East Surrey CCG</t>
  </si>
  <si>
    <t>E38000076</t>
  </si>
  <si>
    <t>09P</t>
  </si>
  <si>
    <t>NHS Hastings and Rother CCG</t>
  </si>
  <si>
    <t>E38000083</t>
  </si>
  <si>
    <t>09X</t>
  </si>
  <si>
    <t>NHS Horsham and Mid Sussex CCG</t>
  </si>
  <si>
    <t>E38000081</t>
  </si>
  <si>
    <t>99K</t>
  </si>
  <si>
    <t>NHS High Weald Lewes Havens CCG</t>
  </si>
  <si>
    <t>E38000178</t>
  </si>
  <si>
    <t>10C</t>
  </si>
  <si>
    <t>NHS Surrey Heath CCG</t>
  </si>
  <si>
    <t>E38000214</t>
  </si>
  <si>
    <t>09N</t>
  </si>
  <si>
    <t>NHS Guildford and Waverley CCG</t>
  </si>
  <si>
    <t>E38000128</t>
  </si>
  <si>
    <t>09Y</t>
  </si>
  <si>
    <t>NHS North West Surrey CCG</t>
  </si>
  <si>
    <t>E38000177</t>
  </si>
  <si>
    <t>99H</t>
  </si>
  <si>
    <t>NHS Surrey Downs CCG</t>
  </si>
  <si>
    <t>E38000010</t>
  </si>
  <si>
    <t>06F</t>
  </si>
  <si>
    <t>NHS Bedfordshire CCG</t>
  </si>
  <si>
    <t>111AG7</t>
  </si>
  <si>
    <t>Luton and Bedfordshire</t>
  </si>
  <si>
    <t>E38000102</t>
  </si>
  <si>
    <t>06P</t>
  </si>
  <si>
    <t>NHS Luton CCG</t>
  </si>
  <si>
    <t>E38000124</t>
  </si>
  <si>
    <t>06V</t>
  </si>
  <si>
    <t>NHS North Norfolk CCG</t>
  </si>
  <si>
    <t>111AG8</t>
  </si>
  <si>
    <t>Norfolk including Great Yarmouth and Waveney</t>
  </si>
  <si>
    <t>E38000131</t>
  </si>
  <si>
    <t>06W</t>
  </si>
  <si>
    <t>NHS Norwich CCG</t>
  </si>
  <si>
    <t>E38000159</t>
  </si>
  <si>
    <t>06Y</t>
  </si>
  <si>
    <t>NHS South Norfolk CCG</t>
  </si>
  <si>
    <t>E38000203</t>
  </si>
  <si>
    <t>07J</t>
  </si>
  <si>
    <t>NHS West Norfolk CCG</t>
  </si>
  <si>
    <t>E38000063</t>
  </si>
  <si>
    <t>06M</t>
  </si>
  <si>
    <t>NHS Great Yarmouth and Waveney CCG</t>
  </si>
  <si>
    <t>NORTH EAST ENGLAND NHS 111</t>
  </si>
  <si>
    <t>LINCOLNSHIRE NHS 111</t>
  </si>
  <si>
    <t>NOTTINGHAM CITY NHS 111</t>
  </si>
  <si>
    <t>DERBYSHIRE NHS 111</t>
  </si>
  <si>
    <t>ISLE OF WIGHT NHS 111</t>
  </si>
  <si>
    <t>INNER NORTH WEST LONDON NHS 111</t>
  </si>
  <si>
    <t>HILLINGDON LONDON NHS 111</t>
  </si>
  <si>
    <t>HERTFORDSHIRE NHS 111</t>
  </si>
  <si>
    <t>OXFORDSHIRE NHS 111</t>
  </si>
  <si>
    <t>SUFFOLK NHS 111</t>
  </si>
  <si>
    <t>NORTH ESSEX NHS 111</t>
  </si>
  <si>
    <t>SOUTH ESSEX NHS 111</t>
  </si>
  <si>
    <t>CAMBRIDGESHIRE &amp; PETERBOROUGH NHS 111</t>
  </si>
  <si>
    <t>NORTHAMPTONSHIRE NHS 111</t>
  </si>
  <si>
    <t>MILTON KEYNES NHS 111</t>
  </si>
  <si>
    <t>LEICESTERSHIRE &amp; RUTLAND NHS 111</t>
  </si>
  <si>
    <t>WEST MIDLANDS NHS 111</t>
  </si>
  <si>
    <t>NORTH WEST LONDON NHS 111</t>
  </si>
  <si>
    <t>NORTH CENTRAL LONDON NHS 111</t>
  </si>
  <si>
    <t>OUTER NORTH EAST LONDON NHS 111</t>
  </si>
  <si>
    <t>SOUTH EAST LONDON NHS 111</t>
  </si>
  <si>
    <t>EAST LONDON &amp; CITY NHS 111</t>
  </si>
  <si>
    <t>YORKSHIRE AND HUMBER NHS 111</t>
  </si>
  <si>
    <t>MAINLAND SHIP NHS 111</t>
  </si>
  <si>
    <t>BUCKINGHAMSHIRE NHS 111</t>
  </si>
  <si>
    <t>BERKSHIRE NHS 111</t>
  </si>
  <si>
    <t>DORSET NHS 111</t>
  </si>
  <si>
    <t>BANES &amp; WILTSHIRE NHS 111</t>
  </si>
  <si>
    <t>BRISTOL, NORTH SOMERSET &amp; SOUTH GLOUCESTERSHIRE NHS 111</t>
  </si>
  <si>
    <t>GLOUCESTERSHIRE &amp; SWINDON NHS 111</t>
  </si>
  <si>
    <t>SOMERSET NHS 111</t>
  </si>
  <si>
    <t>CORNWALL NHS 111</t>
  </si>
  <si>
    <t>DEVON NHS 111</t>
  </si>
  <si>
    <t>STAFFORDSHIRE NHS 111</t>
  </si>
  <si>
    <t>NORTH WEST INC BLACKPOOL NHS 111</t>
  </si>
  <si>
    <t>EAST KENT NHS 111</t>
  </si>
  <si>
    <t>SOUTH WEST LONDON NHS 111</t>
  </si>
  <si>
    <t>SOUTH EAST COAST EXC EAST KENT NHS 111</t>
  </si>
  <si>
    <t>DHU</t>
  </si>
  <si>
    <t>England</t>
  </si>
  <si>
    <t>Concat</t>
  </si>
  <si>
    <t>Code</t>
  </si>
  <si>
    <t>Area</t>
  </si>
  <si>
    <t>111AA3</t>
  </si>
  <si>
    <t>Luton</t>
  </si>
  <si>
    <t>111AA8</t>
  </si>
  <si>
    <t>Cumbria and Lancashire</t>
  </si>
  <si>
    <t>111AB1</t>
  </si>
  <si>
    <t>Croydon</t>
  </si>
  <si>
    <t>111AB3</t>
  </si>
  <si>
    <t>111AD1</t>
  </si>
  <si>
    <t>Wandsworth</t>
  </si>
  <si>
    <t>111AB9</t>
  </si>
  <si>
    <t>Norfolk</t>
  </si>
  <si>
    <t>111AD2</t>
  </si>
  <si>
    <t>Sutton &amp; Merton</t>
  </si>
  <si>
    <t>LUTON NHS 111</t>
  </si>
  <si>
    <t>CROYDON NHS 111</t>
  </si>
  <si>
    <t>GREAT YARMOUTH AND WAVENEY NHS 111</t>
  </si>
  <si>
    <t>NORFOLK NHS 111</t>
  </si>
  <si>
    <t>WANDSWORTH NHS 111</t>
  </si>
  <si>
    <t>SUTTON &amp; MERTON NHS 111</t>
  </si>
  <si>
    <t>111AD3</t>
  </si>
  <si>
    <t>KINGSTON &amp; RICHMOND NHS 111</t>
  </si>
  <si>
    <t>111AB5</t>
  </si>
  <si>
    <t>111AB6</t>
  </si>
  <si>
    <t>111AE4</t>
  </si>
  <si>
    <t>SOUTH EAST COAST NHS 111</t>
  </si>
  <si>
    <t>111AF5</t>
  </si>
  <si>
    <t>111AF6</t>
  </si>
  <si>
    <t>BLACKPOOL NHS 111</t>
  </si>
  <si>
    <t>111AF7</t>
  </si>
  <si>
    <t>111AF3</t>
  </si>
  <si>
    <t>BEDFORDSHIRE NHS 111</t>
  </si>
  <si>
    <t>NORTH WEST EXC BLACKPOOL NHS 111</t>
  </si>
  <si>
    <t>111AF9</t>
  </si>
  <si>
    <t>111AG1</t>
  </si>
  <si>
    <t>111AG2</t>
  </si>
  <si>
    <t>111AG3</t>
  </si>
  <si>
    <t>West Midlands excluding Staffs</t>
  </si>
  <si>
    <t>Kingston &amp; Richmond</t>
  </si>
  <si>
    <t>Kingston</t>
  </si>
  <si>
    <t>Richmond</t>
  </si>
  <si>
    <t>Sutton</t>
  </si>
  <si>
    <t>Merton</t>
  </si>
  <si>
    <t>Great Yarmouth and Waveney</t>
  </si>
  <si>
    <t>Bedfordshire</t>
  </si>
  <si>
    <t>South East Coast</t>
  </si>
  <si>
    <t>North West excluding Blackpool</t>
  </si>
  <si>
    <t>Blackpool</t>
  </si>
  <si>
    <t>Winter Contingency</t>
  </si>
  <si>
    <t>Cheshire and Merseyside</t>
  </si>
  <si>
    <t>Greater Manchester</t>
  </si>
  <si>
    <t>Region Abv</t>
  </si>
  <si>
    <t>Region Long</t>
  </si>
  <si>
    <t>Period</t>
  </si>
  <si>
    <t>Numerator:</t>
  </si>
  <si>
    <t>Denominator:</t>
  </si>
  <si>
    <t>CCG code (Office for National Statistics, ONS)</t>
  </si>
  <si>
    <t>Provider abbreviation</t>
  </si>
  <si>
    <t>STP code (ONS)</t>
  </si>
  <si>
    <t>NEAS</t>
  </si>
  <si>
    <t>NWAS</t>
  </si>
  <si>
    <t>E54000007</t>
  </si>
  <si>
    <t>E54000008</t>
  </si>
  <si>
    <t>YAS</t>
  </si>
  <si>
    <t>E54000005</t>
  </si>
  <si>
    <t>E54000006</t>
  </si>
  <si>
    <t>E54000009</t>
  </si>
  <si>
    <t>SDUC</t>
  </si>
  <si>
    <t>E54000010</t>
  </si>
  <si>
    <t>E54000011</t>
  </si>
  <si>
    <t>E54000016</t>
  </si>
  <si>
    <t>E54000017</t>
  </si>
  <si>
    <t>E54000018</t>
  </si>
  <si>
    <t>E54000019</t>
  </si>
  <si>
    <t>E54000023</t>
  </si>
  <si>
    <t>E54000012</t>
  </si>
  <si>
    <t>E54000013</t>
  </si>
  <si>
    <t>E54000014</t>
  </si>
  <si>
    <t>E54000015</t>
  </si>
  <si>
    <t>E54000020</t>
  </si>
  <si>
    <t>E54000024</t>
  </si>
  <si>
    <t>HUC</t>
  </si>
  <si>
    <t>E54000021</t>
  </si>
  <si>
    <t>E54000025</t>
  </si>
  <si>
    <t>IC24</t>
  </si>
  <si>
    <t>E54000022</t>
  </si>
  <si>
    <t>E54000026</t>
  </si>
  <si>
    <t>PELC</t>
  </si>
  <si>
    <t>E54000029</t>
  </si>
  <si>
    <t>LCW</t>
  </si>
  <si>
    <t>E54000027</t>
  </si>
  <si>
    <t>E54000028</t>
  </si>
  <si>
    <t>SLDUC</t>
  </si>
  <si>
    <t>E54000031</t>
  </si>
  <si>
    <t>LAS</t>
  </si>
  <si>
    <t>E54000030</t>
  </si>
  <si>
    <t>SECAmb</t>
  </si>
  <si>
    <t>E54000032</t>
  </si>
  <si>
    <t>E54000033</t>
  </si>
  <si>
    <t>E54000034</t>
  </si>
  <si>
    <t>E54000035</t>
  </si>
  <si>
    <t>SCAS</t>
  </si>
  <si>
    <t>E54000044</t>
  </si>
  <si>
    <t>E54000042</t>
  </si>
  <si>
    <t>IOW</t>
  </si>
  <si>
    <t>E54000043</t>
  </si>
  <si>
    <t>E54000040</t>
  </si>
  <si>
    <t>E54000039</t>
  </si>
  <si>
    <t>E54000038</t>
  </si>
  <si>
    <t>SWAS</t>
  </si>
  <si>
    <t>E54000041</t>
  </si>
  <si>
    <t>E54000037</t>
  </si>
  <si>
    <t>E54000036</t>
  </si>
  <si>
    <t>Source:</t>
  </si>
  <si>
    <t>Published:</t>
  </si>
  <si>
    <t>www.england.nhs.uk/statistics/statistical-work-areas/nhs-111-minimum-data-set</t>
  </si>
  <si>
    <t>Contact:</t>
  </si>
  <si>
    <t>i.kay@nhs.net</t>
  </si>
  <si>
    <t>Population</t>
  </si>
  <si>
    <t>E54000046</t>
  </si>
  <si>
    <t>E54000045</t>
  </si>
  <si>
    <t>E54000047</t>
  </si>
  <si>
    <t>E54000048</t>
  </si>
  <si>
    <t>Geography Tab</t>
  </si>
  <si>
    <t>Geography</t>
  </si>
  <si>
    <t>Provider</t>
  </si>
  <si>
    <t>NHS Direct</t>
  </si>
  <si>
    <t>FCMS</t>
  </si>
  <si>
    <t xml:space="preserve"> --REGION--</t>
  </si>
  <si>
    <t xml:space="preserve"> --AREA--</t>
  </si>
  <si>
    <t xml:space="preserve"> --PROVIDER--</t>
  </si>
  <si>
    <t>Vocare</t>
  </si>
  <si>
    <t>Midlands and East</t>
  </si>
  <si>
    <t>What is NHS 111?</t>
  </si>
  <si>
    <t>NHS 111 makes it easier for the public to access urgent healthcare services. The free to call</t>
  </si>
  <si>
    <t xml:space="preserve">111 number is available 24 hours a day, 7 days a week, 365 days a year to respond to people’s </t>
  </si>
  <si>
    <t>healthcare needs when:</t>
  </si>
  <si>
    <t>- you need medical help fast, but it’s not a 999 emergency;</t>
  </si>
  <si>
    <t>- you don’t know who to call for medical help or you don't have a GP to call;</t>
  </si>
  <si>
    <t>- you think you need to go to A&amp;E or another NHS urgent care service; or</t>
  </si>
  <si>
    <t>- you require health information or reassurance about what to do next.</t>
  </si>
  <si>
    <t>Produced by:</t>
  </si>
  <si>
    <t>Ian Kay</t>
  </si>
  <si>
    <t>Room 5E24, Quarry House, Leeds LS2 7UE</t>
  </si>
  <si>
    <t>0113 825 4606</t>
  </si>
  <si>
    <t>Publication date:</t>
  </si>
  <si>
    <t>NHS England, Operational Information for Commissioning (Central)</t>
  </si>
  <si>
    <t xml:space="preserve">Partnership of East London Co-operatives </t>
  </si>
  <si>
    <t>People responding to survey</t>
  </si>
  <si>
    <t>NHS 111 / Integrated Urgent Care Patient experience survey</t>
  </si>
  <si>
    <t>Select</t>
  </si>
  <si>
    <t>Geography:</t>
  </si>
  <si>
    <t>7.06b</t>
  </si>
  <si>
    <t>7.06a</t>
  </si>
  <si>
    <t>Size of sample selected</t>
  </si>
  <si>
    <t>If the 111 service had not been available, would you have contacted another service about your health problem?</t>
  </si>
  <si>
    <t>How helpful was the advice given by the 111 service?</t>
  </si>
  <si>
    <t>Did you follow the advice given by the 111 service?</t>
  </si>
  <si>
    <t>Very satisfied</t>
  </si>
  <si>
    <t>Yes, all of it</t>
  </si>
  <si>
    <t>Yes, some of it</t>
  </si>
  <si>
    <t>No</t>
  </si>
  <si>
    <t>No response</t>
  </si>
  <si>
    <t>Very helpful</t>
  </si>
  <si>
    <t>Quite helpful</t>
  </si>
  <si>
    <t>Not very helpful</t>
  </si>
  <si>
    <t>Not helpful at all</t>
  </si>
  <si>
    <t>Completely better</t>
  </si>
  <si>
    <t>Improved</t>
  </si>
  <si>
    <t>The same</t>
  </si>
  <si>
    <t>Worse</t>
  </si>
  <si>
    <t>Fairly satisfied</t>
  </si>
  <si>
    <t>Dissatisfied</t>
  </si>
  <si>
    <t>Quite dissatisfied</t>
  </si>
  <si>
    <t>Very dissatisfied</t>
  </si>
  <si>
    <t>Neither satisfied nor dissatisfied</t>
  </si>
  <si>
    <t>999 Ambulance Service</t>
  </si>
  <si>
    <t>A&amp;E department</t>
  </si>
  <si>
    <t>Primary care</t>
  </si>
  <si>
    <t>Other service</t>
  </si>
  <si>
    <t>No, I would not</t>
  </si>
  <si>
    <t>Overall, how satisfied or dissatisfied were you</t>
  </si>
  <si>
    <t>with the way the 111 service handled the whole process?</t>
  </si>
  <si>
    <t>Seven days after the call to the 111 service,</t>
  </si>
  <si>
    <t>how was the problem?</t>
  </si>
  <si>
    <t>About the NHS 111 Minimum Data Set (MDS) Patient Experience Survey</t>
  </si>
  <si>
    <t>At least some</t>
  </si>
  <si>
    <t>7.08+7.09</t>
  </si>
  <si>
    <t>7.08 to 7.10</t>
  </si>
  <si>
    <t>Very or fairly satisfied</t>
  </si>
  <si>
    <t>7.03+7.04</t>
  </si>
  <si>
    <t>7.03 to 7.06b</t>
  </si>
  <si>
    <t>7.17 to 7.37</t>
  </si>
  <si>
    <t>2012-13</t>
  </si>
  <si>
    <t>2013-14</t>
  </si>
  <si>
    <t>2014-15</t>
  </si>
  <si>
    <t>2015-16</t>
  </si>
  <si>
    <t>2016-17</t>
  </si>
  <si>
    <t>Oct 2011 - Mar 2012</t>
  </si>
  <si>
    <t>Apr 2011 - Sep 2011</t>
  </si>
  <si>
    <t>Apr 2012 - Sep 2012</t>
  </si>
  <si>
    <t>Oct 2012 - Mar 2013</t>
  </si>
  <si>
    <t>Apr 2013 - Sep 2013</t>
  </si>
  <si>
    <t>Oct 2013 - Mar 2014</t>
  </si>
  <si>
    <t>Apr 2014 - Sep 2014</t>
  </si>
  <si>
    <t>Oct 2014 - Mar 2015</t>
  </si>
  <si>
    <t>Apr 2015 - Sep 2015</t>
  </si>
  <si>
    <t>Oct 2015 - Mar 2016</t>
  </si>
  <si>
    <t>Apr 2016 - Sep 2016</t>
  </si>
  <si>
    <t>Oct 2016 - Mar 2017</t>
  </si>
  <si>
    <t>Apr 2017 - Sep 2017</t>
  </si>
  <si>
    <t>Very satisfied with 111 experience</t>
  </si>
  <si>
    <t>Fairly satisfied with 111 experience</t>
  </si>
  <si>
    <t>Neither satisfied nor dissatisfied with 111 experience</t>
  </si>
  <si>
    <t>Dissatisfied with 111 experience</t>
  </si>
  <si>
    <t>Quite dissatisfied with 111 experience</t>
  </si>
  <si>
    <t>Very dissatisfied with 111 experience</t>
  </si>
  <si>
    <t>No view satisfaction with 111 experience</t>
  </si>
  <si>
    <t>Fully complied with advice</t>
  </si>
  <si>
    <t>Partially complied with advice</t>
  </si>
  <si>
    <t>Didn't comply with advice</t>
  </si>
  <si>
    <t>No view on compliance with advice</t>
  </si>
  <si>
    <t>Problem has resolved</t>
  </si>
  <si>
    <t>Problem has improved</t>
  </si>
  <si>
    <t>Problem remained the same</t>
  </si>
  <si>
    <t>Problem got worse</t>
  </si>
  <si>
    <t>No view on change in problem</t>
  </si>
  <si>
    <t>Without 111, would have used ambulance</t>
  </si>
  <si>
    <t>Without 111, would have used A&amp;E</t>
  </si>
  <si>
    <t>Without 111, would have used primary care</t>
  </si>
  <si>
    <t>Without 111, would have used other service</t>
  </si>
  <si>
    <t>Without 111, would have used no service</t>
  </si>
  <si>
    <t>No response on what service would have used, without 111</t>
  </si>
  <si>
    <t>Advice was very helpful</t>
  </si>
  <si>
    <t>Advice was quite helpful</t>
  </si>
  <si>
    <t>Advice was not very helpful</t>
  </si>
  <si>
    <t>Advice was not helpful at all</t>
  </si>
  <si>
    <t>No response on helpfulness of advice</t>
  </si>
  <si>
    <t>NCA</t>
  </si>
  <si>
    <t>NORFOLK INC GREAT YARMOUTH &amp; WAVENEY NHS 111</t>
  </si>
  <si>
    <t>South East</t>
  </si>
  <si>
    <t>111AG9</t>
  </si>
  <si>
    <t>Thames Valley</t>
  </si>
  <si>
    <t>LUTON &amp; BEDFORDSHIRE NHS 111</t>
  </si>
  <si>
    <t>THAMES VALLEY NHS 111</t>
  </si>
  <si>
    <t>Oct 2017 - Mar 2018</t>
  </si>
  <si>
    <t>Kernow Health</t>
  </si>
  <si>
    <t>S</t>
  </si>
  <si>
    <t xml:space="preserve">South </t>
  </si>
  <si>
    <t>.</t>
  </si>
  <si>
    <t>Ian Kay, 0113 825 4606</t>
  </si>
  <si>
    <t>www.england.nhs.uk/statistics/statistical-work-areas/ambulance-quality-indicators</t>
  </si>
  <si>
    <t>NHS111PS data collection from NHS 111 providers</t>
  </si>
  <si>
    <t>Eng</t>
  </si>
  <si>
    <t>% who followed all advice</t>
  </si>
  <si>
    <t>% problem had improved or completely resolved</t>
  </si>
  <si>
    <t>% found advice received helpful</t>
  </si>
  <si>
    <t>2017-18</t>
  </si>
  <si>
    <t>South West</t>
  </si>
  <si>
    <t>111AH2</t>
  </si>
  <si>
    <t>Gloucestershire</t>
  </si>
  <si>
    <t>111AH1</t>
  </si>
  <si>
    <t>BaNES, Wiltshire &amp; Swindon</t>
  </si>
  <si>
    <t>Medvivo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</si>
</sst>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%"/>
    <numFmt numFmtId="165" formatCode="_(* #,##0.00_);_(* \(#,##0.00\);_(* &quot;-&quot;??_);_(@_)"/>
    <numFmt numFmtId="166" formatCode="_-* #,##0_-;\-* #,##0_-;_-* &quot;-&quot;??_-;_-@_-"/>
    <numFmt numFmtId="167" formatCode="d\ mmm\ yyyy"/>
    <numFmt numFmtId="168" formatCode="_(&quot;$&quot;* #,##0.00_);_(&quot;$&quot;* \(#,##0.00\);_(&quot;$&quot;* &quot;-&quot;??_);_(@_)"/>
    <numFmt numFmtId="169" formatCode="#,##0;[Red]\-#,##0;\-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u/>
      <sz val="10"/>
      <color indexed="12"/>
      <name val="Arial"/>
      <family val="2"/>
    </font>
    <font>
      <u/>
      <sz val="8"/>
      <color rgb="FF005EB8"/>
      <name val="Arial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rgb="FF005EB8"/>
      <name val="Arial"/>
      <family val="2"/>
    </font>
    <font>
      <sz val="10"/>
      <color rgb="FF41B6E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936">
    <xf numFmtId="0" fontId="0" fillId="0" borderId="0"/>
    <xf numFmtId="0" fontId="4" fillId="0" borderId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0" borderId="0"/>
    <xf numFmtId="0" fontId="4" fillId="0" borderId="0"/>
    <xf numFmtId="43" fontId="7" fillId="0" borderId="0" applyFont="0" applyFill="0" applyBorder="0" applyAlignment="0" applyProtection="0"/>
    <xf numFmtId="0" fontId="8" fillId="0" borderId="2" applyNumberFormat="0" applyFill="0" applyAlignment="0" applyProtection="0"/>
    <xf numFmtId="0" fontId="4" fillId="0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>
      <alignment horizontal="left"/>
    </xf>
    <xf numFmtId="0" fontId="12" fillId="0" borderId="0">
      <alignment horizontal="left" indent="1"/>
    </xf>
    <xf numFmtId="0" fontId="13" fillId="0" borderId="0" applyNumberFormat="0" applyFill="0" applyBorder="0" applyAlignment="0" applyProtection="0">
      <alignment vertical="top"/>
      <protection locked="0"/>
    </xf>
    <xf numFmtId="0" fontId="4" fillId="0" borderId="0">
      <alignment horizontal="left" vertical="top" wrapText="1" indent="2"/>
    </xf>
    <xf numFmtId="0" fontId="4" fillId="0" borderId="0">
      <alignment horizontal="left" vertical="top" wrapText="1" indent="2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>
      <alignment horizontal="left" wrapText="1" indent="1"/>
    </xf>
    <xf numFmtId="0" fontId="4" fillId="0" borderId="0">
      <alignment horizontal="left" wrapText="1" indent="1"/>
    </xf>
    <xf numFmtId="0" fontId="14" fillId="0" borderId="0" applyNumberFormat="0" applyFill="0" applyBorder="0" applyAlignment="0" applyProtection="0"/>
    <xf numFmtId="0" fontId="4" fillId="0" borderId="0"/>
    <xf numFmtId="0" fontId="2" fillId="0" borderId="0"/>
    <xf numFmtId="0" fontId="2" fillId="3" borderId="3" applyNumberFormat="0" applyFont="0" applyAlignment="0" applyProtection="0"/>
    <xf numFmtId="0" fontId="17" fillId="0" borderId="0"/>
    <xf numFmtId="0" fontId="19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5" applyNumberFormat="0" applyAlignment="0" applyProtection="0"/>
    <xf numFmtId="0" fontId="24" fillId="30" borderId="6" applyNumberFormat="0" applyAlignment="0" applyProtection="0"/>
    <xf numFmtId="0" fontId="25" fillId="31" borderId="7"/>
    <xf numFmtId="43" fontId="4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6" fillId="0" borderId="0"/>
    <xf numFmtId="0" fontId="27" fillId="0" borderId="0" applyNumberFormat="0" applyFill="0" applyBorder="0" applyAlignment="0" applyProtection="0"/>
    <xf numFmtId="0" fontId="28" fillId="32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2" fillId="33" borderId="5" applyNumberFormat="0" applyAlignment="0" applyProtection="0"/>
    <xf numFmtId="0" fontId="33" fillId="0" borderId="11" applyNumberFormat="0" applyFill="0" applyAlignment="0" applyProtection="0"/>
    <xf numFmtId="0" fontId="34" fillId="34" borderId="0" applyNumberFormat="0" applyBorder="0" applyAlignment="0" applyProtection="0"/>
    <xf numFmtId="0" fontId="1" fillId="0" borderId="0"/>
    <xf numFmtId="0" fontId="35" fillId="29" borderId="12" applyNumberFormat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0" borderId="0" applyNumberFormat="0" applyFill="0" applyBorder="0" applyAlignment="0" applyProtection="0"/>
    <xf numFmtId="9" fontId="43" fillId="0" borderId="0" applyFont="0" applyFill="0" applyBorder="0" applyAlignment="0" applyProtection="0"/>
  </cellStyleXfs>
  <cellXfs count="96">
    <xf numFmtId="0" fontId="0" fillId="0" borderId="0" xfId="0"/>
    <xf numFmtId="0" fontId="4" fillId="2" borderId="0" xfId="0" applyFont="1" applyFill="1" applyAlignment="1"/>
    <xf numFmtId="14" fontId="6" fillId="2" borderId="0" xfId="0" applyNumberFormat="1" applyFont="1" applyFill="1"/>
    <xf numFmtId="0" fontId="16" fillId="2" borderId="0" xfId="0" applyFont="1" applyFill="1" applyBorder="1" applyAlignment="1"/>
    <xf numFmtId="0" fontId="4" fillId="2" borderId="1" xfId="7" applyFont="1" applyFill="1" applyBorder="1" applyAlignment="1">
      <alignment horizontal="center" wrapText="1"/>
    </xf>
    <xf numFmtId="0" fontId="4" fillId="2" borderId="0" xfId="7" applyFont="1" applyFill="1" applyBorder="1" applyAlignment="1">
      <alignment horizontal="center" wrapText="1"/>
    </xf>
    <xf numFmtId="0" fontId="4" fillId="2" borderId="4" xfId="7" applyFont="1" applyFill="1" applyBorder="1" applyAlignment="1">
      <alignment horizontal="center" wrapText="1"/>
    </xf>
    <xf numFmtId="0" fontId="4" fillId="2" borderId="0" xfId="0" applyFont="1" applyFill="1" applyBorder="1" applyAlignment="1"/>
    <xf numFmtId="0" fontId="4" fillId="2" borderId="0" xfId="0" applyFont="1" applyFill="1"/>
    <xf numFmtId="0" fontId="4" fillId="2" borderId="0" xfId="0" applyFont="1" applyFill="1" applyBorder="1"/>
    <xf numFmtId="0" fontId="9" fillId="16" borderId="0" xfId="47896" applyFont="1" applyFill="1"/>
    <xf numFmtId="0" fontId="18" fillId="16" borderId="0" xfId="47896" applyFont="1" applyFill="1"/>
    <xf numFmtId="0" fontId="10" fillId="16" borderId="0" xfId="47896" applyFont="1" applyFill="1" applyBorder="1" applyAlignment="1">
      <alignment horizontal="center" wrapText="1"/>
    </xf>
    <xf numFmtId="0" fontId="9" fillId="16" borderId="0" xfId="47896" applyFont="1" applyFill="1" applyBorder="1" applyAlignment="1">
      <alignment horizontal="center" wrapText="1"/>
    </xf>
    <xf numFmtId="0" fontId="9" fillId="16" borderId="0" xfId="47896" applyFont="1" applyFill="1" applyBorder="1" applyAlignment="1">
      <alignment horizontal="center"/>
    </xf>
    <xf numFmtId="0" fontId="9" fillId="16" borderId="0" xfId="47896" applyFont="1" applyFill="1" applyAlignment="1">
      <alignment horizontal="center"/>
    </xf>
    <xf numFmtId="0" fontId="9" fillId="16" borderId="0" xfId="47896" applyFont="1" applyFill="1" applyBorder="1"/>
    <xf numFmtId="0" fontId="4" fillId="2" borderId="1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0" fontId="19" fillId="0" borderId="0" xfId="47897" applyFont="1" applyBorder="1" applyAlignment="1"/>
    <xf numFmtId="0" fontId="19" fillId="2" borderId="0" xfId="47897" applyFill="1" applyBorder="1" applyAlignment="1"/>
    <xf numFmtId="167" fontId="4" fillId="2" borderId="0" xfId="0" applyNumberFormat="1" applyFont="1" applyFill="1" applyBorder="1" applyAlignment="1"/>
    <xf numFmtId="0" fontId="0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right" vertical="top"/>
    </xf>
    <xf numFmtId="167" fontId="4" fillId="2" borderId="0" xfId="0" applyNumberFormat="1" applyFont="1" applyFill="1" applyBorder="1" applyAlignment="1">
      <alignment horizontal="left" vertical="top"/>
    </xf>
    <xf numFmtId="49" fontId="20" fillId="2" borderId="0" xfId="7" applyNumberFormat="1" applyFont="1" applyFill="1" applyBorder="1" applyAlignment="1">
      <alignment horizontal="right" vertical="top"/>
    </xf>
    <xf numFmtId="49" fontId="20" fillId="2" borderId="0" xfId="0" applyNumberFormat="1" applyFont="1" applyFill="1" applyBorder="1" applyAlignment="1">
      <alignment horizontal="right"/>
    </xf>
    <xf numFmtId="49" fontId="20" fillId="2" borderId="1" xfId="0" applyNumberFormat="1" applyFont="1" applyFill="1" applyBorder="1" applyAlignment="1">
      <alignment horizontal="right"/>
    </xf>
    <xf numFmtId="49" fontId="20" fillId="2" borderId="0" xfId="7" applyNumberFormat="1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/>
    </xf>
    <xf numFmtId="49" fontId="20" fillId="2" borderId="0" xfId="7" applyNumberFormat="1" applyFont="1" applyFill="1" applyBorder="1" applyAlignment="1">
      <alignment horizontal="right" wrapText="1"/>
    </xf>
    <xf numFmtId="49" fontId="20" fillId="2" borderId="0" xfId="0" applyNumberFormat="1" applyFont="1" applyFill="1"/>
    <xf numFmtId="49" fontId="20" fillId="2" borderId="1" xfId="7" applyNumberFormat="1" applyFont="1" applyFill="1" applyBorder="1" applyAlignment="1">
      <alignment horizontal="right" wrapText="1"/>
    </xf>
    <xf numFmtId="0" fontId="18" fillId="2" borderId="0" xfId="0" applyFont="1" applyFill="1" applyAlignment="1">
      <alignment wrapText="1"/>
    </xf>
    <xf numFmtId="0" fontId="4" fillId="2" borderId="0" xfId="7" applyFont="1" applyFill="1" applyBorder="1" applyAlignment="1">
      <alignment horizontal="left" wrapText="1"/>
    </xf>
    <xf numFmtId="169" fontId="4" fillId="2" borderId="0" xfId="6" applyNumberFormat="1" applyFont="1" applyFill="1" applyBorder="1" applyAlignment="1">
      <alignment horizontal="right"/>
    </xf>
    <xf numFmtId="0" fontId="4" fillId="2" borderId="0" xfId="6" applyNumberFormat="1" applyFont="1" applyFill="1" applyBorder="1" applyAlignment="1"/>
    <xf numFmtId="0" fontId="39" fillId="2" borderId="0" xfId="0" applyFont="1" applyFill="1"/>
    <xf numFmtId="49" fontId="9" fillId="0" borderId="0" xfId="0" applyNumberFormat="1" applyFont="1" applyAlignment="1">
      <alignment horizontal="center"/>
    </xf>
    <xf numFmtId="49" fontId="9" fillId="17" borderId="0" xfId="0" applyNumberFormat="1" applyFont="1" applyFill="1" applyAlignment="1">
      <alignment horizontal="center"/>
    </xf>
    <xf numFmtId="49" fontId="41" fillId="17" borderId="0" xfId="47897" applyNumberFormat="1" applyFont="1" applyFill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Continuous"/>
    </xf>
    <xf numFmtId="0" fontId="40" fillId="0" borderId="0" xfId="0" applyFont="1" applyAlignment="1">
      <alignment horizontal="centerContinuous"/>
    </xf>
    <xf numFmtId="0" fontId="9" fillId="0" borderId="0" xfId="0" applyFont="1" applyAlignment="1">
      <alignment horizontal="center" wrapText="1"/>
    </xf>
    <xf numFmtId="0" fontId="9" fillId="17" borderId="0" xfId="0" applyFont="1" applyFill="1" applyAlignment="1">
      <alignment horizontal="center" wrapText="1"/>
    </xf>
    <xf numFmtId="169" fontId="4" fillId="2" borderId="0" xfId="6" applyNumberFormat="1" applyFont="1" applyFill="1" applyBorder="1" applyAlignment="1">
      <alignment horizontal="right" indent="1"/>
    </xf>
    <xf numFmtId="169" fontId="4" fillId="2" borderId="0" xfId="6" applyNumberFormat="1" applyFont="1" applyFill="1" applyBorder="1" applyAlignment="1"/>
    <xf numFmtId="169" fontId="4" fillId="2" borderId="0" xfId="0" applyNumberFormat="1" applyFont="1" applyFill="1" applyAlignment="1">
      <alignment horizontal="right"/>
    </xf>
    <xf numFmtId="169" fontId="4" fillId="2" borderId="0" xfId="0" applyNumberFormat="1" applyFont="1" applyFill="1" applyBorder="1" applyAlignment="1">
      <alignment horizontal="right"/>
    </xf>
    <xf numFmtId="169" fontId="4" fillId="2" borderId="0" xfId="0" applyNumberFormat="1" applyFont="1" applyFill="1"/>
    <xf numFmtId="169" fontId="4" fillId="2" borderId="0" xfId="0" applyNumberFormat="1" applyFont="1" applyFill="1" applyBorder="1"/>
    <xf numFmtId="0" fontId="42" fillId="0" borderId="0" xfId="0" applyFont="1"/>
    <xf numFmtId="0" fontId="16" fillId="0" borderId="0" xfId="0" applyFont="1"/>
    <xf numFmtId="167" fontId="0" fillId="0" borderId="0" xfId="0" applyNumberFormat="1"/>
    <xf numFmtId="0" fontId="19" fillId="0" borderId="0" xfId="47897" applyFont="1"/>
    <xf numFmtId="0" fontId="19" fillId="0" borderId="0" xfId="47897"/>
    <xf numFmtId="169" fontId="9" fillId="0" borderId="0" xfId="0" applyNumberFormat="1" applyFont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49" fontId="20" fillId="2" borderId="0" xfId="0" applyNumberFormat="1" applyFont="1" applyFill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4" fillId="2" borderId="0" xfId="7" applyFont="1" applyFill="1" applyBorder="1" applyAlignment="1">
      <alignment horizontal="center"/>
    </xf>
    <xf numFmtId="49" fontId="20" fillId="2" borderId="1" xfId="7" applyNumberFormat="1" applyFont="1" applyFill="1" applyBorder="1" applyAlignment="1">
      <alignment horizontal="right"/>
    </xf>
    <xf numFmtId="0" fontId="16" fillId="2" borderId="0" xfId="0" applyFont="1" applyFill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49" fontId="20" fillId="2" borderId="0" xfId="0" applyNumberFormat="1" applyFont="1" applyFill="1" applyAlignment="1">
      <alignment horizontal="centerContinuous"/>
    </xf>
    <xf numFmtId="49" fontId="20" fillId="2" borderId="4" xfId="7" applyNumberFormat="1" applyFont="1" applyFill="1" applyBorder="1" applyAlignment="1">
      <alignment horizontal="center"/>
    </xf>
    <xf numFmtId="0" fontId="39" fillId="2" borderId="0" xfId="0" applyFont="1" applyFill="1" applyAlignment="1">
      <alignment horizontal="centerContinuous"/>
    </xf>
    <xf numFmtId="0" fontId="4" fillId="2" borderId="0" xfId="6" applyNumberFormat="1" applyFont="1" applyFill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20" fillId="2" borderId="0" xfId="7" applyNumberFormat="1" applyFont="1" applyFill="1" applyBorder="1" applyAlignment="1">
      <alignment horizontal="center"/>
    </xf>
    <xf numFmtId="0" fontId="20" fillId="2" borderId="0" xfId="0" applyNumberFormat="1" applyFont="1" applyFill="1" applyBorder="1" applyAlignment="1">
      <alignment horizontal="center"/>
    </xf>
    <xf numFmtId="0" fontId="20" fillId="2" borderId="0" xfId="0" applyNumberFormat="1" applyFont="1" applyFill="1" applyAlignment="1">
      <alignment horizontal="center"/>
    </xf>
    <xf numFmtId="0" fontId="20" fillId="2" borderId="4" xfId="7" applyNumberFormat="1" applyFont="1" applyFill="1" applyBorder="1" applyAlignment="1">
      <alignment horizontal="center"/>
    </xf>
    <xf numFmtId="0" fontId="20" fillId="2" borderId="4" xfId="0" applyNumberFormat="1" applyFont="1" applyFill="1" applyBorder="1" applyAlignment="1">
      <alignment horizontal="center"/>
    </xf>
    <xf numFmtId="164" fontId="4" fillId="2" borderId="0" xfId="6" applyNumberFormat="1" applyFont="1" applyFill="1" applyBorder="1" applyAlignment="1">
      <alignment horizontal="right"/>
    </xf>
    <xf numFmtId="2" fontId="20" fillId="2" borderId="0" xfId="7" applyNumberFormat="1" applyFont="1" applyFill="1" applyBorder="1" applyAlignment="1">
      <alignment horizontal="center"/>
    </xf>
    <xf numFmtId="167" fontId="4" fillId="2" borderId="0" xfId="0" applyNumberFormat="1" applyFont="1" applyFill="1" applyBorder="1" applyAlignment="1">
      <alignment horizontal="left"/>
    </xf>
    <xf numFmtId="0" fontId="19" fillId="2" borderId="0" xfId="47897" applyFont="1" applyFill="1" applyBorder="1" applyAlignment="1"/>
    <xf numFmtId="0" fontId="44" fillId="2" borderId="0" xfId="0" applyFont="1" applyFill="1"/>
    <xf numFmtId="49" fontId="44" fillId="2" borderId="0" xfId="0" applyNumberFormat="1" applyFont="1" applyFill="1" applyAlignment="1">
      <alignment horizontal="right"/>
    </xf>
    <xf numFmtId="14" fontId="44" fillId="2" borderId="0" xfId="0" applyNumberFormat="1" applyFont="1" applyFill="1" applyBorder="1"/>
    <xf numFmtId="0" fontId="6" fillId="2" borderId="0" xfId="0" applyFont="1" applyFill="1" applyBorder="1" applyAlignme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17" borderId="0" xfId="0" applyFont="1" applyFill="1" applyAlignment="1">
      <alignment horizontal="center"/>
    </xf>
    <xf numFmtId="17" fontId="9" fillId="0" borderId="0" xfId="0" applyNumberFormat="1" applyFont="1" applyAlignment="1"/>
    <xf numFmtId="0" fontId="9" fillId="17" borderId="0" xfId="0" applyFont="1" applyFill="1" applyAlignment="1"/>
    <xf numFmtId="0" fontId="40" fillId="17" borderId="0" xfId="0" applyFont="1" applyFill="1" applyAlignment="1"/>
    <xf numFmtId="164" fontId="9" fillId="0" borderId="0" xfId="47935" applyNumberFormat="1" applyFont="1" applyAlignment="1">
      <alignment horizontal="center"/>
    </xf>
    <xf numFmtId="164" fontId="9" fillId="0" borderId="0" xfId="0" applyNumberFormat="1" applyFont="1" applyAlignment="1">
      <alignment horizontal="right"/>
    </xf>
    <xf numFmtId="9" fontId="9" fillId="0" borderId="0" xfId="0" applyNumberFormat="1" applyFont="1" applyAlignment="1">
      <alignment horizontal="right"/>
    </xf>
    <xf numFmtId="166" fontId="42" fillId="35" borderId="7" xfId="6" applyNumberFormat="1" applyFont="1" applyFill="1" applyBorder="1" applyAlignment="1">
      <alignment horizontal="center" vertical="center" wrapText="1"/>
    </xf>
  </cellXfs>
  <cellStyles count="47936">
    <cellStyle name="20% - Accent1 10" xfId="9"/>
    <cellStyle name="20% - Accent1 10 2" xfId="10"/>
    <cellStyle name="20% - Accent1 10 2 2" xfId="11"/>
    <cellStyle name="20% - Accent1 10 2 2 2" xfId="12"/>
    <cellStyle name="20% - Accent1 10 2 2 2 2" xfId="13"/>
    <cellStyle name="20% - Accent1 10 2 2 2 2 2" xfId="14"/>
    <cellStyle name="20% - Accent1 10 2 2 2 2 2 2" xfId="15"/>
    <cellStyle name="20% - Accent1 10 2 2 2 2 2 2 2" xfId="16"/>
    <cellStyle name="20% - Accent1 10 2 2 2 2 2 3" xfId="17"/>
    <cellStyle name="20% - Accent1 10 2 2 2 2 3" xfId="18"/>
    <cellStyle name="20% - Accent1 10 2 2 2 2 3 2" xfId="19"/>
    <cellStyle name="20% - Accent1 10 2 2 2 2 4" xfId="20"/>
    <cellStyle name="20% - Accent1 10 2 2 2 3" xfId="21"/>
    <cellStyle name="20% - Accent1 10 2 2 2 3 2" xfId="22"/>
    <cellStyle name="20% - Accent1 10 2 2 2 3 2 2" xfId="23"/>
    <cellStyle name="20% - Accent1 10 2 2 2 3 3" xfId="24"/>
    <cellStyle name="20% - Accent1 10 2 2 2 4" xfId="25"/>
    <cellStyle name="20% - Accent1 10 2 2 2 4 2" xfId="26"/>
    <cellStyle name="20% - Accent1 10 2 2 2 5" xfId="27"/>
    <cellStyle name="20% - Accent1 10 2 2 3" xfId="28"/>
    <cellStyle name="20% - Accent1 10 2 2 3 2" xfId="29"/>
    <cellStyle name="20% - Accent1 10 2 2 3 2 2" xfId="30"/>
    <cellStyle name="20% - Accent1 10 2 2 3 2 2 2" xfId="31"/>
    <cellStyle name="20% - Accent1 10 2 2 3 2 3" xfId="32"/>
    <cellStyle name="20% - Accent1 10 2 2 3 3" xfId="33"/>
    <cellStyle name="20% - Accent1 10 2 2 3 3 2" xfId="34"/>
    <cellStyle name="20% - Accent1 10 2 2 3 4" xfId="35"/>
    <cellStyle name="20% - Accent1 10 2 2 4" xfId="36"/>
    <cellStyle name="20% - Accent1 10 2 2 4 2" xfId="37"/>
    <cellStyle name="20% - Accent1 10 2 2 4 2 2" xfId="38"/>
    <cellStyle name="20% - Accent1 10 2 2 4 3" xfId="39"/>
    <cellStyle name="20% - Accent1 10 2 2 5" xfId="40"/>
    <cellStyle name="20% - Accent1 10 2 2 5 2" xfId="41"/>
    <cellStyle name="20% - Accent1 10 2 2 6" xfId="42"/>
    <cellStyle name="20% - Accent1 10 2 3" xfId="43"/>
    <cellStyle name="20% - Accent1 10 2 3 2" xfId="44"/>
    <cellStyle name="20% - Accent1 10 2 3 2 2" xfId="45"/>
    <cellStyle name="20% - Accent1 10 2 3 2 2 2" xfId="46"/>
    <cellStyle name="20% - Accent1 10 2 3 2 2 2 2" xfId="47"/>
    <cellStyle name="20% - Accent1 10 2 3 2 2 3" xfId="48"/>
    <cellStyle name="20% - Accent1 10 2 3 2 3" xfId="49"/>
    <cellStyle name="20% - Accent1 10 2 3 2 3 2" xfId="50"/>
    <cellStyle name="20% - Accent1 10 2 3 2 4" xfId="51"/>
    <cellStyle name="20% - Accent1 10 2 3 3" xfId="52"/>
    <cellStyle name="20% - Accent1 10 2 3 3 2" xfId="53"/>
    <cellStyle name="20% - Accent1 10 2 3 3 2 2" xfId="54"/>
    <cellStyle name="20% - Accent1 10 2 3 3 3" xfId="55"/>
    <cellStyle name="20% - Accent1 10 2 3 4" xfId="56"/>
    <cellStyle name="20% - Accent1 10 2 3 4 2" xfId="57"/>
    <cellStyle name="20% - Accent1 10 2 3 5" xfId="58"/>
    <cellStyle name="20% - Accent1 10 2 4" xfId="59"/>
    <cellStyle name="20% - Accent1 10 2 4 2" xfId="60"/>
    <cellStyle name="20% - Accent1 10 2 4 2 2" xfId="61"/>
    <cellStyle name="20% - Accent1 10 2 4 2 2 2" xfId="62"/>
    <cellStyle name="20% - Accent1 10 2 4 2 3" xfId="63"/>
    <cellStyle name="20% - Accent1 10 2 4 3" xfId="64"/>
    <cellStyle name="20% - Accent1 10 2 4 3 2" xfId="65"/>
    <cellStyle name="20% - Accent1 10 2 4 4" xfId="66"/>
    <cellStyle name="20% - Accent1 10 2 5" xfId="67"/>
    <cellStyle name="20% - Accent1 10 2 5 2" xfId="68"/>
    <cellStyle name="20% - Accent1 10 2 5 2 2" xfId="69"/>
    <cellStyle name="20% - Accent1 10 2 5 3" xfId="70"/>
    <cellStyle name="20% - Accent1 10 2 6" xfId="71"/>
    <cellStyle name="20% - Accent1 10 2 6 2" xfId="72"/>
    <cellStyle name="20% - Accent1 10 2 7" xfId="73"/>
    <cellStyle name="20% - Accent1 10 3" xfId="74"/>
    <cellStyle name="20% - Accent1 10 3 2" xfId="75"/>
    <cellStyle name="20% - Accent1 10 3 2 2" xfId="76"/>
    <cellStyle name="20% - Accent1 10 3 2 2 2" xfId="77"/>
    <cellStyle name="20% - Accent1 10 3 2 2 2 2" xfId="78"/>
    <cellStyle name="20% - Accent1 10 3 2 2 2 2 2" xfId="79"/>
    <cellStyle name="20% - Accent1 10 3 2 2 2 3" xfId="80"/>
    <cellStyle name="20% - Accent1 10 3 2 2 3" xfId="81"/>
    <cellStyle name="20% - Accent1 10 3 2 2 3 2" xfId="82"/>
    <cellStyle name="20% - Accent1 10 3 2 2 4" xfId="83"/>
    <cellStyle name="20% - Accent1 10 3 2 3" xfId="84"/>
    <cellStyle name="20% - Accent1 10 3 2 3 2" xfId="85"/>
    <cellStyle name="20% - Accent1 10 3 2 3 2 2" xfId="86"/>
    <cellStyle name="20% - Accent1 10 3 2 3 3" xfId="87"/>
    <cellStyle name="20% - Accent1 10 3 2 4" xfId="88"/>
    <cellStyle name="20% - Accent1 10 3 2 4 2" xfId="89"/>
    <cellStyle name="20% - Accent1 10 3 2 5" xfId="90"/>
    <cellStyle name="20% - Accent1 10 3 3" xfId="91"/>
    <cellStyle name="20% - Accent1 10 3 3 2" xfId="92"/>
    <cellStyle name="20% - Accent1 10 3 3 2 2" xfId="93"/>
    <cellStyle name="20% - Accent1 10 3 3 2 2 2" xfId="94"/>
    <cellStyle name="20% - Accent1 10 3 3 2 3" xfId="95"/>
    <cellStyle name="20% - Accent1 10 3 3 3" xfId="96"/>
    <cellStyle name="20% - Accent1 10 3 3 3 2" xfId="97"/>
    <cellStyle name="20% - Accent1 10 3 3 4" xfId="98"/>
    <cellStyle name="20% - Accent1 10 3 4" xfId="99"/>
    <cellStyle name="20% - Accent1 10 3 4 2" xfId="100"/>
    <cellStyle name="20% - Accent1 10 3 4 2 2" xfId="101"/>
    <cellStyle name="20% - Accent1 10 3 4 3" xfId="102"/>
    <cellStyle name="20% - Accent1 10 3 5" xfId="103"/>
    <cellStyle name="20% - Accent1 10 3 5 2" xfId="104"/>
    <cellStyle name="20% - Accent1 10 3 6" xfId="105"/>
    <cellStyle name="20% - Accent1 10 4" xfId="106"/>
    <cellStyle name="20% - Accent1 10 4 2" xfId="107"/>
    <cellStyle name="20% - Accent1 10 4 2 2" xfId="108"/>
    <cellStyle name="20% - Accent1 10 4 2 2 2" xfId="109"/>
    <cellStyle name="20% - Accent1 10 4 2 2 2 2" xfId="110"/>
    <cellStyle name="20% - Accent1 10 4 2 2 3" xfId="111"/>
    <cellStyle name="20% - Accent1 10 4 2 3" xfId="112"/>
    <cellStyle name="20% - Accent1 10 4 2 3 2" xfId="113"/>
    <cellStyle name="20% - Accent1 10 4 2 4" xfId="114"/>
    <cellStyle name="20% - Accent1 10 4 3" xfId="115"/>
    <cellStyle name="20% - Accent1 10 4 3 2" xfId="116"/>
    <cellStyle name="20% - Accent1 10 4 3 2 2" xfId="117"/>
    <cellStyle name="20% - Accent1 10 4 3 3" xfId="118"/>
    <cellStyle name="20% - Accent1 10 4 4" xfId="119"/>
    <cellStyle name="20% - Accent1 10 4 4 2" xfId="120"/>
    <cellStyle name="20% - Accent1 10 4 5" xfId="121"/>
    <cellStyle name="20% - Accent1 10 5" xfId="122"/>
    <cellStyle name="20% - Accent1 10 5 2" xfId="123"/>
    <cellStyle name="20% - Accent1 10 5 2 2" xfId="124"/>
    <cellStyle name="20% - Accent1 10 5 2 2 2" xfId="125"/>
    <cellStyle name="20% - Accent1 10 5 2 3" xfId="126"/>
    <cellStyle name="20% - Accent1 10 5 3" xfId="127"/>
    <cellStyle name="20% - Accent1 10 5 3 2" xfId="128"/>
    <cellStyle name="20% - Accent1 10 5 4" xfId="129"/>
    <cellStyle name="20% - Accent1 10 6" xfId="130"/>
    <cellStyle name="20% - Accent1 10 6 2" xfId="131"/>
    <cellStyle name="20% - Accent1 10 6 2 2" xfId="132"/>
    <cellStyle name="20% - Accent1 10 6 3" xfId="133"/>
    <cellStyle name="20% - Accent1 10 7" xfId="134"/>
    <cellStyle name="20% - Accent1 10 7 2" xfId="135"/>
    <cellStyle name="20% - Accent1 10 8" xfId="136"/>
    <cellStyle name="20% - Accent1 11" xfId="137"/>
    <cellStyle name="20% - Accent1 11 2" xfId="138"/>
    <cellStyle name="20% - Accent1 11 2 2" xfId="139"/>
    <cellStyle name="20% - Accent1 11 2 2 2" xfId="140"/>
    <cellStyle name="20% - Accent1 11 2 2 2 2" xfId="141"/>
    <cellStyle name="20% - Accent1 11 2 2 2 2 2" xfId="142"/>
    <cellStyle name="20% - Accent1 11 2 2 2 2 2 2" xfId="143"/>
    <cellStyle name="20% - Accent1 11 2 2 2 2 2 2 2" xfId="144"/>
    <cellStyle name="20% - Accent1 11 2 2 2 2 2 3" xfId="145"/>
    <cellStyle name="20% - Accent1 11 2 2 2 2 3" xfId="146"/>
    <cellStyle name="20% - Accent1 11 2 2 2 2 3 2" xfId="147"/>
    <cellStyle name="20% - Accent1 11 2 2 2 2 4" xfId="148"/>
    <cellStyle name="20% - Accent1 11 2 2 2 3" xfId="149"/>
    <cellStyle name="20% - Accent1 11 2 2 2 3 2" xfId="150"/>
    <cellStyle name="20% - Accent1 11 2 2 2 3 2 2" xfId="151"/>
    <cellStyle name="20% - Accent1 11 2 2 2 3 3" xfId="152"/>
    <cellStyle name="20% - Accent1 11 2 2 2 4" xfId="153"/>
    <cellStyle name="20% - Accent1 11 2 2 2 4 2" xfId="154"/>
    <cellStyle name="20% - Accent1 11 2 2 2 5" xfId="155"/>
    <cellStyle name="20% - Accent1 11 2 2 3" xfId="156"/>
    <cellStyle name="20% - Accent1 11 2 2 3 2" xfId="157"/>
    <cellStyle name="20% - Accent1 11 2 2 3 2 2" xfId="158"/>
    <cellStyle name="20% - Accent1 11 2 2 3 2 2 2" xfId="159"/>
    <cellStyle name="20% - Accent1 11 2 2 3 2 3" xfId="160"/>
    <cellStyle name="20% - Accent1 11 2 2 3 3" xfId="161"/>
    <cellStyle name="20% - Accent1 11 2 2 3 3 2" xfId="162"/>
    <cellStyle name="20% - Accent1 11 2 2 3 4" xfId="163"/>
    <cellStyle name="20% - Accent1 11 2 2 4" xfId="164"/>
    <cellStyle name="20% - Accent1 11 2 2 4 2" xfId="165"/>
    <cellStyle name="20% - Accent1 11 2 2 4 2 2" xfId="166"/>
    <cellStyle name="20% - Accent1 11 2 2 4 3" xfId="167"/>
    <cellStyle name="20% - Accent1 11 2 2 5" xfId="168"/>
    <cellStyle name="20% - Accent1 11 2 2 5 2" xfId="169"/>
    <cellStyle name="20% - Accent1 11 2 2 6" xfId="170"/>
    <cellStyle name="20% - Accent1 11 2 3" xfId="171"/>
    <cellStyle name="20% - Accent1 11 2 3 2" xfId="172"/>
    <cellStyle name="20% - Accent1 11 2 3 2 2" xfId="173"/>
    <cellStyle name="20% - Accent1 11 2 3 2 2 2" xfId="174"/>
    <cellStyle name="20% - Accent1 11 2 3 2 2 2 2" xfId="175"/>
    <cellStyle name="20% - Accent1 11 2 3 2 2 3" xfId="176"/>
    <cellStyle name="20% - Accent1 11 2 3 2 3" xfId="177"/>
    <cellStyle name="20% - Accent1 11 2 3 2 3 2" xfId="178"/>
    <cellStyle name="20% - Accent1 11 2 3 2 4" xfId="179"/>
    <cellStyle name="20% - Accent1 11 2 3 3" xfId="180"/>
    <cellStyle name="20% - Accent1 11 2 3 3 2" xfId="181"/>
    <cellStyle name="20% - Accent1 11 2 3 3 2 2" xfId="182"/>
    <cellStyle name="20% - Accent1 11 2 3 3 3" xfId="183"/>
    <cellStyle name="20% - Accent1 11 2 3 4" xfId="184"/>
    <cellStyle name="20% - Accent1 11 2 3 4 2" xfId="185"/>
    <cellStyle name="20% - Accent1 11 2 3 5" xfId="186"/>
    <cellStyle name="20% - Accent1 11 2 4" xfId="187"/>
    <cellStyle name="20% - Accent1 11 2 4 2" xfId="188"/>
    <cellStyle name="20% - Accent1 11 2 4 2 2" xfId="189"/>
    <cellStyle name="20% - Accent1 11 2 4 2 2 2" xfId="190"/>
    <cellStyle name="20% - Accent1 11 2 4 2 3" xfId="191"/>
    <cellStyle name="20% - Accent1 11 2 4 3" xfId="192"/>
    <cellStyle name="20% - Accent1 11 2 4 3 2" xfId="193"/>
    <cellStyle name="20% - Accent1 11 2 4 4" xfId="194"/>
    <cellStyle name="20% - Accent1 11 2 5" xfId="195"/>
    <cellStyle name="20% - Accent1 11 2 5 2" xfId="196"/>
    <cellStyle name="20% - Accent1 11 2 5 2 2" xfId="197"/>
    <cellStyle name="20% - Accent1 11 2 5 3" xfId="198"/>
    <cellStyle name="20% - Accent1 11 2 6" xfId="199"/>
    <cellStyle name="20% - Accent1 11 2 6 2" xfId="200"/>
    <cellStyle name="20% - Accent1 11 2 7" xfId="201"/>
    <cellStyle name="20% - Accent1 11 3" xfId="202"/>
    <cellStyle name="20% - Accent1 11 3 2" xfId="203"/>
    <cellStyle name="20% - Accent1 11 3 2 2" xfId="204"/>
    <cellStyle name="20% - Accent1 11 3 2 2 2" xfId="205"/>
    <cellStyle name="20% - Accent1 11 3 2 2 2 2" xfId="206"/>
    <cellStyle name="20% - Accent1 11 3 2 2 2 2 2" xfId="207"/>
    <cellStyle name="20% - Accent1 11 3 2 2 2 3" xfId="208"/>
    <cellStyle name="20% - Accent1 11 3 2 2 3" xfId="209"/>
    <cellStyle name="20% - Accent1 11 3 2 2 3 2" xfId="210"/>
    <cellStyle name="20% - Accent1 11 3 2 2 4" xfId="211"/>
    <cellStyle name="20% - Accent1 11 3 2 3" xfId="212"/>
    <cellStyle name="20% - Accent1 11 3 2 3 2" xfId="213"/>
    <cellStyle name="20% - Accent1 11 3 2 3 2 2" xfId="214"/>
    <cellStyle name="20% - Accent1 11 3 2 3 3" xfId="215"/>
    <cellStyle name="20% - Accent1 11 3 2 4" xfId="216"/>
    <cellStyle name="20% - Accent1 11 3 2 4 2" xfId="217"/>
    <cellStyle name="20% - Accent1 11 3 2 5" xfId="218"/>
    <cellStyle name="20% - Accent1 11 3 3" xfId="219"/>
    <cellStyle name="20% - Accent1 11 3 3 2" xfId="220"/>
    <cellStyle name="20% - Accent1 11 3 3 2 2" xfId="221"/>
    <cellStyle name="20% - Accent1 11 3 3 2 2 2" xfId="222"/>
    <cellStyle name="20% - Accent1 11 3 3 2 3" xfId="223"/>
    <cellStyle name="20% - Accent1 11 3 3 3" xfId="224"/>
    <cellStyle name="20% - Accent1 11 3 3 3 2" xfId="225"/>
    <cellStyle name="20% - Accent1 11 3 3 4" xfId="226"/>
    <cellStyle name="20% - Accent1 11 3 4" xfId="227"/>
    <cellStyle name="20% - Accent1 11 3 4 2" xfId="228"/>
    <cellStyle name="20% - Accent1 11 3 4 2 2" xfId="229"/>
    <cellStyle name="20% - Accent1 11 3 4 3" xfId="230"/>
    <cellStyle name="20% - Accent1 11 3 5" xfId="231"/>
    <cellStyle name="20% - Accent1 11 3 5 2" xfId="232"/>
    <cellStyle name="20% - Accent1 11 3 6" xfId="233"/>
    <cellStyle name="20% - Accent1 11 4" xfId="234"/>
    <cellStyle name="20% - Accent1 11 4 2" xfId="235"/>
    <cellStyle name="20% - Accent1 11 4 2 2" xfId="236"/>
    <cellStyle name="20% - Accent1 11 4 2 2 2" xfId="237"/>
    <cellStyle name="20% - Accent1 11 4 2 2 2 2" xfId="238"/>
    <cellStyle name="20% - Accent1 11 4 2 2 3" xfId="239"/>
    <cellStyle name="20% - Accent1 11 4 2 3" xfId="240"/>
    <cellStyle name="20% - Accent1 11 4 2 3 2" xfId="241"/>
    <cellStyle name="20% - Accent1 11 4 2 4" xfId="242"/>
    <cellStyle name="20% - Accent1 11 4 3" xfId="243"/>
    <cellStyle name="20% - Accent1 11 4 3 2" xfId="244"/>
    <cellStyle name="20% - Accent1 11 4 3 2 2" xfId="245"/>
    <cellStyle name="20% - Accent1 11 4 3 3" xfId="246"/>
    <cellStyle name="20% - Accent1 11 4 4" xfId="247"/>
    <cellStyle name="20% - Accent1 11 4 4 2" xfId="248"/>
    <cellStyle name="20% - Accent1 11 4 5" xfId="249"/>
    <cellStyle name="20% - Accent1 11 5" xfId="250"/>
    <cellStyle name="20% - Accent1 11 5 2" xfId="251"/>
    <cellStyle name="20% - Accent1 11 5 2 2" xfId="252"/>
    <cellStyle name="20% - Accent1 11 5 2 2 2" xfId="253"/>
    <cellStyle name="20% - Accent1 11 5 2 3" xfId="254"/>
    <cellStyle name="20% - Accent1 11 5 3" xfId="255"/>
    <cellStyle name="20% - Accent1 11 5 3 2" xfId="256"/>
    <cellStyle name="20% - Accent1 11 5 4" xfId="257"/>
    <cellStyle name="20% - Accent1 11 6" xfId="258"/>
    <cellStyle name="20% - Accent1 11 6 2" xfId="259"/>
    <cellStyle name="20% - Accent1 11 6 2 2" xfId="260"/>
    <cellStyle name="20% - Accent1 11 6 3" xfId="261"/>
    <cellStyle name="20% - Accent1 11 7" xfId="262"/>
    <cellStyle name="20% - Accent1 11 7 2" xfId="263"/>
    <cellStyle name="20% - Accent1 11 8" xfId="264"/>
    <cellStyle name="20% - Accent1 12" xfId="265"/>
    <cellStyle name="20% - Accent1 12 2" xfId="266"/>
    <cellStyle name="20% - Accent1 12 2 2" xfId="267"/>
    <cellStyle name="20% - Accent1 12 2 2 2" xfId="268"/>
    <cellStyle name="20% - Accent1 12 2 2 2 2" xfId="269"/>
    <cellStyle name="20% - Accent1 12 2 2 2 2 2" xfId="270"/>
    <cellStyle name="20% - Accent1 12 2 2 2 2 2 2" xfId="271"/>
    <cellStyle name="20% - Accent1 12 2 2 2 2 2 2 2" xfId="272"/>
    <cellStyle name="20% - Accent1 12 2 2 2 2 2 3" xfId="273"/>
    <cellStyle name="20% - Accent1 12 2 2 2 2 3" xfId="274"/>
    <cellStyle name="20% - Accent1 12 2 2 2 2 3 2" xfId="275"/>
    <cellStyle name="20% - Accent1 12 2 2 2 2 4" xfId="276"/>
    <cellStyle name="20% - Accent1 12 2 2 2 3" xfId="277"/>
    <cellStyle name="20% - Accent1 12 2 2 2 3 2" xfId="278"/>
    <cellStyle name="20% - Accent1 12 2 2 2 3 2 2" xfId="279"/>
    <cellStyle name="20% - Accent1 12 2 2 2 3 3" xfId="280"/>
    <cellStyle name="20% - Accent1 12 2 2 2 4" xfId="281"/>
    <cellStyle name="20% - Accent1 12 2 2 2 4 2" xfId="282"/>
    <cellStyle name="20% - Accent1 12 2 2 2 5" xfId="283"/>
    <cellStyle name="20% - Accent1 12 2 2 3" xfId="284"/>
    <cellStyle name="20% - Accent1 12 2 2 3 2" xfId="285"/>
    <cellStyle name="20% - Accent1 12 2 2 3 2 2" xfId="286"/>
    <cellStyle name="20% - Accent1 12 2 2 3 2 2 2" xfId="287"/>
    <cellStyle name="20% - Accent1 12 2 2 3 2 3" xfId="288"/>
    <cellStyle name="20% - Accent1 12 2 2 3 3" xfId="289"/>
    <cellStyle name="20% - Accent1 12 2 2 3 3 2" xfId="290"/>
    <cellStyle name="20% - Accent1 12 2 2 3 4" xfId="291"/>
    <cellStyle name="20% - Accent1 12 2 2 4" xfId="292"/>
    <cellStyle name="20% - Accent1 12 2 2 4 2" xfId="293"/>
    <cellStyle name="20% - Accent1 12 2 2 4 2 2" xfId="294"/>
    <cellStyle name="20% - Accent1 12 2 2 4 3" xfId="295"/>
    <cellStyle name="20% - Accent1 12 2 2 5" xfId="296"/>
    <cellStyle name="20% - Accent1 12 2 2 5 2" xfId="297"/>
    <cellStyle name="20% - Accent1 12 2 2 6" xfId="298"/>
    <cellStyle name="20% - Accent1 12 2 3" xfId="299"/>
    <cellStyle name="20% - Accent1 12 2 3 2" xfId="300"/>
    <cellStyle name="20% - Accent1 12 2 3 2 2" xfId="301"/>
    <cellStyle name="20% - Accent1 12 2 3 2 2 2" xfId="302"/>
    <cellStyle name="20% - Accent1 12 2 3 2 2 2 2" xfId="303"/>
    <cellStyle name="20% - Accent1 12 2 3 2 2 3" xfId="304"/>
    <cellStyle name="20% - Accent1 12 2 3 2 3" xfId="305"/>
    <cellStyle name="20% - Accent1 12 2 3 2 3 2" xfId="306"/>
    <cellStyle name="20% - Accent1 12 2 3 2 4" xfId="307"/>
    <cellStyle name="20% - Accent1 12 2 3 3" xfId="308"/>
    <cellStyle name="20% - Accent1 12 2 3 3 2" xfId="309"/>
    <cellStyle name="20% - Accent1 12 2 3 3 2 2" xfId="310"/>
    <cellStyle name="20% - Accent1 12 2 3 3 3" xfId="311"/>
    <cellStyle name="20% - Accent1 12 2 3 4" xfId="312"/>
    <cellStyle name="20% - Accent1 12 2 3 4 2" xfId="313"/>
    <cellStyle name="20% - Accent1 12 2 3 5" xfId="314"/>
    <cellStyle name="20% - Accent1 12 2 4" xfId="315"/>
    <cellStyle name="20% - Accent1 12 2 4 2" xfId="316"/>
    <cellStyle name="20% - Accent1 12 2 4 2 2" xfId="317"/>
    <cellStyle name="20% - Accent1 12 2 4 2 2 2" xfId="318"/>
    <cellStyle name="20% - Accent1 12 2 4 2 3" xfId="319"/>
    <cellStyle name="20% - Accent1 12 2 4 3" xfId="320"/>
    <cellStyle name="20% - Accent1 12 2 4 3 2" xfId="321"/>
    <cellStyle name="20% - Accent1 12 2 4 4" xfId="322"/>
    <cellStyle name="20% - Accent1 12 2 5" xfId="323"/>
    <cellStyle name="20% - Accent1 12 2 5 2" xfId="324"/>
    <cellStyle name="20% - Accent1 12 2 5 2 2" xfId="325"/>
    <cellStyle name="20% - Accent1 12 2 5 3" xfId="326"/>
    <cellStyle name="20% - Accent1 12 2 6" xfId="327"/>
    <cellStyle name="20% - Accent1 12 2 6 2" xfId="328"/>
    <cellStyle name="20% - Accent1 12 2 7" xfId="329"/>
    <cellStyle name="20% - Accent1 12 3" xfId="330"/>
    <cellStyle name="20% - Accent1 12 3 2" xfId="331"/>
    <cellStyle name="20% - Accent1 12 3 2 2" xfId="332"/>
    <cellStyle name="20% - Accent1 12 3 2 2 2" xfId="333"/>
    <cellStyle name="20% - Accent1 12 3 2 2 2 2" xfId="334"/>
    <cellStyle name="20% - Accent1 12 3 2 2 2 2 2" xfId="335"/>
    <cellStyle name="20% - Accent1 12 3 2 2 2 3" xfId="336"/>
    <cellStyle name="20% - Accent1 12 3 2 2 3" xfId="337"/>
    <cellStyle name="20% - Accent1 12 3 2 2 3 2" xfId="338"/>
    <cellStyle name="20% - Accent1 12 3 2 2 4" xfId="339"/>
    <cellStyle name="20% - Accent1 12 3 2 3" xfId="340"/>
    <cellStyle name="20% - Accent1 12 3 2 3 2" xfId="341"/>
    <cellStyle name="20% - Accent1 12 3 2 3 2 2" xfId="342"/>
    <cellStyle name="20% - Accent1 12 3 2 3 3" xfId="343"/>
    <cellStyle name="20% - Accent1 12 3 2 4" xfId="344"/>
    <cellStyle name="20% - Accent1 12 3 2 4 2" xfId="345"/>
    <cellStyle name="20% - Accent1 12 3 2 5" xfId="346"/>
    <cellStyle name="20% - Accent1 12 3 3" xfId="347"/>
    <cellStyle name="20% - Accent1 12 3 3 2" xfId="348"/>
    <cellStyle name="20% - Accent1 12 3 3 2 2" xfId="349"/>
    <cellStyle name="20% - Accent1 12 3 3 2 2 2" xfId="350"/>
    <cellStyle name="20% - Accent1 12 3 3 2 3" xfId="351"/>
    <cellStyle name="20% - Accent1 12 3 3 3" xfId="352"/>
    <cellStyle name="20% - Accent1 12 3 3 3 2" xfId="353"/>
    <cellStyle name="20% - Accent1 12 3 3 4" xfId="354"/>
    <cellStyle name="20% - Accent1 12 3 4" xfId="355"/>
    <cellStyle name="20% - Accent1 12 3 4 2" xfId="356"/>
    <cellStyle name="20% - Accent1 12 3 4 2 2" xfId="357"/>
    <cellStyle name="20% - Accent1 12 3 4 3" xfId="358"/>
    <cellStyle name="20% - Accent1 12 3 5" xfId="359"/>
    <cellStyle name="20% - Accent1 12 3 5 2" xfId="360"/>
    <cellStyle name="20% - Accent1 12 3 6" xfId="361"/>
    <cellStyle name="20% - Accent1 12 4" xfId="362"/>
    <cellStyle name="20% - Accent1 12 4 2" xfId="363"/>
    <cellStyle name="20% - Accent1 12 4 2 2" xfId="364"/>
    <cellStyle name="20% - Accent1 12 4 2 2 2" xfId="365"/>
    <cellStyle name="20% - Accent1 12 4 2 2 2 2" xfId="366"/>
    <cellStyle name="20% - Accent1 12 4 2 2 3" xfId="367"/>
    <cellStyle name="20% - Accent1 12 4 2 3" xfId="368"/>
    <cellStyle name="20% - Accent1 12 4 2 3 2" xfId="369"/>
    <cellStyle name="20% - Accent1 12 4 2 4" xfId="370"/>
    <cellStyle name="20% - Accent1 12 4 3" xfId="371"/>
    <cellStyle name="20% - Accent1 12 4 3 2" xfId="372"/>
    <cellStyle name="20% - Accent1 12 4 3 2 2" xfId="373"/>
    <cellStyle name="20% - Accent1 12 4 3 3" xfId="374"/>
    <cellStyle name="20% - Accent1 12 4 4" xfId="375"/>
    <cellStyle name="20% - Accent1 12 4 4 2" xfId="376"/>
    <cellStyle name="20% - Accent1 12 4 5" xfId="377"/>
    <cellStyle name="20% - Accent1 12 5" xfId="378"/>
    <cellStyle name="20% - Accent1 12 5 2" xfId="379"/>
    <cellStyle name="20% - Accent1 12 5 2 2" xfId="380"/>
    <cellStyle name="20% - Accent1 12 5 2 2 2" xfId="381"/>
    <cellStyle name="20% - Accent1 12 5 2 3" xfId="382"/>
    <cellStyle name="20% - Accent1 12 5 3" xfId="383"/>
    <cellStyle name="20% - Accent1 12 5 3 2" xfId="384"/>
    <cellStyle name="20% - Accent1 12 5 4" xfId="385"/>
    <cellStyle name="20% - Accent1 12 6" xfId="386"/>
    <cellStyle name="20% - Accent1 12 6 2" xfId="387"/>
    <cellStyle name="20% - Accent1 12 6 2 2" xfId="388"/>
    <cellStyle name="20% - Accent1 12 6 3" xfId="389"/>
    <cellStyle name="20% - Accent1 12 7" xfId="390"/>
    <cellStyle name="20% - Accent1 12 7 2" xfId="391"/>
    <cellStyle name="20% - Accent1 12 8" xfId="392"/>
    <cellStyle name="20% - Accent1 13" xfId="393"/>
    <cellStyle name="20% - Accent1 13 2" xfId="394"/>
    <cellStyle name="20% - Accent1 13 2 2" xfId="395"/>
    <cellStyle name="20% - Accent1 13 2 2 2" xfId="396"/>
    <cellStyle name="20% - Accent1 13 2 2 2 2" xfId="397"/>
    <cellStyle name="20% - Accent1 13 2 2 2 2 2" xfId="398"/>
    <cellStyle name="20% - Accent1 13 2 2 2 2 2 2" xfId="399"/>
    <cellStyle name="20% - Accent1 13 2 2 2 2 2 2 2" xfId="400"/>
    <cellStyle name="20% - Accent1 13 2 2 2 2 2 3" xfId="401"/>
    <cellStyle name="20% - Accent1 13 2 2 2 2 3" xfId="402"/>
    <cellStyle name="20% - Accent1 13 2 2 2 2 3 2" xfId="403"/>
    <cellStyle name="20% - Accent1 13 2 2 2 2 4" xfId="404"/>
    <cellStyle name="20% - Accent1 13 2 2 2 3" xfId="405"/>
    <cellStyle name="20% - Accent1 13 2 2 2 3 2" xfId="406"/>
    <cellStyle name="20% - Accent1 13 2 2 2 3 2 2" xfId="407"/>
    <cellStyle name="20% - Accent1 13 2 2 2 3 3" xfId="408"/>
    <cellStyle name="20% - Accent1 13 2 2 2 4" xfId="409"/>
    <cellStyle name="20% - Accent1 13 2 2 2 4 2" xfId="410"/>
    <cellStyle name="20% - Accent1 13 2 2 2 5" xfId="411"/>
    <cellStyle name="20% - Accent1 13 2 2 3" xfId="412"/>
    <cellStyle name="20% - Accent1 13 2 2 3 2" xfId="413"/>
    <cellStyle name="20% - Accent1 13 2 2 3 2 2" xfId="414"/>
    <cellStyle name="20% - Accent1 13 2 2 3 2 2 2" xfId="415"/>
    <cellStyle name="20% - Accent1 13 2 2 3 2 3" xfId="416"/>
    <cellStyle name="20% - Accent1 13 2 2 3 3" xfId="417"/>
    <cellStyle name="20% - Accent1 13 2 2 3 3 2" xfId="418"/>
    <cellStyle name="20% - Accent1 13 2 2 3 4" xfId="419"/>
    <cellStyle name="20% - Accent1 13 2 2 4" xfId="420"/>
    <cellStyle name="20% - Accent1 13 2 2 4 2" xfId="421"/>
    <cellStyle name="20% - Accent1 13 2 2 4 2 2" xfId="422"/>
    <cellStyle name="20% - Accent1 13 2 2 4 3" xfId="423"/>
    <cellStyle name="20% - Accent1 13 2 2 5" xfId="424"/>
    <cellStyle name="20% - Accent1 13 2 2 5 2" xfId="425"/>
    <cellStyle name="20% - Accent1 13 2 2 6" xfId="426"/>
    <cellStyle name="20% - Accent1 13 2 3" xfId="427"/>
    <cellStyle name="20% - Accent1 13 2 3 2" xfId="428"/>
    <cellStyle name="20% - Accent1 13 2 3 2 2" xfId="429"/>
    <cellStyle name="20% - Accent1 13 2 3 2 2 2" xfId="430"/>
    <cellStyle name="20% - Accent1 13 2 3 2 2 2 2" xfId="431"/>
    <cellStyle name="20% - Accent1 13 2 3 2 2 3" xfId="432"/>
    <cellStyle name="20% - Accent1 13 2 3 2 3" xfId="433"/>
    <cellStyle name="20% - Accent1 13 2 3 2 3 2" xfId="434"/>
    <cellStyle name="20% - Accent1 13 2 3 2 4" xfId="435"/>
    <cellStyle name="20% - Accent1 13 2 3 3" xfId="436"/>
    <cellStyle name="20% - Accent1 13 2 3 3 2" xfId="437"/>
    <cellStyle name="20% - Accent1 13 2 3 3 2 2" xfId="438"/>
    <cellStyle name="20% - Accent1 13 2 3 3 3" xfId="439"/>
    <cellStyle name="20% - Accent1 13 2 3 4" xfId="440"/>
    <cellStyle name="20% - Accent1 13 2 3 4 2" xfId="441"/>
    <cellStyle name="20% - Accent1 13 2 3 5" xfId="442"/>
    <cellStyle name="20% - Accent1 13 2 4" xfId="443"/>
    <cellStyle name="20% - Accent1 13 2 4 2" xfId="444"/>
    <cellStyle name="20% - Accent1 13 2 4 2 2" xfId="445"/>
    <cellStyle name="20% - Accent1 13 2 4 2 2 2" xfId="446"/>
    <cellStyle name="20% - Accent1 13 2 4 2 3" xfId="447"/>
    <cellStyle name="20% - Accent1 13 2 4 3" xfId="448"/>
    <cellStyle name="20% - Accent1 13 2 4 3 2" xfId="449"/>
    <cellStyle name="20% - Accent1 13 2 4 4" xfId="450"/>
    <cellStyle name="20% - Accent1 13 2 5" xfId="451"/>
    <cellStyle name="20% - Accent1 13 2 5 2" xfId="452"/>
    <cellStyle name="20% - Accent1 13 2 5 2 2" xfId="453"/>
    <cellStyle name="20% - Accent1 13 2 5 3" xfId="454"/>
    <cellStyle name="20% - Accent1 13 2 6" xfId="455"/>
    <cellStyle name="20% - Accent1 13 2 6 2" xfId="456"/>
    <cellStyle name="20% - Accent1 13 2 7" xfId="457"/>
    <cellStyle name="20% - Accent1 13 3" xfId="458"/>
    <cellStyle name="20% - Accent1 13 3 2" xfId="459"/>
    <cellStyle name="20% - Accent1 13 3 2 2" xfId="460"/>
    <cellStyle name="20% - Accent1 13 3 2 2 2" xfId="461"/>
    <cellStyle name="20% - Accent1 13 3 2 2 2 2" xfId="462"/>
    <cellStyle name="20% - Accent1 13 3 2 2 2 2 2" xfId="463"/>
    <cellStyle name="20% - Accent1 13 3 2 2 2 3" xfId="464"/>
    <cellStyle name="20% - Accent1 13 3 2 2 3" xfId="465"/>
    <cellStyle name="20% - Accent1 13 3 2 2 3 2" xfId="466"/>
    <cellStyle name="20% - Accent1 13 3 2 2 4" xfId="467"/>
    <cellStyle name="20% - Accent1 13 3 2 3" xfId="468"/>
    <cellStyle name="20% - Accent1 13 3 2 3 2" xfId="469"/>
    <cellStyle name="20% - Accent1 13 3 2 3 2 2" xfId="470"/>
    <cellStyle name="20% - Accent1 13 3 2 3 3" xfId="471"/>
    <cellStyle name="20% - Accent1 13 3 2 4" xfId="472"/>
    <cellStyle name="20% - Accent1 13 3 2 4 2" xfId="473"/>
    <cellStyle name="20% - Accent1 13 3 2 5" xfId="474"/>
    <cellStyle name="20% - Accent1 13 3 3" xfId="475"/>
    <cellStyle name="20% - Accent1 13 3 3 2" xfId="476"/>
    <cellStyle name="20% - Accent1 13 3 3 2 2" xfId="477"/>
    <cellStyle name="20% - Accent1 13 3 3 2 2 2" xfId="478"/>
    <cellStyle name="20% - Accent1 13 3 3 2 3" xfId="479"/>
    <cellStyle name="20% - Accent1 13 3 3 3" xfId="480"/>
    <cellStyle name="20% - Accent1 13 3 3 3 2" xfId="481"/>
    <cellStyle name="20% - Accent1 13 3 3 4" xfId="482"/>
    <cellStyle name="20% - Accent1 13 3 4" xfId="483"/>
    <cellStyle name="20% - Accent1 13 3 4 2" xfId="484"/>
    <cellStyle name="20% - Accent1 13 3 4 2 2" xfId="485"/>
    <cellStyle name="20% - Accent1 13 3 4 3" xfId="486"/>
    <cellStyle name="20% - Accent1 13 3 5" xfId="487"/>
    <cellStyle name="20% - Accent1 13 3 5 2" xfId="488"/>
    <cellStyle name="20% - Accent1 13 3 6" xfId="489"/>
    <cellStyle name="20% - Accent1 13 4" xfId="490"/>
    <cellStyle name="20% - Accent1 13 4 2" xfId="491"/>
    <cellStyle name="20% - Accent1 13 4 2 2" xfId="492"/>
    <cellStyle name="20% - Accent1 13 4 2 2 2" xfId="493"/>
    <cellStyle name="20% - Accent1 13 4 2 2 2 2" xfId="494"/>
    <cellStyle name="20% - Accent1 13 4 2 2 3" xfId="495"/>
    <cellStyle name="20% - Accent1 13 4 2 3" xfId="496"/>
    <cellStyle name="20% - Accent1 13 4 2 3 2" xfId="497"/>
    <cellStyle name="20% - Accent1 13 4 2 4" xfId="498"/>
    <cellStyle name="20% - Accent1 13 4 3" xfId="499"/>
    <cellStyle name="20% - Accent1 13 4 3 2" xfId="500"/>
    <cellStyle name="20% - Accent1 13 4 3 2 2" xfId="501"/>
    <cellStyle name="20% - Accent1 13 4 3 3" xfId="502"/>
    <cellStyle name="20% - Accent1 13 4 4" xfId="503"/>
    <cellStyle name="20% - Accent1 13 4 4 2" xfId="504"/>
    <cellStyle name="20% - Accent1 13 4 5" xfId="505"/>
    <cellStyle name="20% - Accent1 13 5" xfId="506"/>
    <cellStyle name="20% - Accent1 13 5 2" xfId="507"/>
    <cellStyle name="20% - Accent1 13 5 2 2" xfId="508"/>
    <cellStyle name="20% - Accent1 13 5 2 2 2" xfId="509"/>
    <cellStyle name="20% - Accent1 13 5 2 3" xfId="510"/>
    <cellStyle name="20% - Accent1 13 5 3" xfId="511"/>
    <cellStyle name="20% - Accent1 13 5 3 2" xfId="512"/>
    <cellStyle name="20% - Accent1 13 5 4" xfId="513"/>
    <cellStyle name="20% - Accent1 13 6" xfId="514"/>
    <cellStyle name="20% - Accent1 13 6 2" xfId="515"/>
    <cellStyle name="20% - Accent1 13 6 2 2" xfId="516"/>
    <cellStyle name="20% - Accent1 13 6 3" xfId="517"/>
    <cellStyle name="20% - Accent1 13 7" xfId="518"/>
    <cellStyle name="20% - Accent1 13 7 2" xfId="519"/>
    <cellStyle name="20% - Accent1 13 8" xfId="520"/>
    <cellStyle name="20% - Accent1 14" xfId="521"/>
    <cellStyle name="20% - Accent1 14 2" xfId="522"/>
    <cellStyle name="20% - Accent1 14 2 2" xfId="523"/>
    <cellStyle name="20% - Accent1 14 2 2 2" xfId="524"/>
    <cellStyle name="20% - Accent1 14 2 2 2 2" xfId="525"/>
    <cellStyle name="20% - Accent1 14 2 2 2 2 2" xfId="526"/>
    <cellStyle name="20% - Accent1 14 2 2 2 2 2 2" xfId="527"/>
    <cellStyle name="20% - Accent1 14 2 2 2 2 2 2 2" xfId="528"/>
    <cellStyle name="20% - Accent1 14 2 2 2 2 2 3" xfId="529"/>
    <cellStyle name="20% - Accent1 14 2 2 2 2 3" xfId="530"/>
    <cellStyle name="20% - Accent1 14 2 2 2 2 3 2" xfId="531"/>
    <cellStyle name="20% - Accent1 14 2 2 2 2 4" xfId="532"/>
    <cellStyle name="20% - Accent1 14 2 2 2 3" xfId="533"/>
    <cellStyle name="20% - Accent1 14 2 2 2 3 2" xfId="534"/>
    <cellStyle name="20% - Accent1 14 2 2 2 3 2 2" xfId="535"/>
    <cellStyle name="20% - Accent1 14 2 2 2 3 3" xfId="536"/>
    <cellStyle name="20% - Accent1 14 2 2 2 4" xfId="537"/>
    <cellStyle name="20% - Accent1 14 2 2 2 4 2" xfId="538"/>
    <cellStyle name="20% - Accent1 14 2 2 2 5" xfId="539"/>
    <cellStyle name="20% - Accent1 14 2 2 3" xfId="540"/>
    <cellStyle name="20% - Accent1 14 2 2 3 2" xfId="541"/>
    <cellStyle name="20% - Accent1 14 2 2 3 2 2" xfId="542"/>
    <cellStyle name="20% - Accent1 14 2 2 3 2 2 2" xfId="543"/>
    <cellStyle name="20% - Accent1 14 2 2 3 2 3" xfId="544"/>
    <cellStyle name="20% - Accent1 14 2 2 3 3" xfId="545"/>
    <cellStyle name="20% - Accent1 14 2 2 3 3 2" xfId="546"/>
    <cellStyle name="20% - Accent1 14 2 2 3 4" xfId="547"/>
    <cellStyle name="20% - Accent1 14 2 2 4" xfId="548"/>
    <cellStyle name="20% - Accent1 14 2 2 4 2" xfId="549"/>
    <cellStyle name="20% - Accent1 14 2 2 4 2 2" xfId="550"/>
    <cellStyle name="20% - Accent1 14 2 2 4 3" xfId="551"/>
    <cellStyle name="20% - Accent1 14 2 2 5" xfId="552"/>
    <cellStyle name="20% - Accent1 14 2 2 5 2" xfId="553"/>
    <cellStyle name="20% - Accent1 14 2 2 6" xfId="554"/>
    <cellStyle name="20% - Accent1 14 2 3" xfId="555"/>
    <cellStyle name="20% - Accent1 14 2 3 2" xfId="556"/>
    <cellStyle name="20% - Accent1 14 2 3 2 2" xfId="557"/>
    <cellStyle name="20% - Accent1 14 2 3 2 2 2" xfId="558"/>
    <cellStyle name="20% - Accent1 14 2 3 2 2 2 2" xfId="559"/>
    <cellStyle name="20% - Accent1 14 2 3 2 2 3" xfId="560"/>
    <cellStyle name="20% - Accent1 14 2 3 2 3" xfId="561"/>
    <cellStyle name="20% - Accent1 14 2 3 2 3 2" xfId="562"/>
    <cellStyle name="20% - Accent1 14 2 3 2 4" xfId="563"/>
    <cellStyle name="20% - Accent1 14 2 3 3" xfId="564"/>
    <cellStyle name="20% - Accent1 14 2 3 3 2" xfId="565"/>
    <cellStyle name="20% - Accent1 14 2 3 3 2 2" xfId="566"/>
    <cellStyle name="20% - Accent1 14 2 3 3 3" xfId="567"/>
    <cellStyle name="20% - Accent1 14 2 3 4" xfId="568"/>
    <cellStyle name="20% - Accent1 14 2 3 4 2" xfId="569"/>
    <cellStyle name="20% - Accent1 14 2 3 5" xfId="570"/>
    <cellStyle name="20% - Accent1 14 2 4" xfId="571"/>
    <cellStyle name="20% - Accent1 14 2 4 2" xfId="572"/>
    <cellStyle name="20% - Accent1 14 2 4 2 2" xfId="573"/>
    <cellStyle name="20% - Accent1 14 2 4 2 2 2" xfId="574"/>
    <cellStyle name="20% - Accent1 14 2 4 2 3" xfId="575"/>
    <cellStyle name="20% - Accent1 14 2 4 3" xfId="576"/>
    <cellStyle name="20% - Accent1 14 2 4 3 2" xfId="577"/>
    <cellStyle name="20% - Accent1 14 2 4 4" xfId="578"/>
    <cellStyle name="20% - Accent1 14 2 5" xfId="579"/>
    <cellStyle name="20% - Accent1 14 2 5 2" xfId="580"/>
    <cellStyle name="20% - Accent1 14 2 5 2 2" xfId="581"/>
    <cellStyle name="20% - Accent1 14 2 5 3" xfId="582"/>
    <cellStyle name="20% - Accent1 14 2 6" xfId="583"/>
    <cellStyle name="20% - Accent1 14 2 6 2" xfId="584"/>
    <cellStyle name="20% - Accent1 14 2 7" xfId="585"/>
    <cellStyle name="20% - Accent1 14 3" xfId="586"/>
    <cellStyle name="20% - Accent1 14 3 2" xfId="587"/>
    <cellStyle name="20% - Accent1 14 3 2 2" xfId="588"/>
    <cellStyle name="20% - Accent1 14 3 2 2 2" xfId="589"/>
    <cellStyle name="20% - Accent1 14 3 2 2 2 2" xfId="590"/>
    <cellStyle name="20% - Accent1 14 3 2 2 2 2 2" xfId="591"/>
    <cellStyle name="20% - Accent1 14 3 2 2 2 3" xfId="592"/>
    <cellStyle name="20% - Accent1 14 3 2 2 3" xfId="593"/>
    <cellStyle name="20% - Accent1 14 3 2 2 3 2" xfId="594"/>
    <cellStyle name="20% - Accent1 14 3 2 2 4" xfId="595"/>
    <cellStyle name="20% - Accent1 14 3 2 3" xfId="596"/>
    <cellStyle name="20% - Accent1 14 3 2 3 2" xfId="597"/>
    <cellStyle name="20% - Accent1 14 3 2 3 2 2" xfId="598"/>
    <cellStyle name="20% - Accent1 14 3 2 3 3" xfId="599"/>
    <cellStyle name="20% - Accent1 14 3 2 4" xfId="600"/>
    <cellStyle name="20% - Accent1 14 3 2 4 2" xfId="601"/>
    <cellStyle name="20% - Accent1 14 3 2 5" xfId="602"/>
    <cellStyle name="20% - Accent1 14 3 3" xfId="603"/>
    <cellStyle name="20% - Accent1 14 3 3 2" xfId="604"/>
    <cellStyle name="20% - Accent1 14 3 3 2 2" xfId="605"/>
    <cellStyle name="20% - Accent1 14 3 3 2 2 2" xfId="606"/>
    <cellStyle name="20% - Accent1 14 3 3 2 3" xfId="607"/>
    <cellStyle name="20% - Accent1 14 3 3 3" xfId="608"/>
    <cellStyle name="20% - Accent1 14 3 3 3 2" xfId="609"/>
    <cellStyle name="20% - Accent1 14 3 3 4" xfId="610"/>
    <cellStyle name="20% - Accent1 14 3 4" xfId="611"/>
    <cellStyle name="20% - Accent1 14 3 4 2" xfId="612"/>
    <cellStyle name="20% - Accent1 14 3 4 2 2" xfId="613"/>
    <cellStyle name="20% - Accent1 14 3 4 3" xfId="614"/>
    <cellStyle name="20% - Accent1 14 3 5" xfId="615"/>
    <cellStyle name="20% - Accent1 14 3 5 2" xfId="616"/>
    <cellStyle name="20% - Accent1 14 3 6" xfId="617"/>
    <cellStyle name="20% - Accent1 14 4" xfId="618"/>
    <cellStyle name="20% - Accent1 14 4 2" xfId="619"/>
    <cellStyle name="20% - Accent1 14 4 2 2" xfId="620"/>
    <cellStyle name="20% - Accent1 14 4 2 2 2" xfId="621"/>
    <cellStyle name="20% - Accent1 14 4 2 2 2 2" xfId="622"/>
    <cellStyle name="20% - Accent1 14 4 2 2 3" xfId="623"/>
    <cellStyle name="20% - Accent1 14 4 2 3" xfId="624"/>
    <cellStyle name="20% - Accent1 14 4 2 3 2" xfId="625"/>
    <cellStyle name="20% - Accent1 14 4 2 4" xfId="626"/>
    <cellStyle name="20% - Accent1 14 4 3" xfId="627"/>
    <cellStyle name="20% - Accent1 14 4 3 2" xfId="628"/>
    <cellStyle name="20% - Accent1 14 4 3 2 2" xfId="629"/>
    <cellStyle name="20% - Accent1 14 4 3 3" xfId="630"/>
    <cellStyle name="20% - Accent1 14 4 4" xfId="631"/>
    <cellStyle name="20% - Accent1 14 4 4 2" xfId="632"/>
    <cellStyle name="20% - Accent1 14 4 5" xfId="633"/>
    <cellStyle name="20% - Accent1 14 5" xfId="634"/>
    <cellStyle name="20% - Accent1 14 5 2" xfId="635"/>
    <cellStyle name="20% - Accent1 14 5 2 2" xfId="636"/>
    <cellStyle name="20% - Accent1 14 5 2 2 2" xfId="637"/>
    <cellStyle name="20% - Accent1 14 5 2 3" xfId="638"/>
    <cellStyle name="20% - Accent1 14 5 3" xfId="639"/>
    <cellStyle name="20% - Accent1 14 5 3 2" xfId="640"/>
    <cellStyle name="20% - Accent1 14 5 4" xfId="641"/>
    <cellStyle name="20% - Accent1 14 6" xfId="642"/>
    <cellStyle name="20% - Accent1 14 6 2" xfId="643"/>
    <cellStyle name="20% - Accent1 14 6 2 2" xfId="644"/>
    <cellStyle name="20% - Accent1 14 6 3" xfId="645"/>
    <cellStyle name="20% - Accent1 14 7" xfId="646"/>
    <cellStyle name="20% - Accent1 14 7 2" xfId="647"/>
    <cellStyle name="20% - Accent1 14 8" xfId="648"/>
    <cellStyle name="20% - Accent1 15" xfId="649"/>
    <cellStyle name="20% - Accent1 15 2" xfId="650"/>
    <cellStyle name="20% - Accent1 15 2 2" xfId="651"/>
    <cellStyle name="20% - Accent1 15 2 2 2" xfId="652"/>
    <cellStyle name="20% - Accent1 15 2 2 2 2" xfId="653"/>
    <cellStyle name="20% - Accent1 15 2 2 2 2 2" xfId="654"/>
    <cellStyle name="20% - Accent1 15 2 2 2 2 2 2" xfId="655"/>
    <cellStyle name="20% - Accent1 15 2 2 2 2 2 2 2" xfId="656"/>
    <cellStyle name="20% - Accent1 15 2 2 2 2 2 3" xfId="657"/>
    <cellStyle name="20% - Accent1 15 2 2 2 2 3" xfId="658"/>
    <cellStyle name="20% - Accent1 15 2 2 2 2 3 2" xfId="659"/>
    <cellStyle name="20% - Accent1 15 2 2 2 2 4" xfId="660"/>
    <cellStyle name="20% - Accent1 15 2 2 2 3" xfId="661"/>
    <cellStyle name="20% - Accent1 15 2 2 2 3 2" xfId="662"/>
    <cellStyle name="20% - Accent1 15 2 2 2 3 2 2" xfId="663"/>
    <cellStyle name="20% - Accent1 15 2 2 2 3 3" xfId="664"/>
    <cellStyle name="20% - Accent1 15 2 2 2 4" xfId="665"/>
    <cellStyle name="20% - Accent1 15 2 2 2 4 2" xfId="666"/>
    <cellStyle name="20% - Accent1 15 2 2 2 5" xfId="667"/>
    <cellStyle name="20% - Accent1 15 2 2 3" xfId="668"/>
    <cellStyle name="20% - Accent1 15 2 2 3 2" xfId="669"/>
    <cellStyle name="20% - Accent1 15 2 2 3 2 2" xfId="670"/>
    <cellStyle name="20% - Accent1 15 2 2 3 2 2 2" xfId="671"/>
    <cellStyle name="20% - Accent1 15 2 2 3 2 3" xfId="672"/>
    <cellStyle name="20% - Accent1 15 2 2 3 3" xfId="673"/>
    <cellStyle name="20% - Accent1 15 2 2 3 3 2" xfId="674"/>
    <cellStyle name="20% - Accent1 15 2 2 3 4" xfId="675"/>
    <cellStyle name="20% - Accent1 15 2 2 4" xfId="676"/>
    <cellStyle name="20% - Accent1 15 2 2 4 2" xfId="677"/>
    <cellStyle name="20% - Accent1 15 2 2 4 2 2" xfId="678"/>
    <cellStyle name="20% - Accent1 15 2 2 4 3" xfId="679"/>
    <cellStyle name="20% - Accent1 15 2 2 5" xfId="680"/>
    <cellStyle name="20% - Accent1 15 2 2 5 2" xfId="681"/>
    <cellStyle name="20% - Accent1 15 2 2 6" xfId="682"/>
    <cellStyle name="20% - Accent1 15 2 3" xfId="683"/>
    <cellStyle name="20% - Accent1 15 2 3 2" xfId="684"/>
    <cellStyle name="20% - Accent1 15 2 3 2 2" xfId="685"/>
    <cellStyle name="20% - Accent1 15 2 3 2 2 2" xfId="686"/>
    <cellStyle name="20% - Accent1 15 2 3 2 2 2 2" xfId="687"/>
    <cellStyle name="20% - Accent1 15 2 3 2 2 3" xfId="688"/>
    <cellStyle name="20% - Accent1 15 2 3 2 3" xfId="689"/>
    <cellStyle name="20% - Accent1 15 2 3 2 3 2" xfId="690"/>
    <cellStyle name="20% - Accent1 15 2 3 2 4" xfId="691"/>
    <cellStyle name="20% - Accent1 15 2 3 3" xfId="692"/>
    <cellStyle name="20% - Accent1 15 2 3 3 2" xfId="693"/>
    <cellStyle name="20% - Accent1 15 2 3 3 2 2" xfId="694"/>
    <cellStyle name="20% - Accent1 15 2 3 3 3" xfId="695"/>
    <cellStyle name="20% - Accent1 15 2 3 4" xfId="696"/>
    <cellStyle name="20% - Accent1 15 2 3 4 2" xfId="697"/>
    <cellStyle name="20% - Accent1 15 2 3 5" xfId="698"/>
    <cellStyle name="20% - Accent1 15 2 4" xfId="699"/>
    <cellStyle name="20% - Accent1 15 2 4 2" xfId="700"/>
    <cellStyle name="20% - Accent1 15 2 4 2 2" xfId="701"/>
    <cellStyle name="20% - Accent1 15 2 4 2 2 2" xfId="702"/>
    <cellStyle name="20% - Accent1 15 2 4 2 3" xfId="703"/>
    <cellStyle name="20% - Accent1 15 2 4 3" xfId="704"/>
    <cellStyle name="20% - Accent1 15 2 4 3 2" xfId="705"/>
    <cellStyle name="20% - Accent1 15 2 4 4" xfId="706"/>
    <cellStyle name="20% - Accent1 15 2 5" xfId="707"/>
    <cellStyle name="20% - Accent1 15 2 5 2" xfId="708"/>
    <cellStyle name="20% - Accent1 15 2 5 2 2" xfId="709"/>
    <cellStyle name="20% - Accent1 15 2 5 3" xfId="710"/>
    <cellStyle name="20% - Accent1 15 2 6" xfId="711"/>
    <cellStyle name="20% - Accent1 15 2 6 2" xfId="712"/>
    <cellStyle name="20% - Accent1 15 2 7" xfId="713"/>
    <cellStyle name="20% - Accent1 15 3" xfId="714"/>
    <cellStyle name="20% - Accent1 15 3 2" xfId="715"/>
    <cellStyle name="20% - Accent1 15 3 2 2" xfId="716"/>
    <cellStyle name="20% - Accent1 15 3 2 2 2" xfId="717"/>
    <cellStyle name="20% - Accent1 15 3 2 2 2 2" xfId="718"/>
    <cellStyle name="20% - Accent1 15 3 2 2 2 2 2" xfId="719"/>
    <cellStyle name="20% - Accent1 15 3 2 2 2 3" xfId="720"/>
    <cellStyle name="20% - Accent1 15 3 2 2 3" xfId="721"/>
    <cellStyle name="20% - Accent1 15 3 2 2 3 2" xfId="722"/>
    <cellStyle name="20% - Accent1 15 3 2 2 4" xfId="723"/>
    <cellStyle name="20% - Accent1 15 3 2 3" xfId="724"/>
    <cellStyle name="20% - Accent1 15 3 2 3 2" xfId="725"/>
    <cellStyle name="20% - Accent1 15 3 2 3 2 2" xfId="726"/>
    <cellStyle name="20% - Accent1 15 3 2 3 3" xfId="727"/>
    <cellStyle name="20% - Accent1 15 3 2 4" xfId="728"/>
    <cellStyle name="20% - Accent1 15 3 2 4 2" xfId="729"/>
    <cellStyle name="20% - Accent1 15 3 2 5" xfId="730"/>
    <cellStyle name="20% - Accent1 15 3 3" xfId="731"/>
    <cellStyle name="20% - Accent1 15 3 3 2" xfId="732"/>
    <cellStyle name="20% - Accent1 15 3 3 2 2" xfId="733"/>
    <cellStyle name="20% - Accent1 15 3 3 2 2 2" xfId="734"/>
    <cellStyle name="20% - Accent1 15 3 3 2 3" xfId="735"/>
    <cellStyle name="20% - Accent1 15 3 3 3" xfId="736"/>
    <cellStyle name="20% - Accent1 15 3 3 3 2" xfId="737"/>
    <cellStyle name="20% - Accent1 15 3 3 4" xfId="738"/>
    <cellStyle name="20% - Accent1 15 3 4" xfId="739"/>
    <cellStyle name="20% - Accent1 15 3 4 2" xfId="740"/>
    <cellStyle name="20% - Accent1 15 3 4 2 2" xfId="741"/>
    <cellStyle name="20% - Accent1 15 3 4 3" xfId="742"/>
    <cellStyle name="20% - Accent1 15 3 5" xfId="743"/>
    <cellStyle name="20% - Accent1 15 3 5 2" xfId="744"/>
    <cellStyle name="20% - Accent1 15 3 6" xfId="745"/>
    <cellStyle name="20% - Accent1 15 4" xfId="746"/>
    <cellStyle name="20% - Accent1 15 4 2" xfId="747"/>
    <cellStyle name="20% - Accent1 15 4 2 2" xfId="748"/>
    <cellStyle name="20% - Accent1 15 4 2 2 2" xfId="749"/>
    <cellStyle name="20% - Accent1 15 4 2 2 2 2" xfId="750"/>
    <cellStyle name="20% - Accent1 15 4 2 2 3" xfId="751"/>
    <cellStyle name="20% - Accent1 15 4 2 3" xfId="752"/>
    <cellStyle name="20% - Accent1 15 4 2 3 2" xfId="753"/>
    <cellStyle name="20% - Accent1 15 4 2 4" xfId="754"/>
    <cellStyle name="20% - Accent1 15 4 3" xfId="755"/>
    <cellStyle name="20% - Accent1 15 4 3 2" xfId="756"/>
    <cellStyle name="20% - Accent1 15 4 3 2 2" xfId="757"/>
    <cellStyle name="20% - Accent1 15 4 3 3" xfId="758"/>
    <cellStyle name="20% - Accent1 15 4 4" xfId="759"/>
    <cellStyle name="20% - Accent1 15 4 4 2" xfId="760"/>
    <cellStyle name="20% - Accent1 15 4 5" xfId="761"/>
    <cellStyle name="20% - Accent1 15 5" xfId="762"/>
    <cellStyle name="20% - Accent1 15 5 2" xfId="763"/>
    <cellStyle name="20% - Accent1 15 5 2 2" xfId="764"/>
    <cellStyle name="20% - Accent1 15 5 2 2 2" xfId="765"/>
    <cellStyle name="20% - Accent1 15 5 2 3" xfId="766"/>
    <cellStyle name="20% - Accent1 15 5 3" xfId="767"/>
    <cellStyle name="20% - Accent1 15 5 3 2" xfId="768"/>
    <cellStyle name="20% - Accent1 15 5 4" xfId="769"/>
    <cellStyle name="20% - Accent1 15 6" xfId="770"/>
    <cellStyle name="20% - Accent1 15 6 2" xfId="771"/>
    <cellStyle name="20% - Accent1 15 6 2 2" xfId="772"/>
    <cellStyle name="20% - Accent1 15 6 3" xfId="773"/>
    <cellStyle name="20% - Accent1 15 7" xfId="774"/>
    <cellStyle name="20% - Accent1 15 7 2" xfId="775"/>
    <cellStyle name="20% - Accent1 15 8" xfId="776"/>
    <cellStyle name="20% - Accent1 16" xfId="777"/>
    <cellStyle name="20% - Accent1 16 2" xfId="778"/>
    <cellStyle name="20% - Accent1 16 2 2" xfId="779"/>
    <cellStyle name="20% - Accent1 16 2 2 2" xfId="780"/>
    <cellStyle name="20% - Accent1 16 2 2 2 2" xfId="781"/>
    <cellStyle name="20% - Accent1 16 2 2 2 2 2" xfId="782"/>
    <cellStyle name="20% - Accent1 16 2 2 2 2 2 2" xfId="783"/>
    <cellStyle name="20% - Accent1 16 2 2 2 2 2 2 2" xfId="784"/>
    <cellStyle name="20% - Accent1 16 2 2 2 2 2 3" xfId="785"/>
    <cellStyle name="20% - Accent1 16 2 2 2 2 3" xfId="786"/>
    <cellStyle name="20% - Accent1 16 2 2 2 2 3 2" xfId="787"/>
    <cellStyle name="20% - Accent1 16 2 2 2 2 4" xfId="788"/>
    <cellStyle name="20% - Accent1 16 2 2 2 3" xfId="789"/>
    <cellStyle name="20% - Accent1 16 2 2 2 3 2" xfId="790"/>
    <cellStyle name="20% - Accent1 16 2 2 2 3 2 2" xfId="791"/>
    <cellStyle name="20% - Accent1 16 2 2 2 3 3" xfId="792"/>
    <cellStyle name="20% - Accent1 16 2 2 2 4" xfId="793"/>
    <cellStyle name="20% - Accent1 16 2 2 2 4 2" xfId="794"/>
    <cellStyle name="20% - Accent1 16 2 2 2 5" xfId="795"/>
    <cellStyle name="20% - Accent1 16 2 2 3" xfId="796"/>
    <cellStyle name="20% - Accent1 16 2 2 3 2" xfId="797"/>
    <cellStyle name="20% - Accent1 16 2 2 3 2 2" xfId="798"/>
    <cellStyle name="20% - Accent1 16 2 2 3 2 2 2" xfId="799"/>
    <cellStyle name="20% - Accent1 16 2 2 3 2 3" xfId="800"/>
    <cellStyle name="20% - Accent1 16 2 2 3 3" xfId="801"/>
    <cellStyle name="20% - Accent1 16 2 2 3 3 2" xfId="802"/>
    <cellStyle name="20% - Accent1 16 2 2 3 4" xfId="803"/>
    <cellStyle name="20% - Accent1 16 2 2 4" xfId="804"/>
    <cellStyle name="20% - Accent1 16 2 2 4 2" xfId="805"/>
    <cellStyle name="20% - Accent1 16 2 2 4 2 2" xfId="806"/>
    <cellStyle name="20% - Accent1 16 2 2 4 3" xfId="807"/>
    <cellStyle name="20% - Accent1 16 2 2 5" xfId="808"/>
    <cellStyle name="20% - Accent1 16 2 2 5 2" xfId="809"/>
    <cellStyle name="20% - Accent1 16 2 2 6" xfId="810"/>
    <cellStyle name="20% - Accent1 16 2 3" xfId="811"/>
    <cellStyle name="20% - Accent1 16 2 3 2" xfId="812"/>
    <cellStyle name="20% - Accent1 16 2 3 2 2" xfId="813"/>
    <cellStyle name="20% - Accent1 16 2 3 2 2 2" xfId="814"/>
    <cellStyle name="20% - Accent1 16 2 3 2 2 2 2" xfId="815"/>
    <cellStyle name="20% - Accent1 16 2 3 2 2 3" xfId="816"/>
    <cellStyle name="20% - Accent1 16 2 3 2 3" xfId="817"/>
    <cellStyle name="20% - Accent1 16 2 3 2 3 2" xfId="818"/>
    <cellStyle name="20% - Accent1 16 2 3 2 4" xfId="819"/>
    <cellStyle name="20% - Accent1 16 2 3 3" xfId="820"/>
    <cellStyle name="20% - Accent1 16 2 3 3 2" xfId="821"/>
    <cellStyle name="20% - Accent1 16 2 3 3 2 2" xfId="822"/>
    <cellStyle name="20% - Accent1 16 2 3 3 3" xfId="823"/>
    <cellStyle name="20% - Accent1 16 2 3 4" xfId="824"/>
    <cellStyle name="20% - Accent1 16 2 3 4 2" xfId="825"/>
    <cellStyle name="20% - Accent1 16 2 3 5" xfId="826"/>
    <cellStyle name="20% - Accent1 16 2 4" xfId="827"/>
    <cellStyle name="20% - Accent1 16 2 4 2" xfId="828"/>
    <cellStyle name="20% - Accent1 16 2 4 2 2" xfId="829"/>
    <cellStyle name="20% - Accent1 16 2 4 2 2 2" xfId="830"/>
    <cellStyle name="20% - Accent1 16 2 4 2 3" xfId="831"/>
    <cellStyle name="20% - Accent1 16 2 4 3" xfId="832"/>
    <cellStyle name="20% - Accent1 16 2 4 3 2" xfId="833"/>
    <cellStyle name="20% - Accent1 16 2 4 4" xfId="834"/>
    <cellStyle name="20% - Accent1 16 2 5" xfId="835"/>
    <cellStyle name="20% - Accent1 16 2 5 2" xfId="836"/>
    <cellStyle name="20% - Accent1 16 2 5 2 2" xfId="837"/>
    <cellStyle name="20% - Accent1 16 2 5 3" xfId="838"/>
    <cellStyle name="20% - Accent1 16 2 6" xfId="839"/>
    <cellStyle name="20% - Accent1 16 2 6 2" xfId="840"/>
    <cellStyle name="20% - Accent1 16 2 7" xfId="841"/>
    <cellStyle name="20% - Accent1 16 3" xfId="842"/>
    <cellStyle name="20% - Accent1 16 3 2" xfId="843"/>
    <cellStyle name="20% - Accent1 16 3 2 2" xfId="844"/>
    <cellStyle name="20% - Accent1 16 3 2 2 2" xfId="845"/>
    <cellStyle name="20% - Accent1 16 3 2 2 2 2" xfId="846"/>
    <cellStyle name="20% - Accent1 16 3 2 2 2 2 2" xfId="847"/>
    <cellStyle name="20% - Accent1 16 3 2 2 2 3" xfId="848"/>
    <cellStyle name="20% - Accent1 16 3 2 2 3" xfId="849"/>
    <cellStyle name="20% - Accent1 16 3 2 2 3 2" xfId="850"/>
    <cellStyle name="20% - Accent1 16 3 2 2 4" xfId="851"/>
    <cellStyle name="20% - Accent1 16 3 2 3" xfId="852"/>
    <cellStyle name="20% - Accent1 16 3 2 3 2" xfId="853"/>
    <cellStyle name="20% - Accent1 16 3 2 3 2 2" xfId="854"/>
    <cellStyle name="20% - Accent1 16 3 2 3 3" xfId="855"/>
    <cellStyle name="20% - Accent1 16 3 2 4" xfId="856"/>
    <cellStyle name="20% - Accent1 16 3 2 4 2" xfId="857"/>
    <cellStyle name="20% - Accent1 16 3 2 5" xfId="858"/>
    <cellStyle name="20% - Accent1 16 3 3" xfId="859"/>
    <cellStyle name="20% - Accent1 16 3 3 2" xfId="860"/>
    <cellStyle name="20% - Accent1 16 3 3 2 2" xfId="861"/>
    <cellStyle name="20% - Accent1 16 3 3 2 2 2" xfId="862"/>
    <cellStyle name="20% - Accent1 16 3 3 2 3" xfId="863"/>
    <cellStyle name="20% - Accent1 16 3 3 3" xfId="864"/>
    <cellStyle name="20% - Accent1 16 3 3 3 2" xfId="865"/>
    <cellStyle name="20% - Accent1 16 3 3 4" xfId="866"/>
    <cellStyle name="20% - Accent1 16 3 4" xfId="867"/>
    <cellStyle name="20% - Accent1 16 3 4 2" xfId="868"/>
    <cellStyle name="20% - Accent1 16 3 4 2 2" xfId="869"/>
    <cellStyle name="20% - Accent1 16 3 4 3" xfId="870"/>
    <cellStyle name="20% - Accent1 16 3 5" xfId="871"/>
    <cellStyle name="20% - Accent1 16 3 5 2" xfId="872"/>
    <cellStyle name="20% - Accent1 16 3 6" xfId="873"/>
    <cellStyle name="20% - Accent1 16 4" xfId="874"/>
    <cellStyle name="20% - Accent1 16 4 2" xfId="875"/>
    <cellStyle name="20% - Accent1 16 4 2 2" xfId="876"/>
    <cellStyle name="20% - Accent1 16 4 2 2 2" xfId="877"/>
    <cellStyle name="20% - Accent1 16 4 2 2 2 2" xfId="878"/>
    <cellStyle name="20% - Accent1 16 4 2 2 3" xfId="879"/>
    <cellStyle name="20% - Accent1 16 4 2 3" xfId="880"/>
    <cellStyle name="20% - Accent1 16 4 2 3 2" xfId="881"/>
    <cellStyle name="20% - Accent1 16 4 2 4" xfId="882"/>
    <cellStyle name="20% - Accent1 16 4 3" xfId="883"/>
    <cellStyle name="20% - Accent1 16 4 3 2" xfId="884"/>
    <cellStyle name="20% - Accent1 16 4 3 2 2" xfId="885"/>
    <cellStyle name="20% - Accent1 16 4 3 3" xfId="886"/>
    <cellStyle name="20% - Accent1 16 4 4" xfId="887"/>
    <cellStyle name="20% - Accent1 16 4 4 2" xfId="888"/>
    <cellStyle name="20% - Accent1 16 4 5" xfId="889"/>
    <cellStyle name="20% - Accent1 16 5" xfId="890"/>
    <cellStyle name="20% - Accent1 16 5 2" xfId="891"/>
    <cellStyle name="20% - Accent1 16 5 2 2" xfId="892"/>
    <cellStyle name="20% - Accent1 16 5 2 2 2" xfId="893"/>
    <cellStyle name="20% - Accent1 16 5 2 3" xfId="894"/>
    <cellStyle name="20% - Accent1 16 5 3" xfId="895"/>
    <cellStyle name="20% - Accent1 16 5 3 2" xfId="896"/>
    <cellStyle name="20% - Accent1 16 5 4" xfId="897"/>
    <cellStyle name="20% - Accent1 16 6" xfId="898"/>
    <cellStyle name="20% - Accent1 16 6 2" xfId="899"/>
    <cellStyle name="20% - Accent1 16 6 2 2" xfId="900"/>
    <cellStyle name="20% - Accent1 16 6 3" xfId="901"/>
    <cellStyle name="20% - Accent1 16 7" xfId="902"/>
    <cellStyle name="20% - Accent1 16 7 2" xfId="903"/>
    <cellStyle name="20% - Accent1 16 8" xfId="904"/>
    <cellStyle name="20% - Accent1 17" xfId="905"/>
    <cellStyle name="20% - Accent1 17 2" xfId="906"/>
    <cellStyle name="20% - Accent1 17 2 2" xfId="907"/>
    <cellStyle name="20% - Accent1 17 2 2 2" xfId="908"/>
    <cellStyle name="20% - Accent1 17 2 2 2 2" xfId="909"/>
    <cellStyle name="20% - Accent1 17 2 2 2 2 2" xfId="910"/>
    <cellStyle name="20% - Accent1 17 2 2 2 2 2 2" xfId="911"/>
    <cellStyle name="20% - Accent1 17 2 2 2 2 2 2 2" xfId="912"/>
    <cellStyle name="20% - Accent1 17 2 2 2 2 2 3" xfId="913"/>
    <cellStyle name="20% - Accent1 17 2 2 2 2 3" xfId="914"/>
    <cellStyle name="20% - Accent1 17 2 2 2 2 3 2" xfId="915"/>
    <cellStyle name="20% - Accent1 17 2 2 2 2 4" xfId="916"/>
    <cellStyle name="20% - Accent1 17 2 2 2 3" xfId="917"/>
    <cellStyle name="20% - Accent1 17 2 2 2 3 2" xfId="918"/>
    <cellStyle name="20% - Accent1 17 2 2 2 3 2 2" xfId="919"/>
    <cellStyle name="20% - Accent1 17 2 2 2 3 3" xfId="920"/>
    <cellStyle name="20% - Accent1 17 2 2 2 4" xfId="921"/>
    <cellStyle name="20% - Accent1 17 2 2 2 4 2" xfId="922"/>
    <cellStyle name="20% - Accent1 17 2 2 2 5" xfId="923"/>
    <cellStyle name="20% - Accent1 17 2 2 3" xfId="924"/>
    <cellStyle name="20% - Accent1 17 2 2 3 2" xfId="925"/>
    <cellStyle name="20% - Accent1 17 2 2 3 2 2" xfId="926"/>
    <cellStyle name="20% - Accent1 17 2 2 3 2 2 2" xfId="927"/>
    <cellStyle name="20% - Accent1 17 2 2 3 2 3" xfId="928"/>
    <cellStyle name="20% - Accent1 17 2 2 3 3" xfId="929"/>
    <cellStyle name="20% - Accent1 17 2 2 3 3 2" xfId="930"/>
    <cellStyle name="20% - Accent1 17 2 2 3 4" xfId="931"/>
    <cellStyle name="20% - Accent1 17 2 2 4" xfId="932"/>
    <cellStyle name="20% - Accent1 17 2 2 4 2" xfId="933"/>
    <cellStyle name="20% - Accent1 17 2 2 4 2 2" xfId="934"/>
    <cellStyle name="20% - Accent1 17 2 2 4 3" xfId="935"/>
    <cellStyle name="20% - Accent1 17 2 2 5" xfId="936"/>
    <cellStyle name="20% - Accent1 17 2 2 5 2" xfId="937"/>
    <cellStyle name="20% - Accent1 17 2 2 6" xfId="938"/>
    <cellStyle name="20% - Accent1 17 2 3" xfId="939"/>
    <cellStyle name="20% - Accent1 17 2 3 2" xfId="940"/>
    <cellStyle name="20% - Accent1 17 2 3 2 2" xfId="941"/>
    <cellStyle name="20% - Accent1 17 2 3 2 2 2" xfId="942"/>
    <cellStyle name="20% - Accent1 17 2 3 2 2 2 2" xfId="943"/>
    <cellStyle name="20% - Accent1 17 2 3 2 2 3" xfId="944"/>
    <cellStyle name="20% - Accent1 17 2 3 2 3" xfId="945"/>
    <cellStyle name="20% - Accent1 17 2 3 2 3 2" xfId="946"/>
    <cellStyle name="20% - Accent1 17 2 3 2 4" xfId="947"/>
    <cellStyle name="20% - Accent1 17 2 3 3" xfId="948"/>
    <cellStyle name="20% - Accent1 17 2 3 3 2" xfId="949"/>
    <cellStyle name="20% - Accent1 17 2 3 3 2 2" xfId="950"/>
    <cellStyle name="20% - Accent1 17 2 3 3 3" xfId="951"/>
    <cellStyle name="20% - Accent1 17 2 3 4" xfId="952"/>
    <cellStyle name="20% - Accent1 17 2 3 4 2" xfId="953"/>
    <cellStyle name="20% - Accent1 17 2 3 5" xfId="954"/>
    <cellStyle name="20% - Accent1 17 2 4" xfId="955"/>
    <cellStyle name="20% - Accent1 17 2 4 2" xfId="956"/>
    <cellStyle name="20% - Accent1 17 2 4 2 2" xfId="957"/>
    <cellStyle name="20% - Accent1 17 2 4 2 2 2" xfId="958"/>
    <cellStyle name="20% - Accent1 17 2 4 2 3" xfId="959"/>
    <cellStyle name="20% - Accent1 17 2 4 3" xfId="960"/>
    <cellStyle name="20% - Accent1 17 2 4 3 2" xfId="961"/>
    <cellStyle name="20% - Accent1 17 2 4 4" xfId="962"/>
    <cellStyle name="20% - Accent1 17 2 5" xfId="963"/>
    <cellStyle name="20% - Accent1 17 2 5 2" xfId="964"/>
    <cellStyle name="20% - Accent1 17 2 5 2 2" xfId="965"/>
    <cellStyle name="20% - Accent1 17 2 5 3" xfId="966"/>
    <cellStyle name="20% - Accent1 17 2 6" xfId="967"/>
    <cellStyle name="20% - Accent1 17 2 6 2" xfId="968"/>
    <cellStyle name="20% - Accent1 17 2 7" xfId="969"/>
    <cellStyle name="20% - Accent1 17 3" xfId="970"/>
    <cellStyle name="20% - Accent1 17 3 2" xfId="971"/>
    <cellStyle name="20% - Accent1 17 3 2 2" xfId="972"/>
    <cellStyle name="20% - Accent1 17 3 2 2 2" xfId="973"/>
    <cellStyle name="20% - Accent1 17 3 2 2 2 2" xfId="974"/>
    <cellStyle name="20% - Accent1 17 3 2 2 2 2 2" xfId="975"/>
    <cellStyle name="20% - Accent1 17 3 2 2 2 3" xfId="976"/>
    <cellStyle name="20% - Accent1 17 3 2 2 3" xfId="977"/>
    <cellStyle name="20% - Accent1 17 3 2 2 3 2" xfId="978"/>
    <cellStyle name="20% - Accent1 17 3 2 2 4" xfId="979"/>
    <cellStyle name="20% - Accent1 17 3 2 3" xfId="980"/>
    <cellStyle name="20% - Accent1 17 3 2 3 2" xfId="981"/>
    <cellStyle name="20% - Accent1 17 3 2 3 2 2" xfId="982"/>
    <cellStyle name="20% - Accent1 17 3 2 3 3" xfId="983"/>
    <cellStyle name="20% - Accent1 17 3 2 4" xfId="984"/>
    <cellStyle name="20% - Accent1 17 3 2 4 2" xfId="985"/>
    <cellStyle name="20% - Accent1 17 3 2 5" xfId="986"/>
    <cellStyle name="20% - Accent1 17 3 3" xfId="987"/>
    <cellStyle name="20% - Accent1 17 3 3 2" xfId="988"/>
    <cellStyle name="20% - Accent1 17 3 3 2 2" xfId="989"/>
    <cellStyle name="20% - Accent1 17 3 3 2 2 2" xfId="990"/>
    <cellStyle name="20% - Accent1 17 3 3 2 3" xfId="991"/>
    <cellStyle name="20% - Accent1 17 3 3 3" xfId="992"/>
    <cellStyle name="20% - Accent1 17 3 3 3 2" xfId="993"/>
    <cellStyle name="20% - Accent1 17 3 3 4" xfId="994"/>
    <cellStyle name="20% - Accent1 17 3 4" xfId="995"/>
    <cellStyle name="20% - Accent1 17 3 4 2" xfId="996"/>
    <cellStyle name="20% - Accent1 17 3 4 2 2" xfId="997"/>
    <cellStyle name="20% - Accent1 17 3 4 3" xfId="998"/>
    <cellStyle name="20% - Accent1 17 3 5" xfId="999"/>
    <cellStyle name="20% - Accent1 17 3 5 2" xfId="1000"/>
    <cellStyle name="20% - Accent1 17 3 6" xfId="1001"/>
    <cellStyle name="20% - Accent1 17 4" xfId="1002"/>
    <cellStyle name="20% - Accent1 17 4 2" xfId="1003"/>
    <cellStyle name="20% - Accent1 17 4 2 2" xfId="1004"/>
    <cellStyle name="20% - Accent1 17 4 2 2 2" xfId="1005"/>
    <cellStyle name="20% - Accent1 17 4 2 2 2 2" xfId="1006"/>
    <cellStyle name="20% - Accent1 17 4 2 2 3" xfId="1007"/>
    <cellStyle name="20% - Accent1 17 4 2 3" xfId="1008"/>
    <cellStyle name="20% - Accent1 17 4 2 3 2" xfId="1009"/>
    <cellStyle name="20% - Accent1 17 4 2 4" xfId="1010"/>
    <cellStyle name="20% - Accent1 17 4 3" xfId="1011"/>
    <cellStyle name="20% - Accent1 17 4 3 2" xfId="1012"/>
    <cellStyle name="20% - Accent1 17 4 3 2 2" xfId="1013"/>
    <cellStyle name="20% - Accent1 17 4 3 3" xfId="1014"/>
    <cellStyle name="20% - Accent1 17 4 4" xfId="1015"/>
    <cellStyle name="20% - Accent1 17 4 4 2" xfId="1016"/>
    <cellStyle name="20% - Accent1 17 4 5" xfId="1017"/>
    <cellStyle name="20% - Accent1 17 5" xfId="1018"/>
    <cellStyle name="20% - Accent1 17 5 2" xfId="1019"/>
    <cellStyle name="20% - Accent1 17 5 2 2" xfId="1020"/>
    <cellStyle name="20% - Accent1 17 5 2 2 2" xfId="1021"/>
    <cellStyle name="20% - Accent1 17 5 2 3" xfId="1022"/>
    <cellStyle name="20% - Accent1 17 5 3" xfId="1023"/>
    <cellStyle name="20% - Accent1 17 5 3 2" xfId="1024"/>
    <cellStyle name="20% - Accent1 17 5 4" xfId="1025"/>
    <cellStyle name="20% - Accent1 17 6" xfId="1026"/>
    <cellStyle name="20% - Accent1 17 6 2" xfId="1027"/>
    <cellStyle name="20% - Accent1 17 6 2 2" xfId="1028"/>
    <cellStyle name="20% - Accent1 17 6 3" xfId="1029"/>
    <cellStyle name="20% - Accent1 17 7" xfId="1030"/>
    <cellStyle name="20% - Accent1 17 7 2" xfId="1031"/>
    <cellStyle name="20% - Accent1 17 8" xfId="1032"/>
    <cellStyle name="20% - Accent1 18" xfId="1033"/>
    <cellStyle name="20% - Accent1 18 2" xfId="1034"/>
    <cellStyle name="20% - Accent1 18 2 2" xfId="1035"/>
    <cellStyle name="20% - Accent1 18 2 2 2" xfId="1036"/>
    <cellStyle name="20% - Accent1 18 2 2 2 2" xfId="1037"/>
    <cellStyle name="20% - Accent1 18 2 2 2 2 2" xfId="1038"/>
    <cellStyle name="20% - Accent1 18 2 2 2 2 2 2" xfId="1039"/>
    <cellStyle name="20% - Accent1 18 2 2 2 2 3" xfId="1040"/>
    <cellStyle name="20% - Accent1 18 2 2 2 3" xfId="1041"/>
    <cellStyle name="20% - Accent1 18 2 2 2 3 2" xfId="1042"/>
    <cellStyle name="20% - Accent1 18 2 2 2 4" xfId="1043"/>
    <cellStyle name="20% - Accent1 18 2 2 3" xfId="1044"/>
    <cellStyle name="20% - Accent1 18 2 2 3 2" xfId="1045"/>
    <cellStyle name="20% - Accent1 18 2 2 3 2 2" xfId="1046"/>
    <cellStyle name="20% - Accent1 18 2 2 3 3" xfId="1047"/>
    <cellStyle name="20% - Accent1 18 2 2 4" xfId="1048"/>
    <cellStyle name="20% - Accent1 18 2 2 4 2" xfId="1049"/>
    <cellStyle name="20% - Accent1 18 2 2 5" xfId="1050"/>
    <cellStyle name="20% - Accent1 18 2 3" xfId="1051"/>
    <cellStyle name="20% - Accent1 18 2 3 2" xfId="1052"/>
    <cellStyle name="20% - Accent1 18 2 3 2 2" xfId="1053"/>
    <cellStyle name="20% - Accent1 18 2 3 2 2 2" xfId="1054"/>
    <cellStyle name="20% - Accent1 18 2 3 2 3" xfId="1055"/>
    <cellStyle name="20% - Accent1 18 2 3 3" xfId="1056"/>
    <cellStyle name="20% - Accent1 18 2 3 3 2" xfId="1057"/>
    <cellStyle name="20% - Accent1 18 2 3 4" xfId="1058"/>
    <cellStyle name="20% - Accent1 18 2 4" xfId="1059"/>
    <cellStyle name="20% - Accent1 18 2 4 2" xfId="1060"/>
    <cellStyle name="20% - Accent1 18 2 4 2 2" xfId="1061"/>
    <cellStyle name="20% - Accent1 18 2 4 3" xfId="1062"/>
    <cellStyle name="20% - Accent1 18 2 5" xfId="1063"/>
    <cellStyle name="20% - Accent1 18 2 5 2" xfId="1064"/>
    <cellStyle name="20% - Accent1 18 2 6" xfId="1065"/>
    <cellStyle name="20% - Accent1 18 3" xfId="1066"/>
    <cellStyle name="20% - Accent1 18 3 2" xfId="1067"/>
    <cellStyle name="20% - Accent1 18 3 2 2" xfId="1068"/>
    <cellStyle name="20% - Accent1 18 3 2 2 2" xfId="1069"/>
    <cellStyle name="20% - Accent1 18 3 2 2 2 2" xfId="1070"/>
    <cellStyle name="20% - Accent1 18 3 2 2 3" xfId="1071"/>
    <cellStyle name="20% - Accent1 18 3 2 3" xfId="1072"/>
    <cellStyle name="20% - Accent1 18 3 2 3 2" xfId="1073"/>
    <cellStyle name="20% - Accent1 18 3 2 4" xfId="1074"/>
    <cellStyle name="20% - Accent1 18 3 3" xfId="1075"/>
    <cellStyle name="20% - Accent1 18 3 3 2" xfId="1076"/>
    <cellStyle name="20% - Accent1 18 3 3 2 2" xfId="1077"/>
    <cellStyle name="20% - Accent1 18 3 3 3" xfId="1078"/>
    <cellStyle name="20% - Accent1 18 3 4" xfId="1079"/>
    <cellStyle name="20% - Accent1 18 3 4 2" xfId="1080"/>
    <cellStyle name="20% - Accent1 18 3 5" xfId="1081"/>
    <cellStyle name="20% - Accent1 18 4" xfId="1082"/>
    <cellStyle name="20% - Accent1 18 4 2" xfId="1083"/>
    <cellStyle name="20% - Accent1 18 4 2 2" xfId="1084"/>
    <cellStyle name="20% - Accent1 18 4 2 2 2" xfId="1085"/>
    <cellStyle name="20% - Accent1 18 4 2 3" xfId="1086"/>
    <cellStyle name="20% - Accent1 18 4 3" xfId="1087"/>
    <cellStyle name="20% - Accent1 18 4 3 2" xfId="1088"/>
    <cellStyle name="20% - Accent1 18 4 4" xfId="1089"/>
    <cellStyle name="20% - Accent1 18 5" xfId="1090"/>
    <cellStyle name="20% - Accent1 18 5 2" xfId="1091"/>
    <cellStyle name="20% - Accent1 18 5 2 2" xfId="1092"/>
    <cellStyle name="20% - Accent1 18 5 3" xfId="1093"/>
    <cellStyle name="20% - Accent1 18 6" xfId="1094"/>
    <cellStyle name="20% - Accent1 18 6 2" xfId="1095"/>
    <cellStyle name="20% - Accent1 18 7" xfId="1096"/>
    <cellStyle name="20% - Accent1 19" xfId="1097"/>
    <cellStyle name="20% - Accent1 19 2" xfId="1098"/>
    <cellStyle name="20% - Accent1 19 2 2" xfId="1099"/>
    <cellStyle name="20% - Accent1 19 2 2 2" xfId="1100"/>
    <cellStyle name="20% - Accent1 19 2 2 2 2" xfId="1101"/>
    <cellStyle name="20% - Accent1 19 2 2 2 2 2" xfId="1102"/>
    <cellStyle name="20% - Accent1 19 2 2 2 3" xfId="1103"/>
    <cellStyle name="20% - Accent1 19 2 2 3" xfId="1104"/>
    <cellStyle name="20% - Accent1 19 2 2 3 2" xfId="1105"/>
    <cellStyle name="20% - Accent1 19 2 2 4" xfId="1106"/>
    <cellStyle name="20% - Accent1 19 2 3" xfId="1107"/>
    <cellStyle name="20% - Accent1 19 2 3 2" xfId="1108"/>
    <cellStyle name="20% - Accent1 19 2 3 2 2" xfId="1109"/>
    <cellStyle name="20% - Accent1 19 2 3 3" xfId="1110"/>
    <cellStyle name="20% - Accent1 19 2 4" xfId="1111"/>
    <cellStyle name="20% - Accent1 19 2 4 2" xfId="1112"/>
    <cellStyle name="20% - Accent1 19 2 5" xfId="1113"/>
    <cellStyle name="20% - Accent1 19 3" xfId="1114"/>
    <cellStyle name="20% - Accent1 19 3 2" xfId="1115"/>
    <cellStyle name="20% - Accent1 19 3 2 2" xfId="1116"/>
    <cellStyle name="20% - Accent1 19 3 2 2 2" xfId="1117"/>
    <cellStyle name="20% - Accent1 19 3 2 3" xfId="1118"/>
    <cellStyle name="20% - Accent1 19 3 3" xfId="1119"/>
    <cellStyle name="20% - Accent1 19 3 3 2" xfId="1120"/>
    <cellStyle name="20% - Accent1 19 3 4" xfId="1121"/>
    <cellStyle name="20% - Accent1 19 4" xfId="1122"/>
    <cellStyle name="20% - Accent1 19 4 2" xfId="1123"/>
    <cellStyle name="20% - Accent1 19 4 2 2" xfId="1124"/>
    <cellStyle name="20% - Accent1 19 4 3" xfId="1125"/>
    <cellStyle name="20% - Accent1 19 5" xfId="1126"/>
    <cellStyle name="20% - Accent1 19 5 2" xfId="1127"/>
    <cellStyle name="20% - Accent1 19 6" xfId="1128"/>
    <cellStyle name="20% - Accent1 2" xfId="1129"/>
    <cellStyle name="20% - Accent1 2 10" xfId="1130"/>
    <cellStyle name="20% - Accent1 2 2" xfId="1131"/>
    <cellStyle name="20% - Accent1 2 2 2" xfId="1132"/>
    <cellStyle name="20% - Accent1 2 2 2 2" xfId="1133"/>
    <cellStyle name="20% - Accent1 2 2 2 2 2" xfId="1134"/>
    <cellStyle name="20% - Accent1 2 2 2 2 2 2" xfId="1135"/>
    <cellStyle name="20% - Accent1 2 2 2 2 2 2 2" xfId="1136"/>
    <cellStyle name="20% - Accent1 2 2 2 2 2 2 2 2" xfId="1137"/>
    <cellStyle name="20% - Accent1 2 2 2 2 2 2 2 2 2" xfId="1138"/>
    <cellStyle name="20% - Accent1 2 2 2 2 2 2 2 2 2 2" xfId="1139"/>
    <cellStyle name="20% - Accent1 2 2 2 2 2 2 2 2 3" xfId="1140"/>
    <cellStyle name="20% - Accent1 2 2 2 2 2 2 2 3" xfId="1141"/>
    <cellStyle name="20% - Accent1 2 2 2 2 2 2 2 3 2" xfId="1142"/>
    <cellStyle name="20% - Accent1 2 2 2 2 2 2 2 4" xfId="1143"/>
    <cellStyle name="20% - Accent1 2 2 2 2 2 2 3" xfId="1144"/>
    <cellStyle name="20% - Accent1 2 2 2 2 2 2 3 2" xfId="1145"/>
    <cellStyle name="20% - Accent1 2 2 2 2 2 2 3 2 2" xfId="1146"/>
    <cellStyle name="20% - Accent1 2 2 2 2 2 2 3 3" xfId="1147"/>
    <cellStyle name="20% - Accent1 2 2 2 2 2 2 4" xfId="1148"/>
    <cellStyle name="20% - Accent1 2 2 2 2 2 2 4 2" xfId="1149"/>
    <cellStyle name="20% - Accent1 2 2 2 2 2 2 5" xfId="1150"/>
    <cellStyle name="20% - Accent1 2 2 2 2 2 3" xfId="1151"/>
    <cellStyle name="20% - Accent1 2 2 2 2 2 3 2" xfId="1152"/>
    <cellStyle name="20% - Accent1 2 2 2 2 2 3 2 2" xfId="1153"/>
    <cellStyle name="20% - Accent1 2 2 2 2 2 3 2 2 2" xfId="1154"/>
    <cellStyle name="20% - Accent1 2 2 2 2 2 3 2 3" xfId="1155"/>
    <cellStyle name="20% - Accent1 2 2 2 2 2 3 3" xfId="1156"/>
    <cellStyle name="20% - Accent1 2 2 2 2 2 3 3 2" xfId="1157"/>
    <cellStyle name="20% - Accent1 2 2 2 2 2 3 4" xfId="1158"/>
    <cellStyle name="20% - Accent1 2 2 2 2 2 4" xfId="1159"/>
    <cellStyle name="20% - Accent1 2 2 2 2 2 4 2" xfId="1160"/>
    <cellStyle name="20% - Accent1 2 2 2 2 2 4 2 2" xfId="1161"/>
    <cellStyle name="20% - Accent1 2 2 2 2 2 4 3" xfId="1162"/>
    <cellStyle name="20% - Accent1 2 2 2 2 2 5" xfId="1163"/>
    <cellStyle name="20% - Accent1 2 2 2 2 2 5 2" xfId="1164"/>
    <cellStyle name="20% - Accent1 2 2 2 2 2 6" xfId="1165"/>
    <cellStyle name="20% - Accent1 2 2 2 2 3" xfId="1166"/>
    <cellStyle name="20% - Accent1 2 2 2 2 3 2" xfId="1167"/>
    <cellStyle name="20% - Accent1 2 2 2 2 3 2 2" xfId="1168"/>
    <cellStyle name="20% - Accent1 2 2 2 2 3 2 2 2" xfId="1169"/>
    <cellStyle name="20% - Accent1 2 2 2 2 3 2 2 2 2" xfId="1170"/>
    <cellStyle name="20% - Accent1 2 2 2 2 3 2 2 3" xfId="1171"/>
    <cellStyle name="20% - Accent1 2 2 2 2 3 2 3" xfId="1172"/>
    <cellStyle name="20% - Accent1 2 2 2 2 3 2 3 2" xfId="1173"/>
    <cellStyle name="20% - Accent1 2 2 2 2 3 2 4" xfId="1174"/>
    <cellStyle name="20% - Accent1 2 2 2 2 3 3" xfId="1175"/>
    <cellStyle name="20% - Accent1 2 2 2 2 3 3 2" xfId="1176"/>
    <cellStyle name="20% - Accent1 2 2 2 2 3 3 2 2" xfId="1177"/>
    <cellStyle name="20% - Accent1 2 2 2 2 3 3 3" xfId="1178"/>
    <cellStyle name="20% - Accent1 2 2 2 2 3 4" xfId="1179"/>
    <cellStyle name="20% - Accent1 2 2 2 2 3 4 2" xfId="1180"/>
    <cellStyle name="20% - Accent1 2 2 2 2 3 5" xfId="1181"/>
    <cellStyle name="20% - Accent1 2 2 2 2 4" xfId="1182"/>
    <cellStyle name="20% - Accent1 2 2 2 2 4 2" xfId="1183"/>
    <cellStyle name="20% - Accent1 2 2 2 2 4 2 2" xfId="1184"/>
    <cellStyle name="20% - Accent1 2 2 2 2 4 2 2 2" xfId="1185"/>
    <cellStyle name="20% - Accent1 2 2 2 2 4 2 3" xfId="1186"/>
    <cellStyle name="20% - Accent1 2 2 2 2 4 3" xfId="1187"/>
    <cellStyle name="20% - Accent1 2 2 2 2 4 3 2" xfId="1188"/>
    <cellStyle name="20% - Accent1 2 2 2 2 4 4" xfId="1189"/>
    <cellStyle name="20% - Accent1 2 2 2 2 5" xfId="1190"/>
    <cellStyle name="20% - Accent1 2 2 2 2 5 2" xfId="1191"/>
    <cellStyle name="20% - Accent1 2 2 2 2 5 2 2" xfId="1192"/>
    <cellStyle name="20% - Accent1 2 2 2 2 5 3" xfId="1193"/>
    <cellStyle name="20% - Accent1 2 2 2 2 6" xfId="1194"/>
    <cellStyle name="20% - Accent1 2 2 2 2 6 2" xfId="1195"/>
    <cellStyle name="20% - Accent1 2 2 2 2 7" xfId="1196"/>
    <cellStyle name="20% - Accent1 2 2 2 3" xfId="1197"/>
    <cellStyle name="20% - Accent1 2 2 2 3 2" xfId="1198"/>
    <cellStyle name="20% - Accent1 2 2 2 3 2 2" xfId="1199"/>
    <cellStyle name="20% - Accent1 2 2 2 3 2 2 2" xfId="1200"/>
    <cellStyle name="20% - Accent1 2 2 2 3 2 2 2 2" xfId="1201"/>
    <cellStyle name="20% - Accent1 2 2 2 3 2 2 2 2 2" xfId="1202"/>
    <cellStyle name="20% - Accent1 2 2 2 3 2 2 2 3" xfId="1203"/>
    <cellStyle name="20% - Accent1 2 2 2 3 2 2 3" xfId="1204"/>
    <cellStyle name="20% - Accent1 2 2 2 3 2 2 3 2" xfId="1205"/>
    <cellStyle name="20% - Accent1 2 2 2 3 2 2 4" xfId="1206"/>
    <cellStyle name="20% - Accent1 2 2 2 3 2 3" xfId="1207"/>
    <cellStyle name="20% - Accent1 2 2 2 3 2 3 2" xfId="1208"/>
    <cellStyle name="20% - Accent1 2 2 2 3 2 3 2 2" xfId="1209"/>
    <cellStyle name="20% - Accent1 2 2 2 3 2 3 3" xfId="1210"/>
    <cellStyle name="20% - Accent1 2 2 2 3 2 4" xfId="1211"/>
    <cellStyle name="20% - Accent1 2 2 2 3 2 4 2" xfId="1212"/>
    <cellStyle name="20% - Accent1 2 2 2 3 2 5" xfId="1213"/>
    <cellStyle name="20% - Accent1 2 2 2 3 3" xfId="1214"/>
    <cellStyle name="20% - Accent1 2 2 2 3 3 2" xfId="1215"/>
    <cellStyle name="20% - Accent1 2 2 2 3 3 2 2" xfId="1216"/>
    <cellStyle name="20% - Accent1 2 2 2 3 3 2 2 2" xfId="1217"/>
    <cellStyle name="20% - Accent1 2 2 2 3 3 2 3" xfId="1218"/>
    <cellStyle name="20% - Accent1 2 2 2 3 3 3" xfId="1219"/>
    <cellStyle name="20% - Accent1 2 2 2 3 3 3 2" xfId="1220"/>
    <cellStyle name="20% - Accent1 2 2 2 3 3 4" xfId="1221"/>
    <cellStyle name="20% - Accent1 2 2 2 3 4" xfId="1222"/>
    <cellStyle name="20% - Accent1 2 2 2 3 4 2" xfId="1223"/>
    <cellStyle name="20% - Accent1 2 2 2 3 4 2 2" xfId="1224"/>
    <cellStyle name="20% - Accent1 2 2 2 3 4 3" xfId="1225"/>
    <cellStyle name="20% - Accent1 2 2 2 3 5" xfId="1226"/>
    <cellStyle name="20% - Accent1 2 2 2 3 5 2" xfId="1227"/>
    <cellStyle name="20% - Accent1 2 2 2 3 6" xfId="1228"/>
    <cellStyle name="20% - Accent1 2 2 2 4" xfId="1229"/>
    <cellStyle name="20% - Accent1 2 2 2 4 2" xfId="1230"/>
    <cellStyle name="20% - Accent1 2 2 2 4 2 2" xfId="1231"/>
    <cellStyle name="20% - Accent1 2 2 2 4 2 2 2" xfId="1232"/>
    <cellStyle name="20% - Accent1 2 2 2 4 2 2 2 2" xfId="1233"/>
    <cellStyle name="20% - Accent1 2 2 2 4 2 2 3" xfId="1234"/>
    <cellStyle name="20% - Accent1 2 2 2 4 2 3" xfId="1235"/>
    <cellStyle name="20% - Accent1 2 2 2 4 2 3 2" xfId="1236"/>
    <cellStyle name="20% - Accent1 2 2 2 4 2 4" xfId="1237"/>
    <cellStyle name="20% - Accent1 2 2 2 4 3" xfId="1238"/>
    <cellStyle name="20% - Accent1 2 2 2 4 3 2" xfId="1239"/>
    <cellStyle name="20% - Accent1 2 2 2 4 3 2 2" xfId="1240"/>
    <cellStyle name="20% - Accent1 2 2 2 4 3 3" xfId="1241"/>
    <cellStyle name="20% - Accent1 2 2 2 4 4" xfId="1242"/>
    <cellStyle name="20% - Accent1 2 2 2 4 4 2" xfId="1243"/>
    <cellStyle name="20% - Accent1 2 2 2 4 5" xfId="1244"/>
    <cellStyle name="20% - Accent1 2 2 2 5" xfId="1245"/>
    <cellStyle name="20% - Accent1 2 2 2 5 2" xfId="1246"/>
    <cellStyle name="20% - Accent1 2 2 2 5 2 2" xfId="1247"/>
    <cellStyle name="20% - Accent1 2 2 2 5 2 2 2" xfId="1248"/>
    <cellStyle name="20% - Accent1 2 2 2 5 2 3" xfId="1249"/>
    <cellStyle name="20% - Accent1 2 2 2 5 3" xfId="1250"/>
    <cellStyle name="20% - Accent1 2 2 2 5 3 2" xfId="1251"/>
    <cellStyle name="20% - Accent1 2 2 2 5 4" xfId="1252"/>
    <cellStyle name="20% - Accent1 2 2 2 6" xfId="1253"/>
    <cellStyle name="20% - Accent1 2 2 2 6 2" xfId="1254"/>
    <cellStyle name="20% - Accent1 2 2 2 6 2 2" xfId="1255"/>
    <cellStyle name="20% - Accent1 2 2 2 6 3" xfId="1256"/>
    <cellStyle name="20% - Accent1 2 2 2 7" xfId="1257"/>
    <cellStyle name="20% - Accent1 2 2 2 7 2" xfId="1258"/>
    <cellStyle name="20% - Accent1 2 2 2 8" xfId="1259"/>
    <cellStyle name="20% - Accent1 2 2 3" xfId="1260"/>
    <cellStyle name="20% - Accent1 2 2 3 2" xfId="1261"/>
    <cellStyle name="20% - Accent1 2 2 3 2 2" xfId="1262"/>
    <cellStyle name="20% - Accent1 2 2 3 2 2 2" xfId="1263"/>
    <cellStyle name="20% - Accent1 2 2 3 2 2 2 2" xfId="1264"/>
    <cellStyle name="20% - Accent1 2 2 3 2 2 2 2 2" xfId="1265"/>
    <cellStyle name="20% - Accent1 2 2 3 2 2 2 2 2 2" xfId="1266"/>
    <cellStyle name="20% - Accent1 2 2 3 2 2 2 2 3" xfId="1267"/>
    <cellStyle name="20% - Accent1 2 2 3 2 2 2 3" xfId="1268"/>
    <cellStyle name="20% - Accent1 2 2 3 2 2 2 3 2" xfId="1269"/>
    <cellStyle name="20% - Accent1 2 2 3 2 2 2 4" xfId="1270"/>
    <cellStyle name="20% - Accent1 2 2 3 2 2 3" xfId="1271"/>
    <cellStyle name="20% - Accent1 2 2 3 2 2 3 2" xfId="1272"/>
    <cellStyle name="20% - Accent1 2 2 3 2 2 3 2 2" xfId="1273"/>
    <cellStyle name="20% - Accent1 2 2 3 2 2 3 3" xfId="1274"/>
    <cellStyle name="20% - Accent1 2 2 3 2 2 4" xfId="1275"/>
    <cellStyle name="20% - Accent1 2 2 3 2 2 4 2" xfId="1276"/>
    <cellStyle name="20% - Accent1 2 2 3 2 2 5" xfId="1277"/>
    <cellStyle name="20% - Accent1 2 2 3 2 3" xfId="1278"/>
    <cellStyle name="20% - Accent1 2 2 3 2 3 2" xfId="1279"/>
    <cellStyle name="20% - Accent1 2 2 3 2 3 2 2" xfId="1280"/>
    <cellStyle name="20% - Accent1 2 2 3 2 3 2 2 2" xfId="1281"/>
    <cellStyle name="20% - Accent1 2 2 3 2 3 2 3" xfId="1282"/>
    <cellStyle name="20% - Accent1 2 2 3 2 3 3" xfId="1283"/>
    <cellStyle name="20% - Accent1 2 2 3 2 3 3 2" xfId="1284"/>
    <cellStyle name="20% - Accent1 2 2 3 2 3 4" xfId="1285"/>
    <cellStyle name="20% - Accent1 2 2 3 2 4" xfId="1286"/>
    <cellStyle name="20% - Accent1 2 2 3 2 4 2" xfId="1287"/>
    <cellStyle name="20% - Accent1 2 2 3 2 4 2 2" xfId="1288"/>
    <cellStyle name="20% - Accent1 2 2 3 2 4 3" xfId="1289"/>
    <cellStyle name="20% - Accent1 2 2 3 2 5" xfId="1290"/>
    <cellStyle name="20% - Accent1 2 2 3 2 5 2" xfId="1291"/>
    <cellStyle name="20% - Accent1 2 2 3 2 6" xfId="1292"/>
    <cellStyle name="20% - Accent1 2 2 3 3" xfId="1293"/>
    <cellStyle name="20% - Accent1 2 2 3 3 2" xfId="1294"/>
    <cellStyle name="20% - Accent1 2 2 3 3 2 2" xfId="1295"/>
    <cellStyle name="20% - Accent1 2 2 3 3 2 2 2" xfId="1296"/>
    <cellStyle name="20% - Accent1 2 2 3 3 2 2 2 2" xfId="1297"/>
    <cellStyle name="20% - Accent1 2 2 3 3 2 2 3" xfId="1298"/>
    <cellStyle name="20% - Accent1 2 2 3 3 2 3" xfId="1299"/>
    <cellStyle name="20% - Accent1 2 2 3 3 2 3 2" xfId="1300"/>
    <cellStyle name="20% - Accent1 2 2 3 3 2 4" xfId="1301"/>
    <cellStyle name="20% - Accent1 2 2 3 3 3" xfId="1302"/>
    <cellStyle name="20% - Accent1 2 2 3 3 3 2" xfId="1303"/>
    <cellStyle name="20% - Accent1 2 2 3 3 3 2 2" xfId="1304"/>
    <cellStyle name="20% - Accent1 2 2 3 3 3 3" xfId="1305"/>
    <cellStyle name="20% - Accent1 2 2 3 3 4" xfId="1306"/>
    <cellStyle name="20% - Accent1 2 2 3 3 4 2" xfId="1307"/>
    <cellStyle name="20% - Accent1 2 2 3 3 5" xfId="1308"/>
    <cellStyle name="20% - Accent1 2 2 3 4" xfId="1309"/>
    <cellStyle name="20% - Accent1 2 2 3 4 2" xfId="1310"/>
    <cellStyle name="20% - Accent1 2 2 3 4 2 2" xfId="1311"/>
    <cellStyle name="20% - Accent1 2 2 3 4 2 2 2" xfId="1312"/>
    <cellStyle name="20% - Accent1 2 2 3 4 2 3" xfId="1313"/>
    <cellStyle name="20% - Accent1 2 2 3 4 3" xfId="1314"/>
    <cellStyle name="20% - Accent1 2 2 3 4 3 2" xfId="1315"/>
    <cellStyle name="20% - Accent1 2 2 3 4 4" xfId="1316"/>
    <cellStyle name="20% - Accent1 2 2 3 5" xfId="1317"/>
    <cellStyle name="20% - Accent1 2 2 3 5 2" xfId="1318"/>
    <cellStyle name="20% - Accent1 2 2 3 5 2 2" xfId="1319"/>
    <cellStyle name="20% - Accent1 2 2 3 5 3" xfId="1320"/>
    <cellStyle name="20% - Accent1 2 2 3 6" xfId="1321"/>
    <cellStyle name="20% - Accent1 2 2 3 6 2" xfId="1322"/>
    <cellStyle name="20% - Accent1 2 2 3 7" xfId="1323"/>
    <cellStyle name="20% - Accent1 2 2 4" xfId="1324"/>
    <cellStyle name="20% - Accent1 2 2 4 2" xfId="1325"/>
    <cellStyle name="20% - Accent1 2 2 4 2 2" xfId="1326"/>
    <cellStyle name="20% - Accent1 2 2 4 2 2 2" xfId="1327"/>
    <cellStyle name="20% - Accent1 2 2 4 2 2 2 2" xfId="1328"/>
    <cellStyle name="20% - Accent1 2 2 4 2 2 2 2 2" xfId="1329"/>
    <cellStyle name="20% - Accent1 2 2 4 2 2 2 3" xfId="1330"/>
    <cellStyle name="20% - Accent1 2 2 4 2 2 3" xfId="1331"/>
    <cellStyle name="20% - Accent1 2 2 4 2 2 3 2" xfId="1332"/>
    <cellStyle name="20% - Accent1 2 2 4 2 2 4" xfId="1333"/>
    <cellStyle name="20% - Accent1 2 2 4 2 3" xfId="1334"/>
    <cellStyle name="20% - Accent1 2 2 4 2 3 2" xfId="1335"/>
    <cellStyle name="20% - Accent1 2 2 4 2 3 2 2" xfId="1336"/>
    <cellStyle name="20% - Accent1 2 2 4 2 3 3" xfId="1337"/>
    <cellStyle name="20% - Accent1 2 2 4 2 4" xfId="1338"/>
    <cellStyle name="20% - Accent1 2 2 4 2 4 2" xfId="1339"/>
    <cellStyle name="20% - Accent1 2 2 4 2 5" xfId="1340"/>
    <cellStyle name="20% - Accent1 2 2 4 3" xfId="1341"/>
    <cellStyle name="20% - Accent1 2 2 4 3 2" xfId="1342"/>
    <cellStyle name="20% - Accent1 2 2 4 3 2 2" xfId="1343"/>
    <cellStyle name="20% - Accent1 2 2 4 3 2 2 2" xfId="1344"/>
    <cellStyle name="20% - Accent1 2 2 4 3 2 3" xfId="1345"/>
    <cellStyle name="20% - Accent1 2 2 4 3 3" xfId="1346"/>
    <cellStyle name="20% - Accent1 2 2 4 3 3 2" xfId="1347"/>
    <cellStyle name="20% - Accent1 2 2 4 3 4" xfId="1348"/>
    <cellStyle name="20% - Accent1 2 2 4 4" xfId="1349"/>
    <cellStyle name="20% - Accent1 2 2 4 4 2" xfId="1350"/>
    <cellStyle name="20% - Accent1 2 2 4 4 2 2" xfId="1351"/>
    <cellStyle name="20% - Accent1 2 2 4 4 3" xfId="1352"/>
    <cellStyle name="20% - Accent1 2 2 4 5" xfId="1353"/>
    <cellStyle name="20% - Accent1 2 2 4 5 2" xfId="1354"/>
    <cellStyle name="20% - Accent1 2 2 4 6" xfId="1355"/>
    <cellStyle name="20% - Accent1 2 2 5" xfId="1356"/>
    <cellStyle name="20% - Accent1 2 2 5 2" xfId="1357"/>
    <cellStyle name="20% - Accent1 2 2 5 2 2" xfId="1358"/>
    <cellStyle name="20% - Accent1 2 2 5 2 2 2" xfId="1359"/>
    <cellStyle name="20% - Accent1 2 2 5 2 2 2 2" xfId="1360"/>
    <cellStyle name="20% - Accent1 2 2 5 2 2 3" xfId="1361"/>
    <cellStyle name="20% - Accent1 2 2 5 2 3" xfId="1362"/>
    <cellStyle name="20% - Accent1 2 2 5 2 3 2" xfId="1363"/>
    <cellStyle name="20% - Accent1 2 2 5 2 4" xfId="1364"/>
    <cellStyle name="20% - Accent1 2 2 5 3" xfId="1365"/>
    <cellStyle name="20% - Accent1 2 2 5 3 2" xfId="1366"/>
    <cellStyle name="20% - Accent1 2 2 5 3 2 2" xfId="1367"/>
    <cellStyle name="20% - Accent1 2 2 5 3 3" xfId="1368"/>
    <cellStyle name="20% - Accent1 2 2 5 4" xfId="1369"/>
    <cellStyle name="20% - Accent1 2 2 5 4 2" xfId="1370"/>
    <cellStyle name="20% - Accent1 2 2 5 5" xfId="1371"/>
    <cellStyle name="20% - Accent1 2 2 6" xfId="1372"/>
    <cellStyle name="20% - Accent1 2 2 6 2" xfId="1373"/>
    <cellStyle name="20% - Accent1 2 2 6 2 2" xfId="1374"/>
    <cellStyle name="20% - Accent1 2 2 6 2 2 2" xfId="1375"/>
    <cellStyle name="20% - Accent1 2 2 6 2 3" xfId="1376"/>
    <cellStyle name="20% - Accent1 2 2 6 3" xfId="1377"/>
    <cellStyle name="20% - Accent1 2 2 6 3 2" xfId="1378"/>
    <cellStyle name="20% - Accent1 2 2 6 4" xfId="1379"/>
    <cellStyle name="20% - Accent1 2 2 7" xfId="1380"/>
    <cellStyle name="20% - Accent1 2 2 7 2" xfId="1381"/>
    <cellStyle name="20% - Accent1 2 2 7 2 2" xfId="1382"/>
    <cellStyle name="20% - Accent1 2 2 7 3" xfId="1383"/>
    <cellStyle name="20% - Accent1 2 2 8" xfId="1384"/>
    <cellStyle name="20% - Accent1 2 2 8 2" xfId="1385"/>
    <cellStyle name="20% - Accent1 2 2 9" xfId="1386"/>
    <cellStyle name="20% - Accent1 2 3" xfId="1387"/>
    <cellStyle name="20% - Accent1 2 3 2" xfId="1388"/>
    <cellStyle name="20% - Accent1 2 3 2 2" xfId="1389"/>
    <cellStyle name="20% - Accent1 2 3 2 2 2" xfId="1390"/>
    <cellStyle name="20% - Accent1 2 3 2 2 2 2" xfId="1391"/>
    <cellStyle name="20% - Accent1 2 3 2 2 2 2 2" xfId="1392"/>
    <cellStyle name="20% - Accent1 2 3 2 2 2 2 2 2" xfId="1393"/>
    <cellStyle name="20% - Accent1 2 3 2 2 2 2 2 2 2" xfId="1394"/>
    <cellStyle name="20% - Accent1 2 3 2 2 2 2 2 3" xfId="1395"/>
    <cellStyle name="20% - Accent1 2 3 2 2 2 2 3" xfId="1396"/>
    <cellStyle name="20% - Accent1 2 3 2 2 2 2 3 2" xfId="1397"/>
    <cellStyle name="20% - Accent1 2 3 2 2 2 2 4" xfId="1398"/>
    <cellStyle name="20% - Accent1 2 3 2 2 2 3" xfId="1399"/>
    <cellStyle name="20% - Accent1 2 3 2 2 2 3 2" xfId="1400"/>
    <cellStyle name="20% - Accent1 2 3 2 2 2 3 2 2" xfId="1401"/>
    <cellStyle name="20% - Accent1 2 3 2 2 2 3 3" xfId="1402"/>
    <cellStyle name="20% - Accent1 2 3 2 2 2 4" xfId="1403"/>
    <cellStyle name="20% - Accent1 2 3 2 2 2 4 2" xfId="1404"/>
    <cellStyle name="20% - Accent1 2 3 2 2 2 5" xfId="1405"/>
    <cellStyle name="20% - Accent1 2 3 2 2 3" xfId="1406"/>
    <cellStyle name="20% - Accent1 2 3 2 2 3 2" xfId="1407"/>
    <cellStyle name="20% - Accent1 2 3 2 2 3 2 2" xfId="1408"/>
    <cellStyle name="20% - Accent1 2 3 2 2 3 2 2 2" xfId="1409"/>
    <cellStyle name="20% - Accent1 2 3 2 2 3 2 3" xfId="1410"/>
    <cellStyle name="20% - Accent1 2 3 2 2 3 3" xfId="1411"/>
    <cellStyle name="20% - Accent1 2 3 2 2 3 3 2" xfId="1412"/>
    <cellStyle name="20% - Accent1 2 3 2 2 3 4" xfId="1413"/>
    <cellStyle name="20% - Accent1 2 3 2 2 4" xfId="1414"/>
    <cellStyle name="20% - Accent1 2 3 2 2 4 2" xfId="1415"/>
    <cellStyle name="20% - Accent1 2 3 2 2 4 2 2" xfId="1416"/>
    <cellStyle name="20% - Accent1 2 3 2 2 4 3" xfId="1417"/>
    <cellStyle name="20% - Accent1 2 3 2 2 5" xfId="1418"/>
    <cellStyle name="20% - Accent1 2 3 2 2 5 2" xfId="1419"/>
    <cellStyle name="20% - Accent1 2 3 2 2 6" xfId="1420"/>
    <cellStyle name="20% - Accent1 2 3 2 3" xfId="1421"/>
    <cellStyle name="20% - Accent1 2 3 2 3 2" xfId="1422"/>
    <cellStyle name="20% - Accent1 2 3 2 3 2 2" xfId="1423"/>
    <cellStyle name="20% - Accent1 2 3 2 3 2 2 2" xfId="1424"/>
    <cellStyle name="20% - Accent1 2 3 2 3 2 2 2 2" xfId="1425"/>
    <cellStyle name="20% - Accent1 2 3 2 3 2 2 3" xfId="1426"/>
    <cellStyle name="20% - Accent1 2 3 2 3 2 3" xfId="1427"/>
    <cellStyle name="20% - Accent1 2 3 2 3 2 3 2" xfId="1428"/>
    <cellStyle name="20% - Accent1 2 3 2 3 2 4" xfId="1429"/>
    <cellStyle name="20% - Accent1 2 3 2 3 3" xfId="1430"/>
    <cellStyle name="20% - Accent1 2 3 2 3 3 2" xfId="1431"/>
    <cellStyle name="20% - Accent1 2 3 2 3 3 2 2" xfId="1432"/>
    <cellStyle name="20% - Accent1 2 3 2 3 3 3" xfId="1433"/>
    <cellStyle name="20% - Accent1 2 3 2 3 4" xfId="1434"/>
    <cellStyle name="20% - Accent1 2 3 2 3 4 2" xfId="1435"/>
    <cellStyle name="20% - Accent1 2 3 2 3 5" xfId="1436"/>
    <cellStyle name="20% - Accent1 2 3 2 4" xfId="1437"/>
    <cellStyle name="20% - Accent1 2 3 2 4 2" xfId="1438"/>
    <cellStyle name="20% - Accent1 2 3 2 4 2 2" xfId="1439"/>
    <cellStyle name="20% - Accent1 2 3 2 4 2 2 2" xfId="1440"/>
    <cellStyle name="20% - Accent1 2 3 2 4 2 3" xfId="1441"/>
    <cellStyle name="20% - Accent1 2 3 2 4 3" xfId="1442"/>
    <cellStyle name="20% - Accent1 2 3 2 4 3 2" xfId="1443"/>
    <cellStyle name="20% - Accent1 2 3 2 4 4" xfId="1444"/>
    <cellStyle name="20% - Accent1 2 3 2 5" xfId="1445"/>
    <cellStyle name="20% - Accent1 2 3 2 5 2" xfId="1446"/>
    <cellStyle name="20% - Accent1 2 3 2 5 2 2" xfId="1447"/>
    <cellStyle name="20% - Accent1 2 3 2 5 3" xfId="1448"/>
    <cellStyle name="20% - Accent1 2 3 2 6" xfId="1449"/>
    <cellStyle name="20% - Accent1 2 3 2 6 2" xfId="1450"/>
    <cellStyle name="20% - Accent1 2 3 2 7" xfId="1451"/>
    <cellStyle name="20% - Accent1 2 3 3" xfId="1452"/>
    <cellStyle name="20% - Accent1 2 3 3 2" xfId="1453"/>
    <cellStyle name="20% - Accent1 2 3 3 2 2" xfId="1454"/>
    <cellStyle name="20% - Accent1 2 3 3 2 2 2" xfId="1455"/>
    <cellStyle name="20% - Accent1 2 3 3 2 2 2 2" xfId="1456"/>
    <cellStyle name="20% - Accent1 2 3 3 2 2 2 2 2" xfId="1457"/>
    <cellStyle name="20% - Accent1 2 3 3 2 2 2 3" xfId="1458"/>
    <cellStyle name="20% - Accent1 2 3 3 2 2 3" xfId="1459"/>
    <cellStyle name="20% - Accent1 2 3 3 2 2 3 2" xfId="1460"/>
    <cellStyle name="20% - Accent1 2 3 3 2 2 4" xfId="1461"/>
    <cellStyle name="20% - Accent1 2 3 3 2 3" xfId="1462"/>
    <cellStyle name="20% - Accent1 2 3 3 2 3 2" xfId="1463"/>
    <cellStyle name="20% - Accent1 2 3 3 2 3 2 2" xfId="1464"/>
    <cellStyle name="20% - Accent1 2 3 3 2 3 3" xfId="1465"/>
    <cellStyle name="20% - Accent1 2 3 3 2 4" xfId="1466"/>
    <cellStyle name="20% - Accent1 2 3 3 2 4 2" xfId="1467"/>
    <cellStyle name="20% - Accent1 2 3 3 2 5" xfId="1468"/>
    <cellStyle name="20% - Accent1 2 3 3 3" xfId="1469"/>
    <cellStyle name="20% - Accent1 2 3 3 3 2" xfId="1470"/>
    <cellStyle name="20% - Accent1 2 3 3 3 2 2" xfId="1471"/>
    <cellStyle name="20% - Accent1 2 3 3 3 2 2 2" xfId="1472"/>
    <cellStyle name="20% - Accent1 2 3 3 3 2 3" xfId="1473"/>
    <cellStyle name="20% - Accent1 2 3 3 3 3" xfId="1474"/>
    <cellStyle name="20% - Accent1 2 3 3 3 3 2" xfId="1475"/>
    <cellStyle name="20% - Accent1 2 3 3 3 4" xfId="1476"/>
    <cellStyle name="20% - Accent1 2 3 3 4" xfId="1477"/>
    <cellStyle name="20% - Accent1 2 3 3 4 2" xfId="1478"/>
    <cellStyle name="20% - Accent1 2 3 3 4 2 2" xfId="1479"/>
    <cellStyle name="20% - Accent1 2 3 3 4 3" xfId="1480"/>
    <cellStyle name="20% - Accent1 2 3 3 5" xfId="1481"/>
    <cellStyle name="20% - Accent1 2 3 3 5 2" xfId="1482"/>
    <cellStyle name="20% - Accent1 2 3 3 6" xfId="1483"/>
    <cellStyle name="20% - Accent1 2 3 4" xfId="1484"/>
    <cellStyle name="20% - Accent1 2 3 4 2" xfId="1485"/>
    <cellStyle name="20% - Accent1 2 3 4 2 2" xfId="1486"/>
    <cellStyle name="20% - Accent1 2 3 4 2 2 2" xfId="1487"/>
    <cellStyle name="20% - Accent1 2 3 4 2 2 2 2" xfId="1488"/>
    <cellStyle name="20% - Accent1 2 3 4 2 2 3" xfId="1489"/>
    <cellStyle name="20% - Accent1 2 3 4 2 3" xfId="1490"/>
    <cellStyle name="20% - Accent1 2 3 4 2 3 2" xfId="1491"/>
    <cellStyle name="20% - Accent1 2 3 4 2 4" xfId="1492"/>
    <cellStyle name="20% - Accent1 2 3 4 3" xfId="1493"/>
    <cellStyle name="20% - Accent1 2 3 4 3 2" xfId="1494"/>
    <cellStyle name="20% - Accent1 2 3 4 3 2 2" xfId="1495"/>
    <cellStyle name="20% - Accent1 2 3 4 3 3" xfId="1496"/>
    <cellStyle name="20% - Accent1 2 3 4 4" xfId="1497"/>
    <cellStyle name="20% - Accent1 2 3 4 4 2" xfId="1498"/>
    <cellStyle name="20% - Accent1 2 3 4 5" xfId="1499"/>
    <cellStyle name="20% - Accent1 2 3 5" xfId="1500"/>
    <cellStyle name="20% - Accent1 2 3 5 2" xfId="1501"/>
    <cellStyle name="20% - Accent1 2 3 5 2 2" xfId="1502"/>
    <cellStyle name="20% - Accent1 2 3 5 2 2 2" xfId="1503"/>
    <cellStyle name="20% - Accent1 2 3 5 2 3" xfId="1504"/>
    <cellStyle name="20% - Accent1 2 3 5 3" xfId="1505"/>
    <cellStyle name="20% - Accent1 2 3 5 3 2" xfId="1506"/>
    <cellStyle name="20% - Accent1 2 3 5 4" xfId="1507"/>
    <cellStyle name="20% - Accent1 2 3 6" xfId="1508"/>
    <cellStyle name="20% - Accent1 2 3 6 2" xfId="1509"/>
    <cellStyle name="20% - Accent1 2 3 6 2 2" xfId="1510"/>
    <cellStyle name="20% - Accent1 2 3 6 3" xfId="1511"/>
    <cellStyle name="20% - Accent1 2 3 7" xfId="1512"/>
    <cellStyle name="20% - Accent1 2 3 7 2" xfId="1513"/>
    <cellStyle name="20% - Accent1 2 3 8" xfId="1514"/>
    <cellStyle name="20% - Accent1 2 4" xfId="1515"/>
    <cellStyle name="20% - Accent1 2 4 2" xfId="1516"/>
    <cellStyle name="20% - Accent1 2 4 2 2" xfId="1517"/>
    <cellStyle name="20% - Accent1 2 4 2 2 2" xfId="1518"/>
    <cellStyle name="20% - Accent1 2 4 2 2 2 2" xfId="1519"/>
    <cellStyle name="20% - Accent1 2 4 2 2 2 2 2" xfId="1520"/>
    <cellStyle name="20% - Accent1 2 4 2 2 2 2 2 2" xfId="1521"/>
    <cellStyle name="20% - Accent1 2 4 2 2 2 2 3" xfId="1522"/>
    <cellStyle name="20% - Accent1 2 4 2 2 2 3" xfId="1523"/>
    <cellStyle name="20% - Accent1 2 4 2 2 2 3 2" xfId="1524"/>
    <cellStyle name="20% - Accent1 2 4 2 2 2 4" xfId="1525"/>
    <cellStyle name="20% - Accent1 2 4 2 2 3" xfId="1526"/>
    <cellStyle name="20% - Accent1 2 4 2 2 3 2" xfId="1527"/>
    <cellStyle name="20% - Accent1 2 4 2 2 3 2 2" xfId="1528"/>
    <cellStyle name="20% - Accent1 2 4 2 2 3 3" xfId="1529"/>
    <cellStyle name="20% - Accent1 2 4 2 2 4" xfId="1530"/>
    <cellStyle name="20% - Accent1 2 4 2 2 4 2" xfId="1531"/>
    <cellStyle name="20% - Accent1 2 4 2 2 5" xfId="1532"/>
    <cellStyle name="20% - Accent1 2 4 2 3" xfId="1533"/>
    <cellStyle name="20% - Accent1 2 4 2 3 2" xfId="1534"/>
    <cellStyle name="20% - Accent1 2 4 2 3 2 2" xfId="1535"/>
    <cellStyle name="20% - Accent1 2 4 2 3 2 2 2" xfId="1536"/>
    <cellStyle name="20% - Accent1 2 4 2 3 2 3" xfId="1537"/>
    <cellStyle name="20% - Accent1 2 4 2 3 3" xfId="1538"/>
    <cellStyle name="20% - Accent1 2 4 2 3 3 2" xfId="1539"/>
    <cellStyle name="20% - Accent1 2 4 2 3 4" xfId="1540"/>
    <cellStyle name="20% - Accent1 2 4 2 4" xfId="1541"/>
    <cellStyle name="20% - Accent1 2 4 2 4 2" xfId="1542"/>
    <cellStyle name="20% - Accent1 2 4 2 4 2 2" xfId="1543"/>
    <cellStyle name="20% - Accent1 2 4 2 4 3" xfId="1544"/>
    <cellStyle name="20% - Accent1 2 4 2 5" xfId="1545"/>
    <cellStyle name="20% - Accent1 2 4 2 5 2" xfId="1546"/>
    <cellStyle name="20% - Accent1 2 4 2 6" xfId="1547"/>
    <cellStyle name="20% - Accent1 2 4 3" xfId="1548"/>
    <cellStyle name="20% - Accent1 2 4 3 2" xfId="1549"/>
    <cellStyle name="20% - Accent1 2 4 3 2 2" xfId="1550"/>
    <cellStyle name="20% - Accent1 2 4 3 2 2 2" xfId="1551"/>
    <cellStyle name="20% - Accent1 2 4 3 2 2 2 2" xfId="1552"/>
    <cellStyle name="20% - Accent1 2 4 3 2 2 3" xfId="1553"/>
    <cellStyle name="20% - Accent1 2 4 3 2 3" xfId="1554"/>
    <cellStyle name="20% - Accent1 2 4 3 2 3 2" xfId="1555"/>
    <cellStyle name="20% - Accent1 2 4 3 2 4" xfId="1556"/>
    <cellStyle name="20% - Accent1 2 4 3 3" xfId="1557"/>
    <cellStyle name="20% - Accent1 2 4 3 3 2" xfId="1558"/>
    <cellStyle name="20% - Accent1 2 4 3 3 2 2" xfId="1559"/>
    <cellStyle name="20% - Accent1 2 4 3 3 3" xfId="1560"/>
    <cellStyle name="20% - Accent1 2 4 3 4" xfId="1561"/>
    <cellStyle name="20% - Accent1 2 4 3 4 2" xfId="1562"/>
    <cellStyle name="20% - Accent1 2 4 3 5" xfId="1563"/>
    <cellStyle name="20% - Accent1 2 4 4" xfId="1564"/>
    <cellStyle name="20% - Accent1 2 4 4 2" xfId="1565"/>
    <cellStyle name="20% - Accent1 2 4 4 2 2" xfId="1566"/>
    <cellStyle name="20% - Accent1 2 4 4 2 2 2" xfId="1567"/>
    <cellStyle name="20% - Accent1 2 4 4 2 3" xfId="1568"/>
    <cellStyle name="20% - Accent1 2 4 4 3" xfId="1569"/>
    <cellStyle name="20% - Accent1 2 4 4 3 2" xfId="1570"/>
    <cellStyle name="20% - Accent1 2 4 4 4" xfId="1571"/>
    <cellStyle name="20% - Accent1 2 4 5" xfId="1572"/>
    <cellStyle name="20% - Accent1 2 4 5 2" xfId="1573"/>
    <cellStyle name="20% - Accent1 2 4 5 2 2" xfId="1574"/>
    <cellStyle name="20% - Accent1 2 4 5 3" xfId="1575"/>
    <cellStyle name="20% - Accent1 2 4 6" xfId="1576"/>
    <cellStyle name="20% - Accent1 2 4 6 2" xfId="1577"/>
    <cellStyle name="20% - Accent1 2 4 7" xfId="1578"/>
    <cellStyle name="20% - Accent1 2 5" xfId="1579"/>
    <cellStyle name="20% - Accent1 2 5 2" xfId="1580"/>
    <cellStyle name="20% - Accent1 2 5 2 2" xfId="1581"/>
    <cellStyle name="20% - Accent1 2 5 2 2 2" xfId="1582"/>
    <cellStyle name="20% - Accent1 2 5 2 2 2 2" xfId="1583"/>
    <cellStyle name="20% - Accent1 2 5 2 2 2 2 2" xfId="1584"/>
    <cellStyle name="20% - Accent1 2 5 2 2 2 3" xfId="1585"/>
    <cellStyle name="20% - Accent1 2 5 2 2 3" xfId="1586"/>
    <cellStyle name="20% - Accent1 2 5 2 2 3 2" xfId="1587"/>
    <cellStyle name="20% - Accent1 2 5 2 2 4" xfId="1588"/>
    <cellStyle name="20% - Accent1 2 5 2 3" xfId="1589"/>
    <cellStyle name="20% - Accent1 2 5 2 3 2" xfId="1590"/>
    <cellStyle name="20% - Accent1 2 5 2 3 2 2" xfId="1591"/>
    <cellStyle name="20% - Accent1 2 5 2 3 3" xfId="1592"/>
    <cellStyle name="20% - Accent1 2 5 2 4" xfId="1593"/>
    <cellStyle name="20% - Accent1 2 5 2 4 2" xfId="1594"/>
    <cellStyle name="20% - Accent1 2 5 2 5" xfId="1595"/>
    <cellStyle name="20% - Accent1 2 5 3" xfId="1596"/>
    <cellStyle name="20% - Accent1 2 5 3 2" xfId="1597"/>
    <cellStyle name="20% - Accent1 2 5 3 2 2" xfId="1598"/>
    <cellStyle name="20% - Accent1 2 5 3 2 2 2" xfId="1599"/>
    <cellStyle name="20% - Accent1 2 5 3 2 3" xfId="1600"/>
    <cellStyle name="20% - Accent1 2 5 3 3" xfId="1601"/>
    <cellStyle name="20% - Accent1 2 5 3 3 2" xfId="1602"/>
    <cellStyle name="20% - Accent1 2 5 3 4" xfId="1603"/>
    <cellStyle name="20% - Accent1 2 5 4" xfId="1604"/>
    <cellStyle name="20% - Accent1 2 5 4 2" xfId="1605"/>
    <cellStyle name="20% - Accent1 2 5 4 2 2" xfId="1606"/>
    <cellStyle name="20% - Accent1 2 5 4 3" xfId="1607"/>
    <cellStyle name="20% - Accent1 2 5 5" xfId="1608"/>
    <cellStyle name="20% - Accent1 2 5 5 2" xfId="1609"/>
    <cellStyle name="20% - Accent1 2 5 6" xfId="1610"/>
    <cellStyle name="20% - Accent1 2 6" xfId="1611"/>
    <cellStyle name="20% - Accent1 2 6 2" xfId="1612"/>
    <cellStyle name="20% - Accent1 2 6 2 2" xfId="1613"/>
    <cellStyle name="20% - Accent1 2 6 2 2 2" xfId="1614"/>
    <cellStyle name="20% - Accent1 2 6 2 2 2 2" xfId="1615"/>
    <cellStyle name="20% - Accent1 2 6 2 2 3" xfId="1616"/>
    <cellStyle name="20% - Accent1 2 6 2 3" xfId="1617"/>
    <cellStyle name="20% - Accent1 2 6 2 3 2" xfId="1618"/>
    <cellStyle name="20% - Accent1 2 6 2 4" xfId="1619"/>
    <cellStyle name="20% - Accent1 2 6 3" xfId="1620"/>
    <cellStyle name="20% - Accent1 2 6 3 2" xfId="1621"/>
    <cellStyle name="20% - Accent1 2 6 3 2 2" xfId="1622"/>
    <cellStyle name="20% - Accent1 2 6 3 3" xfId="1623"/>
    <cellStyle name="20% - Accent1 2 6 4" xfId="1624"/>
    <cellStyle name="20% - Accent1 2 6 4 2" xfId="1625"/>
    <cellStyle name="20% - Accent1 2 6 5" xfId="1626"/>
    <cellStyle name="20% - Accent1 2 7" xfId="1627"/>
    <cellStyle name="20% - Accent1 2 7 2" xfId="1628"/>
    <cellStyle name="20% - Accent1 2 7 2 2" xfId="1629"/>
    <cellStyle name="20% - Accent1 2 7 2 2 2" xfId="1630"/>
    <cellStyle name="20% - Accent1 2 7 2 3" xfId="1631"/>
    <cellStyle name="20% - Accent1 2 7 3" xfId="1632"/>
    <cellStyle name="20% - Accent1 2 7 3 2" xfId="1633"/>
    <cellStyle name="20% - Accent1 2 7 4" xfId="1634"/>
    <cellStyle name="20% - Accent1 2 8" xfId="1635"/>
    <cellStyle name="20% - Accent1 2 8 2" xfId="1636"/>
    <cellStyle name="20% - Accent1 2 8 2 2" xfId="1637"/>
    <cellStyle name="20% - Accent1 2 8 3" xfId="1638"/>
    <cellStyle name="20% - Accent1 2 9" xfId="1639"/>
    <cellStyle name="20% - Accent1 2 9 2" xfId="1640"/>
    <cellStyle name="20% - Accent1 20" xfId="1641"/>
    <cellStyle name="20% - Accent1 20 2" xfId="1642"/>
    <cellStyle name="20% - Accent1 20 2 2" xfId="1643"/>
    <cellStyle name="20% - Accent1 20 2 2 2" xfId="1644"/>
    <cellStyle name="20% - Accent1 20 2 2 2 2" xfId="1645"/>
    <cellStyle name="20% - Accent1 20 2 2 3" xfId="1646"/>
    <cellStyle name="20% - Accent1 20 2 3" xfId="1647"/>
    <cellStyle name="20% - Accent1 20 2 3 2" xfId="1648"/>
    <cellStyle name="20% - Accent1 20 2 4" xfId="1649"/>
    <cellStyle name="20% - Accent1 20 3" xfId="1650"/>
    <cellStyle name="20% - Accent1 20 3 2" xfId="1651"/>
    <cellStyle name="20% - Accent1 20 3 2 2" xfId="1652"/>
    <cellStyle name="20% - Accent1 20 3 3" xfId="1653"/>
    <cellStyle name="20% - Accent1 20 4" xfId="1654"/>
    <cellStyle name="20% - Accent1 20 4 2" xfId="1655"/>
    <cellStyle name="20% - Accent1 20 5" xfId="1656"/>
    <cellStyle name="20% - Accent1 21" xfId="1657"/>
    <cellStyle name="20% - Accent1 21 2" xfId="1658"/>
    <cellStyle name="20% - Accent1 21 2 2" xfId="1659"/>
    <cellStyle name="20% - Accent1 21 2 2 2" xfId="1660"/>
    <cellStyle name="20% - Accent1 21 2 3" xfId="1661"/>
    <cellStyle name="20% - Accent1 21 3" xfId="1662"/>
    <cellStyle name="20% - Accent1 21 3 2" xfId="1663"/>
    <cellStyle name="20% - Accent1 21 4" xfId="1664"/>
    <cellStyle name="20% - Accent1 22" xfId="1665"/>
    <cellStyle name="20% - Accent1 22 2" xfId="1666"/>
    <cellStyle name="20% - Accent1 22 2 2" xfId="1667"/>
    <cellStyle name="20% - Accent1 22 3" xfId="1668"/>
    <cellStyle name="20% - Accent1 23" xfId="1669"/>
    <cellStyle name="20% - Accent1 23 2" xfId="1670"/>
    <cellStyle name="20% - Accent1 24" xfId="1671"/>
    <cellStyle name="20% - Accent1 3" xfId="1672"/>
    <cellStyle name="20% - Accent1 3 10" xfId="1673"/>
    <cellStyle name="20% - Accent1 3 2" xfId="1674"/>
    <cellStyle name="20% - Accent1 3 2 2" xfId="1675"/>
    <cellStyle name="20% - Accent1 3 2 2 2" xfId="1676"/>
    <cellStyle name="20% - Accent1 3 2 2 2 2" xfId="1677"/>
    <cellStyle name="20% - Accent1 3 2 2 2 2 2" xfId="1678"/>
    <cellStyle name="20% - Accent1 3 2 2 2 2 2 2" xfId="1679"/>
    <cellStyle name="20% - Accent1 3 2 2 2 2 2 2 2" xfId="1680"/>
    <cellStyle name="20% - Accent1 3 2 2 2 2 2 2 2 2" xfId="1681"/>
    <cellStyle name="20% - Accent1 3 2 2 2 2 2 2 2 2 2" xfId="1682"/>
    <cellStyle name="20% - Accent1 3 2 2 2 2 2 2 2 3" xfId="1683"/>
    <cellStyle name="20% - Accent1 3 2 2 2 2 2 2 3" xfId="1684"/>
    <cellStyle name="20% - Accent1 3 2 2 2 2 2 2 3 2" xfId="1685"/>
    <cellStyle name="20% - Accent1 3 2 2 2 2 2 2 4" xfId="1686"/>
    <cellStyle name="20% - Accent1 3 2 2 2 2 2 3" xfId="1687"/>
    <cellStyle name="20% - Accent1 3 2 2 2 2 2 3 2" xfId="1688"/>
    <cellStyle name="20% - Accent1 3 2 2 2 2 2 3 2 2" xfId="1689"/>
    <cellStyle name="20% - Accent1 3 2 2 2 2 2 3 3" xfId="1690"/>
    <cellStyle name="20% - Accent1 3 2 2 2 2 2 4" xfId="1691"/>
    <cellStyle name="20% - Accent1 3 2 2 2 2 2 4 2" xfId="1692"/>
    <cellStyle name="20% - Accent1 3 2 2 2 2 2 5" xfId="1693"/>
    <cellStyle name="20% - Accent1 3 2 2 2 2 3" xfId="1694"/>
    <cellStyle name="20% - Accent1 3 2 2 2 2 3 2" xfId="1695"/>
    <cellStyle name="20% - Accent1 3 2 2 2 2 3 2 2" xfId="1696"/>
    <cellStyle name="20% - Accent1 3 2 2 2 2 3 2 2 2" xfId="1697"/>
    <cellStyle name="20% - Accent1 3 2 2 2 2 3 2 3" xfId="1698"/>
    <cellStyle name="20% - Accent1 3 2 2 2 2 3 3" xfId="1699"/>
    <cellStyle name="20% - Accent1 3 2 2 2 2 3 3 2" xfId="1700"/>
    <cellStyle name="20% - Accent1 3 2 2 2 2 3 4" xfId="1701"/>
    <cellStyle name="20% - Accent1 3 2 2 2 2 4" xfId="1702"/>
    <cellStyle name="20% - Accent1 3 2 2 2 2 4 2" xfId="1703"/>
    <cellStyle name="20% - Accent1 3 2 2 2 2 4 2 2" xfId="1704"/>
    <cellStyle name="20% - Accent1 3 2 2 2 2 4 3" xfId="1705"/>
    <cellStyle name="20% - Accent1 3 2 2 2 2 5" xfId="1706"/>
    <cellStyle name="20% - Accent1 3 2 2 2 2 5 2" xfId="1707"/>
    <cellStyle name="20% - Accent1 3 2 2 2 2 6" xfId="1708"/>
    <cellStyle name="20% - Accent1 3 2 2 2 3" xfId="1709"/>
    <cellStyle name="20% - Accent1 3 2 2 2 3 2" xfId="1710"/>
    <cellStyle name="20% - Accent1 3 2 2 2 3 2 2" xfId="1711"/>
    <cellStyle name="20% - Accent1 3 2 2 2 3 2 2 2" xfId="1712"/>
    <cellStyle name="20% - Accent1 3 2 2 2 3 2 2 2 2" xfId="1713"/>
    <cellStyle name="20% - Accent1 3 2 2 2 3 2 2 3" xfId="1714"/>
    <cellStyle name="20% - Accent1 3 2 2 2 3 2 3" xfId="1715"/>
    <cellStyle name="20% - Accent1 3 2 2 2 3 2 3 2" xfId="1716"/>
    <cellStyle name="20% - Accent1 3 2 2 2 3 2 4" xfId="1717"/>
    <cellStyle name="20% - Accent1 3 2 2 2 3 3" xfId="1718"/>
    <cellStyle name="20% - Accent1 3 2 2 2 3 3 2" xfId="1719"/>
    <cellStyle name="20% - Accent1 3 2 2 2 3 3 2 2" xfId="1720"/>
    <cellStyle name="20% - Accent1 3 2 2 2 3 3 3" xfId="1721"/>
    <cellStyle name="20% - Accent1 3 2 2 2 3 4" xfId="1722"/>
    <cellStyle name="20% - Accent1 3 2 2 2 3 4 2" xfId="1723"/>
    <cellStyle name="20% - Accent1 3 2 2 2 3 5" xfId="1724"/>
    <cellStyle name="20% - Accent1 3 2 2 2 4" xfId="1725"/>
    <cellStyle name="20% - Accent1 3 2 2 2 4 2" xfId="1726"/>
    <cellStyle name="20% - Accent1 3 2 2 2 4 2 2" xfId="1727"/>
    <cellStyle name="20% - Accent1 3 2 2 2 4 2 2 2" xfId="1728"/>
    <cellStyle name="20% - Accent1 3 2 2 2 4 2 3" xfId="1729"/>
    <cellStyle name="20% - Accent1 3 2 2 2 4 3" xfId="1730"/>
    <cellStyle name="20% - Accent1 3 2 2 2 4 3 2" xfId="1731"/>
    <cellStyle name="20% - Accent1 3 2 2 2 4 4" xfId="1732"/>
    <cellStyle name="20% - Accent1 3 2 2 2 5" xfId="1733"/>
    <cellStyle name="20% - Accent1 3 2 2 2 5 2" xfId="1734"/>
    <cellStyle name="20% - Accent1 3 2 2 2 5 2 2" xfId="1735"/>
    <cellStyle name="20% - Accent1 3 2 2 2 5 3" xfId="1736"/>
    <cellStyle name="20% - Accent1 3 2 2 2 6" xfId="1737"/>
    <cellStyle name="20% - Accent1 3 2 2 2 6 2" xfId="1738"/>
    <cellStyle name="20% - Accent1 3 2 2 2 7" xfId="1739"/>
    <cellStyle name="20% - Accent1 3 2 2 3" xfId="1740"/>
    <cellStyle name="20% - Accent1 3 2 2 3 2" xfId="1741"/>
    <cellStyle name="20% - Accent1 3 2 2 3 2 2" xfId="1742"/>
    <cellStyle name="20% - Accent1 3 2 2 3 2 2 2" xfId="1743"/>
    <cellStyle name="20% - Accent1 3 2 2 3 2 2 2 2" xfId="1744"/>
    <cellStyle name="20% - Accent1 3 2 2 3 2 2 2 2 2" xfId="1745"/>
    <cellStyle name="20% - Accent1 3 2 2 3 2 2 2 3" xfId="1746"/>
    <cellStyle name="20% - Accent1 3 2 2 3 2 2 3" xfId="1747"/>
    <cellStyle name="20% - Accent1 3 2 2 3 2 2 3 2" xfId="1748"/>
    <cellStyle name="20% - Accent1 3 2 2 3 2 2 4" xfId="1749"/>
    <cellStyle name="20% - Accent1 3 2 2 3 2 3" xfId="1750"/>
    <cellStyle name="20% - Accent1 3 2 2 3 2 3 2" xfId="1751"/>
    <cellStyle name="20% - Accent1 3 2 2 3 2 3 2 2" xfId="1752"/>
    <cellStyle name="20% - Accent1 3 2 2 3 2 3 3" xfId="1753"/>
    <cellStyle name="20% - Accent1 3 2 2 3 2 4" xfId="1754"/>
    <cellStyle name="20% - Accent1 3 2 2 3 2 4 2" xfId="1755"/>
    <cellStyle name="20% - Accent1 3 2 2 3 2 5" xfId="1756"/>
    <cellStyle name="20% - Accent1 3 2 2 3 3" xfId="1757"/>
    <cellStyle name="20% - Accent1 3 2 2 3 3 2" xfId="1758"/>
    <cellStyle name="20% - Accent1 3 2 2 3 3 2 2" xfId="1759"/>
    <cellStyle name="20% - Accent1 3 2 2 3 3 2 2 2" xfId="1760"/>
    <cellStyle name="20% - Accent1 3 2 2 3 3 2 3" xfId="1761"/>
    <cellStyle name="20% - Accent1 3 2 2 3 3 3" xfId="1762"/>
    <cellStyle name="20% - Accent1 3 2 2 3 3 3 2" xfId="1763"/>
    <cellStyle name="20% - Accent1 3 2 2 3 3 4" xfId="1764"/>
    <cellStyle name="20% - Accent1 3 2 2 3 4" xfId="1765"/>
    <cellStyle name="20% - Accent1 3 2 2 3 4 2" xfId="1766"/>
    <cellStyle name="20% - Accent1 3 2 2 3 4 2 2" xfId="1767"/>
    <cellStyle name="20% - Accent1 3 2 2 3 4 3" xfId="1768"/>
    <cellStyle name="20% - Accent1 3 2 2 3 5" xfId="1769"/>
    <cellStyle name="20% - Accent1 3 2 2 3 5 2" xfId="1770"/>
    <cellStyle name="20% - Accent1 3 2 2 3 6" xfId="1771"/>
    <cellStyle name="20% - Accent1 3 2 2 4" xfId="1772"/>
    <cellStyle name="20% - Accent1 3 2 2 4 2" xfId="1773"/>
    <cellStyle name="20% - Accent1 3 2 2 4 2 2" xfId="1774"/>
    <cellStyle name="20% - Accent1 3 2 2 4 2 2 2" xfId="1775"/>
    <cellStyle name="20% - Accent1 3 2 2 4 2 2 2 2" xfId="1776"/>
    <cellStyle name="20% - Accent1 3 2 2 4 2 2 3" xfId="1777"/>
    <cellStyle name="20% - Accent1 3 2 2 4 2 3" xfId="1778"/>
    <cellStyle name="20% - Accent1 3 2 2 4 2 3 2" xfId="1779"/>
    <cellStyle name="20% - Accent1 3 2 2 4 2 4" xfId="1780"/>
    <cellStyle name="20% - Accent1 3 2 2 4 3" xfId="1781"/>
    <cellStyle name="20% - Accent1 3 2 2 4 3 2" xfId="1782"/>
    <cellStyle name="20% - Accent1 3 2 2 4 3 2 2" xfId="1783"/>
    <cellStyle name="20% - Accent1 3 2 2 4 3 3" xfId="1784"/>
    <cellStyle name="20% - Accent1 3 2 2 4 4" xfId="1785"/>
    <cellStyle name="20% - Accent1 3 2 2 4 4 2" xfId="1786"/>
    <cellStyle name="20% - Accent1 3 2 2 4 5" xfId="1787"/>
    <cellStyle name="20% - Accent1 3 2 2 5" xfId="1788"/>
    <cellStyle name="20% - Accent1 3 2 2 5 2" xfId="1789"/>
    <cellStyle name="20% - Accent1 3 2 2 5 2 2" xfId="1790"/>
    <cellStyle name="20% - Accent1 3 2 2 5 2 2 2" xfId="1791"/>
    <cellStyle name="20% - Accent1 3 2 2 5 2 3" xfId="1792"/>
    <cellStyle name="20% - Accent1 3 2 2 5 3" xfId="1793"/>
    <cellStyle name="20% - Accent1 3 2 2 5 3 2" xfId="1794"/>
    <cellStyle name="20% - Accent1 3 2 2 5 4" xfId="1795"/>
    <cellStyle name="20% - Accent1 3 2 2 6" xfId="1796"/>
    <cellStyle name="20% - Accent1 3 2 2 6 2" xfId="1797"/>
    <cellStyle name="20% - Accent1 3 2 2 6 2 2" xfId="1798"/>
    <cellStyle name="20% - Accent1 3 2 2 6 3" xfId="1799"/>
    <cellStyle name="20% - Accent1 3 2 2 7" xfId="1800"/>
    <cellStyle name="20% - Accent1 3 2 2 7 2" xfId="1801"/>
    <cellStyle name="20% - Accent1 3 2 2 8" xfId="1802"/>
    <cellStyle name="20% - Accent1 3 2 3" xfId="1803"/>
    <cellStyle name="20% - Accent1 3 2 3 2" xfId="1804"/>
    <cellStyle name="20% - Accent1 3 2 3 2 2" xfId="1805"/>
    <cellStyle name="20% - Accent1 3 2 3 2 2 2" xfId="1806"/>
    <cellStyle name="20% - Accent1 3 2 3 2 2 2 2" xfId="1807"/>
    <cellStyle name="20% - Accent1 3 2 3 2 2 2 2 2" xfId="1808"/>
    <cellStyle name="20% - Accent1 3 2 3 2 2 2 2 2 2" xfId="1809"/>
    <cellStyle name="20% - Accent1 3 2 3 2 2 2 2 3" xfId="1810"/>
    <cellStyle name="20% - Accent1 3 2 3 2 2 2 3" xfId="1811"/>
    <cellStyle name="20% - Accent1 3 2 3 2 2 2 3 2" xfId="1812"/>
    <cellStyle name="20% - Accent1 3 2 3 2 2 2 4" xfId="1813"/>
    <cellStyle name="20% - Accent1 3 2 3 2 2 3" xfId="1814"/>
    <cellStyle name="20% - Accent1 3 2 3 2 2 3 2" xfId="1815"/>
    <cellStyle name="20% - Accent1 3 2 3 2 2 3 2 2" xfId="1816"/>
    <cellStyle name="20% - Accent1 3 2 3 2 2 3 3" xfId="1817"/>
    <cellStyle name="20% - Accent1 3 2 3 2 2 4" xfId="1818"/>
    <cellStyle name="20% - Accent1 3 2 3 2 2 4 2" xfId="1819"/>
    <cellStyle name="20% - Accent1 3 2 3 2 2 5" xfId="1820"/>
    <cellStyle name="20% - Accent1 3 2 3 2 3" xfId="1821"/>
    <cellStyle name="20% - Accent1 3 2 3 2 3 2" xfId="1822"/>
    <cellStyle name="20% - Accent1 3 2 3 2 3 2 2" xfId="1823"/>
    <cellStyle name="20% - Accent1 3 2 3 2 3 2 2 2" xfId="1824"/>
    <cellStyle name="20% - Accent1 3 2 3 2 3 2 3" xfId="1825"/>
    <cellStyle name="20% - Accent1 3 2 3 2 3 3" xfId="1826"/>
    <cellStyle name="20% - Accent1 3 2 3 2 3 3 2" xfId="1827"/>
    <cellStyle name="20% - Accent1 3 2 3 2 3 4" xfId="1828"/>
    <cellStyle name="20% - Accent1 3 2 3 2 4" xfId="1829"/>
    <cellStyle name="20% - Accent1 3 2 3 2 4 2" xfId="1830"/>
    <cellStyle name="20% - Accent1 3 2 3 2 4 2 2" xfId="1831"/>
    <cellStyle name="20% - Accent1 3 2 3 2 4 3" xfId="1832"/>
    <cellStyle name="20% - Accent1 3 2 3 2 5" xfId="1833"/>
    <cellStyle name="20% - Accent1 3 2 3 2 5 2" xfId="1834"/>
    <cellStyle name="20% - Accent1 3 2 3 2 6" xfId="1835"/>
    <cellStyle name="20% - Accent1 3 2 3 3" xfId="1836"/>
    <cellStyle name="20% - Accent1 3 2 3 3 2" xfId="1837"/>
    <cellStyle name="20% - Accent1 3 2 3 3 2 2" xfId="1838"/>
    <cellStyle name="20% - Accent1 3 2 3 3 2 2 2" xfId="1839"/>
    <cellStyle name="20% - Accent1 3 2 3 3 2 2 2 2" xfId="1840"/>
    <cellStyle name="20% - Accent1 3 2 3 3 2 2 3" xfId="1841"/>
    <cellStyle name="20% - Accent1 3 2 3 3 2 3" xfId="1842"/>
    <cellStyle name="20% - Accent1 3 2 3 3 2 3 2" xfId="1843"/>
    <cellStyle name="20% - Accent1 3 2 3 3 2 4" xfId="1844"/>
    <cellStyle name="20% - Accent1 3 2 3 3 3" xfId="1845"/>
    <cellStyle name="20% - Accent1 3 2 3 3 3 2" xfId="1846"/>
    <cellStyle name="20% - Accent1 3 2 3 3 3 2 2" xfId="1847"/>
    <cellStyle name="20% - Accent1 3 2 3 3 3 3" xfId="1848"/>
    <cellStyle name="20% - Accent1 3 2 3 3 4" xfId="1849"/>
    <cellStyle name="20% - Accent1 3 2 3 3 4 2" xfId="1850"/>
    <cellStyle name="20% - Accent1 3 2 3 3 5" xfId="1851"/>
    <cellStyle name="20% - Accent1 3 2 3 4" xfId="1852"/>
    <cellStyle name="20% - Accent1 3 2 3 4 2" xfId="1853"/>
    <cellStyle name="20% - Accent1 3 2 3 4 2 2" xfId="1854"/>
    <cellStyle name="20% - Accent1 3 2 3 4 2 2 2" xfId="1855"/>
    <cellStyle name="20% - Accent1 3 2 3 4 2 3" xfId="1856"/>
    <cellStyle name="20% - Accent1 3 2 3 4 3" xfId="1857"/>
    <cellStyle name="20% - Accent1 3 2 3 4 3 2" xfId="1858"/>
    <cellStyle name="20% - Accent1 3 2 3 4 4" xfId="1859"/>
    <cellStyle name="20% - Accent1 3 2 3 5" xfId="1860"/>
    <cellStyle name="20% - Accent1 3 2 3 5 2" xfId="1861"/>
    <cellStyle name="20% - Accent1 3 2 3 5 2 2" xfId="1862"/>
    <cellStyle name="20% - Accent1 3 2 3 5 3" xfId="1863"/>
    <cellStyle name="20% - Accent1 3 2 3 6" xfId="1864"/>
    <cellStyle name="20% - Accent1 3 2 3 6 2" xfId="1865"/>
    <cellStyle name="20% - Accent1 3 2 3 7" xfId="1866"/>
    <cellStyle name="20% - Accent1 3 2 4" xfId="1867"/>
    <cellStyle name="20% - Accent1 3 2 4 2" xfId="1868"/>
    <cellStyle name="20% - Accent1 3 2 4 2 2" xfId="1869"/>
    <cellStyle name="20% - Accent1 3 2 4 2 2 2" xfId="1870"/>
    <cellStyle name="20% - Accent1 3 2 4 2 2 2 2" xfId="1871"/>
    <cellStyle name="20% - Accent1 3 2 4 2 2 2 2 2" xfId="1872"/>
    <cellStyle name="20% - Accent1 3 2 4 2 2 2 3" xfId="1873"/>
    <cellStyle name="20% - Accent1 3 2 4 2 2 3" xfId="1874"/>
    <cellStyle name="20% - Accent1 3 2 4 2 2 3 2" xfId="1875"/>
    <cellStyle name="20% - Accent1 3 2 4 2 2 4" xfId="1876"/>
    <cellStyle name="20% - Accent1 3 2 4 2 3" xfId="1877"/>
    <cellStyle name="20% - Accent1 3 2 4 2 3 2" xfId="1878"/>
    <cellStyle name="20% - Accent1 3 2 4 2 3 2 2" xfId="1879"/>
    <cellStyle name="20% - Accent1 3 2 4 2 3 3" xfId="1880"/>
    <cellStyle name="20% - Accent1 3 2 4 2 4" xfId="1881"/>
    <cellStyle name="20% - Accent1 3 2 4 2 4 2" xfId="1882"/>
    <cellStyle name="20% - Accent1 3 2 4 2 5" xfId="1883"/>
    <cellStyle name="20% - Accent1 3 2 4 3" xfId="1884"/>
    <cellStyle name="20% - Accent1 3 2 4 3 2" xfId="1885"/>
    <cellStyle name="20% - Accent1 3 2 4 3 2 2" xfId="1886"/>
    <cellStyle name="20% - Accent1 3 2 4 3 2 2 2" xfId="1887"/>
    <cellStyle name="20% - Accent1 3 2 4 3 2 3" xfId="1888"/>
    <cellStyle name="20% - Accent1 3 2 4 3 3" xfId="1889"/>
    <cellStyle name="20% - Accent1 3 2 4 3 3 2" xfId="1890"/>
    <cellStyle name="20% - Accent1 3 2 4 3 4" xfId="1891"/>
    <cellStyle name="20% - Accent1 3 2 4 4" xfId="1892"/>
    <cellStyle name="20% - Accent1 3 2 4 4 2" xfId="1893"/>
    <cellStyle name="20% - Accent1 3 2 4 4 2 2" xfId="1894"/>
    <cellStyle name="20% - Accent1 3 2 4 4 3" xfId="1895"/>
    <cellStyle name="20% - Accent1 3 2 4 5" xfId="1896"/>
    <cellStyle name="20% - Accent1 3 2 4 5 2" xfId="1897"/>
    <cellStyle name="20% - Accent1 3 2 4 6" xfId="1898"/>
    <cellStyle name="20% - Accent1 3 2 5" xfId="1899"/>
    <cellStyle name="20% - Accent1 3 2 5 2" xfId="1900"/>
    <cellStyle name="20% - Accent1 3 2 5 2 2" xfId="1901"/>
    <cellStyle name="20% - Accent1 3 2 5 2 2 2" xfId="1902"/>
    <cellStyle name="20% - Accent1 3 2 5 2 2 2 2" xfId="1903"/>
    <cellStyle name="20% - Accent1 3 2 5 2 2 3" xfId="1904"/>
    <cellStyle name="20% - Accent1 3 2 5 2 3" xfId="1905"/>
    <cellStyle name="20% - Accent1 3 2 5 2 3 2" xfId="1906"/>
    <cellStyle name="20% - Accent1 3 2 5 2 4" xfId="1907"/>
    <cellStyle name="20% - Accent1 3 2 5 3" xfId="1908"/>
    <cellStyle name="20% - Accent1 3 2 5 3 2" xfId="1909"/>
    <cellStyle name="20% - Accent1 3 2 5 3 2 2" xfId="1910"/>
    <cellStyle name="20% - Accent1 3 2 5 3 3" xfId="1911"/>
    <cellStyle name="20% - Accent1 3 2 5 4" xfId="1912"/>
    <cellStyle name="20% - Accent1 3 2 5 4 2" xfId="1913"/>
    <cellStyle name="20% - Accent1 3 2 5 5" xfId="1914"/>
    <cellStyle name="20% - Accent1 3 2 6" xfId="1915"/>
    <cellStyle name="20% - Accent1 3 2 6 2" xfId="1916"/>
    <cellStyle name="20% - Accent1 3 2 6 2 2" xfId="1917"/>
    <cellStyle name="20% - Accent1 3 2 6 2 2 2" xfId="1918"/>
    <cellStyle name="20% - Accent1 3 2 6 2 3" xfId="1919"/>
    <cellStyle name="20% - Accent1 3 2 6 3" xfId="1920"/>
    <cellStyle name="20% - Accent1 3 2 6 3 2" xfId="1921"/>
    <cellStyle name="20% - Accent1 3 2 6 4" xfId="1922"/>
    <cellStyle name="20% - Accent1 3 2 7" xfId="1923"/>
    <cellStyle name="20% - Accent1 3 2 7 2" xfId="1924"/>
    <cellStyle name="20% - Accent1 3 2 7 2 2" xfId="1925"/>
    <cellStyle name="20% - Accent1 3 2 7 3" xfId="1926"/>
    <cellStyle name="20% - Accent1 3 2 8" xfId="1927"/>
    <cellStyle name="20% - Accent1 3 2 8 2" xfId="1928"/>
    <cellStyle name="20% - Accent1 3 2 9" xfId="1929"/>
    <cellStyle name="20% - Accent1 3 3" xfId="1930"/>
    <cellStyle name="20% - Accent1 3 3 2" xfId="1931"/>
    <cellStyle name="20% - Accent1 3 3 2 2" xfId="1932"/>
    <cellStyle name="20% - Accent1 3 3 2 2 2" xfId="1933"/>
    <cellStyle name="20% - Accent1 3 3 2 2 2 2" xfId="1934"/>
    <cellStyle name="20% - Accent1 3 3 2 2 2 2 2" xfId="1935"/>
    <cellStyle name="20% - Accent1 3 3 2 2 2 2 2 2" xfId="1936"/>
    <cellStyle name="20% - Accent1 3 3 2 2 2 2 2 2 2" xfId="1937"/>
    <cellStyle name="20% - Accent1 3 3 2 2 2 2 2 3" xfId="1938"/>
    <cellStyle name="20% - Accent1 3 3 2 2 2 2 3" xfId="1939"/>
    <cellStyle name="20% - Accent1 3 3 2 2 2 2 3 2" xfId="1940"/>
    <cellStyle name="20% - Accent1 3 3 2 2 2 2 4" xfId="1941"/>
    <cellStyle name="20% - Accent1 3 3 2 2 2 3" xfId="1942"/>
    <cellStyle name="20% - Accent1 3 3 2 2 2 3 2" xfId="1943"/>
    <cellStyle name="20% - Accent1 3 3 2 2 2 3 2 2" xfId="1944"/>
    <cellStyle name="20% - Accent1 3 3 2 2 2 3 3" xfId="1945"/>
    <cellStyle name="20% - Accent1 3 3 2 2 2 4" xfId="1946"/>
    <cellStyle name="20% - Accent1 3 3 2 2 2 4 2" xfId="1947"/>
    <cellStyle name="20% - Accent1 3 3 2 2 2 5" xfId="1948"/>
    <cellStyle name="20% - Accent1 3 3 2 2 3" xfId="1949"/>
    <cellStyle name="20% - Accent1 3 3 2 2 3 2" xfId="1950"/>
    <cellStyle name="20% - Accent1 3 3 2 2 3 2 2" xfId="1951"/>
    <cellStyle name="20% - Accent1 3 3 2 2 3 2 2 2" xfId="1952"/>
    <cellStyle name="20% - Accent1 3 3 2 2 3 2 3" xfId="1953"/>
    <cellStyle name="20% - Accent1 3 3 2 2 3 3" xfId="1954"/>
    <cellStyle name="20% - Accent1 3 3 2 2 3 3 2" xfId="1955"/>
    <cellStyle name="20% - Accent1 3 3 2 2 3 4" xfId="1956"/>
    <cellStyle name="20% - Accent1 3 3 2 2 4" xfId="1957"/>
    <cellStyle name="20% - Accent1 3 3 2 2 4 2" xfId="1958"/>
    <cellStyle name="20% - Accent1 3 3 2 2 4 2 2" xfId="1959"/>
    <cellStyle name="20% - Accent1 3 3 2 2 4 3" xfId="1960"/>
    <cellStyle name="20% - Accent1 3 3 2 2 5" xfId="1961"/>
    <cellStyle name="20% - Accent1 3 3 2 2 5 2" xfId="1962"/>
    <cellStyle name="20% - Accent1 3 3 2 2 6" xfId="1963"/>
    <cellStyle name="20% - Accent1 3 3 2 3" xfId="1964"/>
    <cellStyle name="20% - Accent1 3 3 2 3 2" xfId="1965"/>
    <cellStyle name="20% - Accent1 3 3 2 3 2 2" xfId="1966"/>
    <cellStyle name="20% - Accent1 3 3 2 3 2 2 2" xfId="1967"/>
    <cellStyle name="20% - Accent1 3 3 2 3 2 2 2 2" xfId="1968"/>
    <cellStyle name="20% - Accent1 3 3 2 3 2 2 3" xfId="1969"/>
    <cellStyle name="20% - Accent1 3 3 2 3 2 3" xfId="1970"/>
    <cellStyle name="20% - Accent1 3 3 2 3 2 3 2" xfId="1971"/>
    <cellStyle name="20% - Accent1 3 3 2 3 2 4" xfId="1972"/>
    <cellStyle name="20% - Accent1 3 3 2 3 3" xfId="1973"/>
    <cellStyle name="20% - Accent1 3 3 2 3 3 2" xfId="1974"/>
    <cellStyle name="20% - Accent1 3 3 2 3 3 2 2" xfId="1975"/>
    <cellStyle name="20% - Accent1 3 3 2 3 3 3" xfId="1976"/>
    <cellStyle name="20% - Accent1 3 3 2 3 4" xfId="1977"/>
    <cellStyle name="20% - Accent1 3 3 2 3 4 2" xfId="1978"/>
    <cellStyle name="20% - Accent1 3 3 2 3 5" xfId="1979"/>
    <cellStyle name="20% - Accent1 3 3 2 4" xfId="1980"/>
    <cellStyle name="20% - Accent1 3 3 2 4 2" xfId="1981"/>
    <cellStyle name="20% - Accent1 3 3 2 4 2 2" xfId="1982"/>
    <cellStyle name="20% - Accent1 3 3 2 4 2 2 2" xfId="1983"/>
    <cellStyle name="20% - Accent1 3 3 2 4 2 3" xfId="1984"/>
    <cellStyle name="20% - Accent1 3 3 2 4 3" xfId="1985"/>
    <cellStyle name="20% - Accent1 3 3 2 4 3 2" xfId="1986"/>
    <cellStyle name="20% - Accent1 3 3 2 4 4" xfId="1987"/>
    <cellStyle name="20% - Accent1 3 3 2 5" xfId="1988"/>
    <cellStyle name="20% - Accent1 3 3 2 5 2" xfId="1989"/>
    <cellStyle name="20% - Accent1 3 3 2 5 2 2" xfId="1990"/>
    <cellStyle name="20% - Accent1 3 3 2 5 3" xfId="1991"/>
    <cellStyle name="20% - Accent1 3 3 2 6" xfId="1992"/>
    <cellStyle name="20% - Accent1 3 3 2 6 2" xfId="1993"/>
    <cellStyle name="20% - Accent1 3 3 2 7" xfId="1994"/>
    <cellStyle name="20% - Accent1 3 3 3" xfId="1995"/>
    <cellStyle name="20% - Accent1 3 3 3 2" xfId="1996"/>
    <cellStyle name="20% - Accent1 3 3 3 2 2" xfId="1997"/>
    <cellStyle name="20% - Accent1 3 3 3 2 2 2" xfId="1998"/>
    <cellStyle name="20% - Accent1 3 3 3 2 2 2 2" xfId="1999"/>
    <cellStyle name="20% - Accent1 3 3 3 2 2 2 2 2" xfId="2000"/>
    <cellStyle name="20% - Accent1 3 3 3 2 2 2 3" xfId="2001"/>
    <cellStyle name="20% - Accent1 3 3 3 2 2 3" xfId="2002"/>
    <cellStyle name="20% - Accent1 3 3 3 2 2 3 2" xfId="2003"/>
    <cellStyle name="20% - Accent1 3 3 3 2 2 4" xfId="2004"/>
    <cellStyle name="20% - Accent1 3 3 3 2 3" xfId="2005"/>
    <cellStyle name="20% - Accent1 3 3 3 2 3 2" xfId="2006"/>
    <cellStyle name="20% - Accent1 3 3 3 2 3 2 2" xfId="2007"/>
    <cellStyle name="20% - Accent1 3 3 3 2 3 3" xfId="2008"/>
    <cellStyle name="20% - Accent1 3 3 3 2 4" xfId="2009"/>
    <cellStyle name="20% - Accent1 3 3 3 2 4 2" xfId="2010"/>
    <cellStyle name="20% - Accent1 3 3 3 2 5" xfId="2011"/>
    <cellStyle name="20% - Accent1 3 3 3 3" xfId="2012"/>
    <cellStyle name="20% - Accent1 3 3 3 3 2" xfId="2013"/>
    <cellStyle name="20% - Accent1 3 3 3 3 2 2" xfId="2014"/>
    <cellStyle name="20% - Accent1 3 3 3 3 2 2 2" xfId="2015"/>
    <cellStyle name="20% - Accent1 3 3 3 3 2 3" xfId="2016"/>
    <cellStyle name="20% - Accent1 3 3 3 3 3" xfId="2017"/>
    <cellStyle name="20% - Accent1 3 3 3 3 3 2" xfId="2018"/>
    <cellStyle name="20% - Accent1 3 3 3 3 4" xfId="2019"/>
    <cellStyle name="20% - Accent1 3 3 3 4" xfId="2020"/>
    <cellStyle name="20% - Accent1 3 3 3 4 2" xfId="2021"/>
    <cellStyle name="20% - Accent1 3 3 3 4 2 2" xfId="2022"/>
    <cellStyle name="20% - Accent1 3 3 3 4 3" xfId="2023"/>
    <cellStyle name="20% - Accent1 3 3 3 5" xfId="2024"/>
    <cellStyle name="20% - Accent1 3 3 3 5 2" xfId="2025"/>
    <cellStyle name="20% - Accent1 3 3 3 6" xfId="2026"/>
    <cellStyle name="20% - Accent1 3 3 4" xfId="2027"/>
    <cellStyle name="20% - Accent1 3 3 4 2" xfId="2028"/>
    <cellStyle name="20% - Accent1 3 3 4 2 2" xfId="2029"/>
    <cellStyle name="20% - Accent1 3 3 4 2 2 2" xfId="2030"/>
    <cellStyle name="20% - Accent1 3 3 4 2 2 2 2" xfId="2031"/>
    <cellStyle name="20% - Accent1 3 3 4 2 2 3" xfId="2032"/>
    <cellStyle name="20% - Accent1 3 3 4 2 3" xfId="2033"/>
    <cellStyle name="20% - Accent1 3 3 4 2 3 2" xfId="2034"/>
    <cellStyle name="20% - Accent1 3 3 4 2 4" xfId="2035"/>
    <cellStyle name="20% - Accent1 3 3 4 3" xfId="2036"/>
    <cellStyle name="20% - Accent1 3 3 4 3 2" xfId="2037"/>
    <cellStyle name="20% - Accent1 3 3 4 3 2 2" xfId="2038"/>
    <cellStyle name="20% - Accent1 3 3 4 3 3" xfId="2039"/>
    <cellStyle name="20% - Accent1 3 3 4 4" xfId="2040"/>
    <cellStyle name="20% - Accent1 3 3 4 4 2" xfId="2041"/>
    <cellStyle name="20% - Accent1 3 3 4 5" xfId="2042"/>
    <cellStyle name="20% - Accent1 3 3 5" xfId="2043"/>
    <cellStyle name="20% - Accent1 3 3 5 2" xfId="2044"/>
    <cellStyle name="20% - Accent1 3 3 5 2 2" xfId="2045"/>
    <cellStyle name="20% - Accent1 3 3 5 2 2 2" xfId="2046"/>
    <cellStyle name="20% - Accent1 3 3 5 2 3" xfId="2047"/>
    <cellStyle name="20% - Accent1 3 3 5 3" xfId="2048"/>
    <cellStyle name="20% - Accent1 3 3 5 3 2" xfId="2049"/>
    <cellStyle name="20% - Accent1 3 3 5 4" xfId="2050"/>
    <cellStyle name="20% - Accent1 3 3 6" xfId="2051"/>
    <cellStyle name="20% - Accent1 3 3 6 2" xfId="2052"/>
    <cellStyle name="20% - Accent1 3 3 6 2 2" xfId="2053"/>
    <cellStyle name="20% - Accent1 3 3 6 3" xfId="2054"/>
    <cellStyle name="20% - Accent1 3 3 7" xfId="2055"/>
    <cellStyle name="20% - Accent1 3 3 7 2" xfId="2056"/>
    <cellStyle name="20% - Accent1 3 3 8" xfId="2057"/>
    <cellStyle name="20% - Accent1 3 4" xfId="2058"/>
    <cellStyle name="20% - Accent1 3 4 2" xfId="2059"/>
    <cellStyle name="20% - Accent1 3 4 2 2" xfId="2060"/>
    <cellStyle name="20% - Accent1 3 4 2 2 2" xfId="2061"/>
    <cellStyle name="20% - Accent1 3 4 2 2 2 2" xfId="2062"/>
    <cellStyle name="20% - Accent1 3 4 2 2 2 2 2" xfId="2063"/>
    <cellStyle name="20% - Accent1 3 4 2 2 2 2 2 2" xfId="2064"/>
    <cellStyle name="20% - Accent1 3 4 2 2 2 2 3" xfId="2065"/>
    <cellStyle name="20% - Accent1 3 4 2 2 2 3" xfId="2066"/>
    <cellStyle name="20% - Accent1 3 4 2 2 2 3 2" xfId="2067"/>
    <cellStyle name="20% - Accent1 3 4 2 2 2 4" xfId="2068"/>
    <cellStyle name="20% - Accent1 3 4 2 2 3" xfId="2069"/>
    <cellStyle name="20% - Accent1 3 4 2 2 3 2" xfId="2070"/>
    <cellStyle name="20% - Accent1 3 4 2 2 3 2 2" xfId="2071"/>
    <cellStyle name="20% - Accent1 3 4 2 2 3 3" xfId="2072"/>
    <cellStyle name="20% - Accent1 3 4 2 2 4" xfId="2073"/>
    <cellStyle name="20% - Accent1 3 4 2 2 4 2" xfId="2074"/>
    <cellStyle name="20% - Accent1 3 4 2 2 5" xfId="2075"/>
    <cellStyle name="20% - Accent1 3 4 2 3" xfId="2076"/>
    <cellStyle name="20% - Accent1 3 4 2 3 2" xfId="2077"/>
    <cellStyle name="20% - Accent1 3 4 2 3 2 2" xfId="2078"/>
    <cellStyle name="20% - Accent1 3 4 2 3 2 2 2" xfId="2079"/>
    <cellStyle name="20% - Accent1 3 4 2 3 2 3" xfId="2080"/>
    <cellStyle name="20% - Accent1 3 4 2 3 3" xfId="2081"/>
    <cellStyle name="20% - Accent1 3 4 2 3 3 2" xfId="2082"/>
    <cellStyle name="20% - Accent1 3 4 2 3 4" xfId="2083"/>
    <cellStyle name="20% - Accent1 3 4 2 4" xfId="2084"/>
    <cellStyle name="20% - Accent1 3 4 2 4 2" xfId="2085"/>
    <cellStyle name="20% - Accent1 3 4 2 4 2 2" xfId="2086"/>
    <cellStyle name="20% - Accent1 3 4 2 4 3" xfId="2087"/>
    <cellStyle name="20% - Accent1 3 4 2 5" xfId="2088"/>
    <cellStyle name="20% - Accent1 3 4 2 5 2" xfId="2089"/>
    <cellStyle name="20% - Accent1 3 4 2 6" xfId="2090"/>
    <cellStyle name="20% - Accent1 3 4 3" xfId="2091"/>
    <cellStyle name="20% - Accent1 3 4 3 2" xfId="2092"/>
    <cellStyle name="20% - Accent1 3 4 3 2 2" xfId="2093"/>
    <cellStyle name="20% - Accent1 3 4 3 2 2 2" xfId="2094"/>
    <cellStyle name="20% - Accent1 3 4 3 2 2 2 2" xfId="2095"/>
    <cellStyle name="20% - Accent1 3 4 3 2 2 3" xfId="2096"/>
    <cellStyle name="20% - Accent1 3 4 3 2 3" xfId="2097"/>
    <cellStyle name="20% - Accent1 3 4 3 2 3 2" xfId="2098"/>
    <cellStyle name="20% - Accent1 3 4 3 2 4" xfId="2099"/>
    <cellStyle name="20% - Accent1 3 4 3 3" xfId="2100"/>
    <cellStyle name="20% - Accent1 3 4 3 3 2" xfId="2101"/>
    <cellStyle name="20% - Accent1 3 4 3 3 2 2" xfId="2102"/>
    <cellStyle name="20% - Accent1 3 4 3 3 3" xfId="2103"/>
    <cellStyle name="20% - Accent1 3 4 3 4" xfId="2104"/>
    <cellStyle name="20% - Accent1 3 4 3 4 2" xfId="2105"/>
    <cellStyle name="20% - Accent1 3 4 3 5" xfId="2106"/>
    <cellStyle name="20% - Accent1 3 4 4" xfId="2107"/>
    <cellStyle name="20% - Accent1 3 4 4 2" xfId="2108"/>
    <cellStyle name="20% - Accent1 3 4 4 2 2" xfId="2109"/>
    <cellStyle name="20% - Accent1 3 4 4 2 2 2" xfId="2110"/>
    <cellStyle name="20% - Accent1 3 4 4 2 3" xfId="2111"/>
    <cellStyle name="20% - Accent1 3 4 4 3" xfId="2112"/>
    <cellStyle name="20% - Accent1 3 4 4 3 2" xfId="2113"/>
    <cellStyle name="20% - Accent1 3 4 4 4" xfId="2114"/>
    <cellStyle name="20% - Accent1 3 4 5" xfId="2115"/>
    <cellStyle name="20% - Accent1 3 4 5 2" xfId="2116"/>
    <cellStyle name="20% - Accent1 3 4 5 2 2" xfId="2117"/>
    <cellStyle name="20% - Accent1 3 4 5 3" xfId="2118"/>
    <cellStyle name="20% - Accent1 3 4 6" xfId="2119"/>
    <cellStyle name="20% - Accent1 3 4 6 2" xfId="2120"/>
    <cellStyle name="20% - Accent1 3 4 7" xfId="2121"/>
    <cellStyle name="20% - Accent1 3 5" xfId="2122"/>
    <cellStyle name="20% - Accent1 3 5 2" xfId="2123"/>
    <cellStyle name="20% - Accent1 3 5 2 2" xfId="2124"/>
    <cellStyle name="20% - Accent1 3 5 2 2 2" xfId="2125"/>
    <cellStyle name="20% - Accent1 3 5 2 2 2 2" xfId="2126"/>
    <cellStyle name="20% - Accent1 3 5 2 2 2 2 2" xfId="2127"/>
    <cellStyle name="20% - Accent1 3 5 2 2 2 3" xfId="2128"/>
    <cellStyle name="20% - Accent1 3 5 2 2 3" xfId="2129"/>
    <cellStyle name="20% - Accent1 3 5 2 2 3 2" xfId="2130"/>
    <cellStyle name="20% - Accent1 3 5 2 2 4" xfId="2131"/>
    <cellStyle name="20% - Accent1 3 5 2 3" xfId="2132"/>
    <cellStyle name="20% - Accent1 3 5 2 3 2" xfId="2133"/>
    <cellStyle name="20% - Accent1 3 5 2 3 2 2" xfId="2134"/>
    <cellStyle name="20% - Accent1 3 5 2 3 3" xfId="2135"/>
    <cellStyle name="20% - Accent1 3 5 2 4" xfId="2136"/>
    <cellStyle name="20% - Accent1 3 5 2 4 2" xfId="2137"/>
    <cellStyle name="20% - Accent1 3 5 2 5" xfId="2138"/>
    <cellStyle name="20% - Accent1 3 5 3" xfId="2139"/>
    <cellStyle name="20% - Accent1 3 5 3 2" xfId="2140"/>
    <cellStyle name="20% - Accent1 3 5 3 2 2" xfId="2141"/>
    <cellStyle name="20% - Accent1 3 5 3 2 2 2" xfId="2142"/>
    <cellStyle name="20% - Accent1 3 5 3 2 3" xfId="2143"/>
    <cellStyle name="20% - Accent1 3 5 3 3" xfId="2144"/>
    <cellStyle name="20% - Accent1 3 5 3 3 2" xfId="2145"/>
    <cellStyle name="20% - Accent1 3 5 3 4" xfId="2146"/>
    <cellStyle name="20% - Accent1 3 5 4" xfId="2147"/>
    <cellStyle name="20% - Accent1 3 5 4 2" xfId="2148"/>
    <cellStyle name="20% - Accent1 3 5 4 2 2" xfId="2149"/>
    <cellStyle name="20% - Accent1 3 5 4 3" xfId="2150"/>
    <cellStyle name="20% - Accent1 3 5 5" xfId="2151"/>
    <cellStyle name="20% - Accent1 3 5 5 2" xfId="2152"/>
    <cellStyle name="20% - Accent1 3 5 6" xfId="2153"/>
    <cellStyle name="20% - Accent1 3 6" xfId="2154"/>
    <cellStyle name="20% - Accent1 3 6 2" xfId="2155"/>
    <cellStyle name="20% - Accent1 3 6 2 2" xfId="2156"/>
    <cellStyle name="20% - Accent1 3 6 2 2 2" xfId="2157"/>
    <cellStyle name="20% - Accent1 3 6 2 2 2 2" xfId="2158"/>
    <cellStyle name="20% - Accent1 3 6 2 2 3" xfId="2159"/>
    <cellStyle name="20% - Accent1 3 6 2 3" xfId="2160"/>
    <cellStyle name="20% - Accent1 3 6 2 3 2" xfId="2161"/>
    <cellStyle name="20% - Accent1 3 6 2 4" xfId="2162"/>
    <cellStyle name="20% - Accent1 3 6 3" xfId="2163"/>
    <cellStyle name="20% - Accent1 3 6 3 2" xfId="2164"/>
    <cellStyle name="20% - Accent1 3 6 3 2 2" xfId="2165"/>
    <cellStyle name="20% - Accent1 3 6 3 3" xfId="2166"/>
    <cellStyle name="20% - Accent1 3 6 4" xfId="2167"/>
    <cellStyle name="20% - Accent1 3 6 4 2" xfId="2168"/>
    <cellStyle name="20% - Accent1 3 6 5" xfId="2169"/>
    <cellStyle name="20% - Accent1 3 7" xfId="2170"/>
    <cellStyle name="20% - Accent1 3 7 2" xfId="2171"/>
    <cellStyle name="20% - Accent1 3 7 2 2" xfId="2172"/>
    <cellStyle name="20% - Accent1 3 7 2 2 2" xfId="2173"/>
    <cellStyle name="20% - Accent1 3 7 2 3" xfId="2174"/>
    <cellStyle name="20% - Accent1 3 7 3" xfId="2175"/>
    <cellStyle name="20% - Accent1 3 7 3 2" xfId="2176"/>
    <cellStyle name="20% - Accent1 3 7 4" xfId="2177"/>
    <cellStyle name="20% - Accent1 3 8" xfId="2178"/>
    <cellStyle name="20% - Accent1 3 8 2" xfId="2179"/>
    <cellStyle name="20% - Accent1 3 8 2 2" xfId="2180"/>
    <cellStyle name="20% - Accent1 3 8 3" xfId="2181"/>
    <cellStyle name="20% - Accent1 3 9" xfId="2182"/>
    <cellStyle name="20% - Accent1 3 9 2" xfId="2183"/>
    <cellStyle name="20% - Accent1 4" xfId="2184"/>
    <cellStyle name="20% - Accent1 4 2" xfId="2185"/>
    <cellStyle name="20% - Accent1 4 2 2" xfId="2186"/>
    <cellStyle name="20% - Accent1 4 2 2 2" xfId="2187"/>
    <cellStyle name="20% - Accent1 4 2 2 2 2" xfId="2188"/>
    <cellStyle name="20% - Accent1 4 2 2 2 2 2" xfId="2189"/>
    <cellStyle name="20% - Accent1 4 2 2 2 2 2 2" xfId="2190"/>
    <cellStyle name="20% - Accent1 4 2 2 2 2 2 2 2" xfId="2191"/>
    <cellStyle name="20% - Accent1 4 2 2 2 2 2 2 2 2" xfId="2192"/>
    <cellStyle name="20% - Accent1 4 2 2 2 2 2 2 3" xfId="2193"/>
    <cellStyle name="20% - Accent1 4 2 2 2 2 2 3" xfId="2194"/>
    <cellStyle name="20% - Accent1 4 2 2 2 2 2 3 2" xfId="2195"/>
    <cellStyle name="20% - Accent1 4 2 2 2 2 2 4" xfId="2196"/>
    <cellStyle name="20% - Accent1 4 2 2 2 2 3" xfId="2197"/>
    <cellStyle name="20% - Accent1 4 2 2 2 2 3 2" xfId="2198"/>
    <cellStyle name="20% - Accent1 4 2 2 2 2 3 2 2" xfId="2199"/>
    <cellStyle name="20% - Accent1 4 2 2 2 2 3 3" xfId="2200"/>
    <cellStyle name="20% - Accent1 4 2 2 2 2 4" xfId="2201"/>
    <cellStyle name="20% - Accent1 4 2 2 2 2 4 2" xfId="2202"/>
    <cellStyle name="20% - Accent1 4 2 2 2 2 5" xfId="2203"/>
    <cellStyle name="20% - Accent1 4 2 2 2 3" xfId="2204"/>
    <cellStyle name="20% - Accent1 4 2 2 2 3 2" xfId="2205"/>
    <cellStyle name="20% - Accent1 4 2 2 2 3 2 2" xfId="2206"/>
    <cellStyle name="20% - Accent1 4 2 2 2 3 2 2 2" xfId="2207"/>
    <cellStyle name="20% - Accent1 4 2 2 2 3 2 3" xfId="2208"/>
    <cellStyle name="20% - Accent1 4 2 2 2 3 3" xfId="2209"/>
    <cellStyle name="20% - Accent1 4 2 2 2 3 3 2" xfId="2210"/>
    <cellStyle name="20% - Accent1 4 2 2 2 3 4" xfId="2211"/>
    <cellStyle name="20% - Accent1 4 2 2 2 4" xfId="2212"/>
    <cellStyle name="20% - Accent1 4 2 2 2 4 2" xfId="2213"/>
    <cellStyle name="20% - Accent1 4 2 2 2 4 2 2" xfId="2214"/>
    <cellStyle name="20% - Accent1 4 2 2 2 4 3" xfId="2215"/>
    <cellStyle name="20% - Accent1 4 2 2 2 5" xfId="2216"/>
    <cellStyle name="20% - Accent1 4 2 2 2 5 2" xfId="2217"/>
    <cellStyle name="20% - Accent1 4 2 2 2 6" xfId="2218"/>
    <cellStyle name="20% - Accent1 4 2 2 3" xfId="2219"/>
    <cellStyle name="20% - Accent1 4 2 2 3 2" xfId="2220"/>
    <cellStyle name="20% - Accent1 4 2 2 3 2 2" xfId="2221"/>
    <cellStyle name="20% - Accent1 4 2 2 3 2 2 2" xfId="2222"/>
    <cellStyle name="20% - Accent1 4 2 2 3 2 2 2 2" xfId="2223"/>
    <cellStyle name="20% - Accent1 4 2 2 3 2 2 3" xfId="2224"/>
    <cellStyle name="20% - Accent1 4 2 2 3 2 3" xfId="2225"/>
    <cellStyle name="20% - Accent1 4 2 2 3 2 3 2" xfId="2226"/>
    <cellStyle name="20% - Accent1 4 2 2 3 2 4" xfId="2227"/>
    <cellStyle name="20% - Accent1 4 2 2 3 3" xfId="2228"/>
    <cellStyle name="20% - Accent1 4 2 2 3 3 2" xfId="2229"/>
    <cellStyle name="20% - Accent1 4 2 2 3 3 2 2" xfId="2230"/>
    <cellStyle name="20% - Accent1 4 2 2 3 3 3" xfId="2231"/>
    <cellStyle name="20% - Accent1 4 2 2 3 4" xfId="2232"/>
    <cellStyle name="20% - Accent1 4 2 2 3 4 2" xfId="2233"/>
    <cellStyle name="20% - Accent1 4 2 2 3 5" xfId="2234"/>
    <cellStyle name="20% - Accent1 4 2 2 4" xfId="2235"/>
    <cellStyle name="20% - Accent1 4 2 2 4 2" xfId="2236"/>
    <cellStyle name="20% - Accent1 4 2 2 4 2 2" xfId="2237"/>
    <cellStyle name="20% - Accent1 4 2 2 4 2 2 2" xfId="2238"/>
    <cellStyle name="20% - Accent1 4 2 2 4 2 3" xfId="2239"/>
    <cellStyle name="20% - Accent1 4 2 2 4 3" xfId="2240"/>
    <cellStyle name="20% - Accent1 4 2 2 4 3 2" xfId="2241"/>
    <cellStyle name="20% - Accent1 4 2 2 4 4" xfId="2242"/>
    <cellStyle name="20% - Accent1 4 2 2 5" xfId="2243"/>
    <cellStyle name="20% - Accent1 4 2 2 5 2" xfId="2244"/>
    <cellStyle name="20% - Accent1 4 2 2 5 2 2" xfId="2245"/>
    <cellStyle name="20% - Accent1 4 2 2 5 3" xfId="2246"/>
    <cellStyle name="20% - Accent1 4 2 2 6" xfId="2247"/>
    <cellStyle name="20% - Accent1 4 2 2 6 2" xfId="2248"/>
    <cellStyle name="20% - Accent1 4 2 2 7" xfId="2249"/>
    <cellStyle name="20% - Accent1 4 2 3" xfId="2250"/>
    <cellStyle name="20% - Accent1 4 2 3 2" xfId="2251"/>
    <cellStyle name="20% - Accent1 4 2 3 2 2" xfId="2252"/>
    <cellStyle name="20% - Accent1 4 2 3 2 2 2" xfId="2253"/>
    <cellStyle name="20% - Accent1 4 2 3 2 2 2 2" xfId="2254"/>
    <cellStyle name="20% - Accent1 4 2 3 2 2 2 2 2" xfId="2255"/>
    <cellStyle name="20% - Accent1 4 2 3 2 2 2 3" xfId="2256"/>
    <cellStyle name="20% - Accent1 4 2 3 2 2 3" xfId="2257"/>
    <cellStyle name="20% - Accent1 4 2 3 2 2 3 2" xfId="2258"/>
    <cellStyle name="20% - Accent1 4 2 3 2 2 4" xfId="2259"/>
    <cellStyle name="20% - Accent1 4 2 3 2 3" xfId="2260"/>
    <cellStyle name="20% - Accent1 4 2 3 2 3 2" xfId="2261"/>
    <cellStyle name="20% - Accent1 4 2 3 2 3 2 2" xfId="2262"/>
    <cellStyle name="20% - Accent1 4 2 3 2 3 3" xfId="2263"/>
    <cellStyle name="20% - Accent1 4 2 3 2 4" xfId="2264"/>
    <cellStyle name="20% - Accent1 4 2 3 2 4 2" xfId="2265"/>
    <cellStyle name="20% - Accent1 4 2 3 2 5" xfId="2266"/>
    <cellStyle name="20% - Accent1 4 2 3 3" xfId="2267"/>
    <cellStyle name="20% - Accent1 4 2 3 3 2" xfId="2268"/>
    <cellStyle name="20% - Accent1 4 2 3 3 2 2" xfId="2269"/>
    <cellStyle name="20% - Accent1 4 2 3 3 2 2 2" xfId="2270"/>
    <cellStyle name="20% - Accent1 4 2 3 3 2 3" xfId="2271"/>
    <cellStyle name="20% - Accent1 4 2 3 3 3" xfId="2272"/>
    <cellStyle name="20% - Accent1 4 2 3 3 3 2" xfId="2273"/>
    <cellStyle name="20% - Accent1 4 2 3 3 4" xfId="2274"/>
    <cellStyle name="20% - Accent1 4 2 3 4" xfId="2275"/>
    <cellStyle name="20% - Accent1 4 2 3 4 2" xfId="2276"/>
    <cellStyle name="20% - Accent1 4 2 3 4 2 2" xfId="2277"/>
    <cellStyle name="20% - Accent1 4 2 3 4 3" xfId="2278"/>
    <cellStyle name="20% - Accent1 4 2 3 5" xfId="2279"/>
    <cellStyle name="20% - Accent1 4 2 3 5 2" xfId="2280"/>
    <cellStyle name="20% - Accent1 4 2 3 6" xfId="2281"/>
    <cellStyle name="20% - Accent1 4 2 4" xfId="2282"/>
    <cellStyle name="20% - Accent1 4 2 4 2" xfId="2283"/>
    <cellStyle name="20% - Accent1 4 2 4 2 2" xfId="2284"/>
    <cellStyle name="20% - Accent1 4 2 4 2 2 2" xfId="2285"/>
    <cellStyle name="20% - Accent1 4 2 4 2 2 2 2" xfId="2286"/>
    <cellStyle name="20% - Accent1 4 2 4 2 2 3" xfId="2287"/>
    <cellStyle name="20% - Accent1 4 2 4 2 3" xfId="2288"/>
    <cellStyle name="20% - Accent1 4 2 4 2 3 2" xfId="2289"/>
    <cellStyle name="20% - Accent1 4 2 4 2 4" xfId="2290"/>
    <cellStyle name="20% - Accent1 4 2 4 3" xfId="2291"/>
    <cellStyle name="20% - Accent1 4 2 4 3 2" xfId="2292"/>
    <cellStyle name="20% - Accent1 4 2 4 3 2 2" xfId="2293"/>
    <cellStyle name="20% - Accent1 4 2 4 3 3" xfId="2294"/>
    <cellStyle name="20% - Accent1 4 2 4 4" xfId="2295"/>
    <cellStyle name="20% - Accent1 4 2 4 4 2" xfId="2296"/>
    <cellStyle name="20% - Accent1 4 2 4 5" xfId="2297"/>
    <cellStyle name="20% - Accent1 4 2 5" xfId="2298"/>
    <cellStyle name="20% - Accent1 4 2 5 2" xfId="2299"/>
    <cellStyle name="20% - Accent1 4 2 5 2 2" xfId="2300"/>
    <cellStyle name="20% - Accent1 4 2 5 2 2 2" xfId="2301"/>
    <cellStyle name="20% - Accent1 4 2 5 2 3" xfId="2302"/>
    <cellStyle name="20% - Accent1 4 2 5 3" xfId="2303"/>
    <cellStyle name="20% - Accent1 4 2 5 3 2" xfId="2304"/>
    <cellStyle name="20% - Accent1 4 2 5 4" xfId="2305"/>
    <cellStyle name="20% - Accent1 4 2 6" xfId="2306"/>
    <cellStyle name="20% - Accent1 4 2 6 2" xfId="2307"/>
    <cellStyle name="20% - Accent1 4 2 6 2 2" xfId="2308"/>
    <cellStyle name="20% - Accent1 4 2 6 3" xfId="2309"/>
    <cellStyle name="20% - Accent1 4 2 7" xfId="2310"/>
    <cellStyle name="20% - Accent1 4 2 7 2" xfId="2311"/>
    <cellStyle name="20% - Accent1 4 2 8" xfId="2312"/>
    <cellStyle name="20% - Accent1 4 3" xfId="2313"/>
    <cellStyle name="20% - Accent1 4 3 2" xfId="2314"/>
    <cellStyle name="20% - Accent1 4 3 2 2" xfId="2315"/>
    <cellStyle name="20% - Accent1 4 3 2 2 2" xfId="2316"/>
    <cellStyle name="20% - Accent1 4 3 2 2 2 2" xfId="2317"/>
    <cellStyle name="20% - Accent1 4 3 2 2 2 2 2" xfId="2318"/>
    <cellStyle name="20% - Accent1 4 3 2 2 2 2 2 2" xfId="2319"/>
    <cellStyle name="20% - Accent1 4 3 2 2 2 2 3" xfId="2320"/>
    <cellStyle name="20% - Accent1 4 3 2 2 2 3" xfId="2321"/>
    <cellStyle name="20% - Accent1 4 3 2 2 2 3 2" xfId="2322"/>
    <cellStyle name="20% - Accent1 4 3 2 2 2 4" xfId="2323"/>
    <cellStyle name="20% - Accent1 4 3 2 2 3" xfId="2324"/>
    <cellStyle name="20% - Accent1 4 3 2 2 3 2" xfId="2325"/>
    <cellStyle name="20% - Accent1 4 3 2 2 3 2 2" xfId="2326"/>
    <cellStyle name="20% - Accent1 4 3 2 2 3 3" xfId="2327"/>
    <cellStyle name="20% - Accent1 4 3 2 2 4" xfId="2328"/>
    <cellStyle name="20% - Accent1 4 3 2 2 4 2" xfId="2329"/>
    <cellStyle name="20% - Accent1 4 3 2 2 5" xfId="2330"/>
    <cellStyle name="20% - Accent1 4 3 2 3" xfId="2331"/>
    <cellStyle name="20% - Accent1 4 3 2 3 2" xfId="2332"/>
    <cellStyle name="20% - Accent1 4 3 2 3 2 2" xfId="2333"/>
    <cellStyle name="20% - Accent1 4 3 2 3 2 2 2" xfId="2334"/>
    <cellStyle name="20% - Accent1 4 3 2 3 2 3" xfId="2335"/>
    <cellStyle name="20% - Accent1 4 3 2 3 3" xfId="2336"/>
    <cellStyle name="20% - Accent1 4 3 2 3 3 2" xfId="2337"/>
    <cellStyle name="20% - Accent1 4 3 2 3 4" xfId="2338"/>
    <cellStyle name="20% - Accent1 4 3 2 4" xfId="2339"/>
    <cellStyle name="20% - Accent1 4 3 2 4 2" xfId="2340"/>
    <cellStyle name="20% - Accent1 4 3 2 4 2 2" xfId="2341"/>
    <cellStyle name="20% - Accent1 4 3 2 4 3" xfId="2342"/>
    <cellStyle name="20% - Accent1 4 3 2 5" xfId="2343"/>
    <cellStyle name="20% - Accent1 4 3 2 5 2" xfId="2344"/>
    <cellStyle name="20% - Accent1 4 3 2 6" xfId="2345"/>
    <cellStyle name="20% - Accent1 4 3 3" xfId="2346"/>
    <cellStyle name="20% - Accent1 4 3 3 2" xfId="2347"/>
    <cellStyle name="20% - Accent1 4 3 3 2 2" xfId="2348"/>
    <cellStyle name="20% - Accent1 4 3 3 2 2 2" xfId="2349"/>
    <cellStyle name="20% - Accent1 4 3 3 2 2 2 2" xfId="2350"/>
    <cellStyle name="20% - Accent1 4 3 3 2 2 3" xfId="2351"/>
    <cellStyle name="20% - Accent1 4 3 3 2 3" xfId="2352"/>
    <cellStyle name="20% - Accent1 4 3 3 2 3 2" xfId="2353"/>
    <cellStyle name="20% - Accent1 4 3 3 2 4" xfId="2354"/>
    <cellStyle name="20% - Accent1 4 3 3 3" xfId="2355"/>
    <cellStyle name="20% - Accent1 4 3 3 3 2" xfId="2356"/>
    <cellStyle name="20% - Accent1 4 3 3 3 2 2" xfId="2357"/>
    <cellStyle name="20% - Accent1 4 3 3 3 3" xfId="2358"/>
    <cellStyle name="20% - Accent1 4 3 3 4" xfId="2359"/>
    <cellStyle name="20% - Accent1 4 3 3 4 2" xfId="2360"/>
    <cellStyle name="20% - Accent1 4 3 3 5" xfId="2361"/>
    <cellStyle name="20% - Accent1 4 3 4" xfId="2362"/>
    <cellStyle name="20% - Accent1 4 3 4 2" xfId="2363"/>
    <cellStyle name="20% - Accent1 4 3 4 2 2" xfId="2364"/>
    <cellStyle name="20% - Accent1 4 3 4 2 2 2" xfId="2365"/>
    <cellStyle name="20% - Accent1 4 3 4 2 3" xfId="2366"/>
    <cellStyle name="20% - Accent1 4 3 4 3" xfId="2367"/>
    <cellStyle name="20% - Accent1 4 3 4 3 2" xfId="2368"/>
    <cellStyle name="20% - Accent1 4 3 4 4" xfId="2369"/>
    <cellStyle name="20% - Accent1 4 3 5" xfId="2370"/>
    <cellStyle name="20% - Accent1 4 3 5 2" xfId="2371"/>
    <cellStyle name="20% - Accent1 4 3 5 2 2" xfId="2372"/>
    <cellStyle name="20% - Accent1 4 3 5 3" xfId="2373"/>
    <cellStyle name="20% - Accent1 4 3 6" xfId="2374"/>
    <cellStyle name="20% - Accent1 4 3 6 2" xfId="2375"/>
    <cellStyle name="20% - Accent1 4 3 7" xfId="2376"/>
    <cellStyle name="20% - Accent1 4 4" xfId="2377"/>
    <cellStyle name="20% - Accent1 4 4 2" xfId="2378"/>
    <cellStyle name="20% - Accent1 4 4 2 2" xfId="2379"/>
    <cellStyle name="20% - Accent1 4 4 2 2 2" xfId="2380"/>
    <cellStyle name="20% - Accent1 4 4 2 2 2 2" xfId="2381"/>
    <cellStyle name="20% - Accent1 4 4 2 2 2 2 2" xfId="2382"/>
    <cellStyle name="20% - Accent1 4 4 2 2 2 3" xfId="2383"/>
    <cellStyle name="20% - Accent1 4 4 2 2 3" xfId="2384"/>
    <cellStyle name="20% - Accent1 4 4 2 2 3 2" xfId="2385"/>
    <cellStyle name="20% - Accent1 4 4 2 2 4" xfId="2386"/>
    <cellStyle name="20% - Accent1 4 4 2 3" xfId="2387"/>
    <cellStyle name="20% - Accent1 4 4 2 3 2" xfId="2388"/>
    <cellStyle name="20% - Accent1 4 4 2 3 2 2" xfId="2389"/>
    <cellStyle name="20% - Accent1 4 4 2 3 3" xfId="2390"/>
    <cellStyle name="20% - Accent1 4 4 2 4" xfId="2391"/>
    <cellStyle name="20% - Accent1 4 4 2 4 2" xfId="2392"/>
    <cellStyle name="20% - Accent1 4 4 2 5" xfId="2393"/>
    <cellStyle name="20% - Accent1 4 4 3" xfId="2394"/>
    <cellStyle name="20% - Accent1 4 4 3 2" xfId="2395"/>
    <cellStyle name="20% - Accent1 4 4 3 2 2" xfId="2396"/>
    <cellStyle name="20% - Accent1 4 4 3 2 2 2" xfId="2397"/>
    <cellStyle name="20% - Accent1 4 4 3 2 3" xfId="2398"/>
    <cellStyle name="20% - Accent1 4 4 3 3" xfId="2399"/>
    <cellStyle name="20% - Accent1 4 4 3 3 2" xfId="2400"/>
    <cellStyle name="20% - Accent1 4 4 3 4" xfId="2401"/>
    <cellStyle name="20% - Accent1 4 4 4" xfId="2402"/>
    <cellStyle name="20% - Accent1 4 4 4 2" xfId="2403"/>
    <cellStyle name="20% - Accent1 4 4 4 2 2" xfId="2404"/>
    <cellStyle name="20% - Accent1 4 4 4 3" xfId="2405"/>
    <cellStyle name="20% - Accent1 4 4 5" xfId="2406"/>
    <cellStyle name="20% - Accent1 4 4 5 2" xfId="2407"/>
    <cellStyle name="20% - Accent1 4 4 6" xfId="2408"/>
    <cellStyle name="20% - Accent1 4 5" xfId="2409"/>
    <cellStyle name="20% - Accent1 4 5 2" xfId="2410"/>
    <cellStyle name="20% - Accent1 4 5 2 2" xfId="2411"/>
    <cellStyle name="20% - Accent1 4 5 2 2 2" xfId="2412"/>
    <cellStyle name="20% - Accent1 4 5 2 2 2 2" xfId="2413"/>
    <cellStyle name="20% - Accent1 4 5 2 2 3" xfId="2414"/>
    <cellStyle name="20% - Accent1 4 5 2 3" xfId="2415"/>
    <cellStyle name="20% - Accent1 4 5 2 3 2" xfId="2416"/>
    <cellStyle name="20% - Accent1 4 5 2 4" xfId="2417"/>
    <cellStyle name="20% - Accent1 4 5 3" xfId="2418"/>
    <cellStyle name="20% - Accent1 4 5 3 2" xfId="2419"/>
    <cellStyle name="20% - Accent1 4 5 3 2 2" xfId="2420"/>
    <cellStyle name="20% - Accent1 4 5 3 3" xfId="2421"/>
    <cellStyle name="20% - Accent1 4 5 4" xfId="2422"/>
    <cellStyle name="20% - Accent1 4 5 4 2" xfId="2423"/>
    <cellStyle name="20% - Accent1 4 5 5" xfId="2424"/>
    <cellStyle name="20% - Accent1 4 6" xfId="2425"/>
    <cellStyle name="20% - Accent1 4 6 2" xfId="2426"/>
    <cellStyle name="20% - Accent1 4 6 2 2" xfId="2427"/>
    <cellStyle name="20% - Accent1 4 6 2 2 2" xfId="2428"/>
    <cellStyle name="20% - Accent1 4 6 2 3" xfId="2429"/>
    <cellStyle name="20% - Accent1 4 6 3" xfId="2430"/>
    <cellStyle name="20% - Accent1 4 6 3 2" xfId="2431"/>
    <cellStyle name="20% - Accent1 4 6 4" xfId="2432"/>
    <cellStyle name="20% - Accent1 4 7" xfId="2433"/>
    <cellStyle name="20% - Accent1 4 7 2" xfId="2434"/>
    <cellStyle name="20% - Accent1 4 7 2 2" xfId="2435"/>
    <cellStyle name="20% - Accent1 4 7 3" xfId="2436"/>
    <cellStyle name="20% - Accent1 4 8" xfId="2437"/>
    <cellStyle name="20% - Accent1 4 8 2" xfId="2438"/>
    <cellStyle name="20% - Accent1 4 9" xfId="2439"/>
    <cellStyle name="20% - Accent1 5" xfId="2440"/>
    <cellStyle name="20% - Accent1 5 2" xfId="2441"/>
    <cellStyle name="20% - Accent1 5 2 2" xfId="2442"/>
    <cellStyle name="20% - Accent1 5 2 2 2" xfId="2443"/>
    <cellStyle name="20% - Accent1 5 2 2 2 2" xfId="2444"/>
    <cellStyle name="20% - Accent1 5 2 2 2 2 2" xfId="2445"/>
    <cellStyle name="20% - Accent1 5 2 2 2 2 2 2" xfId="2446"/>
    <cellStyle name="20% - Accent1 5 2 2 2 2 2 2 2" xfId="2447"/>
    <cellStyle name="20% - Accent1 5 2 2 2 2 2 2 2 2" xfId="2448"/>
    <cellStyle name="20% - Accent1 5 2 2 2 2 2 2 3" xfId="2449"/>
    <cellStyle name="20% - Accent1 5 2 2 2 2 2 3" xfId="2450"/>
    <cellStyle name="20% - Accent1 5 2 2 2 2 2 3 2" xfId="2451"/>
    <cellStyle name="20% - Accent1 5 2 2 2 2 2 4" xfId="2452"/>
    <cellStyle name="20% - Accent1 5 2 2 2 2 3" xfId="2453"/>
    <cellStyle name="20% - Accent1 5 2 2 2 2 3 2" xfId="2454"/>
    <cellStyle name="20% - Accent1 5 2 2 2 2 3 2 2" xfId="2455"/>
    <cellStyle name="20% - Accent1 5 2 2 2 2 3 3" xfId="2456"/>
    <cellStyle name="20% - Accent1 5 2 2 2 2 4" xfId="2457"/>
    <cellStyle name="20% - Accent1 5 2 2 2 2 4 2" xfId="2458"/>
    <cellStyle name="20% - Accent1 5 2 2 2 2 5" xfId="2459"/>
    <cellStyle name="20% - Accent1 5 2 2 2 3" xfId="2460"/>
    <cellStyle name="20% - Accent1 5 2 2 2 3 2" xfId="2461"/>
    <cellStyle name="20% - Accent1 5 2 2 2 3 2 2" xfId="2462"/>
    <cellStyle name="20% - Accent1 5 2 2 2 3 2 2 2" xfId="2463"/>
    <cellStyle name="20% - Accent1 5 2 2 2 3 2 3" xfId="2464"/>
    <cellStyle name="20% - Accent1 5 2 2 2 3 3" xfId="2465"/>
    <cellStyle name="20% - Accent1 5 2 2 2 3 3 2" xfId="2466"/>
    <cellStyle name="20% - Accent1 5 2 2 2 3 4" xfId="2467"/>
    <cellStyle name="20% - Accent1 5 2 2 2 4" xfId="2468"/>
    <cellStyle name="20% - Accent1 5 2 2 2 4 2" xfId="2469"/>
    <cellStyle name="20% - Accent1 5 2 2 2 4 2 2" xfId="2470"/>
    <cellStyle name="20% - Accent1 5 2 2 2 4 3" xfId="2471"/>
    <cellStyle name="20% - Accent1 5 2 2 2 5" xfId="2472"/>
    <cellStyle name="20% - Accent1 5 2 2 2 5 2" xfId="2473"/>
    <cellStyle name="20% - Accent1 5 2 2 2 6" xfId="2474"/>
    <cellStyle name="20% - Accent1 5 2 2 3" xfId="2475"/>
    <cellStyle name="20% - Accent1 5 2 2 3 2" xfId="2476"/>
    <cellStyle name="20% - Accent1 5 2 2 3 2 2" xfId="2477"/>
    <cellStyle name="20% - Accent1 5 2 2 3 2 2 2" xfId="2478"/>
    <cellStyle name="20% - Accent1 5 2 2 3 2 2 2 2" xfId="2479"/>
    <cellStyle name="20% - Accent1 5 2 2 3 2 2 3" xfId="2480"/>
    <cellStyle name="20% - Accent1 5 2 2 3 2 3" xfId="2481"/>
    <cellStyle name="20% - Accent1 5 2 2 3 2 3 2" xfId="2482"/>
    <cellStyle name="20% - Accent1 5 2 2 3 2 4" xfId="2483"/>
    <cellStyle name="20% - Accent1 5 2 2 3 3" xfId="2484"/>
    <cellStyle name="20% - Accent1 5 2 2 3 3 2" xfId="2485"/>
    <cellStyle name="20% - Accent1 5 2 2 3 3 2 2" xfId="2486"/>
    <cellStyle name="20% - Accent1 5 2 2 3 3 3" xfId="2487"/>
    <cellStyle name="20% - Accent1 5 2 2 3 4" xfId="2488"/>
    <cellStyle name="20% - Accent1 5 2 2 3 4 2" xfId="2489"/>
    <cellStyle name="20% - Accent1 5 2 2 3 5" xfId="2490"/>
    <cellStyle name="20% - Accent1 5 2 2 4" xfId="2491"/>
    <cellStyle name="20% - Accent1 5 2 2 4 2" xfId="2492"/>
    <cellStyle name="20% - Accent1 5 2 2 4 2 2" xfId="2493"/>
    <cellStyle name="20% - Accent1 5 2 2 4 2 2 2" xfId="2494"/>
    <cellStyle name="20% - Accent1 5 2 2 4 2 3" xfId="2495"/>
    <cellStyle name="20% - Accent1 5 2 2 4 3" xfId="2496"/>
    <cellStyle name="20% - Accent1 5 2 2 4 3 2" xfId="2497"/>
    <cellStyle name="20% - Accent1 5 2 2 4 4" xfId="2498"/>
    <cellStyle name="20% - Accent1 5 2 2 5" xfId="2499"/>
    <cellStyle name="20% - Accent1 5 2 2 5 2" xfId="2500"/>
    <cellStyle name="20% - Accent1 5 2 2 5 2 2" xfId="2501"/>
    <cellStyle name="20% - Accent1 5 2 2 5 3" xfId="2502"/>
    <cellStyle name="20% - Accent1 5 2 2 6" xfId="2503"/>
    <cellStyle name="20% - Accent1 5 2 2 6 2" xfId="2504"/>
    <cellStyle name="20% - Accent1 5 2 2 7" xfId="2505"/>
    <cellStyle name="20% - Accent1 5 2 3" xfId="2506"/>
    <cellStyle name="20% - Accent1 5 2 3 2" xfId="2507"/>
    <cellStyle name="20% - Accent1 5 2 3 2 2" xfId="2508"/>
    <cellStyle name="20% - Accent1 5 2 3 2 2 2" xfId="2509"/>
    <cellStyle name="20% - Accent1 5 2 3 2 2 2 2" xfId="2510"/>
    <cellStyle name="20% - Accent1 5 2 3 2 2 2 2 2" xfId="2511"/>
    <cellStyle name="20% - Accent1 5 2 3 2 2 2 3" xfId="2512"/>
    <cellStyle name="20% - Accent1 5 2 3 2 2 3" xfId="2513"/>
    <cellStyle name="20% - Accent1 5 2 3 2 2 3 2" xfId="2514"/>
    <cellStyle name="20% - Accent1 5 2 3 2 2 4" xfId="2515"/>
    <cellStyle name="20% - Accent1 5 2 3 2 3" xfId="2516"/>
    <cellStyle name="20% - Accent1 5 2 3 2 3 2" xfId="2517"/>
    <cellStyle name="20% - Accent1 5 2 3 2 3 2 2" xfId="2518"/>
    <cellStyle name="20% - Accent1 5 2 3 2 3 3" xfId="2519"/>
    <cellStyle name="20% - Accent1 5 2 3 2 4" xfId="2520"/>
    <cellStyle name="20% - Accent1 5 2 3 2 4 2" xfId="2521"/>
    <cellStyle name="20% - Accent1 5 2 3 2 5" xfId="2522"/>
    <cellStyle name="20% - Accent1 5 2 3 3" xfId="2523"/>
    <cellStyle name="20% - Accent1 5 2 3 3 2" xfId="2524"/>
    <cellStyle name="20% - Accent1 5 2 3 3 2 2" xfId="2525"/>
    <cellStyle name="20% - Accent1 5 2 3 3 2 2 2" xfId="2526"/>
    <cellStyle name="20% - Accent1 5 2 3 3 2 3" xfId="2527"/>
    <cellStyle name="20% - Accent1 5 2 3 3 3" xfId="2528"/>
    <cellStyle name="20% - Accent1 5 2 3 3 3 2" xfId="2529"/>
    <cellStyle name="20% - Accent1 5 2 3 3 4" xfId="2530"/>
    <cellStyle name="20% - Accent1 5 2 3 4" xfId="2531"/>
    <cellStyle name="20% - Accent1 5 2 3 4 2" xfId="2532"/>
    <cellStyle name="20% - Accent1 5 2 3 4 2 2" xfId="2533"/>
    <cellStyle name="20% - Accent1 5 2 3 4 3" xfId="2534"/>
    <cellStyle name="20% - Accent1 5 2 3 5" xfId="2535"/>
    <cellStyle name="20% - Accent1 5 2 3 5 2" xfId="2536"/>
    <cellStyle name="20% - Accent1 5 2 3 6" xfId="2537"/>
    <cellStyle name="20% - Accent1 5 2 4" xfId="2538"/>
    <cellStyle name="20% - Accent1 5 2 4 2" xfId="2539"/>
    <cellStyle name="20% - Accent1 5 2 4 2 2" xfId="2540"/>
    <cellStyle name="20% - Accent1 5 2 4 2 2 2" xfId="2541"/>
    <cellStyle name="20% - Accent1 5 2 4 2 2 2 2" xfId="2542"/>
    <cellStyle name="20% - Accent1 5 2 4 2 2 3" xfId="2543"/>
    <cellStyle name="20% - Accent1 5 2 4 2 3" xfId="2544"/>
    <cellStyle name="20% - Accent1 5 2 4 2 3 2" xfId="2545"/>
    <cellStyle name="20% - Accent1 5 2 4 2 4" xfId="2546"/>
    <cellStyle name="20% - Accent1 5 2 4 3" xfId="2547"/>
    <cellStyle name="20% - Accent1 5 2 4 3 2" xfId="2548"/>
    <cellStyle name="20% - Accent1 5 2 4 3 2 2" xfId="2549"/>
    <cellStyle name="20% - Accent1 5 2 4 3 3" xfId="2550"/>
    <cellStyle name="20% - Accent1 5 2 4 4" xfId="2551"/>
    <cellStyle name="20% - Accent1 5 2 4 4 2" xfId="2552"/>
    <cellStyle name="20% - Accent1 5 2 4 5" xfId="2553"/>
    <cellStyle name="20% - Accent1 5 2 5" xfId="2554"/>
    <cellStyle name="20% - Accent1 5 2 5 2" xfId="2555"/>
    <cellStyle name="20% - Accent1 5 2 5 2 2" xfId="2556"/>
    <cellStyle name="20% - Accent1 5 2 5 2 2 2" xfId="2557"/>
    <cellStyle name="20% - Accent1 5 2 5 2 3" xfId="2558"/>
    <cellStyle name="20% - Accent1 5 2 5 3" xfId="2559"/>
    <cellStyle name="20% - Accent1 5 2 5 3 2" xfId="2560"/>
    <cellStyle name="20% - Accent1 5 2 5 4" xfId="2561"/>
    <cellStyle name="20% - Accent1 5 2 6" xfId="2562"/>
    <cellStyle name="20% - Accent1 5 2 6 2" xfId="2563"/>
    <cellStyle name="20% - Accent1 5 2 6 2 2" xfId="2564"/>
    <cellStyle name="20% - Accent1 5 2 6 3" xfId="2565"/>
    <cellStyle name="20% - Accent1 5 2 7" xfId="2566"/>
    <cellStyle name="20% - Accent1 5 2 7 2" xfId="2567"/>
    <cellStyle name="20% - Accent1 5 2 8" xfId="2568"/>
    <cellStyle name="20% - Accent1 5 3" xfId="2569"/>
    <cellStyle name="20% - Accent1 5 3 2" xfId="2570"/>
    <cellStyle name="20% - Accent1 5 3 2 2" xfId="2571"/>
    <cellStyle name="20% - Accent1 5 3 2 2 2" xfId="2572"/>
    <cellStyle name="20% - Accent1 5 3 2 2 2 2" xfId="2573"/>
    <cellStyle name="20% - Accent1 5 3 2 2 2 2 2" xfId="2574"/>
    <cellStyle name="20% - Accent1 5 3 2 2 2 2 2 2" xfId="2575"/>
    <cellStyle name="20% - Accent1 5 3 2 2 2 2 3" xfId="2576"/>
    <cellStyle name="20% - Accent1 5 3 2 2 2 3" xfId="2577"/>
    <cellStyle name="20% - Accent1 5 3 2 2 2 3 2" xfId="2578"/>
    <cellStyle name="20% - Accent1 5 3 2 2 2 4" xfId="2579"/>
    <cellStyle name="20% - Accent1 5 3 2 2 3" xfId="2580"/>
    <cellStyle name="20% - Accent1 5 3 2 2 3 2" xfId="2581"/>
    <cellStyle name="20% - Accent1 5 3 2 2 3 2 2" xfId="2582"/>
    <cellStyle name="20% - Accent1 5 3 2 2 3 3" xfId="2583"/>
    <cellStyle name="20% - Accent1 5 3 2 2 4" xfId="2584"/>
    <cellStyle name="20% - Accent1 5 3 2 2 4 2" xfId="2585"/>
    <cellStyle name="20% - Accent1 5 3 2 2 5" xfId="2586"/>
    <cellStyle name="20% - Accent1 5 3 2 3" xfId="2587"/>
    <cellStyle name="20% - Accent1 5 3 2 3 2" xfId="2588"/>
    <cellStyle name="20% - Accent1 5 3 2 3 2 2" xfId="2589"/>
    <cellStyle name="20% - Accent1 5 3 2 3 2 2 2" xfId="2590"/>
    <cellStyle name="20% - Accent1 5 3 2 3 2 3" xfId="2591"/>
    <cellStyle name="20% - Accent1 5 3 2 3 3" xfId="2592"/>
    <cellStyle name="20% - Accent1 5 3 2 3 3 2" xfId="2593"/>
    <cellStyle name="20% - Accent1 5 3 2 3 4" xfId="2594"/>
    <cellStyle name="20% - Accent1 5 3 2 4" xfId="2595"/>
    <cellStyle name="20% - Accent1 5 3 2 4 2" xfId="2596"/>
    <cellStyle name="20% - Accent1 5 3 2 4 2 2" xfId="2597"/>
    <cellStyle name="20% - Accent1 5 3 2 4 3" xfId="2598"/>
    <cellStyle name="20% - Accent1 5 3 2 5" xfId="2599"/>
    <cellStyle name="20% - Accent1 5 3 2 5 2" xfId="2600"/>
    <cellStyle name="20% - Accent1 5 3 2 6" xfId="2601"/>
    <cellStyle name="20% - Accent1 5 3 3" xfId="2602"/>
    <cellStyle name="20% - Accent1 5 3 3 2" xfId="2603"/>
    <cellStyle name="20% - Accent1 5 3 3 2 2" xfId="2604"/>
    <cellStyle name="20% - Accent1 5 3 3 2 2 2" xfId="2605"/>
    <cellStyle name="20% - Accent1 5 3 3 2 2 2 2" xfId="2606"/>
    <cellStyle name="20% - Accent1 5 3 3 2 2 3" xfId="2607"/>
    <cellStyle name="20% - Accent1 5 3 3 2 3" xfId="2608"/>
    <cellStyle name="20% - Accent1 5 3 3 2 3 2" xfId="2609"/>
    <cellStyle name="20% - Accent1 5 3 3 2 4" xfId="2610"/>
    <cellStyle name="20% - Accent1 5 3 3 3" xfId="2611"/>
    <cellStyle name="20% - Accent1 5 3 3 3 2" xfId="2612"/>
    <cellStyle name="20% - Accent1 5 3 3 3 2 2" xfId="2613"/>
    <cellStyle name="20% - Accent1 5 3 3 3 3" xfId="2614"/>
    <cellStyle name="20% - Accent1 5 3 3 4" xfId="2615"/>
    <cellStyle name="20% - Accent1 5 3 3 4 2" xfId="2616"/>
    <cellStyle name="20% - Accent1 5 3 3 5" xfId="2617"/>
    <cellStyle name="20% - Accent1 5 3 4" xfId="2618"/>
    <cellStyle name="20% - Accent1 5 3 4 2" xfId="2619"/>
    <cellStyle name="20% - Accent1 5 3 4 2 2" xfId="2620"/>
    <cellStyle name="20% - Accent1 5 3 4 2 2 2" xfId="2621"/>
    <cellStyle name="20% - Accent1 5 3 4 2 3" xfId="2622"/>
    <cellStyle name="20% - Accent1 5 3 4 3" xfId="2623"/>
    <cellStyle name="20% - Accent1 5 3 4 3 2" xfId="2624"/>
    <cellStyle name="20% - Accent1 5 3 4 4" xfId="2625"/>
    <cellStyle name="20% - Accent1 5 3 5" xfId="2626"/>
    <cellStyle name="20% - Accent1 5 3 5 2" xfId="2627"/>
    <cellStyle name="20% - Accent1 5 3 5 2 2" xfId="2628"/>
    <cellStyle name="20% - Accent1 5 3 5 3" xfId="2629"/>
    <cellStyle name="20% - Accent1 5 3 6" xfId="2630"/>
    <cellStyle name="20% - Accent1 5 3 6 2" xfId="2631"/>
    <cellStyle name="20% - Accent1 5 3 7" xfId="2632"/>
    <cellStyle name="20% - Accent1 5 4" xfId="2633"/>
    <cellStyle name="20% - Accent1 5 4 2" xfId="2634"/>
    <cellStyle name="20% - Accent1 5 4 2 2" xfId="2635"/>
    <cellStyle name="20% - Accent1 5 4 2 2 2" xfId="2636"/>
    <cellStyle name="20% - Accent1 5 4 2 2 2 2" xfId="2637"/>
    <cellStyle name="20% - Accent1 5 4 2 2 2 2 2" xfId="2638"/>
    <cellStyle name="20% - Accent1 5 4 2 2 2 3" xfId="2639"/>
    <cellStyle name="20% - Accent1 5 4 2 2 3" xfId="2640"/>
    <cellStyle name="20% - Accent1 5 4 2 2 3 2" xfId="2641"/>
    <cellStyle name="20% - Accent1 5 4 2 2 4" xfId="2642"/>
    <cellStyle name="20% - Accent1 5 4 2 3" xfId="2643"/>
    <cellStyle name="20% - Accent1 5 4 2 3 2" xfId="2644"/>
    <cellStyle name="20% - Accent1 5 4 2 3 2 2" xfId="2645"/>
    <cellStyle name="20% - Accent1 5 4 2 3 3" xfId="2646"/>
    <cellStyle name="20% - Accent1 5 4 2 4" xfId="2647"/>
    <cellStyle name="20% - Accent1 5 4 2 4 2" xfId="2648"/>
    <cellStyle name="20% - Accent1 5 4 2 5" xfId="2649"/>
    <cellStyle name="20% - Accent1 5 4 3" xfId="2650"/>
    <cellStyle name="20% - Accent1 5 4 3 2" xfId="2651"/>
    <cellStyle name="20% - Accent1 5 4 3 2 2" xfId="2652"/>
    <cellStyle name="20% - Accent1 5 4 3 2 2 2" xfId="2653"/>
    <cellStyle name="20% - Accent1 5 4 3 2 3" xfId="2654"/>
    <cellStyle name="20% - Accent1 5 4 3 3" xfId="2655"/>
    <cellStyle name="20% - Accent1 5 4 3 3 2" xfId="2656"/>
    <cellStyle name="20% - Accent1 5 4 3 4" xfId="2657"/>
    <cellStyle name="20% - Accent1 5 4 4" xfId="2658"/>
    <cellStyle name="20% - Accent1 5 4 4 2" xfId="2659"/>
    <cellStyle name="20% - Accent1 5 4 4 2 2" xfId="2660"/>
    <cellStyle name="20% - Accent1 5 4 4 3" xfId="2661"/>
    <cellStyle name="20% - Accent1 5 4 5" xfId="2662"/>
    <cellStyle name="20% - Accent1 5 4 5 2" xfId="2663"/>
    <cellStyle name="20% - Accent1 5 4 6" xfId="2664"/>
    <cellStyle name="20% - Accent1 5 5" xfId="2665"/>
    <cellStyle name="20% - Accent1 5 5 2" xfId="2666"/>
    <cellStyle name="20% - Accent1 5 5 2 2" xfId="2667"/>
    <cellStyle name="20% - Accent1 5 5 2 2 2" xfId="2668"/>
    <cellStyle name="20% - Accent1 5 5 2 2 2 2" xfId="2669"/>
    <cellStyle name="20% - Accent1 5 5 2 2 3" xfId="2670"/>
    <cellStyle name="20% - Accent1 5 5 2 3" xfId="2671"/>
    <cellStyle name="20% - Accent1 5 5 2 3 2" xfId="2672"/>
    <cellStyle name="20% - Accent1 5 5 2 4" xfId="2673"/>
    <cellStyle name="20% - Accent1 5 5 3" xfId="2674"/>
    <cellStyle name="20% - Accent1 5 5 3 2" xfId="2675"/>
    <cellStyle name="20% - Accent1 5 5 3 2 2" xfId="2676"/>
    <cellStyle name="20% - Accent1 5 5 3 3" xfId="2677"/>
    <cellStyle name="20% - Accent1 5 5 4" xfId="2678"/>
    <cellStyle name="20% - Accent1 5 5 4 2" xfId="2679"/>
    <cellStyle name="20% - Accent1 5 5 5" xfId="2680"/>
    <cellStyle name="20% - Accent1 5 6" xfId="2681"/>
    <cellStyle name="20% - Accent1 5 6 2" xfId="2682"/>
    <cellStyle name="20% - Accent1 5 6 2 2" xfId="2683"/>
    <cellStyle name="20% - Accent1 5 6 2 2 2" xfId="2684"/>
    <cellStyle name="20% - Accent1 5 6 2 3" xfId="2685"/>
    <cellStyle name="20% - Accent1 5 6 3" xfId="2686"/>
    <cellStyle name="20% - Accent1 5 6 3 2" xfId="2687"/>
    <cellStyle name="20% - Accent1 5 6 4" xfId="2688"/>
    <cellStyle name="20% - Accent1 5 7" xfId="2689"/>
    <cellStyle name="20% - Accent1 5 7 2" xfId="2690"/>
    <cellStyle name="20% - Accent1 5 7 2 2" xfId="2691"/>
    <cellStyle name="20% - Accent1 5 7 3" xfId="2692"/>
    <cellStyle name="20% - Accent1 5 8" xfId="2693"/>
    <cellStyle name="20% - Accent1 5 8 2" xfId="2694"/>
    <cellStyle name="20% - Accent1 5 9" xfId="2695"/>
    <cellStyle name="20% - Accent1 6" xfId="2696"/>
    <cellStyle name="20% - Accent1 6 2" xfId="2697"/>
    <cellStyle name="20% - Accent1 6 2 2" xfId="2698"/>
    <cellStyle name="20% - Accent1 6 2 2 2" xfId="2699"/>
    <cellStyle name="20% - Accent1 6 2 2 2 2" xfId="2700"/>
    <cellStyle name="20% - Accent1 6 2 2 2 2 2" xfId="2701"/>
    <cellStyle name="20% - Accent1 6 2 2 2 2 2 2" xfId="2702"/>
    <cellStyle name="20% - Accent1 6 2 2 2 2 2 2 2" xfId="2703"/>
    <cellStyle name="20% - Accent1 6 2 2 2 2 2 2 2 2" xfId="2704"/>
    <cellStyle name="20% - Accent1 6 2 2 2 2 2 2 3" xfId="2705"/>
    <cellStyle name="20% - Accent1 6 2 2 2 2 2 3" xfId="2706"/>
    <cellStyle name="20% - Accent1 6 2 2 2 2 2 3 2" xfId="2707"/>
    <cellStyle name="20% - Accent1 6 2 2 2 2 2 4" xfId="2708"/>
    <cellStyle name="20% - Accent1 6 2 2 2 2 3" xfId="2709"/>
    <cellStyle name="20% - Accent1 6 2 2 2 2 3 2" xfId="2710"/>
    <cellStyle name="20% - Accent1 6 2 2 2 2 3 2 2" xfId="2711"/>
    <cellStyle name="20% - Accent1 6 2 2 2 2 3 3" xfId="2712"/>
    <cellStyle name="20% - Accent1 6 2 2 2 2 4" xfId="2713"/>
    <cellStyle name="20% - Accent1 6 2 2 2 2 4 2" xfId="2714"/>
    <cellStyle name="20% - Accent1 6 2 2 2 2 5" xfId="2715"/>
    <cellStyle name="20% - Accent1 6 2 2 2 3" xfId="2716"/>
    <cellStyle name="20% - Accent1 6 2 2 2 3 2" xfId="2717"/>
    <cellStyle name="20% - Accent1 6 2 2 2 3 2 2" xfId="2718"/>
    <cellStyle name="20% - Accent1 6 2 2 2 3 2 2 2" xfId="2719"/>
    <cellStyle name="20% - Accent1 6 2 2 2 3 2 3" xfId="2720"/>
    <cellStyle name="20% - Accent1 6 2 2 2 3 3" xfId="2721"/>
    <cellStyle name="20% - Accent1 6 2 2 2 3 3 2" xfId="2722"/>
    <cellStyle name="20% - Accent1 6 2 2 2 3 4" xfId="2723"/>
    <cellStyle name="20% - Accent1 6 2 2 2 4" xfId="2724"/>
    <cellStyle name="20% - Accent1 6 2 2 2 4 2" xfId="2725"/>
    <cellStyle name="20% - Accent1 6 2 2 2 4 2 2" xfId="2726"/>
    <cellStyle name="20% - Accent1 6 2 2 2 4 3" xfId="2727"/>
    <cellStyle name="20% - Accent1 6 2 2 2 5" xfId="2728"/>
    <cellStyle name="20% - Accent1 6 2 2 2 5 2" xfId="2729"/>
    <cellStyle name="20% - Accent1 6 2 2 2 6" xfId="2730"/>
    <cellStyle name="20% - Accent1 6 2 2 3" xfId="2731"/>
    <cellStyle name="20% - Accent1 6 2 2 3 2" xfId="2732"/>
    <cellStyle name="20% - Accent1 6 2 2 3 2 2" xfId="2733"/>
    <cellStyle name="20% - Accent1 6 2 2 3 2 2 2" xfId="2734"/>
    <cellStyle name="20% - Accent1 6 2 2 3 2 2 2 2" xfId="2735"/>
    <cellStyle name="20% - Accent1 6 2 2 3 2 2 3" xfId="2736"/>
    <cellStyle name="20% - Accent1 6 2 2 3 2 3" xfId="2737"/>
    <cellStyle name="20% - Accent1 6 2 2 3 2 3 2" xfId="2738"/>
    <cellStyle name="20% - Accent1 6 2 2 3 2 4" xfId="2739"/>
    <cellStyle name="20% - Accent1 6 2 2 3 3" xfId="2740"/>
    <cellStyle name="20% - Accent1 6 2 2 3 3 2" xfId="2741"/>
    <cellStyle name="20% - Accent1 6 2 2 3 3 2 2" xfId="2742"/>
    <cellStyle name="20% - Accent1 6 2 2 3 3 3" xfId="2743"/>
    <cellStyle name="20% - Accent1 6 2 2 3 4" xfId="2744"/>
    <cellStyle name="20% - Accent1 6 2 2 3 4 2" xfId="2745"/>
    <cellStyle name="20% - Accent1 6 2 2 3 5" xfId="2746"/>
    <cellStyle name="20% - Accent1 6 2 2 4" xfId="2747"/>
    <cellStyle name="20% - Accent1 6 2 2 4 2" xfId="2748"/>
    <cellStyle name="20% - Accent1 6 2 2 4 2 2" xfId="2749"/>
    <cellStyle name="20% - Accent1 6 2 2 4 2 2 2" xfId="2750"/>
    <cellStyle name="20% - Accent1 6 2 2 4 2 3" xfId="2751"/>
    <cellStyle name="20% - Accent1 6 2 2 4 3" xfId="2752"/>
    <cellStyle name="20% - Accent1 6 2 2 4 3 2" xfId="2753"/>
    <cellStyle name="20% - Accent1 6 2 2 4 4" xfId="2754"/>
    <cellStyle name="20% - Accent1 6 2 2 5" xfId="2755"/>
    <cellStyle name="20% - Accent1 6 2 2 5 2" xfId="2756"/>
    <cellStyle name="20% - Accent1 6 2 2 5 2 2" xfId="2757"/>
    <cellStyle name="20% - Accent1 6 2 2 5 3" xfId="2758"/>
    <cellStyle name="20% - Accent1 6 2 2 6" xfId="2759"/>
    <cellStyle name="20% - Accent1 6 2 2 6 2" xfId="2760"/>
    <cellStyle name="20% - Accent1 6 2 2 7" xfId="2761"/>
    <cellStyle name="20% - Accent1 6 2 3" xfId="2762"/>
    <cellStyle name="20% - Accent1 6 2 3 2" xfId="2763"/>
    <cellStyle name="20% - Accent1 6 2 3 2 2" xfId="2764"/>
    <cellStyle name="20% - Accent1 6 2 3 2 2 2" xfId="2765"/>
    <cellStyle name="20% - Accent1 6 2 3 2 2 2 2" xfId="2766"/>
    <cellStyle name="20% - Accent1 6 2 3 2 2 2 2 2" xfId="2767"/>
    <cellStyle name="20% - Accent1 6 2 3 2 2 2 3" xfId="2768"/>
    <cellStyle name="20% - Accent1 6 2 3 2 2 3" xfId="2769"/>
    <cellStyle name="20% - Accent1 6 2 3 2 2 3 2" xfId="2770"/>
    <cellStyle name="20% - Accent1 6 2 3 2 2 4" xfId="2771"/>
    <cellStyle name="20% - Accent1 6 2 3 2 3" xfId="2772"/>
    <cellStyle name="20% - Accent1 6 2 3 2 3 2" xfId="2773"/>
    <cellStyle name="20% - Accent1 6 2 3 2 3 2 2" xfId="2774"/>
    <cellStyle name="20% - Accent1 6 2 3 2 3 3" xfId="2775"/>
    <cellStyle name="20% - Accent1 6 2 3 2 4" xfId="2776"/>
    <cellStyle name="20% - Accent1 6 2 3 2 4 2" xfId="2777"/>
    <cellStyle name="20% - Accent1 6 2 3 2 5" xfId="2778"/>
    <cellStyle name="20% - Accent1 6 2 3 3" xfId="2779"/>
    <cellStyle name="20% - Accent1 6 2 3 3 2" xfId="2780"/>
    <cellStyle name="20% - Accent1 6 2 3 3 2 2" xfId="2781"/>
    <cellStyle name="20% - Accent1 6 2 3 3 2 2 2" xfId="2782"/>
    <cellStyle name="20% - Accent1 6 2 3 3 2 3" xfId="2783"/>
    <cellStyle name="20% - Accent1 6 2 3 3 3" xfId="2784"/>
    <cellStyle name="20% - Accent1 6 2 3 3 3 2" xfId="2785"/>
    <cellStyle name="20% - Accent1 6 2 3 3 4" xfId="2786"/>
    <cellStyle name="20% - Accent1 6 2 3 4" xfId="2787"/>
    <cellStyle name="20% - Accent1 6 2 3 4 2" xfId="2788"/>
    <cellStyle name="20% - Accent1 6 2 3 4 2 2" xfId="2789"/>
    <cellStyle name="20% - Accent1 6 2 3 4 3" xfId="2790"/>
    <cellStyle name="20% - Accent1 6 2 3 5" xfId="2791"/>
    <cellStyle name="20% - Accent1 6 2 3 5 2" xfId="2792"/>
    <cellStyle name="20% - Accent1 6 2 3 6" xfId="2793"/>
    <cellStyle name="20% - Accent1 6 2 4" xfId="2794"/>
    <cellStyle name="20% - Accent1 6 2 4 2" xfId="2795"/>
    <cellStyle name="20% - Accent1 6 2 4 2 2" xfId="2796"/>
    <cellStyle name="20% - Accent1 6 2 4 2 2 2" xfId="2797"/>
    <cellStyle name="20% - Accent1 6 2 4 2 2 2 2" xfId="2798"/>
    <cellStyle name="20% - Accent1 6 2 4 2 2 3" xfId="2799"/>
    <cellStyle name="20% - Accent1 6 2 4 2 3" xfId="2800"/>
    <cellStyle name="20% - Accent1 6 2 4 2 3 2" xfId="2801"/>
    <cellStyle name="20% - Accent1 6 2 4 2 4" xfId="2802"/>
    <cellStyle name="20% - Accent1 6 2 4 3" xfId="2803"/>
    <cellStyle name="20% - Accent1 6 2 4 3 2" xfId="2804"/>
    <cellStyle name="20% - Accent1 6 2 4 3 2 2" xfId="2805"/>
    <cellStyle name="20% - Accent1 6 2 4 3 3" xfId="2806"/>
    <cellStyle name="20% - Accent1 6 2 4 4" xfId="2807"/>
    <cellStyle name="20% - Accent1 6 2 4 4 2" xfId="2808"/>
    <cellStyle name="20% - Accent1 6 2 4 5" xfId="2809"/>
    <cellStyle name="20% - Accent1 6 2 5" xfId="2810"/>
    <cellStyle name="20% - Accent1 6 2 5 2" xfId="2811"/>
    <cellStyle name="20% - Accent1 6 2 5 2 2" xfId="2812"/>
    <cellStyle name="20% - Accent1 6 2 5 2 2 2" xfId="2813"/>
    <cellStyle name="20% - Accent1 6 2 5 2 3" xfId="2814"/>
    <cellStyle name="20% - Accent1 6 2 5 3" xfId="2815"/>
    <cellStyle name="20% - Accent1 6 2 5 3 2" xfId="2816"/>
    <cellStyle name="20% - Accent1 6 2 5 4" xfId="2817"/>
    <cellStyle name="20% - Accent1 6 2 6" xfId="2818"/>
    <cellStyle name="20% - Accent1 6 2 6 2" xfId="2819"/>
    <cellStyle name="20% - Accent1 6 2 6 2 2" xfId="2820"/>
    <cellStyle name="20% - Accent1 6 2 6 3" xfId="2821"/>
    <cellStyle name="20% - Accent1 6 2 7" xfId="2822"/>
    <cellStyle name="20% - Accent1 6 2 7 2" xfId="2823"/>
    <cellStyle name="20% - Accent1 6 2 8" xfId="2824"/>
    <cellStyle name="20% - Accent1 6 3" xfId="2825"/>
    <cellStyle name="20% - Accent1 6 3 2" xfId="2826"/>
    <cellStyle name="20% - Accent1 6 3 2 2" xfId="2827"/>
    <cellStyle name="20% - Accent1 6 3 2 2 2" xfId="2828"/>
    <cellStyle name="20% - Accent1 6 3 2 2 2 2" xfId="2829"/>
    <cellStyle name="20% - Accent1 6 3 2 2 2 2 2" xfId="2830"/>
    <cellStyle name="20% - Accent1 6 3 2 2 2 2 2 2" xfId="2831"/>
    <cellStyle name="20% - Accent1 6 3 2 2 2 2 3" xfId="2832"/>
    <cellStyle name="20% - Accent1 6 3 2 2 2 3" xfId="2833"/>
    <cellStyle name="20% - Accent1 6 3 2 2 2 3 2" xfId="2834"/>
    <cellStyle name="20% - Accent1 6 3 2 2 2 4" xfId="2835"/>
    <cellStyle name="20% - Accent1 6 3 2 2 3" xfId="2836"/>
    <cellStyle name="20% - Accent1 6 3 2 2 3 2" xfId="2837"/>
    <cellStyle name="20% - Accent1 6 3 2 2 3 2 2" xfId="2838"/>
    <cellStyle name="20% - Accent1 6 3 2 2 3 3" xfId="2839"/>
    <cellStyle name="20% - Accent1 6 3 2 2 4" xfId="2840"/>
    <cellStyle name="20% - Accent1 6 3 2 2 4 2" xfId="2841"/>
    <cellStyle name="20% - Accent1 6 3 2 2 5" xfId="2842"/>
    <cellStyle name="20% - Accent1 6 3 2 3" xfId="2843"/>
    <cellStyle name="20% - Accent1 6 3 2 3 2" xfId="2844"/>
    <cellStyle name="20% - Accent1 6 3 2 3 2 2" xfId="2845"/>
    <cellStyle name="20% - Accent1 6 3 2 3 2 2 2" xfId="2846"/>
    <cellStyle name="20% - Accent1 6 3 2 3 2 3" xfId="2847"/>
    <cellStyle name="20% - Accent1 6 3 2 3 3" xfId="2848"/>
    <cellStyle name="20% - Accent1 6 3 2 3 3 2" xfId="2849"/>
    <cellStyle name="20% - Accent1 6 3 2 3 4" xfId="2850"/>
    <cellStyle name="20% - Accent1 6 3 2 4" xfId="2851"/>
    <cellStyle name="20% - Accent1 6 3 2 4 2" xfId="2852"/>
    <cellStyle name="20% - Accent1 6 3 2 4 2 2" xfId="2853"/>
    <cellStyle name="20% - Accent1 6 3 2 4 3" xfId="2854"/>
    <cellStyle name="20% - Accent1 6 3 2 5" xfId="2855"/>
    <cellStyle name="20% - Accent1 6 3 2 5 2" xfId="2856"/>
    <cellStyle name="20% - Accent1 6 3 2 6" xfId="2857"/>
    <cellStyle name="20% - Accent1 6 3 3" xfId="2858"/>
    <cellStyle name="20% - Accent1 6 3 3 2" xfId="2859"/>
    <cellStyle name="20% - Accent1 6 3 3 2 2" xfId="2860"/>
    <cellStyle name="20% - Accent1 6 3 3 2 2 2" xfId="2861"/>
    <cellStyle name="20% - Accent1 6 3 3 2 2 2 2" xfId="2862"/>
    <cellStyle name="20% - Accent1 6 3 3 2 2 3" xfId="2863"/>
    <cellStyle name="20% - Accent1 6 3 3 2 3" xfId="2864"/>
    <cellStyle name="20% - Accent1 6 3 3 2 3 2" xfId="2865"/>
    <cellStyle name="20% - Accent1 6 3 3 2 4" xfId="2866"/>
    <cellStyle name="20% - Accent1 6 3 3 3" xfId="2867"/>
    <cellStyle name="20% - Accent1 6 3 3 3 2" xfId="2868"/>
    <cellStyle name="20% - Accent1 6 3 3 3 2 2" xfId="2869"/>
    <cellStyle name="20% - Accent1 6 3 3 3 3" xfId="2870"/>
    <cellStyle name="20% - Accent1 6 3 3 4" xfId="2871"/>
    <cellStyle name="20% - Accent1 6 3 3 4 2" xfId="2872"/>
    <cellStyle name="20% - Accent1 6 3 3 5" xfId="2873"/>
    <cellStyle name="20% - Accent1 6 3 4" xfId="2874"/>
    <cellStyle name="20% - Accent1 6 3 4 2" xfId="2875"/>
    <cellStyle name="20% - Accent1 6 3 4 2 2" xfId="2876"/>
    <cellStyle name="20% - Accent1 6 3 4 2 2 2" xfId="2877"/>
    <cellStyle name="20% - Accent1 6 3 4 2 3" xfId="2878"/>
    <cellStyle name="20% - Accent1 6 3 4 3" xfId="2879"/>
    <cellStyle name="20% - Accent1 6 3 4 3 2" xfId="2880"/>
    <cellStyle name="20% - Accent1 6 3 4 4" xfId="2881"/>
    <cellStyle name="20% - Accent1 6 3 5" xfId="2882"/>
    <cellStyle name="20% - Accent1 6 3 5 2" xfId="2883"/>
    <cellStyle name="20% - Accent1 6 3 5 2 2" xfId="2884"/>
    <cellStyle name="20% - Accent1 6 3 5 3" xfId="2885"/>
    <cellStyle name="20% - Accent1 6 3 6" xfId="2886"/>
    <cellStyle name="20% - Accent1 6 3 6 2" xfId="2887"/>
    <cellStyle name="20% - Accent1 6 3 7" xfId="2888"/>
    <cellStyle name="20% - Accent1 6 4" xfId="2889"/>
    <cellStyle name="20% - Accent1 6 4 2" xfId="2890"/>
    <cellStyle name="20% - Accent1 6 4 2 2" xfId="2891"/>
    <cellStyle name="20% - Accent1 6 4 2 2 2" xfId="2892"/>
    <cellStyle name="20% - Accent1 6 4 2 2 2 2" xfId="2893"/>
    <cellStyle name="20% - Accent1 6 4 2 2 2 2 2" xfId="2894"/>
    <cellStyle name="20% - Accent1 6 4 2 2 2 3" xfId="2895"/>
    <cellStyle name="20% - Accent1 6 4 2 2 3" xfId="2896"/>
    <cellStyle name="20% - Accent1 6 4 2 2 3 2" xfId="2897"/>
    <cellStyle name="20% - Accent1 6 4 2 2 4" xfId="2898"/>
    <cellStyle name="20% - Accent1 6 4 2 3" xfId="2899"/>
    <cellStyle name="20% - Accent1 6 4 2 3 2" xfId="2900"/>
    <cellStyle name="20% - Accent1 6 4 2 3 2 2" xfId="2901"/>
    <cellStyle name="20% - Accent1 6 4 2 3 3" xfId="2902"/>
    <cellStyle name="20% - Accent1 6 4 2 4" xfId="2903"/>
    <cellStyle name="20% - Accent1 6 4 2 4 2" xfId="2904"/>
    <cellStyle name="20% - Accent1 6 4 2 5" xfId="2905"/>
    <cellStyle name="20% - Accent1 6 4 3" xfId="2906"/>
    <cellStyle name="20% - Accent1 6 4 3 2" xfId="2907"/>
    <cellStyle name="20% - Accent1 6 4 3 2 2" xfId="2908"/>
    <cellStyle name="20% - Accent1 6 4 3 2 2 2" xfId="2909"/>
    <cellStyle name="20% - Accent1 6 4 3 2 3" xfId="2910"/>
    <cellStyle name="20% - Accent1 6 4 3 3" xfId="2911"/>
    <cellStyle name="20% - Accent1 6 4 3 3 2" xfId="2912"/>
    <cellStyle name="20% - Accent1 6 4 3 4" xfId="2913"/>
    <cellStyle name="20% - Accent1 6 4 4" xfId="2914"/>
    <cellStyle name="20% - Accent1 6 4 4 2" xfId="2915"/>
    <cellStyle name="20% - Accent1 6 4 4 2 2" xfId="2916"/>
    <cellStyle name="20% - Accent1 6 4 4 3" xfId="2917"/>
    <cellStyle name="20% - Accent1 6 4 5" xfId="2918"/>
    <cellStyle name="20% - Accent1 6 4 5 2" xfId="2919"/>
    <cellStyle name="20% - Accent1 6 4 6" xfId="2920"/>
    <cellStyle name="20% - Accent1 6 5" xfId="2921"/>
    <cellStyle name="20% - Accent1 6 5 2" xfId="2922"/>
    <cellStyle name="20% - Accent1 6 5 2 2" xfId="2923"/>
    <cellStyle name="20% - Accent1 6 5 2 2 2" xfId="2924"/>
    <cellStyle name="20% - Accent1 6 5 2 2 2 2" xfId="2925"/>
    <cellStyle name="20% - Accent1 6 5 2 2 3" xfId="2926"/>
    <cellStyle name="20% - Accent1 6 5 2 3" xfId="2927"/>
    <cellStyle name="20% - Accent1 6 5 2 3 2" xfId="2928"/>
    <cellStyle name="20% - Accent1 6 5 2 4" xfId="2929"/>
    <cellStyle name="20% - Accent1 6 5 3" xfId="2930"/>
    <cellStyle name="20% - Accent1 6 5 3 2" xfId="2931"/>
    <cellStyle name="20% - Accent1 6 5 3 2 2" xfId="2932"/>
    <cellStyle name="20% - Accent1 6 5 3 3" xfId="2933"/>
    <cellStyle name="20% - Accent1 6 5 4" xfId="2934"/>
    <cellStyle name="20% - Accent1 6 5 4 2" xfId="2935"/>
    <cellStyle name="20% - Accent1 6 5 5" xfId="2936"/>
    <cellStyle name="20% - Accent1 6 6" xfId="2937"/>
    <cellStyle name="20% - Accent1 6 6 2" xfId="2938"/>
    <cellStyle name="20% - Accent1 6 6 2 2" xfId="2939"/>
    <cellStyle name="20% - Accent1 6 6 2 2 2" xfId="2940"/>
    <cellStyle name="20% - Accent1 6 6 2 3" xfId="2941"/>
    <cellStyle name="20% - Accent1 6 6 3" xfId="2942"/>
    <cellStyle name="20% - Accent1 6 6 3 2" xfId="2943"/>
    <cellStyle name="20% - Accent1 6 6 4" xfId="2944"/>
    <cellStyle name="20% - Accent1 6 7" xfId="2945"/>
    <cellStyle name="20% - Accent1 6 7 2" xfId="2946"/>
    <cellStyle name="20% - Accent1 6 7 2 2" xfId="2947"/>
    <cellStyle name="20% - Accent1 6 7 3" xfId="2948"/>
    <cellStyle name="20% - Accent1 6 8" xfId="2949"/>
    <cellStyle name="20% - Accent1 6 8 2" xfId="2950"/>
    <cellStyle name="20% - Accent1 6 9" xfId="2951"/>
    <cellStyle name="20% - Accent1 7" xfId="2952"/>
    <cellStyle name="20% - Accent1 7 2" xfId="2953"/>
    <cellStyle name="20% - Accent1 7 2 2" xfId="2954"/>
    <cellStyle name="20% - Accent1 7 2 2 2" xfId="2955"/>
    <cellStyle name="20% - Accent1 7 2 2 2 2" xfId="2956"/>
    <cellStyle name="20% - Accent1 7 2 2 2 2 2" xfId="2957"/>
    <cellStyle name="20% - Accent1 7 2 2 2 2 2 2" xfId="2958"/>
    <cellStyle name="20% - Accent1 7 2 2 2 2 2 2 2" xfId="2959"/>
    <cellStyle name="20% - Accent1 7 2 2 2 2 2 3" xfId="2960"/>
    <cellStyle name="20% - Accent1 7 2 2 2 2 3" xfId="2961"/>
    <cellStyle name="20% - Accent1 7 2 2 2 2 3 2" xfId="2962"/>
    <cellStyle name="20% - Accent1 7 2 2 2 2 4" xfId="2963"/>
    <cellStyle name="20% - Accent1 7 2 2 2 3" xfId="2964"/>
    <cellStyle name="20% - Accent1 7 2 2 2 3 2" xfId="2965"/>
    <cellStyle name="20% - Accent1 7 2 2 2 3 2 2" xfId="2966"/>
    <cellStyle name="20% - Accent1 7 2 2 2 3 3" xfId="2967"/>
    <cellStyle name="20% - Accent1 7 2 2 2 4" xfId="2968"/>
    <cellStyle name="20% - Accent1 7 2 2 2 4 2" xfId="2969"/>
    <cellStyle name="20% - Accent1 7 2 2 2 5" xfId="2970"/>
    <cellStyle name="20% - Accent1 7 2 2 3" xfId="2971"/>
    <cellStyle name="20% - Accent1 7 2 2 3 2" xfId="2972"/>
    <cellStyle name="20% - Accent1 7 2 2 3 2 2" xfId="2973"/>
    <cellStyle name="20% - Accent1 7 2 2 3 2 2 2" xfId="2974"/>
    <cellStyle name="20% - Accent1 7 2 2 3 2 3" xfId="2975"/>
    <cellStyle name="20% - Accent1 7 2 2 3 3" xfId="2976"/>
    <cellStyle name="20% - Accent1 7 2 2 3 3 2" xfId="2977"/>
    <cellStyle name="20% - Accent1 7 2 2 3 4" xfId="2978"/>
    <cellStyle name="20% - Accent1 7 2 2 4" xfId="2979"/>
    <cellStyle name="20% - Accent1 7 2 2 4 2" xfId="2980"/>
    <cellStyle name="20% - Accent1 7 2 2 4 2 2" xfId="2981"/>
    <cellStyle name="20% - Accent1 7 2 2 4 3" xfId="2982"/>
    <cellStyle name="20% - Accent1 7 2 2 5" xfId="2983"/>
    <cellStyle name="20% - Accent1 7 2 2 5 2" xfId="2984"/>
    <cellStyle name="20% - Accent1 7 2 2 6" xfId="2985"/>
    <cellStyle name="20% - Accent1 7 2 3" xfId="2986"/>
    <cellStyle name="20% - Accent1 7 2 3 2" xfId="2987"/>
    <cellStyle name="20% - Accent1 7 2 3 2 2" xfId="2988"/>
    <cellStyle name="20% - Accent1 7 2 3 2 2 2" xfId="2989"/>
    <cellStyle name="20% - Accent1 7 2 3 2 2 2 2" xfId="2990"/>
    <cellStyle name="20% - Accent1 7 2 3 2 2 3" xfId="2991"/>
    <cellStyle name="20% - Accent1 7 2 3 2 3" xfId="2992"/>
    <cellStyle name="20% - Accent1 7 2 3 2 3 2" xfId="2993"/>
    <cellStyle name="20% - Accent1 7 2 3 2 4" xfId="2994"/>
    <cellStyle name="20% - Accent1 7 2 3 3" xfId="2995"/>
    <cellStyle name="20% - Accent1 7 2 3 3 2" xfId="2996"/>
    <cellStyle name="20% - Accent1 7 2 3 3 2 2" xfId="2997"/>
    <cellStyle name="20% - Accent1 7 2 3 3 3" xfId="2998"/>
    <cellStyle name="20% - Accent1 7 2 3 4" xfId="2999"/>
    <cellStyle name="20% - Accent1 7 2 3 4 2" xfId="3000"/>
    <cellStyle name="20% - Accent1 7 2 3 5" xfId="3001"/>
    <cellStyle name="20% - Accent1 7 2 4" xfId="3002"/>
    <cellStyle name="20% - Accent1 7 2 4 2" xfId="3003"/>
    <cellStyle name="20% - Accent1 7 2 4 2 2" xfId="3004"/>
    <cellStyle name="20% - Accent1 7 2 4 2 2 2" xfId="3005"/>
    <cellStyle name="20% - Accent1 7 2 4 2 3" xfId="3006"/>
    <cellStyle name="20% - Accent1 7 2 4 3" xfId="3007"/>
    <cellStyle name="20% - Accent1 7 2 4 3 2" xfId="3008"/>
    <cellStyle name="20% - Accent1 7 2 4 4" xfId="3009"/>
    <cellStyle name="20% - Accent1 7 2 5" xfId="3010"/>
    <cellStyle name="20% - Accent1 7 2 5 2" xfId="3011"/>
    <cellStyle name="20% - Accent1 7 2 5 2 2" xfId="3012"/>
    <cellStyle name="20% - Accent1 7 2 5 3" xfId="3013"/>
    <cellStyle name="20% - Accent1 7 2 6" xfId="3014"/>
    <cellStyle name="20% - Accent1 7 2 6 2" xfId="3015"/>
    <cellStyle name="20% - Accent1 7 2 7" xfId="3016"/>
    <cellStyle name="20% - Accent1 7 3" xfId="3017"/>
    <cellStyle name="20% - Accent1 7 3 2" xfId="3018"/>
    <cellStyle name="20% - Accent1 7 3 2 2" xfId="3019"/>
    <cellStyle name="20% - Accent1 7 3 2 2 2" xfId="3020"/>
    <cellStyle name="20% - Accent1 7 3 2 2 2 2" xfId="3021"/>
    <cellStyle name="20% - Accent1 7 3 2 2 2 2 2" xfId="3022"/>
    <cellStyle name="20% - Accent1 7 3 2 2 2 3" xfId="3023"/>
    <cellStyle name="20% - Accent1 7 3 2 2 3" xfId="3024"/>
    <cellStyle name="20% - Accent1 7 3 2 2 3 2" xfId="3025"/>
    <cellStyle name="20% - Accent1 7 3 2 2 4" xfId="3026"/>
    <cellStyle name="20% - Accent1 7 3 2 3" xfId="3027"/>
    <cellStyle name="20% - Accent1 7 3 2 3 2" xfId="3028"/>
    <cellStyle name="20% - Accent1 7 3 2 3 2 2" xfId="3029"/>
    <cellStyle name="20% - Accent1 7 3 2 3 3" xfId="3030"/>
    <cellStyle name="20% - Accent1 7 3 2 4" xfId="3031"/>
    <cellStyle name="20% - Accent1 7 3 2 4 2" xfId="3032"/>
    <cellStyle name="20% - Accent1 7 3 2 5" xfId="3033"/>
    <cellStyle name="20% - Accent1 7 3 3" xfId="3034"/>
    <cellStyle name="20% - Accent1 7 3 3 2" xfId="3035"/>
    <cellStyle name="20% - Accent1 7 3 3 2 2" xfId="3036"/>
    <cellStyle name="20% - Accent1 7 3 3 2 2 2" xfId="3037"/>
    <cellStyle name="20% - Accent1 7 3 3 2 3" xfId="3038"/>
    <cellStyle name="20% - Accent1 7 3 3 3" xfId="3039"/>
    <cellStyle name="20% - Accent1 7 3 3 3 2" xfId="3040"/>
    <cellStyle name="20% - Accent1 7 3 3 4" xfId="3041"/>
    <cellStyle name="20% - Accent1 7 3 4" xfId="3042"/>
    <cellStyle name="20% - Accent1 7 3 4 2" xfId="3043"/>
    <cellStyle name="20% - Accent1 7 3 4 2 2" xfId="3044"/>
    <cellStyle name="20% - Accent1 7 3 4 3" xfId="3045"/>
    <cellStyle name="20% - Accent1 7 3 5" xfId="3046"/>
    <cellStyle name="20% - Accent1 7 3 5 2" xfId="3047"/>
    <cellStyle name="20% - Accent1 7 3 6" xfId="3048"/>
    <cellStyle name="20% - Accent1 7 4" xfId="3049"/>
    <cellStyle name="20% - Accent1 7 4 2" xfId="3050"/>
    <cellStyle name="20% - Accent1 7 4 2 2" xfId="3051"/>
    <cellStyle name="20% - Accent1 7 4 2 2 2" xfId="3052"/>
    <cellStyle name="20% - Accent1 7 4 2 2 2 2" xfId="3053"/>
    <cellStyle name="20% - Accent1 7 4 2 2 3" xfId="3054"/>
    <cellStyle name="20% - Accent1 7 4 2 3" xfId="3055"/>
    <cellStyle name="20% - Accent1 7 4 2 3 2" xfId="3056"/>
    <cellStyle name="20% - Accent1 7 4 2 4" xfId="3057"/>
    <cellStyle name="20% - Accent1 7 4 3" xfId="3058"/>
    <cellStyle name="20% - Accent1 7 4 3 2" xfId="3059"/>
    <cellStyle name="20% - Accent1 7 4 3 2 2" xfId="3060"/>
    <cellStyle name="20% - Accent1 7 4 3 3" xfId="3061"/>
    <cellStyle name="20% - Accent1 7 4 4" xfId="3062"/>
    <cellStyle name="20% - Accent1 7 4 4 2" xfId="3063"/>
    <cellStyle name="20% - Accent1 7 4 5" xfId="3064"/>
    <cellStyle name="20% - Accent1 7 5" xfId="3065"/>
    <cellStyle name="20% - Accent1 7 5 2" xfId="3066"/>
    <cellStyle name="20% - Accent1 7 5 2 2" xfId="3067"/>
    <cellStyle name="20% - Accent1 7 5 2 2 2" xfId="3068"/>
    <cellStyle name="20% - Accent1 7 5 2 3" xfId="3069"/>
    <cellStyle name="20% - Accent1 7 5 3" xfId="3070"/>
    <cellStyle name="20% - Accent1 7 5 3 2" xfId="3071"/>
    <cellStyle name="20% - Accent1 7 5 4" xfId="3072"/>
    <cellStyle name="20% - Accent1 7 6" xfId="3073"/>
    <cellStyle name="20% - Accent1 7 6 2" xfId="3074"/>
    <cellStyle name="20% - Accent1 7 6 2 2" xfId="3075"/>
    <cellStyle name="20% - Accent1 7 6 3" xfId="3076"/>
    <cellStyle name="20% - Accent1 7 7" xfId="3077"/>
    <cellStyle name="20% - Accent1 7 7 2" xfId="3078"/>
    <cellStyle name="20% - Accent1 7 8" xfId="3079"/>
    <cellStyle name="20% - Accent1 8" xfId="3080"/>
    <cellStyle name="20% - Accent1 8 2" xfId="3081"/>
    <cellStyle name="20% - Accent1 8 2 2" xfId="3082"/>
    <cellStyle name="20% - Accent1 8 2 2 2" xfId="3083"/>
    <cellStyle name="20% - Accent1 8 2 2 2 2" xfId="3084"/>
    <cellStyle name="20% - Accent1 8 2 2 2 2 2" xfId="3085"/>
    <cellStyle name="20% - Accent1 8 2 2 2 2 2 2" xfId="3086"/>
    <cellStyle name="20% - Accent1 8 2 2 2 2 2 2 2" xfId="3087"/>
    <cellStyle name="20% - Accent1 8 2 2 2 2 2 3" xfId="3088"/>
    <cellStyle name="20% - Accent1 8 2 2 2 2 3" xfId="3089"/>
    <cellStyle name="20% - Accent1 8 2 2 2 2 3 2" xfId="3090"/>
    <cellStyle name="20% - Accent1 8 2 2 2 2 4" xfId="3091"/>
    <cellStyle name="20% - Accent1 8 2 2 2 3" xfId="3092"/>
    <cellStyle name="20% - Accent1 8 2 2 2 3 2" xfId="3093"/>
    <cellStyle name="20% - Accent1 8 2 2 2 3 2 2" xfId="3094"/>
    <cellStyle name="20% - Accent1 8 2 2 2 3 3" xfId="3095"/>
    <cellStyle name="20% - Accent1 8 2 2 2 4" xfId="3096"/>
    <cellStyle name="20% - Accent1 8 2 2 2 4 2" xfId="3097"/>
    <cellStyle name="20% - Accent1 8 2 2 2 5" xfId="3098"/>
    <cellStyle name="20% - Accent1 8 2 2 3" xfId="3099"/>
    <cellStyle name="20% - Accent1 8 2 2 3 2" xfId="3100"/>
    <cellStyle name="20% - Accent1 8 2 2 3 2 2" xfId="3101"/>
    <cellStyle name="20% - Accent1 8 2 2 3 2 2 2" xfId="3102"/>
    <cellStyle name="20% - Accent1 8 2 2 3 2 3" xfId="3103"/>
    <cellStyle name="20% - Accent1 8 2 2 3 3" xfId="3104"/>
    <cellStyle name="20% - Accent1 8 2 2 3 3 2" xfId="3105"/>
    <cellStyle name="20% - Accent1 8 2 2 3 4" xfId="3106"/>
    <cellStyle name="20% - Accent1 8 2 2 4" xfId="3107"/>
    <cellStyle name="20% - Accent1 8 2 2 4 2" xfId="3108"/>
    <cellStyle name="20% - Accent1 8 2 2 4 2 2" xfId="3109"/>
    <cellStyle name="20% - Accent1 8 2 2 4 3" xfId="3110"/>
    <cellStyle name="20% - Accent1 8 2 2 5" xfId="3111"/>
    <cellStyle name="20% - Accent1 8 2 2 5 2" xfId="3112"/>
    <cellStyle name="20% - Accent1 8 2 2 6" xfId="3113"/>
    <cellStyle name="20% - Accent1 8 2 3" xfId="3114"/>
    <cellStyle name="20% - Accent1 8 2 3 2" xfId="3115"/>
    <cellStyle name="20% - Accent1 8 2 3 2 2" xfId="3116"/>
    <cellStyle name="20% - Accent1 8 2 3 2 2 2" xfId="3117"/>
    <cellStyle name="20% - Accent1 8 2 3 2 2 2 2" xfId="3118"/>
    <cellStyle name="20% - Accent1 8 2 3 2 2 3" xfId="3119"/>
    <cellStyle name="20% - Accent1 8 2 3 2 3" xfId="3120"/>
    <cellStyle name="20% - Accent1 8 2 3 2 3 2" xfId="3121"/>
    <cellStyle name="20% - Accent1 8 2 3 2 4" xfId="3122"/>
    <cellStyle name="20% - Accent1 8 2 3 3" xfId="3123"/>
    <cellStyle name="20% - Accent1 8 2 3 3 2" xfId="3124"/>
    <cellStyle name="20% - Accent1 8 2 3 3 2 2" xfId="3125"/>
    <cellStyle name="20% - Accent1 8 2 3 3 3" xfId="3126"/>
    <cellStyle name="20% - Accent1 8 2 3 4" xfId="3127"/>
    <cellStyle name="20% - Accent1 8 2 3 4 2" xfId="3128"/>
    <cellStyle name="20% - Accent1 8 2 3 5" xfId="3129"/>
    <cellStyle name="20% - Accent1 8 2 4" xfId="3130"/>
    <cellStyle name="20% - Accent1 8 2 4 2" xfId="3131"/>
    <cellStyle name="20% - Accent1 8 2 4 2 2" xfId="3132"/>
    <cellStyle name="20% - Accent1 8 2 4 2 2 2" xfId="3133"/>
    <cellStyle name="20% - Accent1 8 2 4 2 3" xfId="3134"/>
    <cellStyle name="20% - Accent1 8 2 4 3" xfId="3135"/>
    <cellStyle name="20% - Accent1 8 2 4 3 2" xfId="3136"/>
    <cellStyle name="20% - Accent1 8 2 4 4" xfId="3137"/>
    <cellStyle name="20% - Accent1 8 2 5" xfId="3138"/>
    <cellStyle name="20% - Accent1 8 2 5 2" xfId="3139"/>
    <cellStyle name="20% - Accent1 8 2 5 2 2" xfId="3140"/>
    <cellStyle name="20% - Accent1 8 2 5 3" xfId="3141"/>
    <cellStyle name="20% - Accent1 8 2 6" xfId="3142"/>
    <cellStyle name="20% - Accent1 8 2 6 2" xfId="3143"/>
    <cellStyle name="20% - Accent1 8 2 7" xfId="3144"/>
    <cellStyle name="20% - Accent1 8 3" xfId="3145"/>
    <cellStyle name="20% - Accent1 8 3 2" xfId="3146"/>
    <cellStyle name="20% - Accent1 8 3 2 2" xfId="3147"/>
    <cellStyle name="20% - Accent1 8 3 2 2 2" xfId="3148"/>
    <cellStyle name="20% - Accent1 8 3 2 2 2 2" xfId="3149"/>
    <cellStyle name="20% - Accent1 8 3 2 2 2 2 2" xfId="3150"/>
    <cellStyle name="20% - Accent1 8 3 2 2 2 3" xfId="3151"/>
    <cellStyle name="20% - Accent1 8 3 2 2 3" xfId="3152"/>
    <cellStyle name="20% - Accent1 8 3 2 2 3 2" xfId="3153"/>
    <cellStyle name="20% - Accent1 8 3 2 2 4" xfId="3154"/>
    <cellStyle name="20% - Accent1 8 3 2 3" xfId="3155"/>
    <cellStyle name="20% - Accent1 8 3 2 3 2" xfId="3156"/>
    <cellStyle name="20% - Accent1 8 3 2 3 2 2" xfId="3157"/>
    <cellStyle name="20% - Accent1 8 3 2 3 3" xfId="3158"/>
    <cellStyle name="20% - Accent1 8 3 2 4" xfId="3159"/>
    <cellStyle name="20% - Accent1 8 3 2 4 2" xfId="3160"/>
    <cellStyle name="20% - Accent1 8 3 2 5" xfId="3161"/>
    <cellStyle name="20% - Accent1 8 3 3" xfId="3162"/>
    <cellStyle name="20% - Accent1 8 3 3 2" xfId="3163"/>
    <cellStyle name="20% - Accent1 8 3 3 2 2" xfId="3164"/>
    <cellStyle name="20% - Accent1 8 3 3 2 2 2" xfId="3165"/>
    <cellStyle name="20% - Accent1 8 3 3 2 3" xfId="3166"/>
    <cellStyle name="20% - Accent1 8 3 3 3" xfId="3167"/>
    <cellStyle name="20% - Accent1 8 3 3 3 2" xfId="3168"/>
    <cellStyle name="20% - Accent1 8 3 3 4" xfId="3169"/>
    <cellStyle name="20% - Accent1 8 3 4" xfId="3170"/>
    <cellStyle name="20% - Accent1 8 3 4 2" xfId="3171"/>
    <cellStyle name="20% - Accent1 8 3 4 2 2" xfId="3172"/>
    <cellStyle name="20% - Accent1 8 3 4 3" xfId="3173"/>
    <cellStyle name="20% - Accent1 8 3 5" xfId="3174"/>
    <cellStyle name="20% - Accent1 8 3 5 2" xfId="3175"/>
    <cellStyle name="20% - Accent1 8 3 6" xfId="3176"/>
    <cellStyle name="20% - Accent1 8 4" xfId="3177"/>
    <cellStyle name="20% - Accent1 8 4 2" xfId="3178"/>
    <cellStyle name="20% - Accent1 8 4 2 2" xfId="3179"/>
    <cellStyle name="20% - Accent1 8 4 2 2 2" xfId="3180"/>
    <cellStyle name="20% - Accent1 8 4 2 2 2 2" xfId="3181"/>
    <cellStyle name="20% - Accent1 8 4 2 2 3" xfId="3182"/>
    <cellStyle name="20% - Accent1 8 4 2 3" xfId="3183"/>
    <cellStyle name="20% - Accent1 8 4 2 3 2" xfId="3184"/>
    <cellStyle name="20% - Accent1 8 4 2 4" xfId="3185"/>
    <cellStyle name="20% - Accent1 8 4 3" xfId="3186"/>
    <cellStyle name="20% - Accent1 8 4 3 2" xfId="3187"/>
    <cellStyle name="20% - Accent1 8 4 3 2 2" xfId="3188"/>
    <cellStyle name="20% - Accent1 8 4 3 3" xfId="3189"/>
    <cellStyle name="20% - Accent1 8 4 4" xfId="3190"/>
    <cellStyle name="20% - Accent1 8 4 4 2" xfId="3191"/>
    <cellStyle name="20% - Accent1 8 4 5" xfId="3192"/>
    <cellStyle name="20% - Accent1 8 5" xfId="3193"/>
    <cellStyle name="20% - Accent1 8 5 2" xfId="3194"/>
    <cellStyle name="20% - Accent1 8 5 2 2" xfId="3195"/>
    <cellStyle name="20% - Accent1 8 5 2 2 2" xfId="3196"/>
    <cellStyle name="20% - Accent1 8 5 2 3" xfId="3197"/>
    <cellStyle name="20% - Accent1 8 5 3" xfId="3198"/>
    <cellStyle name="20% - Accent1 8 5 3 2" xfId="3199"/>
    <cellStyle name="20% - Accent1 8 5 4" xfId="3200"/>
    <cellStyle name="20% - Accent1 8 6" xfId="3201"/>
    <cellStyle name="20% - Accent1 8 6 2" xfId="3202"/>
    <cellStyle name="20% - Accent1 8 6 2 2" xfId="3203"/>
    <cellStyle name="20% - Accent1 8 6 3" xfId="3204"/>
    <cellStyle name="20% - Accent1 8 7" xfId="3205"/>
    <cellStyle name="20% - Accent1 8 7 2" xfId="3206"/>
    <cellStyle name="20% - Accent1 8 8" xfId="3207"/>
    <cellStyle name="20% - Accent1 9" xfId="3208"/>
    <cellStyle name="20% - Accent1 9 2" xfId="3209"/>
    <cellStyle name="20% - Accent1 9 2 2" xfId="3210"/>
    <cellStyle name="20% - Accent1 9 2 2 2" xfId="3211"/>
    <cellStyle name="20% - Accent1 9 2 2 2 2" xfId="3212"/>
    <cellStyle name="20% - Accent1 9 2 2 2 2 2" xfId="3213"/>
    <cellStyle name="20% - Accent1 9 2 2 2 2 2 2" xfId="3214"/>
    <cellStyle name="20% - Accent1 9 2 2 2 2 2 2 2" xfId="3215"/>
    <cellStyle name="20% - Accent1 9 2 2 2 2 2 3" xfId="3216"/>
    <cellStyle name="20% - Accent1 9 2 2 2 2 3" xfId="3217"/>
    <cellStyle name="20% - Accent1 9 2 2 2 2 3 2" xfId="3218"/>
    <cellStyle name="20% - Accent1 9 2 2 2 2 4" xfId="3219"/>
    <cellStyle name="20% - Accent1 9 2 2 2 3" xfId="3220"/>
    <cellStyle name="20% - Accent1 9 2 2 2 3 2" xfId="3221"/>
    <cellStyle name="20% - Accent1 9 2 2 2 3 2 2" xfId="3222"/>
    <cellStyle name="20% - Accent1 9 2 2 2 3 3" xfId="3223"/>
    <cellStyle name="20% - Accent1 9 2 2 2 4" xfId="3224"/>
    <cellStyle name="20% - Accent1 9 2 2 2 4 2" xfId="3225"/>
    <cellStyle name="20% - Accent1 9 2 2 2 5" xfId="3226"/>
    <cellStyle name="20% - Accent1 9 2 2 3" xfId="3227"/>
    <cellStyle name="20% - Accent1 9 2 2 3 2" xfId="3228"/>
    <cellStyle name="20% - Accent1 9 2 2 3 2 2" xfId="3229"/>
    <cellStyle name="20% - Accent1 9 2 2 3 2 2 2" xfId="3230"/>
    <cellStyle name="20% - Accent1 9 2 2 3 2 3" xfId="3231"/>
    <cellStyle name="20% - Accent1 9 2 2 3 3" xfId="3232"/>
    <cellStyle name="20% - Accent1 9 2 2 3 3 2" xfId="3233"/>
    <cellStyle name="20% - Accent1 9 2 2 3 4" xfId="3234"/>
    <cellStyle name="20% - Accent1 9 2 2 4" xfId="3235"/>
    <cellStyle name="20% - Accent1 9 2 2 4 2" xfId="3236"/>
    <cellStyle name="20% - Accent1 9 2 2 4 2 2" xfId="3237"/>
    <cellStyle name="20% - Accent1 9 2 2 4 3" xfId="3238"/>
    <cellStyle name="20% - Accent1 9 2 2 5" xfId="3239"/>
    <cellStyle name="20% - Accent1 9 2 2 5 2" xfId="3240"/>
    <cellStyle name="20% - Accent1 9 2 2 6" xfId="3241"/>
    <cellStyle name="20% - Accent1 9 2 3" xfId="3242"/>
    <cellStyle name="20% - Accent1 9 2 3 2" xfId="3243"/>
    <cellStyle name="20% - Accent1 9 2 3 2 2" xfId="3244"/>
    <cellStyle name="20% - Accent1 9 2 3 2 2 2" xfId="3245"/>
    <cellStyle name="20% - Accent1 9 2 3 2 2 2 2" xfId="3246"/>
    <cellStyle name="20% - Accent1 9 2 3 2 2 3" xfId="3247"/>
    <cellStyle name="20% - Accent1 9 2 3 2 3" xfId="3248"/>
    <cellStyle name="20% - Accent1 9 2 3 2 3 2" xfId="3249"/>
    <cellStyle name="20% - Accent1 9 2 3 2 4" xfId="3250"/>
    <cellStyle name="20% - Accent1 9 2 3 3" xfId="3251"/>
    <cellStyle name="20% - Accent1 9 2 3 3 2" xfId="3252"/>
    <cellStyle name="20% - Accent1 9 2 3 3 2 2" xfId="3253"/>
    <cellStyle name="20% - Accent1 9 2 3 3 3" xfId="3254"/>
    <cellStyle name="20% - Accent1 9 2 3 4" xfId="3255"/>
    <cellStyle name="20% - Accent1 9 2 3 4 2" xfId="3256"/>
    <cellStyle name="20% - Accent1 9 2 3 5" xfId="3257"/>
    <cellStyle name="20% - Accent1 9 2 4" xfId="3258"/>
    <cellStyle name="20% - Accent1 9 2 4 2" xfId="3259"/>
    <cellStyle name="20% - Accent1 9 2 4 2 2" xfId="3260"/>
    <cellStyle name="20% - Accent1 9 2 4 2 2 2" xfId="3261"/>
    <cellStyle name="20% - Accent1 9 2 4 2 3" xfId="3262"/>
    <cellStyle name="20% - Accent1 9 2 4 3" xfId="3263"/>
    <cellStyle name="20% - Accent1 9 2 4 3 2" xfId="3264"/>
    <cellStyle name="20% - Accent1 9 2 4 4" xfId="3265"/>
    <cellStyle name="20% - Accent1 9 2 5" xfId="3266"/>
    <cellStyle name="20% - Accent1 9 2 5 2" xfId="3267"/>
    <cellStyle name="20% - Accent1 9 2 5 2 2" xfId="3268"/>
    <cellStyle name="20% - Accent1 9 2 5 3" xfId="3269"/>
    <cellStyle name="20% - Accent1 9 2 6" xfId="3270"/>
    <cellStyle name="20% - Accent1 9 2 6 2" xfId="3271"/>
    <cellStyle name="20% - Accent1 9 2 7" xfId="3272"/>
    <cellStyle name="20% - Accent1 9 3" xfId="3273"/>
    <cellStyle name="20% - Accent1 9 3 2" xfId="3274"/>
    <cellStyle name="20% - Accent1 9 3 2 2" xfId="3275"/>
    <cellStyle name="20% - Accent1 9 3 2 2 2" xfId="3276"/>
    <cellStyle name="20% - Accent1 9 3 2 2 2 2" xfId="3277"/>
    <cellStyle name="20% - Accent1 9 3 2 2 2 2 2" xfId="3278"/>
    <cellStyle name="20% - Accent1 9 3 2 2 2 3" xfId="3279"/>
    <cellStyle name="20% - Accent1 9 3 2 2 3" xfId="3280"/>
    <cellStyle name="20% - Accent1 9 3 2 2 3 2" xfId="3281"/>
    <cellStyle name="20% - Accent1 9 3 2 2 4" xfId="3282"/>
    <cellStyle name="20% - Accent1 9 3 2 3" xfId="3283"/>
    <cellStyle name="20% - Accent1 9 3 2 3 2" xfId="3284"/>
    <cellStyle name="20% - Accent1 9 3 2 3 2 2" xfId="3285"/>
    <cellStyle name="20% - Accent1 9 3 2 3 3" xfId="3286"/>
    <cellStyle name="20% - Accent1 9 3 2 4" xfId="3287"/>
    <cellStyle name="20% - Accent1 9 3 2 4 2" xfId="3288"/>
    <cellStyle name="20% - Accent1 9 3 2 5" xfId="3289"/>
    <cellStyle name="20% - Accent1 9 3 3" xfId="3290"/>
    <cellStyle name="20% - Accent1 9 3 3 2" xfId="3291"/>
    <cellStyle name="20% - Accent1 9 3 3 2 2" xfId="3292"/>
    <cellStyle name="20% - Accent1 9 3 3 2 2 2" xfId="3293"/>
    <cellStyle name="20% - Accent1 9 3 3 2 3" xfId="3294"/>
    <cellStyle name="20% - Accent1 9 3 3 3" xfId="3295"/>
    <cellStyle name="20% - Accent1 9 3 3 3 2" xfId="3296"/>
    <cellStyle name="20% - Accent1 9 3 3 4" xfId="3297"/>
    <cellStyle name="20% - Accent1 9 3 4" xfId="3298"/>
    <cellStyle name="20% - Accent1 9 3 4 2" xfId="3299"/>
    <cellStyle name="20% - Accent1 9 3 4 2 2" xfId="3300"/>
    <cellStyle name="20% - Accent1 9 3 4 3" xfId="3301"/>
    <cellStyle name="20% - Accent1 9 3 5" xfId="3302"/>
    <cellStyle name="20% - Accent1 9 3 5 2" xfId="3303"/>
    <cellStyle name="20% - Accent1 9 3 6" xfId="3304"/>
    <cellStyle name="20% - Accent1 9 4" xfId="3305"/>
    <cellStyle name="20% - Accent1 9 4 2" xfId="3306"/>
    <cellStyle name="20% - Accent1 9 4 2 2" xfId="3307"/>
    <cellStyle name="20% - Accent1 9 4 2 2 2" xfId="3308"/>
    <cellStyle name="20% - Accent1 9 4 2 2 2 2" xfId="3309"/>
    <cellStyle name="20% - Accent1 9 4 2 2 3" xfId="3310"/>
    <cellStyle name="20% - Accent1 9 4 2 3" xfId="3311"/>
    <cellStyle name="20% - Accent1 9 4 2 3 2" xfId="3312"/>
    <cellStyle name="20% - Accent1 9 4 2 4" xfId="3313"/>
    <cellStyle name="20% - Accent1 9 4 3" xfId="3314"/>
    <cellStyle name="20% - Accent1 9 4 3 2" xfId="3315"/>
    <cellStyle name="20% - Accent1 9 4 3 2 2" xfId="3316"/>
    <cellStyle name="20% - Accent1 9 4 3 3" xfId="3317"/>
    <cellStyle name="20% - Accent1 9 4 4" xfId="3318"/>
    <cellStyle name="20% - Accent1 9 4 4 2" xfId="3319"/>
    <cellStyle name="20% - Accent1 9 4 5" xfId="3320"/>
    <cellStyle name="20% - Accent1 9 5" xfId="3321"/>
    <cellStyle name="20% - Accent1 9 5 2" xfId="3322"/>
    <cellStyle name="20% - Accent1 9 5 2 2" xfId="3323"/>
    <cellStyle name="20% - Accent1 9 5 2 2 2" xfId="3324"/>
    <cellStyle name="20% - Accent1 9 5 2 3" xfId="3325"/>
    <cellStyle name="20% - Accent1 9 5 3" xfId="3326"/>
    <cellStyle name="20% - Accent1 9 5 3 2" xfId="3327"/>
    <cellStyle name="20% - Accent1 9 5 4" xfId="3328"/>
    <cellStyle name="20% - Accent1 9 6" xfId="3329"/>
    <cellStyle name="20% - Accent1 9 6 2" xfId="3330"/>
    <cellStyle name="20% - Accent1 9 6 2 2" xfId="3331"/>
    <cellStyle name="20% - Accent1 9 6 3" xfId="3332"/>
    <cellStyle name="20% - Accent1 9 7" xfId="3333"/>
    <cellStyle name="20% - Accent1 9 7 2" xfId="3334"/>
    <cellStyle name="20% - Accent1 9 8" xfId="3335"/>
    <cellStyle name="20% - Accent2 10" xfId="3336"/>
    <cellStyle name="20% - Accent2 10 2" xfId="3337"/>
    <cellStyle name="20% - Accent2 10 2 2" xfId="3338"/>
    <cellStyle name="20% - Accent2 10 2 2 2" xfId="3339"/>
    <cellStyle name="20% - Accent2 10 2 2 2 2" xfId="3340"/>
    <cellStyle name="20% - Accent2 10 2 2 2 2 2" xfId="3341"/>
    <cellStyle name="20% - Accent2 10 2 2 2 2 2 2" xfId="3342"/>
    <cellStyle name="20% - Accent2 10 2 2 2 2 2 2 2" xfId="3343"/>
    <cellStyle name="20% - Accent2 10 2 2 2 2 2 3" xfId="3344"/>
    <cellStyle name="20% - Accent2 10 2 2 2 2 3" xfId="3345"/>
    <cellStyle name="20% - Accent2 10 2 2 2 2 3 2" xfId="3346"/>
    <cellStyle name="20% - Accent2 10 2 2 2 2 4" xfId="3347"/>
    <cellStyle name="20% - Accent2 10 2 2 2 3" xfId="3348"/>
    <cellStyle name="20% - Accent2 10 2 2 2 3 2" xfId="3349"/>
    <cellStyle name="20% - Accent2 10 2 2 2 3 2 2" xfId="3350"/>
    <cellStyle name="20% - Accent2 10 2 2 2 3 3" xfId="3351"/>
    <cellStyle name="20% - Accent2 10 2 2 2 4" xfId="3352"/>
    <cellStyle name="20% - Accent2 10 2 2 2 4 2" xfId="3353"/>
    <cellStyle name="20% - Accent2 10 2 2 2 5" xfId="3354"/>
    <cellStyle name="20% - Accent2 10 2 2 3" xfId="3355"/>
    <cellStyle name="20% - Accent2 10 2 2 3 2" xfId="3356"/>
    <cellStyle name="20% - Accent2 10 2 2 3 2 2" xfId="3357"/>
    <cellStyle name="20% - Accent2 10 2 2 3 2 2 2" xfId="3358"/>
    <cellStyle name="20% - Accent2 10 2 2 3 2 3" xfId="3359"/>
    <cellStyle name="20% - Accent2 10 2 2 3 3" xfId="3360"/>
    <cellStyle name="20% - Accent2 10 2 2 3 3 2" xfId="3361"/>
    <cellStyle name="20% - Accent2 10 2 2 3 4" xfId="3362"/>
    <cellStyle name="20% - Accent2 10 2 2 4" xfId="3363"/>
    <cellStyle name="20% - Accent2 10 2 2 4 2" xfId="3364"/>
    <cellStyle name="20% - Accent2 10 2 2 4 2 2" xfId="3365"/>
    <cellStyle name="20% - Accent2 10 2 2 4 3" xfId="3366"/>
    <cellStyle name="20% - Accent2 10 2 2 5" xfId="3367"/>
    <cellStyle name="20% - Accent2 10 2 2 5 2" xfId="3368"/>
    <cellStyle name="20% - Accent2 10 2 2 6" xfId="3369"/>
    <cellStyle name="20% - Accent2 10 2 3" xfId="3370"/>
    <cellStyle name="20% - Accent2 10 2 3 2" xfId="3371"/>
    <cellStyle name="20% - Accent2 10 2 3 2 2" xfId="3372"/>
    <cellStyle name="20% - Accent2 10 2 3 2 2 2" xfId="3373"/>
    <cellStyle name="20% - Accent2 10 2 3 2 2 2 2" xfId="3374"/>
    <cellStyle name="20% - Accent2 10 2 3 2 2 3" xfId="3375"/>
    <cellStyle name="20% - Accent2 10 2 3 2 3" xfId="3376"/>
    <cellStyle name="20% - Accent2 10 2 3 2 3 2" xfId="3377"/>
    <cellStyle name="20% - Accent2 10 2 3 2 4" xfId="3378"/>
    <cellStyle name="20% - Accent2 10 2 3 3" xfId="3379"/>
    <cellStyle name="20% - Accent2 10 2 3 3 2" xfId="3380"/>
    <cellStyle name="20% - Accent2 10 2 3 3 2 2" xfId="3381"/>
    <cellStyle name="20% - Accent2 10 2 3 3 3" xfId="3382"/>
    <cellStyle name="20% - Accent2 10 2 3 4" xfId="3383"/>
    <cellStyle name="20% - Accent2 10 2 3 4 2" xfId="3384"/>
    <cellStyle name="20% - Accent2 10 2 3 5" xfId="3385"/>
    <cellStyle name="20% - Accent2 10 2 4" xfId="3386"/>
    <cellStyle name="20% - Accent2 10 2 4 2" xfId="3387"/>
    <cellStyle name="20% - Accent2 10 2 4 2 2" xfId="3388"/>
    <cellStyle name="20% - Accent2 10 2 4 2 2 2" xfId="3389"/>
    <cellStyle name="20% - Accent2 10 2 4 2 3" xfId="3390"/>
    <cellStyle name="20% - Accent2 10 2 4 3" xfId="3391"/>
    <cellStyle name="20% - Accent2 10 2 4 3 2" xfId="3392"/>
    <cellStyle name="20% - Accent2 10 2 4 4" xfId="3393"/>
    <cellStyle name="20% - Accent2 10 2 5" xfId="3394"/>
    <cellStyle name="20% - Accent2 10 2 5 2" xfId="3395"/>
    <cellStyle name="20% - Accent2 10 2 5 2 2" xfId="3396"/>
    <cellStyle name="20% - Accent2 10 2 5 3" xfId="3397"/>
    <cellStyle name="20% - Accent2 10 2 6" xfId="3398"/>
    <cellStyle name="20% - Accent2 10 2 6 2" xfId="3399"/>
    <cellStyle name="20% - Accent2 10 2 7" xfId="3400"/>
    <cellStyle name="20% - Accent2 10 3" xfId="3401"/>
    <cellStyle name="20% - Accent2 10 3 2" xfId="3402"/>
    <cellStyle name="20% - Accent2 10 3 2 2" xfId="3403"/>
    <cellStyle name="20% - Accent2 10 3 2 2 2" xfId="3404"/>
    <cellStyle name="20% - Accent2 10 3 2 2 2 2" xfId="3405"/>
    <cellStyle name="20% - Accent2 10 3 2 2 2 2 2" xfId="3406"/>
    <cellStyle name="20% - Accent2 10 3 2 2 2 3" xfId="3407"/>
    <cellStyle name="20% - Accent2 10 3 2 2 3" xfId="3408"/>
    <cellStyle name="20% - Accent2 10 3 2 2 3 2" xfId="3409"/>
    <cellStyle name="20% - Accent2 10 3 2 2 4" xfId="3410"/>
    <cellStyle name="20% - Accent2 10 3 2 3" xfId="3411"/>
    <cellStyle name="20% - Accent2 10 3 2 3 2" xfId="3412"/>
    <cellStyle name="20% - Accent2 10 3 2 3 2 2" xfId="3413"/>
    <cellStyle name="20% - Accent2 10 3 2 3 3" xfId="3414"/>
    <cellStyle name="20% - Accent2 10 3 2 4" xfId="3415"/>
    <cellStyle name="20% - Accent2 10 3 2 4 2" xfId="3416"/>
    <cellStyle name="20% - Accent2 10 3 2 5" xfId="3417"/>
    <cellStyle name="20% - Accent2 10 3 3" xfId="3418"/>
    <cellStyle name="20% - Accent2 10 3 3 2" xfId="3419"/>
    <cellStyle name="20% - Accent2 10 3 3 2 2" xfId="3420"/>
    <cellStyle name="20% - Accent2 10 3 3 2 2 2" xfId="3421"/>
    <cellStyle name="20% - Accent2 10 3 3 2 3" xfId="3422"/>
    <cellStyle name="20% - Accent2 10 3 3 3" xfId="3423"/>
    <cellStyle name="20% - Accent2 10 3 3 3 2" xfId="3424"/>
    <cellStyle name="20% - Accent2 10 3 3 4" xfId="3425"/>
    <cellStyle name="20% - Accent2 10 3 4" xfId="3426"/>
    <cellStyle name="20% - Accent2 10 3 4 2" xfId="3427"/>
    <cellStyle name="20% - Accent2 10 3 4 2 2" xfId="3428"/>
    <cellStyle name="20% - Accent2 10 3 4 3" xfId="3429"/>
    <cellStyle name="20% - Accent2 10 3 5" xfId="3430"/>
    <cellStyle name="20% - Accent2 10 3 5 2" xfId="3431"/>
    <cellStyle name="20% - Accent2 10 3 6" xfId="3432"/>
    <cellStyle name="20% - Accent2 10 4" xfId="3433"/>
    <cellStyle name="20% - Accent2 10 4 2" xfId="3434"/>
    <cellStyle name="20% - Accent2 10 4 2 2" xfId="3435"/>
    <cellStyle name="20% - Accent2 10 4 2 2 2" xfId="3436"/>
    <cellStyle name="20% - Accent2 10 4 2 2 2 2" xfId="3437"/>
    <cellStyle name="20% - Accent2 10 4 2 2 3" xfId="3438"/>
    <cellStyle name="20% - Accent2 10 4 2 3" xfId="3439"/>
    <cellStyle name="20% - Accent2 10 4 2 3 2" xfId="3440"/>
    <cellStyle name="20% - Accent2 10 4 2 4" xfId="3441"/>
    <cellStyle name="20% - Accent2 10 4 3" xfId="3442"/>
    <cellStyle name="20% - Accent2 10 4 3 2" xfId="3443"/>
    <cellStyle name="20% - Accent2 10 4 3 2 2" xfId="3444"/>
    <cellStyle name="20% - Accent2 10 4 3 3" xfId="3445"/>
    <cellStyle name="20% - Accent2 10 4 4" xfId="3446"/>
    <cellStyle name="20% - Accent2 10 4 4 2" xfId="3447"/>
    <cellStyle name="20% - Accent2 10 4 5" xfId="3448"/>
    <cellStyle name="20% - Accent2 10 5" xfId="3449"/>
    <cellStyle name="20% - Accent2 10 5 2" xfId="3450"/>
    <cellStyle name="20% - Accent2 10 5 2 2" xfId="3451"/>
    <cellStyle name="20% - Accent2 10 5 2 2 2" xfId="3452"/>
    <cellStyle name="20% - Accent2 10 5 2 3" xfId="3453"/>
    <cellStyle name="20% - Accent2 10 5 3" xfId="3454"/>
    <cellStyle name="20% - Accent2 10 5 3 2" xfId="3455"/>
    <cellStyle name="20% - Accent2 10 5 4" xfId="3456"/>
    <cellStyle name="20% - Accent2 10 6" xfId="3457"/>
    <cellStyle name="20% - Accent2 10 6 2" xfId="3458"/>
    <cellStyle name="20% - Accent2 10 6 2 2" xfId="3459"/>
    <cellStyle name="20% - Accent2 10 6 3" xfId="3460"/>
    <cellStyle name="20% - Accent2 10 7" xfId="3461"/>
    <cellStyle name="20% - Accent2 10 7 2" xfId="3462"/>
    <cellStyle name="20% - Accent2 10 8" xfId="3463"/>
    <cellStyle name="20% - Accent2 11" xfId="3464"/>
    <cellStyle name="20% - Accent2 11 2" xfId="3465"/>
    <cellStyle name="20% - Accent2 11 2 2" xfId="3466"/>
    <cellStyle name="20% - Accent2 11 2 2 2" xfId="3467"/>
    <cellStyle name="20% - Accent2 11 2 2 2 2" xfId="3468"/>
    <cellStyle name="20% - Accent2 11 2 2 2 2 2" xfId="3469"/>
    <cellStyle name="20% - Accent2 11 2 2 2 2 2 2" xfId="3470"/>
    <cellStyle name="20% - Accent2 11 2 2 2 2 2 2 2" xfId="3471"/>
    <cellStyle name="20% - Accent2 11 2 2 2 2 2 3" xfId="3472"/>
    <cellStyle name="20% - Accent2 11 2 2 2 2 3" xfId="3473"/>
    <cellStyle name="20% - Accent2 11 2 2 2 2 3 2" xfId="3474"/>
    <cellStyle name="20% - Accent2 11 2 2 2 2 4" xfId="3475"/>
    <cellStyle name="20% - Accent2 11 2 2 2 3" xfId="3476"/>
    <cellStyle name="20% - Accent2 11 2 2 2 3 2" xfId="3477"/>
    <cellStyle name="20% - Accent2 11 2 2 2 3 2 2" xfId="3478"/>
    <cellStyle name="20% - Accent2 11 2 2 2 3 3" xfId="3479"/>
    <cellStyle name="20% - Accent2 11 2 2 2 4" xfId="3480"/>
    <cellStyle name="20% - Accent2 11 2 2 2 4 2" xfId="3481"/>
    <cellStyle name="20% - Accent2 11 2 2 2 5" xfId="3482"/>
    <cellStyle name="20% - Accent2 11 2 2 3" xfId="3483"/>
    <cellStyle name="20% - Accent2 11 2 2 3 2" xfId="3484"/>
    <cellStyle name="20% - Accent2 11 2 2 3 2 2" xfId="3485"/>
    <cellStyle name="20% - Accent2 11 2 2 3 2 2 2" xfId="3486"/>
    <cellStyle name="20% - Accent2 11 2 2 3 2 3" xfId="3487"/>
    <cellStyle name="20% - Accent2 11 2 2 3 3" xfId="3488"/>
    <cellStyle name="20% - Accent2 11 2 2 3 3 2" xfId="3489"/>
    <cellStyle name="20% - Accent2 11 2 2 3 4" xfId="3490"/>
    <cellStyle name="20% - Accent2 11 2 2 4" xfId="3491"/>
    <cellStyle name="20% - Accent2 11 2 2 4 2" xfId="3492"/>
    <cellStyle name="20% - Accent2 11 2 2 4 2 2" xfId="3493"/>
    <cellStyle name="20% - Accent2 11 2 2 4 3" xfId="3494"/>
    <cellStyle name="20% - Accent2 11 2 2 5" xfId="3495"/>
    <cellStyle name="20% - Accent2 11 2 2 5 2" xfId="3496"/>
    <cellStyle name="20% - Accent2 11 2 2 6" xfId="3497"/>
    <cellStyle name="20% - Accent2 11 2 3" xfId="3498"/>
    <cellStyle name="20% - Accent2 11 2 3 2" xfId="3499"/>
    <cellStyle name="20% - Accent2 11 2 3 2 2" xfId="3500"/>
    <cellStyle name="20% - Accent2 11 2 3 2 2 2" xfId="3501"/>
    <cellStyle name="20% - Accent2 11 2 3 2 2 2 2" xfId="3502"/>
    <cellStyle name="20% - Accent2 11 2 3 2 2 3" xfId="3503"/>
    <cellStyle name="20% - Accent2 11 2 3 2 3" xfId="3504"/>
    <cellStyle name="20% - Accent2 11 2 3 2 3 2" xfId="3505"/>
    <cellStyle name="20% - Accent2 11 2 3 2 4" xfId="3506"/>
    <cellStyle name="20% - Accent2 11 2 3 3" xfId="3507"/>
    <cellStyle name="20% - Accent2 11 2 3 3 2" xfId="3508"/>
    <cellStyle name="20% - Accent2 11 2 3 3 2 2" xfId="3509"/>
    <cellStyle name="20% - Accent2 11 2 3 3 3" xfId="3510"/>
    <cellStyle name="20% - Accent2 11 2 3 4" xfId="3511"/>
    <cellStyle name="20% - Accent2 11 2 3 4 2" xfId="3512"/>
    <cellStyle name="20% - Accent2 11 2 3 5" xfId="3513"/>
    <cellStyle name="20% - Accent2 11 2 4" xfId="3514"/>
    <cellStyle name="20% - Accent2 11 2 4 2" xfId="3515"/>
    <cellStyle name="20% - Accent2 11 2 4 2 2" xfId="3516"/>
    <cellStyle name="20% - Accent2 11 2 4 2 2 2" xfId="3517"/>
    <cellStyle name="20% - Accent2 11 2 4 2 3" xfId="3518"/>
    <cellStyle name="20% - Accent2 11 2 4 3" xfId="3519"/>
    <cellStyle name="20% - Accent2 11 2 4 3 2" xfId="3520"/>
    <cellStyle name="20% - Accent2 11 2 4 4" xfId="3521"/>
    <cellStyle name="20% - Accent2 11 2 5" xfId="3522"/>
    <cellStyle name="20% - Accent2 11 2 5 2" xfId="3523"/>
    <cellStyle name="20% - Accent2 11 2 5 2 2" xfId="3524"/>
    <cellStyle name="20% - Accent2 11 2 5 3" xfId="3525"/>
    <cellStyle name="20% - Accent2 11 2 6" xfId="3526"/>
    <cellStyle name="20% - Accent2 11 2 6 2" xfId="3527"/>
    <cellStyle name="20% - Accent2 11 2 7" xfId="3528"/>
    <cellStyle name="20% - Accent2 11 3" xfId="3529"/>
    <cellStyle name="20% - Accent2 11 3 2" xfId="3530"/>
    <cellStyle name="20% - Accent2 11 3 2 2" xfId="3531"/>
    <cellStyle name="20% - Accent2 11 3 2 2 2" xfId="3532"/>
    <cellStyle name="20% - Accent2 11 3 2 2 2 2" xfId="3533"/>
    <cellStyle name="20% - Accent2 11 3 2 2 2 2 2" xfId="3534"/>
    <cellStyle name="20% - Accent2 11 3 2 2 2 3" xfId="3535"/>
    <cellStyle name="20% - Accent2 11 3 2 2 3" xfId="3536"/>
    <cellStyle name="20% - Accent2 11 3 2 2 3 2" xfId="3537"/>
    <cellStyle name="20% - Accent2 11 3 2 2 4" xfId="3538"/>
    <cellStyle name="20% - Accent2 11 3 2 3" xfId="3539"/>
    <cellStyle name="20% - Accent2 11 3 2 3 2" xfId="3540"/>
    <cellStyle name="20% - Accent2 11 3 2 3 2 2" xfId="3541"/>
    <cellStyle name="20% - Accent2 11 3 2 3 3" xfId="3542"/>
    <cellStyle name="20% - Accent2 11 3 2 4" xfId="3543"/>
    <cellStyle name="20% - Accent2 11 3 2 4 2" xfId="3544"/>
    <cellStyle name="20% - Accent2 11 3 2 5" xfId="3545"/>
    <cellStyle name="20% - Accent2 11 3 3" xfId="3546"/>
    <cellStyle name="20% - Accent2 11 3 3 2" xfId="3547"/>
    <cellStyle name="20% - Accent2 11 3 3 2 2" xfId="3548"/>
    <cellStyle name="20% - Accent2 11 3 3 2 2 2" xfId="3549"/>
    <cellStyle name="20% - Accent2 11 3 3 2 3" xfId="3550"/>
    <cellStyle name="20% - Accent2 11 3 3 3" xfId="3551"/>
    <cellStyle name="20% - Accent2 11 3 3 3 2" xfId="3552"/>
    <cellStyle name="20% - Accent2 11 3 3 4" xfId="3553"/>
    <cellStyle name="20% - Accent2 11 3 4" xfId="3554"/>
    <cellStyle name="20% - Accent2 11 3 4 2" xfId="3555"/>
    <cellStyle name="20% - Accent2 11 3 4 2 2" xfId="3556"/>
    <cellStyle name="20% - Accent2 11 3 4 3" xfId="3557"/>
    <cellStyle name="20% - Accent2 11 3 5" xfId="3558"/>
    <cellStyle name="20% - Accent2 11 3 5 2" xfId="3559"/>
    <cellStyle name="20% - Accent2 11 3 6" xfId="3560"/>
    <cellStyle name="20% - Accent2 11 4" xfId="3561"/>
    <cellStyle name="20% - Accent2 11 4 2" xfId="3562"/>
    <cellStyle name="20% - Accent2 11 4 2 2" xfId="3563"/>
    <cellStyle name="20% - Accent2 11 4 2 2 2" xfId="3564"/>
    <cellStyle name="20% - Accent2 11 4 2 2 2 2" xfId="3565"/>
    <cellStyle name="20% - Accent2 11 4 2 2 3" xfId="3566"/>
    <cellStyle name="20% - Accent2 11 4 2 3" xfId="3567"/>
    <cellStyle name="20% - Accent2 11 4 2 3 2" xfId="3568"/>
    <cellStyle name="20% - Accent2 11 4 2 4" xfId="3569"/>
    <cellStyle name="20% - Accent2 11 4 3" xfId="3570"/>
    <cellStyle name="20% - Accent2 11 4 3 2" xfId="3571"/>
    <cellStyle name="20% - Accent2 11 4 3 2 2" xfId="3572"/>
    <cellStyle name="20% - Accent2 11 4 3 3" xfId="3573"/>
    <cellStyle name="20% - Accent2 11 4 4" xfId="3574"/>
    <cellStyle name="20% - Accent2 11 4 4 2" xfId="3575"/>
    <cellStyle name="20% - Accent2 11 4 5" xfId="3576"/>
    <cellStyle name="20% - Accent2 11 5" xfId="3577"/>
    <cellStyle name="20% - Accent2 11 5 2" xfId="3578"/>
    <cellStyle name="20% - Accent2 11 5 2 2" xfId="3579"/>
    <cellStyle name="20% - Accent2 11 5 2 2 2" xfId="3580"/>
    <cellStyle name="20% - Accent2 11 5 2 3" xfId="3581"/>
    <cellStyle name="20% - Accent2 11 5 3" xfId="3582"/>
    <cellStyle name="20% - Accent2 11 5 3 2" xfId="3583"/>
    <cellStyle name="20% - Accent2 11 5 4" xfId="3584"/>
    <cellStyle name="20% - Accent2 11 6" xfId="3585"/>
    <cellStyle name="20% - Accent2 11 6 2" xfId="3586"/>
    <cellStyle name="20% - Accent2 11 6 2 2" xfId="3587"/>
    <cellStyle name="20% - Accent2 11 6 3" xfId="3588"/>
    <cellStyle name="20% - Accent2 11 7" xfId="3589"/>
    <cellStyle name="20% - Accent2 11 7 2" xfId="3590"/>
    <cellStyle name="20% - Accent2 11 8" xfId="3591"/>
    <cellStyle name="20% - Accent2 12" xfId="3592"/>
    <cellStyle name="20% - Accent2 12 2" xfId="3593"/>
    <cellStyle name="20% - Accent2 12 2 2" xfId="3594"/>
    <cellStyle name="20% - Accent2 12 2 2 2" xfId="3595"/>
    <cellStyle name="20% - Accent2 12 2 2 2 2" xfId="3596"/>
    <cellStyle name="20% - Accent2 12 2 2 2 2 2" xfId="3597"/>
    <cellStyle name="20% - Accent2 12 2 2 2 2 2 2" xfId="3598"/>
    <cellStyle name="20% - Accent2 12 2 2 2 2 2 2 2" xfId="3599"/>
    <cellStyle name="20% - Accent2 12 2 2 2 2 2 3" xfId="3600"/>
    <cellStyle name="20% - Accent2 12 2 2 2 2 3" xfId="3601"/>
    <cellStyle name="20% - Accent2 12 2 2 2 2 3 2" xfId="3602"/>
    <cellStyle name="20% - Accent2 12 2 2 2 2 4" xfId="3603"/>
    <cellStyle name="20% - Accent2 12 2 2 2 3" xfId="3604"/>
    <cellStyle name="20% - Accent2 12 2 2 2 3 2" xfId="3605"/>
    <cellStyle name="20% - Accent2 12 2 2 2 3 2 2" xfId="3606"/>
    <cellStyle name="20% - Accent2 12 2 2 2 3 3" xfId="3607"/>
    <cellStyle name="20% - Accent2 12 2 2 2 4" xfId="3608"/>
    <cellStyle name="20% - Accent2 12 2 2 2 4 2" xfId="3609"/>
    <cellStyle name="20% - Accent2 12 2 2 2 5" xfId="3610"/>
    <cellStyle name="20% - Accent2 12 2 2 3" xfId="3611"/>
    <cellStyle name="20% - Accent2 12 2 2 3 2" xfId="3612"/>
    <cellStyle name="20% - Accent2 12 2 2 3 2 2" xfId="3613"/>
    <cellStyle name="20% - Accent2 12 2 2 3 2 2 2" xfId="3614"/>
    <cellStyle name="20% - Accent2 12 2 2 3 2 3" xfId="3615"/>
    <cellStyle name="20% - Accent2 12 2 2 3 3" xfId="3616"/>
    <cellStyle name="20% - Accent2 12 2 2 3 3 2" xfId="3617"/>
    <cellStyle name="20% - Accent2 12 2 2 3 4" xfId="3618"/>
    <cellStyle name="20% - Accent2 12 2 2 4" xfId="3619"/>
    <cellStyle name="20% - Accent2 12 2 2 4 2" xfId="3620"/>
    <cellStyle name="20% - Accent2 12 2 2 4 2 2" xfId="3621"/>
    <cellStyle name="20% - Accent2 12 2 2 4 3" xfId="3622"/>
    <cellStyle name="20% - Accent2 12 2 2 5" xfId="3623"/>
    <cellStyle name="20% - Accent2 12 2 2 5 2" xfId="3624"/>
    <cellStyle name="20% - Accent2 12 2 2 6" xfId="3625"/>
    <cellStyle name="20% - Accent2 12 2 3" xfId="3626"/>
    <cellStyle name="20% - Accent2 12 2 3 2" xfId="3627"/>
    <cellStyle name="20% - Accent2 12 2 3 2 2" xfId="3628"/>
    <cellStyle name="20% - Accent2 12 2 3 2 2 2" xfId="3629"/>
    <cellStyle name="20% - Accent2 12 2 3 2 2 2 2" xfId="3630"/>
    <cellStyle name="20% - Accent2 12 2 3 2 2 3" xfId="3631"/>
    <cellStyle name="20% - Accent2 12 2 3 2 3" xfId="3632"/>
    <cellStyle name="20% - Accent2 12 2 3 2 3 2" xfId="3633"/>
    <cellStyle name="20% - Accent2 12 2 3 2 4" xfId="3634"/>
    <cellStyle name="20% - Accent2 12 2 3 3" xfId="3635"/>
    <cellStyle name="20% - Accent2 12 2 3 3 2" xfId="3636"/>
    <cellStyle name="20% - Accent2 12 2 3 3 2 2" xfId="3637"/>
    <cellStyle name="20% - Accent2 12 2 3 3 3" xfId="3638"/>
    <cellStyle name="20% - Accent2 12 2 3 4" xfId="3639"/>
    <cellStyle name="20% - Accent2 12 2 3 4 2" xfId="3640"/>
    <cellStyle name="20% - Accent2 12 2 3 5" xfId="3641"/>
    <cellStyle name="20% - Accent2 12 2 4" xfId="3642"/>
    <cellStyle name="20% - Accent2 12 2 4 2" xfId="3643"/>
    <cellStyle name="20% - Accent2 12 2 4 2 2" xfId="3644"/>
    <cellStyle name="20% - Accent2 12 2 4 2 2 2" xfId="3645"/>
    <cellStyle name="20% - Accent2 12 2 4 2 3" xfId="3646"/>
    <cellStyle name="20% - Accent2 12 2 4 3" xfId="3647"/>
    <cellStyle name="20% - Accent2 12 2 4 3 2" xfId="3648"/>
    <cellStyle name="20% - Accent2 12 2 4 4" xfId="3649"/>
    <cellStyle name="20% - Accent2 12 2 5" xfId="3650"/>
    <cellStyle name="20% - Accent2 12 2 5 2" xfId="3651"/>
    <cellStyle name="20% - Accent2 12 2 5 2 2" xfId="3652"/>
    <cellStyle name="20% - Accent2 12 2 5 3" xfId="3653"/>
    <cellStyle name="20% - Accent2 12 2 6" xfId="3654"/>
    <cellStyle name="20% - Accent2 12 2 6 2" xfId="3655"/>
    <cellStyle name="20% - Accent2 12 2 7" xfId="3656"/>
    <cellStyle name="20% - Accent2 12 3" xfId="3657"/>
    <cellStyle name="20% - Accent2 12 3 2" xfId="3658"/>
    <cellStyle name="20% - Accent2 12 3 2 2" xfId="3659"/>
    <cellStyle name="20% - Accent2 12 3 2 2 2" xfId="3660"/>
    <cellStyle name="20% - Accent2 12 3 2 2 2 2" xfId="3661"/>
    <cellStyle name="20% - Accent2 12 3 2 2 2 2 2" xfId="3662"/>
    <cellStyle name="20% - Accent2 12 3 2 2 2 3" xfId="3663"/>
    <cellStyle name="20% - Accent2 12 3 2 2 3" xfId="3664"/>
    <cellStyle name="20% - Accent2 12 3 2 2 3 2" xfId="3665"/>
    <cellStyle name="20% - Accent2 12 3 2 2 4" xfId="3666"/>
    <cellStyle name="20% - Accent2 12 3 2 3" xfId="3667"/>
    <cellStyle name="20% - Accent2 12 3 2 3 2" xfId="3668"/>
    <cellStyle name="20% - Accent2 12 3 2 3 2 2" xfId="3669"/>
    <cellStyle name="20% - Accent2 12 3 2 3 3" xfId="3670"/>
    <cellStyle name="20% - Accent2 12 3 2 4" xfId="3671"/>
    <cellStyle name="20% - Accent2 12 3 2 4 2" xfId="3672"/>
    <cellStyle name="20% - Accent2 12 3 2 5" xfId="3673"/>
    <cellStyle name="20% - Accent2 12 3 3" xfId="3674"/>
    <cellStyle name="20% - Accent2 12 3 3 2" xfId="3675"/>
    <cellStyle name="20% - Accent2 12 3 3 2 2" xfId="3676"/>
    <cellStyle name="20% - Accent2 12 3 3 2 2 2" xfId="3677"/>
    <cellStyle name="20% - Accent2 12 3 3 2 3" xfId="3678"/>
    <cellStyle name="20% - Accent2 12 3 3 3" xfId="3679"/>
    <cellStyle name="20% - Accent2 12 3 3 3 2" xfId="3680"/>
    <cellStyle name="20% - Accent2 12 3 3 4" xfId="3681"/>
    <cellStyle name="20% - Accent2 12 3 4" xfId="3682"/>
    <cellStyle name="20% - Accent2 12 3 4 2" xfId="3683"/>
    <cellStyle name="20% - Accent2 12 3 4 2 2" xfId="3684"/>
    <cellStyle name="20% - Accent2 12 3 4 3" xfId="3685"/>
    <cellStyle name="20% - Accent2 12 3 5" xfId="3686"/>
    <cellStyle name="20% - Accent2 12 3 5 2" xfId="3687"/>
    <cellStyle name="20% - Accent2 12 3 6" xfId="3688"/>
    <cellStyle name="20% - Accent2 12 4" xfId="3689"/>
    <cellStyle name="20% - Accent2 12 4 2" xfId="3690"/>
    <cellStyle name="20% - Accent2 12 4 2 2" xfId="3691"/>
    <cellStyle name="20% - Accent2 12 4 2 2 2" xfId="3692"/>
    <cellStyle name="20% - Accent2 12 4 2 2 2 2" xfId="3693"/>
    <cellStyle name="20% - Accent2 12 4 2 2 3" xfId="3694"/>
    <cellStyle name="20% - Accent2 12 4 2 3" xfId="3695"/>
    <cellStyle name="20% - Accent2 12 4 2 3 2" xfId="3696"/>
    <cellStyle name="20% - Accent2 12 4 2 4" xfId="3697"/>
    <cellStyle name="20% - Accent2 12 4 3" xfId="3698"/>
    <cellStyle name="20% - Accent2 12 4 3 2" xfId="3699"/>
    <cellStyle name="20% - Accent2 12 4 3 2 2" xfId="3700"/>
    <cellStyle name="20% - Accent2 12 4 3 3" xfId="3701"/>
    <cellStyle name="20% - Accent2 12 4 4" xfId="3702"/>
    <cellStyle name="20% - Accent2 12 4 4 2" xfId="3703"/>
    <cellStyle name="20% - Accent2 12 4 5" xfId="3704"/>
    <cellStyle name="20% - Accent2 12 5" xfId="3705"/>
    <cellStyle name="20% - Accent2 12 5 2" xfId="3706"/>
    <cellStyle name="20% - Accent2 12 5 2 2" xfId="3707"/>
    <cellStyle name="20% - Accent2 12 5 2 2 2" xfId="3708"/>
    <cellStyle name="20% - Accent2 12 5 2 3" xfId="3709"/>
    <cellStyle name="20% - Accent2 12 5 3" xfId="3710"/>
    <cellStyle name="20% - Accent2 12 5 3 2" xfId="3711"/>
    <cellStyle name="20% - Accent2 12 5 4" xfId="3712"/>
    <cellStyle name="20% - Accent2 12 6" xfId="3713"/>
    <cellStyle name="20% - Accent2 12 6 2" xfId="3714"/>
    <cellStyle name="20% - Accent2 12 6 2 2" xfId="3715"/>
    <cellStyle name="20% - Accent2 12 6 3" xfId="3716"/>
    <cellStyle name="20% - Accent2 12 7" xfId="3717"/>
    <cellStyle name="20% - Accent2 12 7 2" xfId="3718"/>
    <cellStyle name="20% - Accent2 12 8" xfId="3719"/>
    <cellStyle name="20% - Accent2 13" xfId="3720"/>
    <cellStyle name="20% - Accent2 13 2" xfId="3721"/>
    <cellStyle name="20% - Accent2 13 2 2" xfId="3722"/>
    <cellStyle name="20% - Accent2 13 2 2 2" xfId="3723"/>
    <cellStyle name="20% - Accent2 13 2 2 2 2" xfId="3724"/>
    <cellStyle name="20% - Accent2 13 2 2 2 2 2" xfId="3725"/>
    <cellStyle name="20% - Accent2 13 2 2 2 2 2 2" xfId="3726"/>
    <cellStyle name="20% - Accent2 13 2 2 2 2 2 2 2" xfId="3727"/>
    <cellStyle name="20% - Accent2 13 2 2 2 2 2 3" xfId="3728"/>
    <cellStyle name="20% - Accent2 13 2 2 2 2 3" xfId="3729"/>
    <cellStyle name="20% - Accent2 13 2 2 2 2 3 2" xfId="3730"/>
    <cellStyle name="20% - Accent2 13 2 2 2 2 4" xfId="3731"/>
    <cellStyle name="20% - Accent2 13 2 2 2 3" xfId="3732"/>
    <cellStyle name="20% - Accent2 13 2 2 2 3 2" xfId="3733"/>
    <cellStyle name="20% - Accent2 13 2 2 2 3 2 2" xfId="3734"/>
    <cellStyle name="20% - Accent2 13 2 2 2 3 3" xfId="3735"/>
    <cellStyle name="20% - Accent2 13 2 2 2 4" xfId="3736"/>
    <cellStyle name="20% - Accent2 13 2 2 2 4 2" xfId="3737"/>
    <cellStyle name="20% - Accent2 13 2 2 2 5" xfId="3738"/>
    <cellStyle name="20% - Accent2 13 2 2 3" xfId="3739"/>
    <cellStyle name="20% - Accent2 13 2 2 3 2" xfId="3740"/>
    <cellStyle name="20% - Accent2 13 2 2 3 2 2" xfId="3741"/>
    <cellStyle name="20% - Accent2 13 2 2 3 2 2 2" xfId="3742"/>
    <cellStyle name="20% - Accent2 13 2 2 3 2 3" xfId="3743"/>
    <cellStyle name="20% - Accent2 13 2 2 3 3" xfId="3744"/>
    <cellStyle name="20% - Accent2 13 2 2 3 3 2" xfId="3745"/>
    <cellStyle name="20% - Accent2 13 2 2 3 4" xfId="3746"/>
    <cellStyle name="20% - Accent2 13 2 2 4" xfId="3747"/>
    <cellStyle name="20% - Accent2 13 2 2 4 2" xfId="3748"/>
    <cellStyle name="20% - Accent2 13 2 2 4 2 2" xfId="3749"/>
    <cellStyle name="20% - Accent2 13 2 2 4 3" xfId="3750"/>
    <cellStyle name="20% - Accent2 13 2 2 5" xfId="3751"/>
    <cellStyle name="20% - Accent2 13 2 2 5 2" xfId="3752"/>
    <cellStyle name="20% - Accent2 13 2 2 6" xfId="3753"/>
    <cellStyle name="20% - Accent2 13 2 3" xfId="3754"/>
    <cellStyle name="20% - Accent2 13 2 3 2" xfId="3755"/>
    <cellStyle name="20% - Accent2 13 2 3 2 2" xfId="3756"/>
    <cellStyle name="20% - Accent2 13 2 3 2 2 2" xfId="3757"/>
    <cellStyle name="20% - Accent2 13 2 3 2 2 2 2" xfId="3758"/>
    <cellStyle name="20% - Accent2 13 2 3 2 2 3" xfId="3759"/>
    <cellStyle name="20% - Accent2 13 2 3 2 3" xfId="3760"/>
    <cellStyle name="20% - Accent2 13 2 3 2 3 2" xfId="3761"/>
    <cellStyle name="20% - Accent2 13 2 3 2 4" xfId="3762"/>
    <cellStyle name="20% - Accent2 13 2 3 3" xfId="3763"/>
    <cellStyle name="20% - Accent2 13 2 3 3 2" xfId="3764"/>
    <cellStyle name="20% - Accent2 13 2 3 3 2 2" xfId="3765"/>
    <cellStyle name="20% - Accent2 13 2 3 3 3" xfId="3766"/>
    <cellStyle name="20% - Accent2 13 2 3 4" xfId="3767"/>
    <cellStyle name="20% - Accent2 13 2 3 4 2" xfId="3768"/>
    <cellStyle name="20% - Accent2 13 2 3 5" xfId="3769"/>
    <cellStyle name="20% - Accent2 13 2 4" xfId="3770"/>
    <cellStyle name="20% - Accent2 13 2 4 2" xfId="3771"/>
    <cellStyle name="20% - Accent2 13 2 4 2 2" xfId="3772"/>
    <cellStyle name="20% - Accent2 13 2 4 2 2 2" xfId="3773"/>
    <cellStyle name="20% - Accent2 13 2 4 2 3" xfId="3774"/>
    <cellStyle name="20% - Accent2 13 2 4 3" xfId="3775"/>
    <cellStyle name="20% - Accent2 13 2 4 3 2" xfId="3776"/>
    <cellStyle name="20% - Accent2 13 2 4 4" xfId="3777"/>
    <cellStyle name="20% - Accent2 13 2 5" xfId="3778"/>
    <cellStyle name="20% - Accent2 13 2 5 2" xfId="3779"/>
    <cellStyle name="20% - Accent2 13 2 5 2 2" xfId="3780"/>
    <cellStyle name="20% - Accent2 13 2 5 3" xfId="3781"/>
    <cellStyle name="20% - Accent2 13 2 6" xfId="3782"/>
    <cellStyle name="20% - Accent2 13 2 6 2" xfId="3783"/>
    <cellStyle name="20% - Accent2 13 2 7" xfId="3784"/>
    <cellStyle name="20% - Accent2 13 3" xfId="3785"/>
    <cellStyle name="20% - Accent2 13 3 2" xfId="3786"/>
    <cellStyle name="20% - Accent2 13 3 2 2" xfId="3787"/>
    <cellStyle name="20% - Accent2 13 3 2 2 2" xfId="3788"/>
    <cellStyle name="20% - Accent2 13 3 2 2 2 2" xfId="3789"/>
    <cellStyle name="20% - Accent2 13 3 2 2 2 2 2" xfId="3790"/>
    <cellStyle name="20% - Accent2 13 3 2 2 2 3" xfId="3791"/>
    <cellStyle name="20% - Accent2 13 3 2 2 3" xfId="3792"/>
    <cellStyle name="20% - Accent2 13 3 2 2 3 2" xfId="3793"/>
    <cellStyle name="20% - Accent2 13 3 2 2 4" xfId="3794"/>
    <cellStyle name="20% - Accent2 13 3 2 3" xfId="3795"/>
    <cellStyle name="20% - Accent2 13 3 2 3 2" xfId="3796"/>
    <cellStyle name="20% - Accent2 13 3 2 3 2 2" xfId="3797"/>
    <cellStyle name="20% - Accent2 13 3 2 3 3" xfId="3798"/>
    <cellStyle name="20% - Accent2 13 3 2 4" xfId="3799"/>
    <cellStyle name="20% - Accent2 13 3 2 4 2" xfId="3800"/>
    <cellStyle name="20% - Accent2 13 3 2 5" xfId="3801"/>
    <cellStyle name="20% - Accent2 13 3 3" xfId="3802"/>
    <cellStyle name="20% - Accent2 13 3 3 2" xfId="3803"/>
    <cellStyle name="20% - Accent2 13 3 3 2 2" xfId="3804"/>
    <cellStyle name="20% - Accent2 13 3 3 2 2 2" xfId="3805"/>
    <cellStyle name="20% - Accent2 13 3 3 2 3" xfId="3806"/>
    <cellStyle name="20% - Accent2 13 3 3 3" xfId="3807"/>
    <cellStyle name="20% - Accent2 13 3 3 3 2" xfId="3808"/>
    <cellStyle name="20% - Accent2 13 3 3 4" xfId="3809"/>
    <cellStyle name="20% - Accent2 13 3 4" xfId="3810"/>
    <cellStyle name="20% - Accent2 13 3 4 2" xfId="3811"/>
    <cellStyle name="20% - Accent2 13 3 4 2 2" xfId="3812"/>
    <cellStyle name="20% - Accent2 13 3 4 3" xfId="3813"/>
    <cellStyle name="20% - Accent2 13 3 5" xfId="3814"/>
    <cellStyle name="20% - Accent2 13 3 5 2" xfId="3815"/>
    <cellStyle name="20% - Accent2 13 3 6" xfId="3816"/>
    <cellStyle name="20% - Accent2 13 4" xfId="3817"/>
    <cellStyle name="20% - Accent2 13 4 2" xfId="3818"/>
    <cellStyle name="20% - Accent2 13 4 2 2" xfId="3819"/>
    <cellStyle name="20% - Accent2 13 4 2 2 2" xfId="3820"/>
    <cellStyle name="20% - Accent2 13 4 2 2 2 2" xfId="3821"/>
    <cellStyle name="20% - Accent2 13 4 2 2 3" xfId="3822"/>
    <cellStyle name="20% - Accent2 13 4 2 3" xfId="3823"/>
    <cellStyle name="20% - Accent2 13 4 2 3 2" xfId="3824"/>
    <cellStyle name="20% - Accent2 13 4 2 4" xfId="3825"/>
    <cellStyle name="20% - Accent2 13 4 3" xfId="3826"/>
    <cellStyle name="20% - Accent2 13 4 3 2" xfId="3827"/>
    <cellStyle name="20% - Accent2 13 4 3 2 2" xfId="3828"/>
    <cellStyle name="20% - Accent2 13 4 3 3" xfId="3829"/>
    <cellStyle name="20% - Accent2 13 4 4" xfId="3830"/>
    <cellStyle name="20% - Accent2 13 4 4 2" xfId="3831"/>
    <cellStyle name="20% - Accent2 13 4 5" xfId="3832"/>
    <cellStyle name="20% - Accent2 13 5" xfId="3833"/>
    <cellStyle name="20% - Accent2 13 5 2" xfId="3834"/>
    <cellStyle name="20% - Accent2 13 5 2 2" xfId="3835"/>
    <cellStyle name="20% - Accent2 13 5 2 2 2" xfId="3836"/>
    <cellStyle name="20% - Accent2 13 5 2 3" xfId="3837"/>
    <cellStyle name="20% - Accent2 13 5 3" xfId="3838"/>
    <cellStyle name="20% - Accent2 13 5 3 2" xfId="3839"/>
    <cellStyle name="20% - Accent2 13 5 4" xfId="3840"/>
    <cellStyle name="20% - Accent2 13 6" xfId="3841"/>
    <cellStyle name="20% - Accent2 13 6 2" xfId="3842"/>
    <cellStyle name="20% - Accent2 13 6 2 2" xfId="3843"/>
    <cellStyle name="20% - Accent2 13 6 3" xfId="3844"/>
    <cellStyle name="20% - Accent2 13 7" xfId="3845"/>
    <cellStyle name="20% - Accent2 13 7 2" xfId="3846"/>
    <cellStyle name="20% - Accent2 13 8" xfId="3847"/>
    <cellStyle name="20% - Accent2 14" xfId="3848"/>
    <cellStyle name="20% - Accent2 14 2" xfId="3849"/>
    <cellStyle name="20% - Accent2 14 2 2" xfId="3850"/>
    <cellStyle name="20% - Accent2 14 2 2 2" xfId="3851"/>
    <cellStyle name="20% - Accent2 14 2 2 2 2" xfId="3852"/>
    <cellStyle name="20% - Accent2 14 2 2 2 2 2" xfId="3853"/>
    <cellStyle name="20% - Accent2 14 2 2 2 2 2 2" xfId="3854"/>
    <cellStyle name="20% - Accent2 14 2 2 2 2 2 2 2" xfId="3855"/>
    <cellStyle name="20% - Accent2 14 2 2 2 2 2 3" xfId="3856"/>
    <cellStyle name="20% - Accent2 14 2 2 2 2 3" xfId="3857"/>
    <cellStyle name="20% - Accent2 14 2 2 2 2 3 2" xfId="3858"/>
    <cellStyle name="20% - Accent2 14 2 2 2 2 4" xfId="3859"/>
    <cellStyle name="20% - Accent2 14 2 2 2 3" xfId="3860"/>
    <cellStyle name="20% - Accent2 14 2 2 2 3 2" xfId="3861"/>
    <cellStyle name="20% - Accent2 14 2 2 2 3 2 2" xfId="3862"/>
    <cellStyle name="20% - Accent2 14 2 2 2 3 3" xfId="3863"/>
    <cellStyle name="20% - Accent2 14 2 2 2 4" xfId="3864"/>
    <cellStyle name="20% - Accent2 14 2 2 2 4 2" xfId="3865"/>
    <cellStyle name="20% - Accent2 14 2 2 2 5" xfId="3866"/>
    <cellStyle name="20% - Accent2 14 2 2 3" xfId="3867"/>
    <cellStyle name="20% - Accent2 14 2 2 3 2" xfId="3868"/>
    <cellStyle name="20% - Accent2 14 2 2 3 2 2" xfId="3869"/>
    <cellStyle name="20% - Accent2 14 2 2 3 2 2 2" xfId="3870"/>
    <cellStyle name="20% - Accent2 14 2 2 3 2 3" xfId="3871"/>
    <cellStyle name="20% - Accent2 14 2 2 3 3" xfId="3872"/>
    <cellStyle name="20% - Accent2 14 2 2 3 3 2" xfId="3873"/>
    <cellStyle name="20% - Accent2 14 2 2 3 4" xfId="3874"/>
    <cellStyle name="20% - Accent2 14 2 2 4" xfId="3875"/>
    <cellStyle name="20% - Accent2 14 2 2 4 2" xfId="3876"/>
    <cellStyle name="20% - Accent2 14 2 2 4 2 2" xfId="3877"/>
    <cellStyle name="20% - Accent2 14 2 2 4 3" xfId="3878"/>
    <cellStyle name="20% - Accent2 14 2 2 5" xfId="3879"/>
    <cellStyle name="20% - Accent2 14 2 2 5 2" xfId="3880"/>
    <cellStyle name="20% - Accent2 14 2 2 6" xfId="3881"/>
    <cellStyle name="20% - Accent2 14 2 3" xfId="3882"/>
    <cellStyle name="20% - Accent2 14 2 3 2" xfId="3883"/>
    <cellStyle name="20% - Accent2 14 2 3 2 2" xfId="3884"/>
    <cellStyle name="20% - Accent2 14 2 3 2 2 2" xfId="3885"/>
    <cellStyle name="20% - Accent2 14 2 3 2 2 2 2" xfId="3886"/>
    <cellStyle name="20% - Accent2 14 2 3 2 2 3" xfId="3887"/>
    <cellStyle name="20% - Accent2 14 2 3 2 3" xfId="3888"/>
    <cellStyle name="20% - Accent2 14 2 3 2 3 2" xfId="3889"/>
    <cellStyle name="20% - Accent2 14 2 3 2 4" xfId="3890"/>
    <cellStyle name="20% - Accent2 14 2 3 3" xfId="3891"/>
    <cellStyle name="20% - Accent2 14 2 3 3 2" xfId="3892"/>
    <cellStyle name="20% - Accent2 14 2 3 3 2 2" xfId="3893"/>
    <cellStyle name="20% - Accent2 14 2 3 3 3" xfId="3894"/>
    <cellStyle name="20% - Accent2 14 2 3 4" xfId="3895"/>
    <cellStyle name="20% - Accent2 14 2 3 4 2" xfId="3896"/>
    <cellStyle name="20% - Accent2 14 2 3 5" xfId="3897"/>
    <cellStyle name="20% - Accent2 14 2 4" xfId="3898"/>
    <cellStyle name="20% - Accent2 14 2 4 2" xfId="3899"/>
    <cellStyle name="20% - Accent2 14 2 4 2 2" xfId="3900"/>
    <cellStyle name="20% - Accent2 14 2 4 2 2 2" xfId="3901"/>
    <cellStyle name="20% - Accent2 14 2 4 2 3" xfId="3902"/>
    <cellStyle name="20% - Accent2 14 2 4 3" xfId="3903"/>
    <cellStyle name="20% - Accent2 14 2 4 3 2" xfId="3904"/>
    <cellStyle name="20% - Accent2 14 2 4 4" xfId="3905"/>
    <cellStyle name="20% - Accent2 14 2 5" xfId="3906"/>
    <cellStyle name="20% - Accent2 14 2 5 2" xfId="3907"/>
    <cellStyle name="20% - Accent2 14 2 5 2 2" xfId="3908"/>
    <cellStyle name="20% - Accent2 14 2 5 3" xfId="3909"/>
    <cellStyle name="20% - Accent2 14 2 6" xfId="3910"/>
    <cellStyle name="20% - Accent2 14 2 6 2" xfId="3911"/>
    <cellStyle name="20% - Accent2 14 2 7" xfId="3912"/>
    <cellStyle name="20% - Accent2 14 3" xfId="3913"/>
    <cellStyle name="20% - Accent2 14 3 2" xfId="3914"/>
    <cellStyle name="20% - Accent2 14 3 2 2" xfId="3915"/>
    <cellStyle name="20% - Accent2 14 3 2 2 2" xfId="3916"/>
    <cellStyle name="20% - Accent2 14 3 2 2 2 2" xfId="3917"/>
    <cellStyle name="20% - Accent2 14 3 2 2 2 2 2" xfId="3918"/>
    <cellStyle name="20% - Accent2 14 3 2 2 2 3" xfId="3919"/>
    <cellStyle name="20% - Accent2 14 3 2 2 3" xfId="3920"/>
    <cellStyle name="20% - Accent2 14 3 2 2 3 2" xfId="3921"/>
    <cellStyle name="20% - Accent2 14 3 2 2 4" xfId="3922"/>
    <cellStyle name="20% - Accent2 14 3 2 3" xfId="3923"/>
    <cellStyle name="20% - Accent2 14 3 2 3 2" xfId="3924"/>
    <cellStyle name="20% - Accent2 14 3 2 3 2 2" xfId="3925"/>
    <cellStyle name="20% - Accent2 14 3 2 3 3" xfId="3926"/>
    <cellStyle name="20% - Accent2 14 3 2 4" xfId="3927"/>
    <cellStyle name="20% - Accent2 14 3 2 4 2" xfId="3928"/>
    <cellStyle name="20% - Accent2 14 3 2 5" xfId="3929"/>
    <cellStyle name="20% - Accent2 14 3 3" xfId="3930"/>
    <cellStyle name="20% - Accent2 14 3 3 2" xfId="3931"/>
    <cellStyle name="20% - Accent2 14 3 3 2 2" xfId="3932"/>
    <cellStyle name="20% - Accent2 14 3 3 2 2 2" xfId="3933"/>
    <cellStyle name="20% - Accent2 14 3 3 2 3" xfId="3934"/>
    <cellStyle name="20% - Accent2 14 3 3 3" xfId="3935"/>
    <cellStyle name="20% - Accent2 14 3 3 3 2" xfId="3936"/>
    <cellStyle name="20% - Accent2 14 3 3 4" xfId="3937"/>
    <cellStyle name="20% - Accent2 14 3 4" xfId="3938"/>
    <cellStyle name="20% - Accent2 14 3 4 2" xfId="3939"/>
    <cellStyle name="20% - Accent2 14 3 4 2 2" xfId="3940"/>
    <cellStyle name="20% - Accent2 14 3 4 3" xfId="3941"/>
    <cellStyle name="20% - Accent2 14 3 5" xfId="3942"/>
    <cellStyle name="20% - Accent2 14 3 5 2" xfId="3943"/>
    <cellStyle name="20% - Accent2 14 3 6" xfId="3944"/>
    <cellStyle name="20% - Accent2 14 4" xfId="3945"/>
    <cellStyle name="20% - Accent2 14 4 2" xfId="3946"/>
    <cellStyle name="20% - Accent2 14 4 2 2" xfId="3947"/>
    <cellStyle name="20% - Accent2 14 4 2 2 2" xfId="3948"/>
    <cellStyle name="20% - Accent2 14 4 2 2 2 2" xfId="3949"/>
    <cellStyle name="20% - Accent2 14 4 2 2 3" xfId="3950"/>
    <cellStyle name="20% - Accent2 14 4 2 3" xfId="3951"/>
    <cellStyle name="20% - Accent2 14 4 2 3 2" xfId="3952"/>
    <cellStyle name="20% - Accent2 14 4 2 4" xfId="3953"/>
    <cellStyle name="20% - Accent2 14 4 3" xfId="3954"/>
    <cellStyle name="20% - Accent2 14 4 3 2" xfId="3955"/>
    <cellStyle name="20% - Accent2 14 4 3 2 2" xfId="3956"/>
    <cellStyle name="20% - Accent2 14 4 3 3" xfId="3957"/>
    <cellStyle name="20% - Accent2 14 4 4" xfId="3958"/>
    <cellStyle name="20% - Accent2 14 4 4 2" xfId="3959"/>
    <cellStyle name="20% - Accent2 14 4 5" xfId="3960"/>
    <cellStyle name="20% - Accent2 14 5" xfId="3961"/>
    <cellStyle name="20% - Accent2 14 5 2" xfId="3962"/>
    <cellStyle name="20% - Accent2 14 5 2 2" xfId="3963"/>
    <cellStyle name="20% - Accent2 14 5 2 2 2" xfId="3964"/>
    <cellStyle name="20% - Accent2 14 5 2 3" xfId="3965"/>
    <cellStyle name="20% - Accent2 14 5 3" xfId="3966"/>
    <cellStyle name="20% - Accent2 14 5 3 2" xfId="3967"/>
    <cellStyle name="20% - Accent2 14 5 4" xfId="3968"/>
    <cellStyle name="20% - Accent2 14 6" xfId="3969"/>
    <cellStyle name="20% - Accent2 14 6 2" xfId="3970"/>
    <cellStyle name="20% - Accent2 14 6 2 2" xfId="3971"/>
    <cellStyle name="20% - Accent2 14 6 3" xfId="3972"/>
    <cellStyle name="20% - Accent2 14 7" xfId="3973"/>
    <cellStyle name="20% - Accent2 14 7 2" xfId="3974"/>
    <cellStyle name="20% - Accent2 14 8" xfId="3975"/>
    <cellStyle name="20% - Accent2 15" xfId="3976"/>
    <cellStyle name="20% - Accent2 15 2" xfId="3977"/>
    <cellStyle name="20% - Accent2 15 2 2" xfId="3978"/>
    <cellStyle name="20% - Accent2 15 2 2 2" xfId="3979"/>
    <cellStyle name="20% - Accent2 15 2 2 2 2" xfId="3980"/>
    <cellStyle name="20% - Accent2 15 2 2 2 2 2" xfId="3981"/>
    <cellStyle name="20% - Accent2 15 2 2 2 2 2 2" xfId="3982"/>
    <cellStyle name="20% - Accent2 15 2 2 2 2 2 2 2" xfId="3983"/>
    <cellStyle name="20% - Accent2 15 2 2 2 2 2 3" xfId="3984"/>
    <cellStyle name="20% - Accent2 15 2 2 2 2 3" xfId="3985"/>
    <cellStyle name="20% - Accent2 15 2 2 2 2 3 2" xfId="3986"/>
    <cellStyle name="20% - Accent2 15 2 2 2 2 4" xfId="3987"/>
    <cellStyle name="20% - Accent2 15 2 2 2 3" xfId="3988"/>
    <cellStyle name="20% - Accent2 15 2 2 2 3 2" xfId="3989"/>
    <cellStyle name="20% - Accent2 15 2 2 2 3 2 2" xfId="3990"/>
    <cellStyle name="20% - Accent2 15 2 2 2 3 3" xfId="3991"/>
    <cellStyle name="20% - Accent2 15 2 2 2 4" xfId="3992"/>
    <cellStyle name="20% - Accent2 15 2 2 2 4 2" xfId="3993"/>
    <cellStyle name="20% - Accent2 15 2 2 2 5" xfId="3994"/>
    <cellStyle name="20% - Accent2 15 2 2 3" xfId="3995"/>
    <cellStyle name="20% - Accent2 15 2 2 3 2" xfId="3996"/>
    <cellStyle name="20% - Accent2 15 2 2 3 2 2" xfId="3997"/>
    <cellStyle name="20% - Accent2 15 2 2 3 2 2 2" xfId="3998"/>
    <cellStyle name="20% - Accent2 15 2 2 3 2 3" xfId="3999"/>
    <cellStyle name="20% - Accent2 15 2 2 3 3" xfId="4000"/>
    <cellStyle name="20% - Accent2 15 2 2 3 3 2" xfId="4001"/>
    <cellStyle name="20% - Accent2 15 2 2 3 4" xfId="4002"/>
    <cellStyle name="20% - Accent2 15 2 2 4" xfId="4003"/>
    <cellStyle name="20% - Accent2 15 2 2 4 2" xfId="4004"/>
    <cellStyle name="20% - Accent2 15 2 2 4 2 2" xfId="4005"/>
    <cellStyle name="20% - Accent2 15 2 2 4 3" xfId="4006"/>
    <cellStyle name="20% - Accent2 15 2 2 5" xfId="4007"/>
    <cellStyle name="20% - Accent2 15 2 2 5 2" xfId="4008"/>
    <cellStyle name="20% - Accent2 15 2 2 6" xfId="4009"/>
    <cellStyle name="20% - Accent2 15 2 3" xfId="4010"/>
    <cellStyle name="20% - Accent2 15 2 3 2" xfId="4011"/>
    <cellStyle name="20% - Accent2 15 2 3 2 2" xfId="4012"/>
    <cellStyle name="20% - Accent2 15 2 3 2 2 2" xfId="4013"/>
    <cellStyle name="20% - Accent2 15 2 3 2 2 2 2" xfId="4014"/>
    <cellStyle name="20% - Accent2 15 2 3 2 2 3" xfId="4015"/>
    <cellStyle name="20% - Accent2 15 2 3 2 3" xfId="4016"/>
    <cellStyle name="20% - Accent2 15 2 3 2 3 2" xfId="4017"/>
    <cellStyle name="20% - Accent2 15 2 3 2 4" xfId="4018"/>
    <cellStyle name="20% - Accent2 15 2 3 3" xfId="4019"/>
    <cellStyle name="20% - Accent2 15 2 3 3 2" xfId="4020"/>
    <cellStyle name="20% - Accent2 15 2 3 3 2 2" xfId="4021"/>
    <cellStyle name="20% - Accent2 15 2 3 3 3" xfId="4022"/>
    <cellStyle name="20% - Accent2 15 2 3 4" xfId="4023"/>
    <cellStyle name="20% - Accent2 15 2 3 4 2" xfId="4024"/>
    <cellStyle name="20% - Accent2 15 2 3 5" xfId="4025"/>
    <cellStyle name="20% - Accent2 15 2 4" xfId="4026"/>
    <cellStyle name="20% - Accent2 15 2 4 2" xfId="4027"/>
    <cellStyle name="20% - Accent2 15 2 4 2 2" xfId="4028"/>
    <cellStyle name="20% - Accent2 15 2 4 2 2 2" xfId="4029"/>
    <cellStyle name="20% - Accent2 15 2 4 2 3" xfId="4030"/>
    <cellStyle name="20% - Accent2 15 2 4 3" xfId="4031"/>
    <cellStyle name="20% - Accent2 15 2 4 3 2" xfId="4032"/>
    <cellStyle name="20% - Accent2 15 2 4 4" xfId="4033"/>
    <cellStyle name="20% - Accent2 15 2 5" xfId="4034"/>
    <cellStyle name="20% - Accent2 15 2 5 2" xfId="4035"/>
    <cellStyle name="20% - Accent2 15 2 5 2 2" xfId="4036"/>
    <cellStyle name="20% - Accent2 15 2 5 3" xfId="4037"/>
    <cellStyle name="20% - Accent2 15 2 6" xfId="4038"/>
    <cellStyle name="20% - Accent2 15 2 6 2" xfId="4039"/>
    <cellStyle name="20% - Accent2 15 2 7" xfId="4040"/>
    <cellStyle name="20% - Accent2 15 3" xfId="4041"/>
    <cellStyle name="20% - Accent2 15 3 2" xfId="4042"/>
    <cellStyle name="20% - Accent2 15 3 2 2" xfId="4043"/>
    <cellStyle name="20% - Accent2 15 3 2 2 2" xfId="4044"/>
    <cellStyle name="20% - Accent2 15 3 2 2 2 2" xfId="4045"/>
    <cellStyle name="20% - Accent2 15 3 2 2 2 2 2" xfId="4046"/>
    <cellStyle name="20% - Accent2 15 3 2 2 2 3" xfId="4047"/>
    <cellStyle name="20% - Accent2 15 3 2 2 3" xfId="4048"/>
    <cellStyle name="20% - Accent2 15 3 2 2 3 2" xfId="4049"/>
    <cellStyle name="20% - Accent2 15 3 2 2 4" xfId="4050"/>
    <cellStyle name="20% - Accent2 15 3 2 3" xfId="4051"/>
    <cellStyle name="20% - Accent2 15 3 2 3 2" xfId="4052"/>
    <cellStyle name="20% - Accent2 15 3 2 3 2 2" xfId="4053"/>
    <cellStyle name="20% - Accent2 15 3 2 3 3" xfId="4054"/>
    <cellStyle name="20% - Accent2 15 3 2 4" xfId="4055"/>
    <cellStyle name="20% - Accent2 15 3 2 4 2" xfId="4056"/>
    <cellStyle name="20% - Accent2 15 3 2 5" xfId="4057"/>
    <cellStyle name="20% - Accent2 15 3 3" xfId="4058"/>
    <cellStyle name="20% - Accent2 15 3 3 2" xfId="4059"/>
    <cellStyle name="20% - Accent2 15 3 3 2 2" xfId="4060"/>
    <cellStyle name="20% - Accent2 15 3 3 2 2 2" xfId="4061"/>
    <cellStyle name="20% - Accent2 15 3 3 2 3" xfId="4062"/>
    <cellStyle name="20% - Accent2 15 3 3 3" xfId="4063"/>
    <cellStyle name="20% - Accent2 15 3 3 3 2" xfId="4064"/>
    <cellStyle name="20% - Accent2 15 3 3 4" xfId="4065"/>
    <cellStyle name="20% - Accent2 15 3 4" xfId="4066"/>
    <cellStyle name="20% - Accent2 15 3 4 2" xfId="4067"/>
    <cellStyle name="20% - Accent2 15 3 4 2 2" xfId="4068"/>
    <cellStyle name="20% - Accent2 15 3 4 3" xfId="4069"/>
    <cellStyle name="20% - Accent2 15 3 5" xfId="4070"/>
    <cellStyle name="20% - Accent2 15 3 5 2" xfId="4071"/>
    <cellStyle name="20% - Accent2 15 3 6" xfId="4072"/>
    <cellStyle name="20% - Accent2 15 4" xfId="4073"/>
    <cellStyle name="20% - Accent2 15 4 2" xfId="4074"/>
    <cellStyle name="20% - Accent2 15 4 2 2" xfId="4075"/>
    <cellStyle name="20% - Accent2 15 4 2 2 2" xfId="4076"/>
    <cellStyle name="20% - Accent2 15 4 2 2 2 2" xfId="4077"/>
    <cellStyle name="20% - Accent2 15 4 2 2 3" xfId="4078"/>
    <cellStyle name="20% - Accent2 15 4 2 3" xfId="4079"/>
    <cellStyle name="20% - Accent2 15 4 2 3 2" xfId="4080"/>
    <cellStyle name="20% - Accent2 15 4 2 4" xfId="4081"/>
    <cellStyle name="20% - Accent2 15 4 3" xfId="4082"/>
    <cellStyle name="20% - Accent2 15 4 3 2" xfId="4083"/>
    <cellStyle name="20% - Accent2 15 4 3 2 2" xfId="4084"/>
    <cellStyle name="20% - Accent2 15 4 3 3" xfId="4085"/>
    <cellStyle name="20% - Accent2 15 4 4" xfId="4086"/>
    <cellStyle name="20% - Accent2 15 4 4 2" xfId="4087"/>
    <cellStyle name="20% - Accent2 15 4 5" xfId="4088"/>
    <cellStyle name="20% - Accent2 15 5" xfId="4089"/>
    <cellStyle name="20% - Accent2 15 5 2" xfId="4090"/>
    <cellStyle name="20% - Accent2 15 5 2 2" xfId="4091"/>
    <cellStyle name="20% - Accent2 15 5 2 2 2" xfId="4092"/>
    <cellStyle name="20% - Accent2 15 5 2 3" xfId="4093"/>
    <cellStyle name="20% - Accent2 15 5 3" xfId="4094"/>
    <cellStyle name="20% - Accent2 15 5 3 2" xfId="4095"/>
    <cellStyle name="20% - Accent2 15 5 4" xfId="4096"/>
    <cellStyle name="20% - Accent2 15 6" xfId="4097"/>
    <cellStyle name="20% - Accent2 15 6 2" xfId="4098"/>
    <cellStyle name="20% - Accent2 15 6 2 2" xfId="4099"/>
    <cellStyle name="20% - Accent2 15 6 3" xfId="4100"/>
    <cellStyle name="20% - Accent2 15 7" xfId="4101"/>
    <cellStyle name="20% - Accent2 15 7 2" xfId="4102"/>
    <cellStyle name="20% - Accent2 15 8" xfId="4103"/>
    <cellStyle name="20% - Accent2 16" xfId="4104"/>
    <cellStyle name="20% - Accent2 16 2" xfId="4105"/>
    <cellStyle name="20% - Accent2 16 2 2" xfId="4106"/>
    <cellStyle name="20% - Accent2 16 2 2 2" xfId="4107"/>
    <cellStyle name="20% - Accent2 16 2 2 2 2" xfId="4108"/>
    <cellStyle name="20% - Accent2 16 2 2 2 2 2" xfId="4109"/>
    <cellStyle name="20% - Accent2 16 2 2 2 2 2 2" xfId="4110"/>
    <cellStyle name="20% - Accent2 16 2 2 2 2 2 2 2" xfId="4111"/>
    <cellStyle name="20% - Accent2 16 2 2 2 2 2 3" xfId="4112"/>
    <cellStyle name="20% - Accent2 16 2 2 2 2 3" xfId="4113"/>
    <cellStyle name="20% - Accent2 16 2 2 2 2 3 2" xfId="4114"/>
    <cellStyle name="20% - Accent2 16 2 2 2 2 4" xfId="4115"/>
    <cellStyle name="20% - Accent2 16 2 2 2 3" xfId="4116"/>
    <cellStyle name="20% - Accent2 16 2 2 2 3 2" xfId="4117"/>
    <cellStyle name="20% - Accent2 16 2 2 2 3 2 2" xfId="4118"/>
    <cellStyle name="20% - Accent2 16 2 2 2 3 3" xfId="4119"/>
    <cellStyle name="20% - Accent2 16 2 2 2 4" xfId="4120"/>
    <cellStyle name="20% - Accent2 16 2 2 2 4 2" xfId="4121"/>
    <cellStyle name="20% - Accent2 16 2 2 2 5" xfId="4122"/>
    <cellStyle name="20% - Accent2 16 2 2 3" xfId="4123"/>
    <cellStyle name="20% - Accent2 16 2 2 3 2" xfId="4124"/>
    <cellStyle name="20% - Accent2 16 2 2 3 2 2" xfId="4125"/>
    <cellStyle name="20% - Accent2 16 2 2 3 2 2 2" xfId="4126"/>
    <cellStyle name="20% - Accent2 16 2 2 3 2 3" xfId="4127"/>
    <cellStyle name="20% - Accent2 16 2 2 3 3" xfId="4128"/>
    <cellStyle name="20% - Accent2 16 2 2 3 3 2" xfId="4129"/>
    <cellStyle name="20% - Accent2 16 2 2 3 4" xfId="4130"/>
    <cellStyle name="20% - Accent2 16 2 2 4" xfId="4131"/>
    <cellStyle name="20% - Accent2 16 2 2 4 2" xfId="4132"/>
    <cellStyle name="20% - Accent2 16 2 2 4 2 2" xfId="4133"/>
    <cellStyle name="20% - Accent2 16 2 2 4 3" xfId="4134"/>
    <cellStyle name="20% - Accent2 16 2 2 5" xfId="4135"/>
    <cellStyle name="20% - Accent2 16 2 2 5 2" xfId="4136"/>
    <cellStyle name="20% - Accent2 16 2 2 6" xfId="4137"/>
    <cellStyle name="20% - Accent2 16 2 3" xfId="4138"/>
    <cellStyle name="20% - Accent2 16 2 3 2" xfId="4139"/>
    <cellStyle name="20% - Accent2 16 2 3 2 2" xfId="4140"/>
    <cellStyle name="20% - Accent2 16 2 3 2 2 2" xfId="4141"/>
    <cellStyle name="20% - Accent2 16 2 3 2 2 2 2" xfId="4142"/>
    <cellStyle name="20% - Accent2 16 2 3 2 2 3" xfId="4143"/>
    <cellStyle name="20% - Accent2 16 2 3 2 3" xfId="4144"/>
    <cellStyle name="20% - Accent2 16 2 3 2 3 2" xfId="4145"/>
    <cellStyle name="20% - Accent2 16 2 3 2 4" xfId="4146"/>
    <cellStyle name="20% - Accent2 16 2 3 3" xfId="4147"/>
    <cellStyle name="20% - Accent2 16 2 3 3 2" xfId="4148"/>
    <cellStyle name="20% - Accent2 16 2 3 3 2 2" xfId="4149"/>
    <cellStyle name="20% - Accent2 16 2 3 3 3" xfId="4150"/>
    <cellStyle name="20% - Accent2 16 2 3 4" xfId="4151"/>
    <cellStyle name="20% - Accent2 16 2 3 4 2" xfId="4152"/>
    <cellStyle name="20% - Accent2 16 2 3 5" xfId="4153"/>
    <cellStyle name="20% - Accent2 16 2 4" xfId="4154"/>
    <cellStyle name="20% - Accent2 16 2 4 2" xfId="4155"/>
    <cellStyle name="20% - Accent2 16 2 4 2 2" xfId="4156"/>
    <cellStyle name="20% - Accent2 16 2 4 2 2 2" xfId="4157"/>
    <cellStyle name="20% - Accent2 16 2 4 2 3" xfId="4158"/>
    <cellStyle name="20% - Accent2 16 2 4 3" xfId="4159"/>
    <cellStyle name="20% - Accent2 16 2 4 3 2" xfId="4160"/>
    <cellStyle name="20% - Accent2 16 2 4 4" xfId="4161"/>
    <cellStyle name="20% - Accent2 16 2 5" xfId="4162"/>
    <cellStyle name="20% - Accent2 16 2 5 2" xfId="4163"/>
    <cellStyle name="20% - Accent2 16 2 5 2 2" xfId="4164"/>
    <cellStyle name="20% - Accent2 16 2 5 3" xfId="4165"/>
    <cellStyle name="20% - Accent2 16 2 6" xfId="4166"/>
    <cellStyle name="20% - Accent2 16 2 6 2" xfId="4167"/>
    <cellStyle name="20% - Accent2 16 2 7" xfId="4168"/>
    <cellStyle name="20% - Accent2 16 3" xfId="4169"/>
    <cellStyle name="20% - Accent2 16 3 2" xfId="4170"/>
    <cellStyle name="20% - Accent2 16 3 2 2" xfId="4171"/>
    <cellStyle name="20% - Accent2 16 3 2 2 2" xfId="4172"/>
    <cellStyle name="20% - Accent2 16 3 2 2 2 2" xfId="4173"/>
    <cellStyle name="20% - Accent2 16 3 2 2 2 2 2" xfId="4174"/>
    <cellStyle name="20% - Accent2 16 3 2 2 2 3" xfId="4175"/>
    <cellStyle name="20% - Accent2 16 3 2 2 3" xfId="4176"/>
    <cellStyle name="20% - Accent2 16 3 2 2 3 2" xfId="4177"/>
    <cellStyle name="20% - Accent2 16 3 2 2 4" xfId="4178"/>
    <cellStyle name="20% - Accent2 16 3 2 3" xfId="4179"/>
    <cellStyle name="20% - Accent2 16 3 2 3 2" xfId="4180"/>
    <cellStyle name="20% - Accent2 16 3 2 3 2 2" xfId="4181"/>
    <cellStyle name="20% - Accent2 16 3 2 3 3" xfId="4182"/>
    <cellStyle name="20% - Accent2 16 3 2 4" xfId="4183"/>
    <cellStyle name="20% - Accent2 16 3 2 4 2" xfId="4184"/>
    <cellStyle name="20% - Accent2 16 3 2 5" xfId="4185"/>
    <cellStyle name="20% - Accent2 16 3 3" xfId="4186"/>
    <cellStyle name="20% - Accent2 16 3 3 2" xfId="4187"/>
    <cellStyle name="20% - Accent2 16 3 3 2 2" xfId="4188"/>
    <cellStyle name="20% - Accent2 16 3 3 2 2 2" xfId="4189"/>
    <cellStyle name="20% - Accent2 16 3 3 2 3" xfId="4190"/>
    <cellStyle name="20% - Accent2 16 3 3 3" xfId="4191"/>
    <cellStyle name="20% - Accent2 16 3 3 3 2" xfId="4192"/>
    <cellStyle name="20% - Accent2 16 3 3 4" xfId="4193"/>
    <cellStyle name="20% - Accent2 16 3 4" xfId="4194"/>
    <cellStyle name="20% - Accent2 16 3 4 2" xfId="4195"/>
    <cellStyle name="20% - Accent2 16 3 4 2 2" xfId="4196"/>
    <cellStyle name="20% - Accent2 16 3 4 3" xfId="4197"/>
    <cellStyle name="20% - Accent2 16 3 5" xfId="4198"/>
    <cellStyle name="20% - Accent2 16 3 5 2" xfId="4199"/>
    <cellStyle name="20% - Accent2 16 3 6" xfId="4200"/>
    <cellStyle name="20% - Accent2 16 4" xfId="4201"/>
    <cellStyle name="20% - Accent2 16 4 2" xfId="4202"/>
    <cellStyle name="20% - Accent2 16 4 2 2" xfId="4203"/>
    <cellStyle name="20% - Accent2 16 4 2 2 2" xfId="4204"/>
    <cellStyle name="20% - Accent2 16 4 2 2 2 2" xfId="4205"/>
    <cellStyle name="20% - Accent2 16 4 2 2 3" xfId="4206"/>
    <cellStyle name="20% - Accent2 16 4 2 3" xfId="4207"/>
    <cellStyle name="20% - Accent2 16 4 2 3 2" xfId="4208"/>
    <cellStyle name="20% - Accent2 16 4 2 4" xfId="4209"/>
    <cellStyle name="20% - Accent2 16 4 3" xfId="4210"/>
    <cellStyle name="20% - Accent2 16 4 3 2" xfId="4211"/>
    <cellStyle name="20% - Accent2 16 4 3 2 2" xfId="4212"/>
    <cellStyle name="20% - Accent2 16 4 3 3" xfId="4213"/>
    <cellStyle name="20% - Accent2 16 4 4" xfId="4214"/>
    <cellStyle name="20% - Accent2 16 4 4 2" xfId="4215"/>
    <cellStyle name="20% - Accent2 16 4 5" xfId="4216"/>
    <cellStyle name="20% - Accent2 16 5" xfId="4217"/>
    <cellStyle name="20% - Accent2 16 5 2" xfId="4218"/>
    <cellStyle name="20% - Accent2 16 5 2 2" xfId="4219"/>
    <cellStyle name="20% - Accent2 16 5 2 2 2" xfId="4220"/>
    <cellStyle name="20% - Accent2 16 5 2 3" xfId="4221"/>
    <cellStyle name="20% - Accent2 16 5 3" xfId="4222"/>
    <cellStyle name="20% - Accent2 16 5 3 2" xfId="4223"/>
    <cellStyle name="20% - Accent2 16 5 4" xfId="4224"/>
    <cellStyle name="20% - Accent2 16 6" xfId="4225"/>
    <cellStyle name="20% - Accent2 16 6 2" xfId="4226"/>
    <cellStyle name="20% - Accent2 16 6 2 2" xfId="4227"/>
    <cellStyle name="20% - Accent2 16 6 3" xfId="4228"/>
    <cellStyle name="20% - Accent2 16 7" xfId="4229"/>
    <cellStyle name="20% - Accent2 16 7 2" xfId="4230"/>
    <cellStyle name="20% - Accent2 16 8" xfId="4231"/>
    <cellStyle name="20% - Accent2 17" xfId="4232"/>
    <cellStyle name="20% - Accent2 17 2" xfId="4233"/>
    <cellStyle name="20% - Accent2 17 2 2" xfId="4234"/>
    <cellStyle name="20% - Accent2 17 2 2 2" xfId="4235"/>
    <cellStyle name="20% - Accent2 17 2 2 2 2" xfId="4236"/>
    <cellStyle name="20% - Accent2 17 2 2 2 2 2" xfId="4237"/>
    <cellStyle name="20% - Accent2 17 2 2 2 2 2 2" xfId="4238"/>
    <cellStyle name="20% - Accent2 17 2 2 2 2 2 2 2" xfId="4239"/>
    <cellStyle name="20% - Accent2 17 2 2 2 2 2 3" xfId="4240"/>
    <cellStyle name="20% - Accent2 17 2 2 2 2 3" xfId="4241"/>
    <cellStyle name="20% - Accent2 17 2 2 2 2 3 2" xfId="4242"/>
    <cellStyle name="20% - Accent2 17 2 2 2 2 4" xfId="4243"/>
    <cellStyle name="20% - Accent2 17 2 2 2 3" xfId="4244"/>
    <cellStyle name="20% - Accent2 17 2 2 2 3 2" xfId="4245"/>
    <cellStyle name="20% - Accent2 17 2 2 2 3 2 2" xfId="4246"/>
    <cellStyle name="20% - Accent2 17 2 2 2 3 3" xfId="4247"/>
    <cellStyle name="20% - Accent2 17 2 2 2 4" xfId="4248"/>
    <cellStyle name="20% - Accent2 17 2 2 2 4 2" xfId="4249"/>
    <cellStyle name="20% - Accent2 17 2 2 2 5" xfId="4250"/>
    <cellStyle name="20% - Accent2 17 2 2 3" xfId="4251"/>
    <cellStyle name="20% - Accent2 17 2 2 3 2" xfId="4252"/>
    <cellStyle name="20% - Accent2 17 2 2 3 2 2" xfId="4253"/>
    <cellStyle name="20% - Accent2 17 2 2 3 2 2 2" xfId="4254"/>
    <cellStyle name="20% - Accent2 17 2 2 3 2 3" xfId="4255"/>
    <cellStyle name="20% - Accent2 17 2 2 3 3" xfId="4256"/>
    <cellStyle name="20% - Accent2 17 2 2 3 3 2" xfId="4257"/>
    <cellStyle name="20% - Accent2 17 2 2 3 4" xfId="4258"/>
    <cellStyle name="20% - Accent2 17 2 2 4" xfId="4259"/>
    <cellStyle name="20% - Accent2 17 2 2 4 2" xfId="4260"/>
    <cellStyle name="20% - Accent2 17 2 2 4 2 2" xfId="4261"/>
    <cellStyle name="20% - Accent2 17 2 2 4 3" xfId="4262"/>
    <cellStyle name="20% - Accent2 17 2 2 5" xfId="4263"/>
    <cellStyle name="20% - Accent2 17 2 2 5 2" xfId="4264"/>
    <cellStyle name="20% - Accent2 17 2 2 6" xfId="4265"/>
    <cellStyle name="20% - Accent2 17 2 3" xfId="4266"/>
    <cellStyle name="20% - Accent2 17 2 3 2" xfId="4267"/>
    <cellStyle name="20% - Accent2 17 2 3 2 2" xfId="4268"/>
    <cellStyle name="20% - Accent2 17 2 3 2 2 2" xfId="4269"/>
    <cellStyle name="20% - Accent2 17 2 3 2 2 2 2" xfId="4270"/>
    <cellStyle name="20% - Accent2 17 2 3 2 2 3" xfId="4271"/>
    <cellStyle name="20% - Accent2 17 2 3 2 3" xfId="4272"/>
    <cellStyle name="20% - Accent2 17 2 3 2 3 2" xfId="4273"/>
    <cellStyle name="20% - Accent2 17 2 3 2 4" xfId="4274"/>
    <cellStyle name="20% - Accent2 17 2 3 3" xfId="4275"/>
    <cellStyle name="20% - Accent2 17 2 3 3 2" xfId="4276"/>
    <cellStyle name="20% - Accent2 17 2 3 3 2 2" xfId="4277"/>
    <cellStyle name="20% - Accent2 17 2 3 3 3" xfId="4278"/>
    <cellStyle name="20% - Accent2 17 2 3 4" xfId="4279"/>
    <cellStyle name="20% - Accent2 17 2 3 4 2" xfId="4280"/>
    <cellStyle name="20% - Accent2 17 2 3 5" xfId="4281"/>
    <cellStyle name="20% - Accent2 17 2 4" xfId="4282"/>
    <cellStyle name="20% - Accent2 17 2 4 2" xfId="4283"/>
    <cellStyle name="20% - Accent2 17 2 4 2 2" xfId="4284"/>
    <cellStyle name="20% - Accent2 17 2 4 2 2 2" xfId="4285"/>
    <cellStyle name="20% - Accent2 17 2 4 2 3" xfId="4286"/>
    <cellStyle name="20% - Accent2 17 2 4 3" xfId="4287"/>
    <cellStyle name="20% - Accent2 17 2 4 3 2" xfId="4288"/>
    <cellStyle name="20% - Accent2 17 2 4 4" xfId="4289"/>
    <cellStyle name="20% - Accent2 17 2 5" xfId="4290"/>
    <cellStyle name="20% - Accent2 17 2 5 2" xfId="4291"/>
    <cellStyle name="20% - Accent2 17 2 5 2 2" xfId="4292"/>
    <cellStyle name="20% - Accent2 17 2 5 3" xfId="4293"/>
    <cellStyle name="20% - Accent2 17 2 6" xfId="4294"/>
    <cellStyle name="20% - Accent2 17 2 6 2" xfId="4295"/>
    <cellStyle name="20% - Accent2 17 2 7" xfId="4296"/>
    <cellStyle name="20% - Accent2 17 3" xfId="4297"/>
    <cellStyle name="20% - Accent2 17 3 2" xfId="4298"/>
    <cellStyle name="20% - Accent2 17 3 2 2" xfId="4299"/>
    <cellStyle name="20% - Accent2 17 3 2 2 2" xfId="4300"/>
    <cellStyle name="20% - Accent2 17 3 2 2 2 2" xfId="4301"/>
    <cellStyle name="20% - Accent2 17 3 2 2 2 2 2" xfId="4302"/>
    <cellStyle name="20% - Accent2 17 3 2 2 2 3" xfId="4303"/>
    <cellStyle name="20% - Accent2 17 3 2 2 3" xfId="4304"/>
    <cellStyle name="20% - Accent2 17 3 2 2 3 2" xfId="4305"/>
    <cellStyle name="20% - Accent2 17 3 2 2 4" xfId="4306"/>
    <cellStyle name="20% - Accent2 17 3 2 3" xfId="4307"/>
    <cellStyle name="20% - Accent2 17 3 2 3 2" xfId="4308"/>
    <cellStyle name="20% - Accent2 17 3 2 3 2 2" xfId="4309"/>
    <cellStyle name="20% - Accent2 17 3 2 3 3" xfId="4310"/>
    <cellStyle name="20% - Accent2 17 3 2 4" xfId="4311"/>
    <cellStyle name="20% - Accent2 17 3 2 4 2" xfId="4312"/>
    <cellStyle name="20% - Accent2 17 3 2 5" xfId="4313"/>
    <cellStyle name="20% - Accent2 17 3 3" xfId="4314"/>
    <cellStyle name="20% - Accent2 17 3 3 2" xfId="4315"/>
    <cellStyle name="20% - Accent2 17 3 3 2 2" xfId="4316"/>
    <cellStyle name="20% - Accent2 17 3 3 2 2 2" xfId="4317"/>
    <cellStyle name="20% - Accent2 17 3 3 2 3" xfId="4318"/>
    <cellStyle name="20% - Accent2 17 3 3 3" xfId="4319"/>
    <cellStyle name="20% - Accent2 17 3 3 3 2" xfId="4320"/>
    <cellStyle name="20% - Accent2 17 3 3 4" xfId="4321"/>
    <cellStyle name="20% - Accent2 17 3 4" xfId="4322"/>
    <cellStyle name="20% - Accent2 17 3 4 2" xfId="4323"/>
    <cellStyle name="20% - Accent2 17 3 4 2 2" xfId="4324"/>
    <cellStyle name="20% - Accent2 17 3 4 3" xfId="4325"/>
    <cellStyle name="20% - Accent2 17 3 5" xfId="4326"/>
    <cellStyle name="20% - Accent2 17 3 5 2" xfId="4327"/>
    <cellStyle name="20% - Accent2 17 3 6" xfId="4328"/>
    <cellStyle name="20% - Accent2 17 4" xfId="4329"/>
    <cellStyle name="20% - Accent2 17 4 2" xfId="4330"/>
    <cellStyle name="20% - Accent2 17 4 2 2" xfId="4331"/>
    <cellStyle name="20% - Accent2 17 4 2 2 2" xfId="4332"/>
    <cellStyle name="20% - Accent2 17 4 2 2 2 2" xfId="4333"/>
    <cellStyle name="20% - Accent2 17 4 2 2 3" xfId="4334"/>
    <cellStyle name="20% - Accent2 17 4 2 3" xfId="4335"/>
    <cellStyle name="20% - Accent2 17 4 2 3 2" xfId="4336"/>
    <cellStyle name="20% - Accent2 17 4 2 4" xfId="4337"/>
    <cellStyle name="20% - Accent2 17 4 3" xfId="4338"/>
    <cellStyle name="20% - Accent2 17 4 3 2" xfId="4339"/>
    <cellStyle name="20% - Accent2 17 4 3 2 2" xfId="4340"/>
    <cellStyle name="20% - Accent2 17 4 3 3" xfId="4341"/>
    <cellStyle name="20% - Accent2 17 4 4" xfId="4342"/>
    <cellStyle name="20% - Accent2 17 4 4 2" xfId="4343"/>
    <cellStyle name="20% - Accent2 17 4 5" xfId="4344"/>
    <cellStyle name="20% - Accent2 17 5" xfId="4345"/>
    <cellStyle name="20% - Accent2 17 5 2" xfId="4346"/>
    <cellStyle name="20% - Accent2 17 5 2 2" xfId="4347"/>
    <cellStyle name="20% - Accent2 17 5 2 2 2" xfId="4348"/>
    <cellStyle name="20% - Accent2 17 5 2 3" xfId="4349"/>
    <cellStyle name="20% - Accent2 17 5 3" xfId="4350"/>
    <cellStyle name="20% - Accent2 17 5 3 2" xfId="4351"/>
    <cellStyle name="20% - Accent2 17 5 4" xfId="4352"/>
    <cellStyle name="20% - Accent2 17 6" xfId="4353"/>
    <cellStyle name="20% - Accent2 17 6 2" xfId="4354"/>
    <cellStyle name="20% - Accent2 17 6 2 2" xfId="4355"/>
    <cellStyle name="20% - Accent2 17 6 3" xfId="4356"/>
    <cellStyle name="20% - Accent2 17 7" xfId="4357"/>
    <cellStyle name="20% - Accent2 17 7 2" xfId="4358"/>
    <cellStyle name="20% - Accent2 17 8" xfId="4359"/>
    <cellStyle name="20% - Accent2 18" xfId="4360"/>
    <cellStyle name="20% - Accent2 18 2" xfId="4361"/>
    <cellStyle name="20% - Accent2 18 2 2" xfId="4362"/>
    <cellStyle name="20% - Accent2 18 2 2 2" xfId="4363"/>
    <cellStyle name="20% - Accent2 18 2 2 2 2" xfId="4364"/>
    <cellStyle name="20% - Accent2 18 2 2 2 2 2" xfId="4365"/>
    <cellStyle name="20% - Accent2 18 2 2 2 2 2 2" xfId="4366"/>
    <cellStyle name="20% - Accent2 18 2 2 2 2 3" xfId="4367"/>
    <cellStyle name="20% - Accent2 18 2 2 2 3" xfId="4368"/>
    <cellStyle name="20% - Accent2 18 2 2 2 3 2" xfId="4369"/>
    <cellStyle name="20% - Accent2 18 2 2 2 4" xfId="4370"/>
    <cellStyle name="20% - Accent2 18 2 2 3" xfId="4371"/>
    <cellStyle name="20% - Accent2 18 2 2 3 2" xfId="4372"/>
    <cellStyle name="20% - Accent2 18 2 2 3 2 2" xfId="4373"/>
    <cellStyle name="20% - Accent2 18 2 2 3 3" xfId="4374"/>
    <cellStyle name="20% - Accent2 18 2 2 4" xfId="4375"/>
    <cellStyle name="20% - Accent2 18 2 2 4 2" xfId="4376"/>
    <cellStyle name="20% - Accent2 18 2 2 5" xfId="4377"/>
    <cellStyle name="20% - Accent2 18 2 3" xfId="4378"/>
    <cellStyle name="20% - Accent2 18 2 3 2" xfId="4379"/>
    <cellStyle name="20% - Accent2 18 2 3 2 2" xfId="4380"/>
    <cellStyle name="20% - Accent2 18 2 3 2 2 2" xfId="4381"/>
    <cellStyle name="20% - Accent2 18 2 3 2 3" xfId="4382"/>
    <cellStyle name="20% - Accent2 18 2 3 3" xfId="4383"/>
    <cellStyle name="20% - Accent2 18 2 3 3 2" xfId="4384"/>
    <cellStyle name="20% - Accent2 18 2 3 4" xfId="4385"/>
    <cellStyle name="20% - Accent2 18 2 4" xfId="4386"/>
    <cellStyle name="20% - Accent2 18 2 4 2" xfId="4387"/>
    <cellStyle name="20% - Accent2 18 2 4 2 2" xfId="4388"/>
    <cellStyle name="20% - Accent2 18 2 4 3" xfId="4389"/>
    <cellStyle name="20% - Accent2 18 2 5" xfId="4390"/>
    <cellStyle name="20% - Accent2 18 2 5 2" xfId="4391"/>
    <cellStyle name="20% - Accent2 18 2 6" xfId="4392"/>
    <cellStyle name="20% - Accent2 18 3" xfId="4393"/>
    <cellStyle name="20% - Accent2 18 3 2" xfId="4394"/>
    <cellStyle name="20% - Accent2 18 3 2 2" xfId="4395"/>
    <cellStyle name="20% - Accent2 18 3 2 2 2" xfId="4396"/>
    <cellStyle name="20% - Accent2 18 3 2 2 2 2" xfId="4397"/>
    <cellStyle name="20% - Accent2 18 3 2 2 3" xfId="4398"/>
    <cellStyle name="20% - Accent2 18 3 2 3" xfId="4399"/>
    <cellStyle name="20% - Accent2 18 3 2 3 2" xfId="4400"/>
    <cellStyle name="20% - Accent2 18 3 2 4" xfId="4401"/>
    <cellStyle name="20% - Accent2 18 3 3" xfId="4402"/>
    <cellStyle name="20% - Accent2 18 3 3 2" xfId="4403"/>
    <cellStyle name="20% - Accent2 18 3 3 2 2" xfId="4404"/>
    <cellStyle name="20% - Accent2 18 3 3 3" xfId="4405"/>
    <cellStyle name="20% - Accent2 18 3 4" xfId="4406"/>
    <cellStyle name="20% - Accent2 18 3 4 2" xfId="4407"/>
    <cellStyle name="20% - Accent2 18 3 5" xfId="4408"/>
    <cellStyle name="20% - Accent2 18 4" xfId="4409"/>
    <cellStyle name="20% - Accent2 18 4 2" xfId="4410"/>
    <cellStyle name="20% - Accent2 18 4 2 2" xfId="4411"/>
    <cellStyle name="20% - Accent2 18 4 2 2 2" xfId="4412"/>
    <cellStyle name="20% - Accent2 18 4 2 3" xfId="4413"/>
    <cellStyle name="20% - Accent2 18 4 3" xfId="4414"/>
    <cellStyle name="20% - Accent2 18 4 3 2" xfId="4415"/>
    <cellStyle name="20% - Accent2 18 4 4" xfId="4416"/>
    <cellStyle name="20% - Accent2 18 5" xfId="4417"/>
    <cellStyle name="20% - Accent2 18 5 2" xfId="4418"/>
    <cellStyle name="20% - Accent2 18 5 2 2" xfId="4419"/>
    <cellStyle name="20% - Accent2 18 5 3" xfId="4420"/>
    <cellStyle name="20% - Accent2 18 6" xfId="4421"/>
    <cellStyle name="20% - Accent2 18 6 2" xfId="4422"/>
    <cellStyle name="20% - Accent2 18 7" xfId="4423"/>
    <cellStyle name="20% - Accent2 19" xfId="4424"/>
    <cellStyle name="20% - Accent2 19 2" xfId="4425"/>
    <cellStyle name="20% - Accent2 19 2 2" xfId="4426"/>
    <cellStyle name="20% - Accent2 19 2 2 2" xfId="4427"/>
    <cellStyle name="20% - Accent2 19 2 2 2 2" xfId="4428"/>
    <cellStyle name="20% - Accent2 19 2 2 2 2 2" xfId="4429"/>
    <cellStyle name="20% - Accent2 19 2 2 2 3" xfId="4430"/>
    <cellStyle name="20% - Accent2 19 2 2 3" xfId="4431"/>
    <cellStyle name="20% - Accent2 19 2 2 3 2" xfId="4432"/>
    <cellStyle name="20% - Accent2 19 2 2 4" xfId="4433"/>
    <cellStyle name="20% - Accent2 19 2 3" xfId="4434"/>
    <cellStyle name="20% - Accent2 19 2 3 2" xfId="4435"/>
    <cellStyle name="20% - Accent2 19 2 3 2 2" xfId="4436"/>
    <cellStyle name="20% - Accent2 19 2 3 3" xfId="4437"/>
    <cellStyle name="20% - Accent2 19 2 4" xfId="4438"/>
    <cellStyle name="20% - Accent2 19 2 4 2" xfId="4439"/>
    <cellStyle name="20% - Accent2 19 2 5" xfId="4440"/>
    <cellStyle name="20% - Accent2 19 3" xfId="4441"/>
    <cellStyle name="20% - Accent2 19 3 2" xfId="4442"/>
    <cellStyle name="20% - Accent2 19 3 2 2" xfId="4443"/>
    <cellStyle name="20% - Accent2 19 3 2 2 2" xfId="4444"/>
    <cellStyle name="20% - Accent2 19 3 2 3" xfId="4445"/>
    <cellStyle name="20% - Accent2 19 3 3" xfId="4446"/>
    <cellStyle name="20% - Accent2 19 3 3 2" xfId="4447"/>
    <cellStyle name="20% - Accent2 19 3 4" xfId="4448"/>
    <cellStyle name="20% - Accent2 19 4" xfId="4449"/>
    <cellStyle name="20% - Accent2 19 4 2" xfId="4450"/>
    <cellStyle name="20% - Accent2 19 4 2 2" xfId="4451"/>
    <cellStyle name="20% - Accent2 19 4 3" xfId="4452"/>
    <cellStyle name="20% - Accent2 19 5" xfId="4453"/>
    <cellStyle name="20% - Accent2 19 5 2" xfId="4454"/>
    <cellStyle name="20% - Accent2 19 6" xfId="4455"/>
    <cellStyle name="20% - Accent2 2" xfId="4456"/>
    <cellStyle name="20% - Accent2 2 10" xfId="4457"/>
    <cellStyle name="20% - Accent2 2 2" xfId="4458"/>
    <cellStyle name="20% - Accent2 2 2 2" xfId="4459"/>
    <cellStyle name="20% - Accent2 2 2 2 2" xfId="4460"/>
    <cellStyle name="20% - Accent2 2 2 2 2 2" xfId="4461"/>
    <cellStyle name="20% - Accent2 2 2 2 2 2 2" xfId="4462"/>
    <cellStyle name="20% - Accent2 2 2 2 2 2 2 2" xfId="4463"/>
    <cellStyle name="20% - Accent2 2 2 2 2 2 2 2 2" xfId="4464"/>
    <cellStyle name="20% - Accent2 2 2 2 2 2 2 2 2 2" xfId="4465"/>
    <cellStyle name="20% - Accent2 2 2 2 2 2 2 2 2 2 2" xfId="4466"/>
    <cellStyle name="20% - Accent2 2 2 2 2 2 2 2 2 3" xfId="4467"/>
    <cellStyle name="20% - Accent2 2 2 2 2 2 2 2 3" xfId="4468"/>
    <cellStyle name="20% - Accent2 2 2 2 2 2 2 2 3 2" xfId="4469"/>
    <cellStyle name="20% - Accent2 2 2 2 2 2 2 2 4" xfId="4470"/>
    <cellStyle name="20% - Accent2 2 2 2 2 2 2 3" xfId="4471"/>
    <cellStyle name="20% - Accent2 2 2 2 2 2 2 3 2" xfId="4472"/>
    <cellStyle name="20% - Accent2 2 2 2 2 2 2 3 2 2" xfId="4473"/>
    <cellStyle name="20% - Accent2 2 2 2 2 2 2 3 3" xfId="4474"/>
    <cellStyle name="20% - Accent2 2 2 2 2 2 2 4" xfId="4475"/>
    <cellStyle name="20% - Accent2 2 2 2 2 2 2 4 2" xfId="4476"/>
    <cellStyle name="20% - Accent2 2 2 2 2 2 2 5" xfId="4477"/>
    <cellStyle name="20% - Accent2 2 2 2 2 2 3" xfId="4478"/>
    <cellStyle name="20% - Accent2 2 2 2 2 2 3 2" xfId="4479"/>
    <cellStyle name="20% - Accent2 2 2 2 2 2 3 2 2" xfId="4480"/>
    <cellStyle name="20% - Accent2 2 2 2 2 2 3 2 2 2" xfId="4481"/>
    <cellStyle name="20% - Accent2 2 2 2 2 2 3 2 3" xfId="4482"/>
    <cellStyle name="20% - Accent2 2 2 2 2 2 3 3" xfId="4483"/>
    <cellStyle name="20% - Accent2 2 2 2 2 2 3 3 2" xfId="4484"/>
    <cellStyle name="20% - Accent2 2 2 2 2 2 3 4" xfId="4485"/>
    <cellStyle name="20% - Accent2 2 2 2 2 2 4" xfId="4486"/>
    <cellStyle name="20% - Accent2 2 2 2 2 2 4 2" xfId="4487"/>
    <cellStyle name="20% - Accent2 2 2 2 2 2 4 2 2" xfId="4488"/>
    <cellStyle name="20% - Accent2 2 2 2 2 2 4 3" xfId="4489"/>
    <cellStyle name="20% - Accent2 2 2 2 2 2 5" xfId="4490"/>
    <cellStyle name="20% - Accent2 2 2 2 2 2 5 2" xfId="4491"/>
    <cellStyle name="20% - Accent2 2 2 2 2 2 6" xfId="4492"/>
    <cellStyle name="20% - Accent2 2 2 2 2 3" xfId="4493"/>
    <cellStyle name="20% - Accent2 2 2 2 2 3 2" xfId="4494"/>
    <cellStyle name="20% - Accent2 2 2 2 2 3 2 2" xfId="4495"/>
    <cellStyle name="20% - Accent2 2 2 2 2 3 2 2 2" xfId="4496"/>
    <cellStyle name="20% - Accent2 2 2 2 2 3 2 2 2 2" xfId="4497"/>
    <cellStyle name="20% - Accent2 2 2 2 2 3 2 2 3" xfId="4498"/>
    <cellStyle name="20% - Accent2 2 2 2 2 3 2 3" xfId="4499"/>
    <cellStyle name="20% - Accent2 2 2 2 2 3 2 3 2" xfId="4500"/>
    <cellStyle name="20% - Accent2 2 2 2 2 3 2 4" xfId="4501"/>
    <cellStyle name="20% - Accent2 2 2 2 2 3 3" xfId="4502"/>
    <cellStyle name="20% - Accent2 2 2 2 2 3 3 2" xfId="4503"/>
    <cellStyle name="20% - Accent2 2 2 2 2 3 3 2 2" xfId="4504"/>
    <cellStyle name="20% - Accent2 2 2 2 2 3 3 3" xfId="4505"/>
    <cellStyle name="20% - Accent2 2 2 2 2 3 4" xfId="4506"/>
    <cellStyle name="20% - Accent2 2 2 2 2 3 4 2" xfId="4507"/>
    <cellStyle name="20% - Accent2 2 2 2 2 3 5" xfId="4508"/>
    <cellStyle name="20% - Accent2 2 2 2 2 4" xfId="4509"/>
    <cellStyle name="20% - Accent2 2 2 2 2 4 2" xfId="4510"/>
    <cellStyle name="20% - Accent2 2 2 2 2 4 2 2" xfId="4511"/>
    <cellStyle name="20% - Accent2 2 2 2 2 4 2 2 2" xfId="4512"/>
    <cellStyle name="20% - Accent2 2 2 2 2 4 2 3" xfId="4513"/>
    <cellStyle name="20% - Accent2 2 2 2 2 4 3" xfId="4514"/>
    <cellStyle name="20% - Accent2 2 2 2 2 4 3 2" xfId="4515"/>
    <cellStyle name="20% - Accent2 2 2 2 2 4 4" xfId="4516"/>
    <cellStyle name="20% - Accent2 2 2 2 2 5" xfId="4517"/>
    <cellStyle name="20% - Accent2 2 2 2 2 5 2" xfId="4518"/>
    <cellStyle name="20% - Accent2 2 2 2 2 5 2 2" xfId="4519"/>
    <cellStyle name="20% - Accent2 2 2 2 2 5 3" xfId="4520"/>
    <cellStyle name="20% - Accent2 2 2 2 2 6" xfId="4521"/>
    <cellStyle name="20% - Accent2 2 2 2 2 6 2" xfId="4522"/>
    <cellStyle name="20% - Accent2 2 2 2 2 7" xfId="4523"/>
    <cellStyle name="20% - Accent2 2 2 2 3" xfId="4524"/>
    <cellStyle name="20% - Accent2 2 2 2 3 2" xfId="4525"/>
    <cellStyle name="20% - Accent2 2 2 2 3 2 2" xfId="4526"/>
    <cellStyle name="20% - Accent2 2 2 2 3 2 2 2" xfId="4527"/>
    <cellStyle name="20% - Accent2 2 2 2 3 2 2 2 2" xfId="4528"/>
    <cellStyle name="20% - Accent2 2 2 2 3 2 2 2 2 2" xfId="4529"/>
    <cellStyle name="20% - Accent2 2 2 2 3 2 2 2 3" xfId="4530"/>
    <cellStyle name="20% - Accent2 2 2 2 3 2 2 3" xfId="4531"/>
    <cellStyle name="20% - Accent2 2 2 2 3 2 2 3 2" xfId="4532"/>
    <cellStyle name="20% - Accent2 2 2 2 3 2 2 4" xfId="4533"/>
    <cellStyle name="20% - Accent2 2 2 2 3 2 3" xfId="4534"/>
    <cellStyle name="20% - Accent2 2 2 2 3 2 3 2" xfId="4535"/>
    <cellStyle name="20% - Accent2 2 2 2 3 2 3 2 2" xfId="4536"/>
    <cellStyle name="20% - Accent2 2 2 2 3 2 3 3" xfId="4537"/>
    <cellStyle name="20% - Accent2 2 2 2 3 2 4" xfId="4538"/>
    <cellStyle name="20% - Accent2 2 2 2 3 2 4 2" xfId="4539"/>
    <cellStyle name="20% - Accent2 2 2 2 3 2 5" xfId="4540"/>
    <cellStyle name="20% - Accent2 2 2 2 3 3" xfId="4541"/>
    <cellStyle name="20% - Accent2 2 2 2 3 3 2" xfId="4542"/>
    <cellStyle name="20% - Accent2 2 2 2 3 3 2 2" xfId="4543"/>
    <cellStyle name="20% - Accent2 2 2 2 3 3 2 2 2" xfId="4544"/>
    <cellStyle name="20% - Accent2 2 2 2 3 3 2 3" xfId="4545"/>
    <cellStyle name="20% - Accent2 2 2 2 3 3 3" xfId="4546"/>
    <cellStyle name="20% - Accent2 2 2 2 3 3 3 2" xfId="4547"/>
    <cellStyle name="20% - Accent2 2 2 2 3 3 4" xfId="4548"/>
    <cellStyle name="20% - Accent2 2 2 2 3 4" xfId="4549"/>
    <cellStyle name="20% - Accent2 2 2 2 3 4 2" xfId="4550"/>
    <cellStyle name="20% - Accent2 2 2 2 3 4 2 2" xfId="4551"/>
    <cellStyle name="20% - Accent2 2 2 2 3 4 3" xfId="4552"/>
    <cellStyle name="20% - Accent2 2 2 2 3 5" xfId="4553"/>
    <cellStyle name="20% - Accent2 2 2 2 3 5 2" xfId="4554"/>
    <cellStyle name="20% - Accent2 2 2 2 3 6" xfId="4555"/>
    <cellStyle name="20% - Accent2 2 2 2 4" xfId="4556"/>
    <cellStyle name="20% - Accent2 2 2 2 4 2" xfId="4557"/>
    <cellStyle name="20% - Accent2 2 2 2 4 2 2" xfId="4558"/>
    <cellStyle name="20% - Accent2 2 2 2 4 2 2 2" xfId="4559"/>
    <cellStyle name="20% - Accent2 2 2 2 4 2 2 2 2" xfId="4560"/>
    <cellStyle name="20% - Accent2 2 2 2 4 2 2 3" xfId="4561"/>
    <cellStyle name="20% - Accent2 2 2 2 4 2 3" xfId="4562"/>
    <cellStyle name="20% - Accent2 2 2 2 4 2 3 2" xfId="4563"/>
    <cellStyle name="20% - Accent2 2 2 2 4 2 4" xfId="4564"/>
    <cellStyle name="20% - Accent2 2 2 2 4 3" xfId="4565"/>
    <cellStyle name="20% - Accent2 2 2 2 4 3 2" xfId="4566"/>
    <cellStyle name="20% - Accent2 2 2 2 4 3 2 2" xfId="4567"/>
    <cellStyle name="20% - Accent2 2 2 2 4 3 3" xfId="4568"/>
    <cellStyle name="20% - Accent2 2 2 2 4 4" xfId="4569"/>
    <cellStyle name="20% - Accent2 2 2 2 4 4 2" xfId="4570"/>
    <cellStyle name="20% - Accent2 2 2 2 4 5" xfId="4571"/>
    <cellStyle name="20% - Accent2 2 2 2 5" xfId="4572"/>
    <cellStyle name="20% - Accent2 2 2 2 5 2" xfId="4573"/>
    <cellStyle name="20% - Accent2 2 2 2 5 2 2" xfId="4574"/>
    <cellStyle name="20% - Accent2 2 2 2 5 2 2 2" xfId="4575"/>
    <cellStyle name="20% - Accent2 2 2 2 5 2 3" xfId="4576"/>
    <cellStyle name="20% - Accent2 2 2 2 5 3" xfId="4577"/>
    <cellStyle name="20% - Accent2 2 2 2 5 3 2" xfId="4578"/>
    <cellStyle name="20% - Accent2 2 2 2 5 4" xfId="4579"/>
    <cellStyle name="20% - Accent2 2 2 2 6" xfId="4580"/>
    <cellStyle name="20% - Accent2 2 2 2 6 2" xfId="4581"/>
    <cellStyle name="20% - Accent2 2 2 2 6 2 2" xfId="4582"/>
    <cellStyle name="20% - Accent2 2 2 2 6 3" xfId="4583"/>
    <cellStyle name="20% - Accent2 2 2 2 7" xfId="4584"/>
    <cellStyle name="20% - Accent2 2 2 2 7 2" xfId="4585"/>
    <cellStyle name="20% - Accent2 2 2 2 8" xfId="4586"/>
    <cellStyle name="20% - Accent2 2 2 3" xfId="4587"/>
    <cellStyle name="20% - Accent2 2 2 3 2" xfId="4588"/>
    <cellStyle name="20% - Accent2 2 2 3 2 2" xfId="4589"/>
    <cellStyle name="20% - Accent2 2 2 3 2 2 2" xfId="4590"/>
    <cellStyle name="20% - Accent2 2 2 3 2 2 2 2" xfId="4591"/>
    <cellStyle name="20% - Accent2 2 2 3 2 2 2 2 2" xfId="4592"/>
    <cellStyle name="20% - Accent2 2 2 3 2 2 2 2 2 2" xfId="4593"/>
    <cellStyle name="20% - Accent2 2 2 3 2 2 2 2 3" xfId="4594"/>
    <cellStyle name="20% - Accent2 2 2 3 2 2 2 3" xfId="4595"/>
    <cellStyle name="20% - Accent2 2 2 3 2 2 2 3 2" xfId="4596"/>
    <cellStyle name="20% - Accent2 2 2 3 2 2 2 4" xfId="4597"/>
    <cellStyle name="20% - Accent2 2 2 3 2 2 3" xfId="4598"/>
    <cellStyle name="20% - Accent2 2 2 3 2 2 3 2" xfId="4599"/>
    <cellStyle name="20% - Accent2 2 2 3 2 2 3 2 2" xfId="4600"/>
    <cellStyle name="20% - Accent2 2 2 3 2 2 3 3" xfId="4601"/>
    <cellStyle name="20% - Accent2 2 2 3 2 2 4" xfId="4602"/>
    <cellStyle name="20% - Accent2 2 2 3 2 2 4 2" xfId="4603"/>
    <cellStyle name="20% - Accent2 2 2 3 2 2 5" xfId="4604"/>
    <cellStyle name="20% - Accent2 2 2 3 2 3" xfId="4605"/>
    <cellStyle name="20% - Accent2 2 2 3 2 3 2" xfId="4606"/>
    <cellStyle name="20% - Accent2 2 2 3 2 3 2 2" xfId="4607"/>
    <cellStyle name="20% - Accent2 2 2 3 2 3 2 2 2" xfId="4608"/>
    <cellStyle name="20% - Accent2 2 2 3 2 3 2 3" xfId="4609"/>
    <cellStyle name="20% - Accent2 2 2 3 2 3 3" xfId="4610"/>
    <cellStyle name="20% - Accent2 2 2 3 2 3 3 2" xfId="4611"/>
    <cellStyle name="20% - Accent2 2 2 3 2 3 4" xfId="4612"/>
    <cellStyle name="20% - Accent2 2 2 3 2 4" xfId="4613"/>
    <cellStyle name="20% - Accent2 2 2 3 2 4 2" xfId="4614"/>
    <cellStyle name="20% - Accent2 2 2 3 2 4 2 2" xfId="4615"/>
    <cellStyle name="20% - Accent2 2 2 3 2 4 3" xfId="4616"/>
    <cellStyle name="20% - Accent2 2 2 3 2 5" xfId="4617"/>
    <cellStyle name="20% - Accent2 2 2 3 2 5 2" xfId="4618"/>
    <cellStyle name="20% - Accent2 2 2 3 2 6" xfId="4619"/>
    <cellStyle name="20% - Accent2 2 2 3 3" xfId="4620"/>
    <cellStyle name="20% - Accent2 2 2 3 3 2" xfId="4621"/>
    <cellStyle name="20% - Accent2 2 2 3 3 2 2" xfId="4622"/>
    <cellStyle name="20% - Accent2 2 2 3 3 2 2 2" xfId="4623"/>
    <cellStyle name="20% - Accent2 2 2 3 3 2 2 2 2" xfId="4624"/>
    <cellStyle name="20% - Accent2 2 2 3 3 2 2 3" xfId="4625"/>
    <cellStyle name="20% - Accent2 2 2 3 3 2 3" xfId="4626"/>
    <cellStyle name="20% - Accent2 2 2 3 3 2 3 2" xfId="4627"/>
    <cellStyle name="20% - Accent2 2 2 3 3 2 4" xfId="4628"/>
    <cellStyle name="20% - Accent2 2 2 3 3 3" xfId="4629"/>
    <cellStyle name="20% - Accent2 2 2 3 3 3 2" xfId="4630"/>
    <cellStyle name="20% - Accent2 2 2 3 3 3 2 2" xfId="4631"/>
    <cellStyle name="20% - Accent2 2 2 3 3 3 3" xfId="4632"/>
    <cellStyle name="20% - Accent2 2 2 3 3 4" xfId="4633"/>
    <cellStyle name="20% - Accent2 2 2 3 3 4 2" xfId="4634"/>
    <cellStyle name="20% - Accent2 2 2 3 3 5" xfId="4635"/>
    <cellStyle name="20% - Accent2 2 2 3 4" xfId="4636"/>
    <cellStyle name="20% - Accent2 2 2 3 4 2" xfId="4637"/>
    <cellStyle name="20% - Accent2 2 2 3 4 2 2" xfId="4638"/>
    <cellStyle name="20% - Accent2 2 2 3 4 2 2 2" xfId="4639"/>
    <cellStyle name="20% - Accent2 2 2 3 4 2 3" xfId="4640"/>
    <cellStyle name="20% - Accent2 2 2 3 4 3" xfId="4641"/>
    <cellStyle name="20% - Accent2 2 2 3 4 3 2" xfId="4642"/>
    <cellStyle name="20% - Accent2 2 2 3 4 4" xfId="4643"/>
    <cellStyle name="20% - Accent2 2 2 3 5" xfId="4644"/>
    <cellStyle name="20% - Accent2 2 2 3 5 2" xfId="4645"/>
    <cellStyle name="20% - Accent2 2 2 3 5 2 2" xfId="4646"/>
    <cellStyle name="20% - Accent2 2 2 3 5 3" xfId="4647"/>
    <cellStyle name="20% - Accent2 2 2 3 6" xfId="4648"/>
    <cellStyle name="20% - Accent2 2 2 3 6 2" xfId="4649"/>
    <cellStyle name="20% - Accent2 2 2 3 7" xfId="4650"/>
    <cellStyle name="20% - Accent2 2 2 4" xfId="4651"/>
    <cellStyle name="20% - Accent2 2 2 4 2" xfId="4652"/>
    <cellStyle name="20% - Accent2 2 2 4 2 2" xfId="4653"/>
    <cellStyle name="20% - Accent2 2 2 4 2 2 2" xfId="4654"/>
    <cellStyle name="20% - Accent2 2 2 4 2 2 2 2" xfId="4655"/>
    <cellStyle name="20% - Accent2 2 2 4 2 2 2 2 2" xfId="4656"/>
    <cellStyle name="20% - Accent2 2 2 4 2 2 2 3" xfId="4657"/>
    <cellStyle name="20% - Accent2 2 2 4 2 2 3" xfId="4658"/>
    <cellStyle name="20% - Accent2 2 2 4 2 2 3 2" xfId="4659"/>
    <cellStyle name="20% - Accent2 2 2 4 2 2 4" xfId="4660"/>
    <cellStyle name="20% - Accent2 2 2 4 2 3" xfId="4661"/>
    <cellStyle name="20% - Accent2 2 2 4 2 3 2" xfId="4662"/>
    <cellStyle name="20% - Accent2 2 2 4 2 3 2 2" xfId="4663"/>
    <cellStyle name="20% - Accent2 2 2 4 2 3 3" xfId="4664"/>
    <cellStyle name="20% - Accent2 2 2 4 2 4" xfId="4665"/>
    <cellStyle name="20% - Accent2 2 2 4 2 4 2" xfId="4666"/>
    <cellStyle name="20% - Accent2 2 2 4 2 5" xfId="4667"/>
    <cellStyle name="20% - Accent2 2 2 4 3" xfId="4668"/>
    <cellStyle name="20% - Accent2 2 2 4 3 2" xfId="4669"/>
    <cellStyle name="20% - Accent2 2 2 4 3 2 2" xfId="4670"/>
    <cellStyle name="20% - Accent2 2 2 4 3 2 2 2" xfId="4671"/>
    <cellStyle name="20% - Accent2 2 2 4 3 2 3" xfId="4672"/>
    <cellStyle name="20% - Accent2 2 2 4 3 3" xfId="4673"/>
    <cellStyle name="20% - Accent2 2 2 4 3 3 2" xfId="4674"/>
    <cellStyle name="20% - Accent2 2 2 4 3 4" xfId="4675"/>
    <cellStyle name="20% - Accent2 2 2 4 4" xfId="4676"/>
    <cellStyle name="20% - Accent2 2 2 4 4 2" xfId="4677"/>
    <cellStyle name="20% - Accent2 2 2 4 4 2 2" xfId="4678"/>
    <cellStyle name="20% - Accent2 2 2 4 4 3" xfId="4679"/>
    <cellStyle name="20% - Accent2 2 2 4 5" xfId="4680"/>
    <cellStyle name="20% - Accent2 2 2 4 5 2" xfId="4681"/>
    <cellStyle name="20% - Accent2 2 2 4 6" xfId="4682"/>
    <cellStyle name="20% - Accent2 2 2 5" xfId="4683"/>
    <cellStyle name="20% - Accent2 2 2 5 2" xfId="4684"/>
    <cellStyle name="20% - Accent2 2 2 5 2 2" xfId="4685"/>
    <cellStyle name="20% - Accent2 2 2 5 2 2 2" xfId="4686"/>
    <cellStyle name="20% - Accent2 2 2 5 2 2 2 2" xfId="4687"/>
    <cellStyle name="20% - Accent2 2 2 5 2 2 3" xfId="4688"/>
    <cellStyle name="20% - Accent2 2 2 5 2 3" xfId="4689"/>
    <cellStyle name="20% - Accent2 2 2 5 2 3 2" xfId="4690"/>
    <cellStyle name="20% - Accent2 2 2 5 2 4" xfId="4691"/>
    <cellStyle name="20% - Accent2 2 2 5 3" xfId="4692"/>
    <cellStyle name="20% - Accent2 2 2 5 3 2" xfId="4693"/>
    <cellStyle name="20% - Accent2 2 2 5 3 2 2" xfId="4694"/>
    <cellStyle name="20% - Accent2 2 2 5 3 3" xfId="4695"/>
    <cellStyle name="20% - Accent2 2 2 5 4" xfId="4696"/>
    <cellStyle name="20% - Accent2 2 2 5 4 2" xfId="4697"/>
    <cellStyle name="20% - Accent2 2 2 5 5" xfId="4698"/>
    <cellStyle name="20% - Accent2 2 2 6" xfId="4699"/>
    <cellStyle name="20% - Accent2 2 2 6 2" xfId="4700"/>
    <cellStyle name="20% - Accent2 2 2 6 2 2" xfId="4701"/>
    <cellStyle name="20% - Accent2 2 2 6 2 2 2" xfId="4702"/>
    <cellStyle name="20% - Accent2 2 2 6 2 3" xfId="4703"/>
    <cellStyle name="20% - Accent2 2 2 6 3" xfId="4704"/>
    <cellStyle name="20% - Accent2 2 2 6 3 2" xfId="4705"/>
    <cellStyle name="20% - Accent2 2 2 6 4" xfId="4706"/>
    <cellStyle name="20% - Accent2 2 2 7" xfId="4707"/>
    <cellStyle name="20% - Accent2 2 2 7 2" xfId="4708"/>
    <cellStyle name="20% - Accent2 2 2 7 2 2" xfId="4709"/>
    <cellStyle name="20% - Accent2 2 2 7 3" xfId="4710"/>
    <cellStyle name="20% - Accent2 2 2 8" xfId="4711"/>
    <cellStyle name="20% - Accent2 2 2 8 2" xfId="4712"/>
    <cellStyle name="20% - Accent2 2 2 9" xfId="4713"/>
    <cellStyle name="20% - Accent2 2 3" xfId="4714"/>
    <cellStyle name="20% - Accent2 2 3 2" xfId="4715"/>
    <cellStyle name="20% - Accent2 2 3 2 2" xfId="4716"/>
    <cellStyle name="20% - Accent2 2 3 2 2 2" xfId="4717"/>
    <cellStyle name="20% - Accent2 2 3 2 2 2 2" xfId="4718"/>
    <cellStyle name="20% - Accent2 2 3 2 2 2 2 2" xfId="4719"/>
    <cellStyle name="20% - Accent2 2 3 2 2 2 2 2 2" xfId="4720"/>
    <cellStyle name="20% - Accent2 2 3 2 2 2 2 2 2 2" xfId="4721"/>
    <cellStyle name="20% - Accent2 2 3 2 2 2 2 2 3" xfId="4722"/>
    <cellStyle name="20% - Accent2 2 3 2 2 2 2 3" xfId="4723"/>
    <cellStyle name="20% - Accent2 2 3 2 2 2 2 3 2" xfId="4724"/>
    <cellStyle name="20% - Accent2 2 3 2 2 2 2 4" xfId="4725"/>
    <cellStyle name="20% - Accent2 2 3 2 2 2 3" xfId="4726"/>
    <cellStyle name="20% - Accent2 2 3 2 2 2 3 2" xfId="4727"/>
    <cellStyle name="20% - Accent2 2 3 2 2 2 3 2 2" xfId="4728"/>
    <cellStyle name="20% - Accent2 2 3 2 2 2 3 3" xfId="4729"/>
    <cellStyle name="20% - Accent2 2 3 2 2 2 4" xfId="4730"/>
    <cellStyle name="20% - Accent2 2 3 2 2 2 4 2" xfId="4731"/>
    <cellStyle name="20% - Accent2 2 3 2 2 2 5" xfId="4732"/>
    <cellStyle name="20% - Accent2 2 3 2 2 3" xfId="4733"/>
    <cellStyle name="20% - Accent2 2 3 2 2 3 2" xfId="4734"/>
    <cellStyle name="20% - Accent2 2 3 2 2 3 2 2" xfId="4735"/>
    <cellStyle name="20% - Accent2 2 3 2 2 3 2 2 2" xfId="4736"/>
    <cellStyle name="20% - Accent2 2 3 2 2 3 2 3" xfId="4737"/>
    <cellStyle name="20% - Accent2 2 3 2 2 3 3" xfId="4738"/>
    <cellStyle name="20% - Accent2 2 3 2 2 3 3 2" xfId="4739"/>
    <cellStyle name="20% - Accent2 2 3 2 2 3 4" xfId="4740"/>
    <cellStyle name="20% - Accent2 2 3 2 2 4" xfId="4741"/>
    <cellStyle name="20% - Accent2 2 3 2 2 4 2" xfId="4742"/>
    <cellStyle name="20% - Accent2 2 3 2 2 4 2 2" xfId="4743"/>
    <cellStyle name="20% - Accent2 2 3 2 2 4 3" xfId="4744"/>
    <cellStyle name="20% - Accent2 2 3 2 2 5" xfId="4745"/>
    <cellStyle name="20% - Accent2 2 3 2 2 5 2" xfId="4746"/>
    <cellStyle name="20% - Accent2 2 3 2 2 6" xfId="4747"/>
    <cellStyle name="20% - Accent2 2 3 2 3" xfId="4748"/>
    <cellStyle name="20% - Accent2 2 3 2 3 2" xfId="4749"/>
    <cellStyle name="20% - Accent2 2 3 2 3 2 2" xfId="4750"/>
    <cellStyle name="20% - Accent2 2 3 2 3 2 2 2" xfId="4751"/>
    <cellStyle name="20% - Accent2 2 3 2 3 2 2 2 2" xfId="4752"/>
    <cellStyle name="20% - Accent2 2 3 2 3 2 2 3" xfId="4753"/>
    <cellStyle name="20% - Accent2 2 3 2 3 2 3" xfId="4754"/>
    <cellStyle name="20% - Accent2 2 3 2 3 2 3 2" xfId="4755"/>
    <cellStyle name="20% - Accent2 2 3 2 3 2 4" xfId="4756"/>
    <cellStyle name="20% - Accent2 2 3 2 3 3" xfId="4757"/>
    <cellStyle name="20% - Accent2 2 3 2 3 3 2" xfId="4758"/>
    <cellStyle name="20% - Accent2 2 3 2 3 3 2 2" xfId="4759"/>
    <cellStyle name="20% - Accent2 2 3 2 3 3 3" xfId="4760"/>
    <cellStyle name="20% - Accent2 2 3 2 3 4" xfId="4761"/>
    <cellStyle name="20% - Accent2 2 3 2 3 4 2" xfId="4762"/>
    <cellStyle name="20% - Accent2 2 3 2 3 5" xfId="4763"/>
    <cellStyle name="20% - Accent2 2 3 2 4" xfId="4764"/>
    <cellStyle name="20% - Accent2 2 3 2 4 2" xfId="4765"/>
    <cellStyle name="20% - Accent2 2 3 2 4 2 2" xfId="4766"/>
    <cellStyle name="20% - Accent2 2 3 2 4 2 2 2" xfId="4767"/>
    <cellStyle name="20% - Accent2 2 3 2 4 2 3" xfId="4768"/>
    <cellStyle name="20% - Accent2 2 3 2 4 3" xfId="4769"/>
    <cellStyle name="20% - Accent2 2 3 2 4 3 2" xfId="4770"/>
    <cellStyle name="20% - Accent2 2 3 2 4 4" xfId="4771"/>
    <cellStyle name="20% - Accent2 2 3 2 5" xfId="4772"/>
    <cellStyle name="20% - Accent2 2 3 2 5 2" xfId="4773"/>
    <cellStyle name="20% - Accent2 2 3 2 5 2 2" xfId="4774"/>
    <cellStyle name="20% - Accent2 2 3 2 5 3" xfId="4775"/>
    <cellStyle name="20% - Accent2 2 3 2 6" xfId="4776"/>
    <cellStyle name="20% - Accent2 2 3 2 6 2" xfId="4777"/>
    <cellStyle name="20% - Accent2 2 3 2 7" xfId="4778"/>
    <cellStyle name="20% - Accent2 2 3 3" xfId="4779"/>
    <cellStyle name="20% - Accent2 2 3 3 2" xfId="4780"/>
    <cellStyle name="20% - Accent2 2 3 3 2 2" xfId="4781"/>
    <cellStyle name="20% - Accent2 2 3 3 2 2 2" xfId="4782"/>
    <cellStyle name="20% - Accent2 2 3 3 2 2 2 2" xfId="4783"/>
    <cellStyle name="20% - Accent2 2 3 3 2 2 2 2 2" xfId="4784"/>
    <cellStyle name="20% - Accent2 2 3 3 2 2 2 3" xfId="4785"/>
    <cellStyle name="20% - Accent2 2 3 3 2 2 3" xfId="4786"/>
    <cellStyle name="20% - Accent2 2 3 3 2 2 3 2" xfId="4787"/>
    <cellStyle name="20% - Accent2 2 3 3 2 2 4" xfId="4788"/>
    <cellStyle name="20% - Accent2 2 3 3 2 3" xfId="4789"/>
    <cellStyle name="20% - Accent2 2 3 3 2 3 2" xfId="4790"/>
    <cellStyle name="20% - Accent2 2 3 3 2 3 2 2" xfId="4791"/>
    <cellStyle name="20% - Accent2 2 3 3 2 3 3" xfId="4792"/>
    <cellStyle name="20% - Accent2 2 3 3 2 4" xfId="4793"/>
    <cellStyle name="20% - Accent2 2 3 3 2 4 2" xfId="4794"/>
    <cellStyle name="20% - Accent2 2 3 3 2 5" xfId="4795"/>
    <cellStyle name="20% - Accent2 2 3 3 3" xfId="4796"/>
    <cellStyle name="20% - Accent2 2 3 3 3 2" xfId="4797"/>
    <cellStyle name="20% - Accent2 2 3 3 3 2 2" xfId="4798"/>
    <cellStyle name="20% - Accent2 2 3 3 3 2 2 2" xfId="4799"/>
    <cellStyle name="20% - Accent2 2 3 3 3 2 3" xfId="4800"/>
    <cellStyle name="20% - Accent2 2 3 3 3 3" xfId="4801"/>
    <cellStyle name="20% - Accent2 2 3 3 3 3 2" xfId="4802"/>
    <cellStyle name="20% - Accent2 2 3 3 3 4" xfId="4803"/>
    <cellStyle name="20% - Accent2 2 3 3 4" xfId="4804"/>
    <cellStyle name="20% - Accent2 2 3 3 4 2" xfId="4805"/>
    <cellStyle name="20% - Accent2 2 3 3 4 2 2" xfId="4806"/>
    <cellStyle name="20% - Accent2 2 3 3 4 3" xfId="4807"/>
    <cellStyle name="20% - Accent2 2 3 3 5" xfId="4808"/>
    <cellStyle name="20% - Accent2 2 3 3 5 2" xfId="4809"/>
    <cellStyle name="20% - Accent2 2 3 3 6" xfId="4810"/>
    <cellStyle name="20% - Accent2 2 3 4" xfId="4811"/>
    <cellStyle name="20% - Accent2 2 3 4 2" xfId="4812"/>
    <cellStyle name="20% - Accent2 2 3 4 2 2" xfId="4813"/>
    <cellStyle name="20% - Accent2 2 3 4 2 2 2" xfId="4814"/>
    <cellStyle name="20% - Accent2 2 3 4 2 2 2 2" xfId="4815"/>
    <cellStyle name="20% - Accent2 2 3 4 2 2 3" xfId="4816"/>
    <cellStyle name="20% - Accent2 2 3 4 2 3" xfId="4817"/>
    <cellStyle name="20% - Accent2 2 3 4 2 3 2" xfId="4818"/>
    <cellStyle name="20% - Accent2 2 3 4 2 4" xfId="4819"/>
    <cellStyle name="20% - Accent2 2 3 4 3" xfId="4820"/>
    <cellStyle name="20% - Accent2 2 3 4 3 2" xfId="4821"/>
    <cellStyle name="20% - Accent2 2 3 4 3 2 2" xfId="4822"/>
    <cellStyle name="20% - Accent2 2 3 4 3 3" xfId="4823"/>
    <cellStyle name="20% - Accent2 2 3 4 4" xfId="4824"/>
    <cellStyle name="20% - Accent2 2 3 4 4 2" xfId="4825"/>
    <cellStyle name="20% - Accent2 2 3 4 5" xfId="4826"/>
    <cellStyle name="20% - Accent2 2 3 5" xfId="4827"/>
    <cellStyle name="20% - Accent2 2 3 5 2" xfId="4828"/>
    <cellStyle name="20% - Accent2 2 3 5 2 2" xfId="4829"/>
    <cellStyle name="20% - Accent2 2 3 5 2 2 2" xfId="4830"/>
    <cellStyle name="20% - Accent2 2 3 5 2 3" xfId="4831"/>
    <cellStyle name="20% - Accent2 2 3 5 3" xfId="4832"/>
    <cellStyle name="20% - Accent2 2 3 5 3 2" xfId="4833"/>
    <cellStyle name="20% - Accent2 2 3 5 4" xfId="4834"/>
    <cellStyle name="20% - Accent2 2 3 6" xfId="4835"/>
    <cellStyle name="20% - Accent2 2 3 6 2" xfId="4836"/>
    <cellStyle name="20% - Accent2 2 3 6 2 2" xfId="4837"/>
    <cellStyle name="20% - Accent2 2 3 6 3" xfId="4838"/>
    <cellStyle name="20% - Accent2 2 3 7" xfId="4839"/>
    <cellStyle name="20% - Accent2 2 3 7 2" xfId="4840"/>
    <cellStyle name="20% - Accent2 2 3 8" xfId="4841"/>
    <cellStyle name="20% - Accent2 2 4" xfId="4842"/>
    <cellStyle name="20% - Accent2 2 4 2" xfId="4843"/>
    <cellStyle name="20% - Accent2 2 4 2 2" xfId="4844"/>
    <cellStyle name="20% - Accent2 2 4 2 2 2" xfId="4845"/>
    <cellStyle name="20% - Accent2 2 4 2 2 2 2" xfId="4846"/>
    <cellStyle name="20% - Accent2 2 4 2 2 2 2 2" xfId="4847"/>
    <cellStyle name="20% - Accent2 2 4 2 2 2 2 2 2" xfId="4848"/>
    <cellStyle name="20% - Accent2 2 4 2 2 2 2 3" xfId="4849"/>
    <cellStyle name="20% - Accent2 2 4 2 2 2 3" xfId="4850"/>
    <cellStyle name="20% - Accent2 2 4 2 2 2 3 2" xfId="4851"/>
    <cellStyle name="20% - Accent2 2 4 2 2 2 4" xfId="4852"/>
    <cellStyle name="20% - Accent2 2 4 2 2 3" xfId="4853"/>
    <cellStyle name="20% - Accent2 2 4 2 2 3 2" xfId="4854"/>
    <cellStyle name="20% - Accent2 2 4 2 2 3 2 2" xfId="4855"/>
    <cellStyle name="20% - Accent2 2 4 2 2 3 3" xfId="4856"/>
    <cellStyle name="20% - Accent2 2 4 2 2 4" xfId="4857"/>
    <cellStyle name="20% - Accent2 2 4 2 2 4 2" xfId="4858"/>
    <cellStyle name="20% - Accent2 2 4 2 2 5" xfId="4859"/>
    <cellStyle name="20% - Accent2 2 4 2 3" xfId="4860"/>
    <cellStyle name="20% - Accent2 2 4 2 3 2" xfId="4861"/>
    <cellStyle name="20% - Accent2 2 4 2 3 2 2" xfId="4862"/>
    <cellStyle name="20% - Accent2 2 4 2 3 2 2 2" xfId="4863"/>
    <cellStyle name="20% - Accent2 2 4 2 3 2 3" xfId="4864"/>
    <cellStyle name="20% - Accent2 2 4 2 3 3" xfId="4865"/>
    <cellStyle name="20% - Accent2 2 4 2 3 3 2" xfId="4866"/>
    <cellStyle name="20% - Accent2 2 4 2 3 4" xfId="4867"/>
    <cellStyle name="20% - Accent2 2 4 2 4" xfId="4868"/>
    <cellStyle name="20% - Accent2 2 4 2 4 2" xfId="4869"/>
    <cellStyle name="20% - Accent2 2 4 2 4 2 2" xfId="4870"/>
    <cellStyle name="20% - Accent2 2 4 2 4 3" xfId="4871"/>
    <cellStyle name="20% - Accent2 2 4 2 5" xfId="4872"/>
    <cellStyle name="20% - Accent2 2 4 2 5 2" xfId="4873"/>
    <cellStyle name="20% - Accent2 2 4 2 6" xfId="4874"/>
    <cellStyle name="20% - Accent2 2 4 3" xfId="4875"/>
    <cellStyle name="20% - Accent2 2 4 3 2" xfId="4876"/>
    <cellStyle name="20% - Accent2 2 4 3 2 2" xfId="4877"/>
    <cellStyle name="20% - Accent2 2 4 3 2 2 2" xfId="4878"/>
    <cellStyle name="20% - Accent2 2 4 3 2 2 2 2" xfId="4879"/>
    <cellStyle name="20% - Accent2 2 4 3 2 2 3" xfId="4880"/>
    <cellStyle name="20% - Accent2 2 4 3 2 3" xfId="4881"/>
    <cellStyle name="20% - Accent2 2 4 3 2 3 2" xfId="4882"/>
    <cellStyle name="20% - Accent2 2 4 3 2 4" xfId="4883"/>
    <cellStyle name="20% - Accent2 2 4 3 3" xfId="4884"/>
    <cellStyle name="20% - Accent2 2 4 3 3 2" xfId="4885"/>
    <cellStyle name="20% - Accent2 2 4 3 3 2 2" xfId="4886"/>
    <cellStyle name="20% - Accent2 2 4 3 3 3" xfId="4887"/>
    <cellStyle name="20% - Accent2 2 4 3 4" xfId="4888"/>
    <cellStyle name="20% - Accent2 2 4 3 4 2" xfId="4889"/>
    <cellStyle name="20% - Accent2 2 4 3 5" xfId="4890"/>
    <cellStyle name="20% - Accent2 2 4 4" xfId="4891"/>
    <cellStyle name="20% - Accent2 2 4 4 2" xfId="4892"/>
    <cellStyle name="20% - Accent2 2 4 4 2 2" xfId="4893"/>
    <cellStyle name="20% - Accent2 2 4 4 2 2 2" xfId="4894"/>
    <cellStyle name="20% - Accent2 2 4 4 2 3" xfId="4895"/>
    <cellStyle name="20% - Accent2 2 4 4 3" xfId="4896"/>
    <cellStyle name="20% - Accent2 2 4 4 3 2" xfId="4897"/>
    <cellStyle name="20% - Accent2 2 4 4 4" xfId="4898"/>
    <cellStyle name="20% - Accent2 2 4 5" xfId="4899"/>
    <cellStyle name="20% - Accent2 2 4 5 2" xfId="4900"/>
    <cellStyle name="20% - Accent2 2 4 5 2 2" xfId="4901"/>
    <cellStyle name="20% - Accent2 2 4 5 3" xfId="4902"/>
    <cellStyle name="20% - Accent2 2 4 6" xfId="4903"/>
    <cellStyle name="20% - Accent2 2 4 6 2" xfId="4904"/>
    <cellStyle name="20% - Accent2 2 4 7" xfId="4905"/>
    <cellStyle name="20% - Accent2 2 5" xfId="4906"/>
    <cellStyle name="20% - Accent2 2 5 2" xfId="4907"/>
    <cellStyle name="20% - Accent2 2 5 2 2" xfId="4908"/>
    <cellStyle name="20% - Accent2 2 5 2 2 2" xfId="4909"/>
    <cellStyle name="20% - Accent2 2 5 2 2 2 2" xfId="4910"/>
    <cellStyle name="20% - Accent2 2 5 2 2 2 2 2" xfId="4911"/>
    <cellStyle name="20% - Accent2 2 5 2 2 2 3" xfId="4912"/>
    <cellStyle name="20% - Accent2 2 5 2 2 3" xfId="4913"/>
    <cellStyle name="20% - Accent2 2 5 2 2 3 2" xfId="4914"/>
    <cellStyle name="20% - Accent2 2 5 2 2 4" xfId="4915"/>
    <cellStyle name="20% - Accent2 2 5 2 3" xfId="4916"/>
    <cellStyle name="20% - Accent2 2 5 2 3 2" xfId="4917"/>
    <cellStyle name="20% - Accent2 2 5 2 3 2 2" xfId="4918"/>
    <cellStyle name="20% - Accent2 2 5 2 3 3" xfId="4919"/>
    <cellStyle name="20% - Accent2 2 5 2 4" xfId="4920"/>
    <cellStyle name="20% - Accent2 2 5 2 4 2" xfId="4921"/>
    <cellStyle name="20% - Accent2 2 5 2 5" xfId="4922"/>
    <cellStyle name="20% - Accent2 2 5 3" xfId="4923"/>
    <cellStyle name="20% - Accent2 2 5 3 2" xfId="4924"/>
    <cellStyle name="20% - Accent2 2 5 3 2 2" xfId="4925"/>
    <cellStyle name="20% - Accent2 2 5 3 2 2 2" xfId="4926"/>
    <cellStyle name="20% - Accent2 2 5 3 2 3" xfId="4927"/>
    <cellStyle name="20% - Accent2 2 5 3 3" xfId="4928"/>
    <cellStyle name="20% - Accent2 2 5 3 3 2" xfId="4929"/>
    <cellStyle name="20% - Accent2 2 5 3 4" xfId="4930"/>
    <cellStyle name="20% - Accent2 2 5 4" xfId="4931"/>
    <cellStyle name="20% - Accent2 2 5 4 2" xfId="4932"/>
    <cellStyle name="20% - Accent2 2 5 4 2 2" xfId="4933"/>
    <cellStyle name="20% - Accent2 2 5 4 3" xfId="4934"/>
    <cellStyle name="20% - Accent2 2 5 5" xfId="4935"/>
    <cellStyle name="20% - Accent2 2 5 5 2" xfId="4936"/>
    <cellStyle name="20% - Accent2 2 5 6" xfId="4937"/>
    <cellStyle name="20% - Accent2 2 6" xfId="4938"/>
    <cellStyle name="20% - Accent2 2 6 2" xfId="4939"/>
    <cellStyle name="20% - Accent2 2 6 2 2" xfId="4940"/>
    <cellStyle name="20% - Accent2 2 6 2 2 2" xfId="4941"/>
    <cellStyle name="20% - Accent2 2 6 2 2 2 2" xfId="4942"/>
    <cellStyle name="20% - Accent2 2 6 2 2 3" xfId="4943"/>
    <cellStyle name="20% - Accent2 2 6 2 3" xfId="4944"/>
    <cellStyle name="20% - Accent2 2 6 2 3 2" xfId="4945"/>
    <cellStyle name="20% - Accent2 2 6 2 4" xfId="4946"/>
    <cellStyle name="20% - Accent2 2 6 3" xfId="4947"/>
    <cellStyle name="20% - Accent2 2 6 3 2" xfId="4948"/>
    <cellStyle name="20% - Accent2 2 6 3 2 2" xfId="4949"/>
    <cellStyle name="20% - Accent2 2 6 3 3" xfId="4950"/>
    <cellStyle name="20% - Accent2 2 6 4" xfId="4951"/>
    <cellStyle name="20% - Accent2 2 6 4 2" xfId="4952"/>
    <cellStyle name="20% - Accent2 2 6 5" xfId="4953"/>
    <cellStyle name="20% - Accent2 2 7" xfId="4954"/>
    <cellStyle name="20% - Accent2 2 7 2" xfId="4955"/>
    <cellStyle name="20% - Accent2 2 7 2 2" xfId="4956"/>
    <cellStyle name="20% - Accent2 2 7 2 2 2" xfId="4957"/>
    <cellStyle name="20% - Accent2 2 7 2 3" xfId="4958"/>
    <cellStyle name="20% - Accent2 2 7 3" xfId="4959"/>
    <cellStyle name="20% - Accent2 2 7 3 2" xfId="4960"/>
    <cellStyle name="20% - Accent2 2 7 4" xfId="4961"/>
    <cellStyle name="20% - Accent2 2 8" xfId="4962"/>
    <cellStyle name="20% - Accent2 2 8 2" xfId="4963"/>
    <cellStyle name="20% - Accent2 2 8 2 2" xfId="4964"/>
    <cellStyle name="20% - Accent2 2 8 3" xfId="4965"/>
    <cellStyle name="20% - Accent2 2 9" xfId="4966"/>
    <cellStyle name="20% - Accent2 2 9 2" xfId="4967"/>
    <cellStyle name="20% - Accent2 20" xfId="4968"/>
    <cellStyle name="20% - Accent2 20 2" xfId="4969"/>
    <cellStyle name="20% - Accent2 20 2 2" xfId="4970"/>
    <cellStyle name="20% - Accent2 20 2 2 2" xfId="4971"/>
    <cellStyle name="20% - Accent2 20 2 2 2 2" xfId="4972"/>
    <cellStyle name="20% - Accent2 20 2 2 3" xfId="4973"/>
    <cellStyle name="20% - Accent2 20 2 3" xfId="4974"/>
    <cellStyle name="20% - Accent2 20 2 3 2" xfId="4975"/>
    <cellStyle name="20% - Accent2 20 2 4" xfId="4976"/>
    <cellStyle name="20% - Accent2 20 3" xfId="4977"/>
    <cellStyle name="20% - Accent2 20 3 2" xfId="4978"/>
    <cellStyle name="20% - Accent2 20 3 2 2" xfId="4979"/>
    <cellStyle name="20% - Accent2 20 3 3" xfId="4980"/>
    <cellStyle name="20% - Accent2 20 4" xfId="4981"/>
    <cellStyle name="20% - Accent2 20 4 2" xfId="4982"/>
    <cellStyle name="20% - Accent2 20 5" xfId="4983"/>
    <cellStyle name="20% - Accent2 21" xfId="4984"/>
    <cellStyle name="20% - Accent2 21 2" xfId="4985"/>
    <cellStyle name="20% - Accent2 21 2 2" xfId="4986"/>
    <cellStyle name="20% - Accent2 21 2 2 2" xfId="4987"/>
    <cellStyle name="20% - Accent2 21 2 3" xfId="4988"/>
    <cellStyle name="20% - Accent2 21 3" xfId="4989"/>
    <cellStyle name="20% - Accent2 21 3 2" xfId="4990"/>
    <cellStyle name="20% - Accent2 21 4" xfId="4991"/>
    <cellStyle name="20% - Accent2 22" xfId="4992"/>
    <cellStyle name="20% - Accent2 22 2" xfId="4993"/>
    <cellStyle name="20% - Accent2 22 2 2" xfId="4994"/>
    <cellStyle name="20% - Accent2 22 3" xfId="4995"/>
    <cellStyle name="20% - Accent2 23" xfId="4996"/>
    <cellStyle name="20% - Accent2 23 2" xfId="4997"/>
    <cellStyle name="20% - Accent2 24" xfId="4998"/>
    <cellStyle name="20% - Accent2 3" xfId="4999"/>
    <cellStyle name="20% - Accent2 3 10" xfId="5000"/>
    <cellStyle name="20% - Accent2 3 2" xfId="5001"/>
    <cellStyle name="20% - Accent2 3 2 2" xfId="5002"/>
    <cellStyle name="20% - Accent2 3 2 2 2" xfId="5003"/>
    <cellStyle name="20% - Accent2 3 2 2 2 2" xfId="5004"/>
    <cellStyle name="20% - Accent2 3 2 2 2 2 2" xfId="5005"/>
    <cellStyle name="20% - Accent2 3 2 2 2 2 2 2" xfId="5006"/>
    <cellStyle name="20% - Accent2 3 2 2 2 2 2 2 2" xfId="5007"/>
    <cellStyle name="20% - Accent2 3 2 2 2 2 2 2 2 2" xfId="5008"/>
    <cellStyle name="20% - Accent2 3 2 2 2 2 2 2 2 2 2" xfId="5009"/>
    <cellStyle name="20% - Accent2 3 2 2 2 2 2 2 2 3" xfId="5010"/>
    <cellStyle name="20% - Accent2 3 2 2 2 2 2 2 3" xfId="5011"/>
    <cellStyle name="20% - Accent2 3 2 2 2 2 2 2 3 2" xfId="5012"/>
    <cellStyle name="20% - Accent2 3 2 2 2 2 2 2 4" xfId="5013"/>
    <cellStyle name="20% - Accent2 3 2 2 2 2 2 3" xfId="5014"/>
    <cellStyle name="20% - Accent2 3 2 2 2 2 2 3 2" xfId="5015"/>
    <cellStyle name="20% - Accent2 3 2 2 2 2 2 3 2 2" xfId="5016"/>
    <cellStyle name="20% - Accent2 3 2 2 2 2 2 3 3" xfId="5017"/>
    <cellStyle name="20% - Accent2 3 2 2 2 2 2 4" xfId="5018"/>
    <cellStyle name="20% - Accent2 3 2 2 2 2 2 4 2" xfId="5019"/>
    <cellStyle name="20% - Accent2 3 2 2 2 2 2 5" xfId="5020"/>
    <cellStyle name="20% - Accent2 3 2 2 2 2 3" xfId="5021"/>
    <cellStyle name="20% - Accent2 3 2 2 2 2 3 2" xfId="5022"/>
    <cellStyle name="20% - Accent2 3 2 2 2 2 3 2 2" xfId="5023"/>
    <cellStyle name="20% - Accent2 3 2 2 2 2 3 2 2 2" xfId="5024"/>
    <cellStyle name="20% - Accent2 3 2 2 2 2 3 2 3" xfId="5025"/>
    <cellStyle name="20% - Accent2 3 2 2 2 2 3 3" xfId="5026"/>
    <cellStyle name="20% - Accent2 3 2 2 2 2 3 3 2" xfId="5027"/>
    <cellStyle name="20% - Accent2 3 2 2 2 2 3 4" xfId="5028"/>
    <cellStyle name="20% - Accent2 3 2 2 2 2 4" xfId="5029"/>
    <cellStyle name="20% - Accent2 3 2 2 2 2 4 2" xfId="5030"/>
    <cellStyle name="20% - Accent2 3 2 2 2 2 4 2 2" xfId="5031"/>
    <cellStyle name="20% - Accent2 3 2 2 2 2 4 3" xfId="5032"/>
    <cellStyle name="20% - Accent2 3 2 2 2 2 5" xfId="5033"/>
    <cellStyle name="20% - Accent2 3 2 2 2 2 5 2" xfId="5034"/>
    <cellStyle name="20% - Accent2 3 2 2 2 2 6" xfId="5035"/>
    <cellStyle name="20% - Accent2 3 2 2 2 3" xfId="5036"/>
    <cellStyle name="20% - Accent2 3 2 2 2 3 2" xfId="5037"/>
    <cellStyle name="20% - Accent2 3 2 2 2 3 2 2" xfId="5038"/>
    <cellStyle name="20% - Accent2 3 2 2 2 3 2 2 2" xfId="5039"/>
    <cellStyle name="20% - Accent2 3 2 2 2 3 2 2 2 2" xfId="5040"/>
    <cellStyle name="20% - Accent2 3 2 2 2 3 2 2 3" xfId="5041"/>
    <cellStyle name="20% - Accent2 3 2 2 2 3 2 3" xfId="5042"/>
    <cellStyle name="20% - Accent2 3 2 2 2 3 2 3 2" xfId="5043"/>
    <cellStyle name="20% - Accent2 3 2 2 2 3 2 4" xfId="5044"/>
    <cellStyle name="20% - Accent2 3 2 2 2 3 3" xfId="5045"/>
    <cellStyle name="20% - Accent2 3 2 2 2 3 3 2" xfId="5046"/>
    <cellStyle name="20% - Accent2 3 2 2 2 3 3 2 2" xfId="5047"/>
    <cellStyle name="20% - Accent2 3 2 2 2 3 3 3" xfId="5048"/>
    <cellStyle name="20% - Accent2 3 2 2 2 3 4" xfId="5049"/>
    <cellStyle name="20% - Accent2 3 2 2 2 3 4 2" xfId="5050"/>
    <cellStyle name="20% - Accent2 3 2 2 2 3 5" xfId="5051"/>
    <cellStyle name="20% - Accent2 3 2 2 2 4" xfId="5052"/>
    <cellStyle name="20% - Accent2 3 2 2 2 4 2" xfId="5053"/>
    <cellStyle name="20% - Accent2 3 2 2 2 4 2 2" xfId="5054"/>
    <cellStyle name="20% - Accent2 3 2 2 2 4 2 2 2" xfId="5055"/>
    <cellStyle name="20% - Accent2 3 2 2 2 4 2 3" xfId="5056"/>
    <cellStyle name="20% - Accent2 3 2 2 2 4 3" xfId="5057"/>
    <cellStyle name="20% - Accent2 3 2 2 2 4 3 2" xfId="5058"/>
    <cellStyle name="20% - Accent2 3 2 2 2 4 4" xfId="5059"/>
    <cellStyle name="20% - Accent2 3 2 2 2 5" xfId="5060"/>
    <cellStyle name="20% - Accent2 3 2 2 2 5 2" xfId="5061"/>
    <cellStyle name="20% - Accent2 3 2 2 2 5 2 2" xfId="5062"/>
    <cellStyle name="20% - Accent2 3 2 2 2 5 3" xfId="5063"/>
    <cellStyle name="20% - Accent2 3 2 2 2 6" xfId="5064"/>
    <cellStyle name="20% - Accent2 3 2 2 2 6 2" xfId="5065"/>
    <cellStyle name="20% - Accent2 3 2 2 2 7" xfId="5066"/>
    <cellStyle name="20% - Accent2 3 2 2 3" xfId="5067"/>
    <cellStyle name="20% - Accent2 3 2 2 3 2" xfId="5068"/>
    <cellStyle name="20% - Accent2 3 2 2 3 2 2" xfId="5069"/>
    <cellStyle name="20% - Accent2 3 2 2 3 2 2 2" xfId="5070"/>
    <cellStyle name="20% - Accent2 3 2 2 3 2 2 2 2" xfId="5071"/>
    <cellStyle name="20% - Accent2 3 2 2 3 2 2 2 2 2" xfId="5072"/>
    <cellStyle name="20% - Accent2 3 2 2 3 2 2 2 3" xfId="5073"/>
    <cellStyle name="20% - Accent2 3 2 2 3 2 2 3" xfId="5074"/>
    <cellStyle name="20% - Accent2 3 2 2 3 2 2 3 2" xfId="5075"/>
    <cellStyle name="20% - Accent2 3 2 2 3 2 2 4" xfId="5076"/>
    <cellStyle name="20% - Accent2 3 2 2 3 2 3" xfId="5077"/>
    <cellStyle name="20% - Accent2 3 2 2 3 2 3 2" xfId="5078"/>
    <cellStyle name="20% - Accent2 3 2 2 3 2 3 2 2" xfId="5079"/>
    <cellStyle name="20% - Accent2 3 2 2 3 2 3 3" xfId="5080"/>
    <cellStyle name="20% - Accent2 3 2 2 3 2 4" xfId="5081"/>
    <cellStyle name="20% - Accent2 3 2 2 3 2 4 2" xfId="5082"/>
    <cellStyle name="20% - Accent2 3 2 2 3 2 5" xfId="5083"/>
    <cellStyle name="20% - Accent2 3 2 2 3 3" xfId="5084"/>
    <cellStyle name="20% - Accent2 3 2 2 3 3 2" xfId="5085"/>
    <cellStyle name="20% - Accent2 3 2 2 3 3 2 2" xfId="5086"/>
    <cellStyle name="20% - Accent2 3 2 2 3 3 2 2 2" xfId="5087"/>
    <cellStyle name="20% - Accent2 3 2 2 3 3 2 3" xfId="5088"/>
    <cellStyle name="20% - Accent2 3 2 2 3 3 3" xfId="5089"/>
    <cellStyle name="20% - Accent2 3 2 2 3 3 3 2" xfId="5090"/>
    <cellStyle name="20% - Accent2 3 2 2 3 3 4" xfId="5091"/>
    <cellStyle name="20% - Accent2 3 2 2 3 4" xfId="5092"/>
    <cellStyle name="20% - Accent2 3 2 2 3 4 2" xfId="5093"/>
    <cellStyle name="20% - Accent2 3 2 2 3 4 2 2" xfId="5094"/>
    <cellStyle name="20% - Accent2 3 2 2 3 4 3" xfId="5095"/>
    <cellStyle name="20% - Accent2 3 2 2 3 5" xfId="5096"/>
    <cellStyle name="20% - Accent2 3 2 2 3 5 2" xfId="5097"/>
    <cellStyle name="20% - Accent2 3 2 2 3 6" xfId="5098"/>
    <cellStyle name="20% - Accent2 3 2 2 4" xfId="5099"/>
    <cellStyle name="20% - Accent2 3 2 2 4 2" xfId="5100"/>
    <cellStyle name="20% - Accent2 3 2 2 4 2 2" xfId="5101"/>
    <cellStyle name="20% - Accent2 3 2 2 4 2 2 2" xfId="5102"/>
    <cellStyle name="20% - Accent2 3 2 2 4 2 2 2 2" xfId="5103"/>
    <cellStyle name="20% - Accent2 3 2 2 4 2 2 3" xfId="5104"/>
    <cellStyle name="20% - Accent2 3 2 2 4 2 3" xfId="5105"/>
    <cellStyle name="20% - Accent2 3 2 2 4 2 3 2" xfId="5106"/>
    <cellStyle name="20% - Accent2 3 2 2 4 2 4" xfId="5107"/>
    <cellStyle name="20% - Accent2 3 2 2 4 3" xfId="5108"/>
    <cellStyle name="20% - Accent2 3 2 2 4 3 2" xfId="5109"/>
    <cellStyle name="20% - Accent2 3 2 2 4 3 2 2" xfId="5110"/>
    <cellStyle name="20% - Accent2 3 2 2 4 3 3" xfId="5111"/>
    <cellStyle name="20% - Accent2 3 2 2 4 4" xfId="5112"/>
    <cellStyle name="20% - Accent2 3 2 2 4 4 2" xfId="5113"/>
    <cellStyle name="20% - Accent2 3 2 2 4 5" xfId="5114"/>
    <cellStyle name="20% - Accent2 3 2 2 5" xfId="5115"/>
    <cellStyle name="20% - Accent2 3 2 2 5 2" xfId="5116"/>
    <cellStyle name="20% - Accent2 3 2 2 5 2 2" xfId="5117"/>
    <cellStyle name="20% - Accent2 3 2 2 5 2 2 2" xfId="5118"/>
    <cellStyle name="20% - Accent2 3 2 2 5 2 3" xfId="5119"/>
    <cellStyle name="20% - Accent2 3 2 2 5 3" xfId="5120"/>
    <cellStyle name="20% - Accent2 3 2 2 5 3 2" xfId="5121"/>
    <cellStyle name="20% - Accent2 3 2 2 5 4" xfId="5122"/>
    <cellStyle name="20% - Accent2 3 2 2 6" xfId="5123"/>
    <cellStyle name="20% - Accent2 3 2 2 6 2" xfId="5124"/>
    <cellStyle name="20% - Accent2 3 2 2 6 2 2" xfId="5125"/>
    <cellStyle name="20% - Accent2 3 2 2 6 3" xfId="5126"/>
    <cellStyle name="20% - Accent2 3 2 2 7" xfId="5127"/>
    <cellStyle name="20% - Accent2 3 2 2 7 2" xfId="5128"/>
    <cellStyle name="20% - Accent2 3 2 2 8" xfId="5129"/>
    <cellStyle name="20% - Accent2 3 2 3" xfId="5130"/>
    <cellStyle name="20% - Accent2 3 2 3 2" xfId="5131"/>
    <cellStyle name="20% - Accent2 3 2 3 2 2" xfId="5132"/>
    <cellStyle name="20% - Accent2 3 2 3 2 2 2" xfId="5133"/>
    <cellStyle name="20% - Accent2 3 2 3 2 2 2 2" xfId="5134"/>
    <cellStyle name="20% - Accent2 3 2 3 2 2 2 2 2" xfId="5135"/>
    <cellStyle name="20% - Accent2 3 2 3 2 2 2 2 2 2" xfId="5136"/>
    <cellStyle name="20% - Accent2 3 2 3 2 2 2 2 3" xfId="5137"/>
    <cellStyle name="20% - Accent2 3 2 3 2 2 2 3" xfId="5138"/>
    <cellStyle name="20% - Accent2 3 2 3 2 2 2 3 2" xfId="5139"/>
    <cellStyle name="20% - Accent2 3 2 3 2 2 2 4" xfId="5140"/>
    <cellStyle name="20% - Accent2 3 2 3 2 2 3" xfId="5141"/>
    <cellStyle name="20% - Accent2 3 2 3 2 2 3 2" xfId="5142"/>
    <cellStyle name="20% - Accent2 3 2 3 2 2 3 2 2" xfId="5143"/>
    <cellStyle name="20% - Accent2 3 2 3 2 2 3 3" xfId="5144"/>
    <cellStyle name="20% - Accent2 3 2 3 2 2 4" xfId="5145"/>
    <cellStyle name="20% - Accent2 3 2 3 2 2 4 2" xfId="5146"/>
    <cellStyle name="20% - Accent2 3 2 3 2 2 5" xfId="5147"/>
    <cellStyle name="20% - Accent2 3 2 3 2 3" xfId="5148"/>
    <cellStyle name="20% - Accent2 3 2 3 2 3 2" xfId="5149"/>
    <cellStyle name="20% - Accent2 3 2 3 2 3 2 2" xfId="5150"/>
    <cellStyle name="20% - Accent2 3 2 3 2 3 2 2 2" xfId="5151"/>
    <cellStyle name="20% - Accent2 3 2 3 2 3 2 3" xfId="5152"/>
    <cellStyle name="20% - Accent2 3 2 3 2 3 3" xfId="5153"/>
    <cellStyle name="20% - Accent2 3 2 3 2 3 3 2" xfId="5154"/>
    <cellStyle name="20% - Accent2 3 2 3 2 3 4" xfId="5155"/>
    <cellStyle name="20% - Accent2 3 2 3 2 4" xfId="5156"/>
    <cellStyle name="20% - Accent2 3 2 3 2 4 2" xfId="5157"/>
    <cellStyle name="20% - Accent2 3 2 3 2 4 2 2" xfId="5158"/>
    <cellStyle name="20% - Accent2 3 2 3 2 4 3" xfId="5159"/>
    <cellStyle name="20% - Accent2 3 2 3 2 5" xfId="5160"/>
    <cellStyle name="20% - Accent2 3 2 3 2 5 2" xfId="5161"/>
    <cellStyle name="20% - Accent2 3 2 3 2 6" xfId="5162"/>
    <cellStyle name="20% - Accent2 3 2 3 3" xfId="5163"/>
    <cellStyle name="20% - Accent2 3 2 3 3 2" xfId="5164"/>
    <cellStyle name="20% - Accent2 3 2 3 3 2 2" xfId="5165"/>
    <cellStyle name="20% - Accent2 3 2 3 3 2 2 2" xfId="5166"/>
    <cellStyle name="20% - Accent2 3 2 3 3 2 2 2 2" xfId="5167"/>
    <cellStyle name="20% - Accent2 3 2 3 3 2 2 3" xfId="5168"/>
    <cellStyle name="20% - Accent2 3 2 3 3 2 3" xfId="5169"/>
    <cellStyle name="20% - Accent2 3 2 3 3 2 3 2" xfId="5170"/>
    <cellStyle name="20% - Accent2 3 2 3 3 2 4" xfId="5171"/>
    <cellStyle name="20% - Accent2 3 2 3 3 3" xfId="5172"/>
    <cellStyle name="20% - Accent2 3 2 3 3 3 2" xfId="5173"/>
    <cellStyle name="20% - Accent2 3 2 3 3 3 2 2" xfId="5174"/>
    <cellStyle name="20% - Accent2 3 2 3 3 3 3" xfId="5175"/>
    <cellStyle name="20% - Accent2 3 2 3 3 4" xfId="5176"/>
    <cellStyle name="20% - Accent2 3 2 3 3 4 2" xfId="5177"/>
    <cellStyle name="20% - Accent2 3 2 3 3 5" xfId="5178"/>
    <cellStyle name="20% - Accent2 3 2 3 4" xfId="5179"/>
    <cellStyle name="20% - Accent2 3 2 3 4 2" xfId="5180"/>
    <cellStyle name="20% - Accent2 3 2 3 4 2 2" xfId="5181"/>
    <cellStyle name="20% - Accent2 3 2 3 4 2 2 2" xfId="5182"/>
    <cellStyle name="20% - Accent2 3 2 3 4 2 3" xfId="5183"/>
    <cellStyle name="20% - Accent2 3 2 3 4 3" xfId="5184"/>
    <cellStyle name="20% - Accent2 3 2 3 4 3 2" xfId="5185"/>
    <cellStyle name="20% - Accent2 3 2 3 4 4" xfId="5186"/>
    <cellStyle name="20% - Accent2 3 2 3 5" xfId="5187"/>
    <cellStyle name="20% - Accent2 3 2 3 5 2" xfId="5188"/>
    <cellStyle name="20% - Accent2 3 2 3 5 2 2" xfId="5189"/>
    <cellStyle name="20% - Accent2 3 2 3 5 3" xfId="5190"/>
    <cellStyle name="20% - Accent2 3 2 3 6" xfId="5191"/>
    <cellStyle name="20% - Accent2 3 2 3 6 2" xfId="5192"/>
    <cellStyle name="20% - Accent2 3 2 3 7" xfId="5193"/>
    <cellStyle name="20% - Accent2 3 2 4" xfId="5194"/>
    <cellStyle name="20% - Accent2 3 2 4 2" xfId="5195"/>
    <cellStyle name="20% - Accent2 3 2 4 2 2" xfId="5196"/>
    <cellStyle name="20% - Accent2 3 2 4 2 2 2" xfId="5197"/>
    <cellStyle name="20% - Accent2 3 2 4 2 2 2 2" xfId="5198"/>
    <cellStyle name="20% - Accent2 3 2 4 2 2 2 2 2" xfId="5199"/>
    <cellStyle name="20% - Accent2 3 2 4 2 2 2 3" xfId="5200"/>
    <cellStyle name="20% - Accent2 3 2 4 2 2 3" xfId="5201"/>
    <cellStyle name="20% - Accent2 3 2 4 2 2 3 2" xfId="5202"/>
    <cellStyle name="20% - Accent2 3 2 4 2 2 4" xfId="5203"/>
    <cellStyle name="20% - Accent2 3 2 4 2 3" xfId="5204"/>
    <cellStyle name="20% - Accent2 3 2 4 2 3 2" xfId="5205"/>
    <cellStyle name="20% - Accent2 3 2 4 2 3 2 2" xfId="5206"/>
    <cellStyle name="20% - Accent2 3 2 4 2 3 3" xfId="5207"/>
    <cellStyle name="20% - Accent2 3 2 4 2 4" xfId="5208"/>
    <cellStyle name="20% - Accent2 3 2 4 2 4 2" xfId="5209"/>
    <cellStyle name="20% - Accent2 3 2 4 2 5" xfId="5210"/>
    <cellStyle name="20% - Accent2 3 2 4 3" xfId="5211"/>
    <cellStyle name="20% - Accent2 3 2 4 3 2" xfId="5212"/>
    <cellStyle name="20% - Accent2 3 2 4 3 2 2" xfId="5213"/>
    <cellStyle name="20% - Accent2 3 2 4 3 2 2 2" xfId="5214"/>
    <cellStyle name="20% - Accent2 3 2 4 3 2 3" xfId="5215"/>
    <cellStyle name="20% - Accent2 3 2 4 3 3" xfId="5216"/>
    <cellStyle name="20% - Accent2 3 2 4 3 3 2" xfId="5217"/>
    <cellStyle name="20% - Accent2 3 2 4 3 4" xfId="5218"/>
    <cellStyle name="20% - Accent2 3 2 4 4" xfId="5219"/>
    <cellStyle name="20% - Accent2 3 2 4 4 2" xfId="5220"/>
    <cellStyle name="20% - Accent2 3 2 4 4 2 2" xfId="5221"/>
    <cellStyle name="20% - Accent2 3 2 4 4 3" xfId="5222"/>
    <cellStyle name="20% - Accent2 3 2 4 5" xfId="5223"/>
    <cellStyle name="20% - Accent2 3 2 4 5 2" xfId="5224"/>
    <cellStyle name="20% - Accent2 3 2 4 6" xfId="5225"/>
    <cellStyle name="20% - Accent2 3 2 5" xfId="5226"/>
    <cellStyle name="20% - Accent2 3 2 5 2" xfId="5227"/>
    <cellStyle name="20% - Accent2 3 2 5 2 2" xfId="5228"/>
    <cellStyle name="20% - Accent2 3 2 5 2 2 2" xfId="5229"/>
    <cellStyle name="20% - Accent2 3 2 5 2 2 2 2" xfId="5230"/>
    <cellStyle name="20% - Accent2 3 2 5 2 2 3" xfId="5231"/>
    <cellStyle name="20% - Accent2 3 2 5 2 3" xfId="5232"/>
    <cellStyle name="20% - Accent2 3 2 5 2 3 2" xfId="5233"/>
    <cellStyle name="20% - Accent2 3 2 5 2 4" xfId="5234"/>
    <cellStyle name="20% - Accent2 3 2 5 3" xfId="5235"/>
    <cellStyle name="20% - Accent2 3 2 5 3 2" xfId="5236"/>
    <cellStyle name="20% - Accent2 3 2 5 3 2 2" xfId="5237"/>
    <cellStyle name="20% - Accent2 3 2 5 3 3" xfId="5238"/>
    <cellStyle name="20% - Accent2 3 2 5 4" xfId="5239"/>
    <cellStyle name="20% - Accent2 3 2 5 4 2" xfId="5240"/>
    <cellStyle name="20% - Accent2 3 2 5 5" xfId="5241"/>
    <cellStyle name="20% - Accent2 3 2 6" xfId="5242"/>
    <cellStyle name="20% - Accent2 3 2 6 2" xfId="5243"/>
    <cellStyle name="20% - Accent2 3 2 6 2 2" xfId="5244"/>
    <cellStyle name="20% - Accent2 3 2 6 2 2 2" xfId="5245"/>
    <cellStyle name="20% - Accent2 3 2 6 2 3" xfId="5246"/>
    <cellStyle name="20% - Accent2 3 2 6 3" xfId="5247"/>
    <cellStyle name="20% - Accent2 3 2 6 3 2" xfId="5248"/>
    <cellStyle name="20% - Accent2 3 2 6 4" xfId="5249"/>
    <cellStyle name="20% - Accent2 3 2 7" xfId="5250"/>
    <cellStyle name="20% - Accent2 3 2 7 2" xfId="5251"/>
    <cellStyle name="20% - Accent2 3 2 7 2 2" xfId="5252"/>
    <cellStyle name="20% - Accent2 3 2 7 3" xfId="5253"/>
    <cellStyle name="20% - Accent2 3 2 8" xfId="5254"/>
    <cellStyle name="20% - Accent2 3 2 8 2" xfId="5255"/>
    <cellStyle name="20% - Accent2 3 2 9" xfId="5256"/>
    <cellStyle name="20% - Accent2 3 3" xfId="5257"/>
    <cellStyle name="20% - Accent2 3 3 2" xfId="5258"/>
    <cellStyle name="20% - Accent2 3 3 2 2" xfId="5259"/>
    <cellStyle name="20% - Accent2 3 3 2 2 2" xfId="5260"/>
    <cellStyle name="20% - Accent2 3 3 2 2 2 2" xfId="5261"/>
    <cellStyle name="20% - Accent2 3 3 2 2 2 2 2" xfId="5262"/>
    <cellStyle name="20% - Accent2 3 3 2 2 2 2 2 2" xfId="5263"/>
    <cellStyle name="20% - Accent2 3 3 2 2 2 2 2 2 2" xfId="5264"/>
    <cellStyle name="20% - Accent2 3 3 2 2 2 2 2 3" xfId="5265"/>
    <cellStyle name="20% - Accent2 3 3 2 2 2 2 3" xfId="5266"/>
    <cellStyle name="20% - Accent2 3 3 2 2 2 2 3 2" xfId="5267"/>
    <cellStyle name="20% - Accent2 3 3 2 2 2 2 4" xfId="5268"/>
    <cellStyle name="20% - Accent2 3 3 2 2 2 3" xfId="5269"/>
    <cellStyle name="20% - Accent2 3 3 2 2 2 3 2" xfId="5270"/>
    <cellStyle name="20% - Accent2 3 3 2 2 2 3 2 2" xfId="5271"/>
    <cellStyle name="20% - Accent2 3 3 2 2 2 3 3" xfId="5272"/>
    <cellStyle name="20% - Accent2 3 3 2 2 2 4" xfId="5273"/>
    <cellStyle name="20% - Accent2 3 3 2 2 2 4 2" xfId="5274"/>
    <cellStyle name="20% - Accent2 3 3 2 2 2 5" xfId="5275"/>
    <cellStyle name="20% - Accent2 3 3 2 2 3" xfId="5276"/>
    <cellStyle name="20% - Accent2 3 3 2 2 3 2" xfId="5277"/>
    <cellStyle name="20% - Accent2 3 3 2 2 3 2 2" xfId="5278"/>
    <cellStyle name="20% - Accent2 3 3 2 2 3 2 2 2" xfId="5279"/>
    <cellStyle name="20% - Accent2 3 3 2 2 3 2 3" xfId="5280"/>
    <cellStyle name="20% - Accent2 3 3 2 2 3 3" xfId="5281"/>
    <cellStyle name="20% - Accent2 3 3 2 2 3 3 2" xfId="5282"/>
    <cellStyle name="20% - Accent2 3 3 2 2 3 4" xfId="5283"/>
    <cellStyle name="20% - Accent2 3 3 2 2 4" xfId="5284"/>
    <cellStyle name="20% - Accent2 3 3 2 2 4 2" xfId="5285"/>
    <cellStyle name="20% - Accent2 3 3 2 2 4 2 2" xfId="5286"/>
    <cellStyle name="20% - Accent2 3 3 2 2 4 3" xfId="5287"/>
    <cellStyle name="20% - Accent2 3 3 2 2 5" xfId="5288"/>
    <cellStyle name="20% - Accent2 3 3 2 2 5 2" xfId="5289"/>
    <cellStyle name="20% - Accent2 3 3 2 2 6" xfId="5290"/>
    <cellStyle name="20% - Accent2 3 3 2 3" xfId="5291"/>
    <cellStyle name="20% - Accent2 3 3 2 3 2" xfId="5292"/>
    <cellStyle name="20% - Accent2 3 3 2 3 2 2" xfId="5293"/>
    <cellStyle name="20% - Accent2 3 3 2 3 2 2 2" xfId="5294"/>
    <cellStyle name="20% - Accent2 3 3 2 3 2 2 2 2" xfId="5295"/>
    <cellStyle name="20% - Accent2 3 3 2 3 2 2 3" xfId="5296"/>
    <cellStyle name="20% - Accent2 3 3 2 3 2 3" xfId="5297"/>
    <cellStyle name="20% - Accent2 3 3 2 3 2 3 2" xfId="5298"/>
    <cellStyle name="20% - Accent2 3 3 2 3 2 4" xfId="5299"/>
    <cellStyle name="20% - Accent2 3 3 2 3 3" xfId="5300"/>
    <cellStyle name="20% - Accent2 3 3 2 3 3 2" xfId="5301"/>
    <cellStyle name="20% - Accent2 3 3 2 3 3 2 2" xfId="5302"/>
    <cellStyle name="20% - Accent2 3 3 2 3 3 3" xfId="5303"/>
    <cellStyle name="20% - Accent2 3 3 2 3 4" xfId="5304"/>
    <cellStyle name="20% - Accent2 3 3 2 3 4 2" xfId="5305"/>
    <cellStyle name="20% - Accent2 3 3 2 3 5" xfId="5306"/>
    <cellStyle name="20% - Accent2 3 3 2 4" xfId="5307"/>
    <cellStyle name="20% - Accent2 3 3 2 4 2" xfId="5308"/>
    <cellStyle name="20% - Accent2 3 3 2 4 2 2" xfId="5309"/>
    <cellStyle name="20% - Accent2 3 3 2 4 2 2 2" xfId="5310"/>
    <cellStyle name="20% - Accent2 3 3 2 4 2 3" xfId="5311"/>
    <cellStyle name="20% - Accent2 3 3 2 4 3" xfId="5312"/>
    <cellStyle name="20% - Accent2 3 3 2 4 3 2" xfId="5313"/>
    <cellStyle name="20% - Accent2 3 3 2 4 4" xfId="5314"/>
    <cellStyle name="20% - Accent2 3 3 2 5" xfId="5315"/>
    <cellStyle name="20% - Accent2 3 3 2 5 2" xfId="5316"/>
    <cellStyle name="20% - Accent2 3 3 2 5 2 2" xfId="5317"/>
    <cellStyle name="20% - Accent2 3 3 2 5 3" xfId="5318"/>
    <cellStyle name="20% - Accent2 3 3 2 6" xfId="5319"/>
    <cellStyle name="20% - Accent2 3 3 2 6 2" xfId="5320"/>
    <cellStyle name="20% - Accent2 3 3 2 7" xfId="5321"/>
    <cellStyle name="20% - Accent2 3 3 3" xfId="5322"/>
    <cellStyle name="20% - Accent2 3 3 3 2" xfId="5323"/>
    <cellStyle name="20% - Accent2 3 3 3 2 2" xfId="5324"/>
    <cellStyle name="20% - Accent2 3 3 3 2 2 2" xfId="5325"/>
    <cellStyle name="20% - Accent2 3 3 3 2 2 2 2" xfId="5326"/>
    <cellStyle name="20% - Accent2 3 3 3 2 2 2 2 2" xfId="5327"/>
    <cellStyle name="20% - Accent2 3 3 3 2 2 2 3" xfId="5328"/>
    <cellStyle name="20% - Accent2 3 3 3 2 2 3" xfId="5329"/>
    <cellStyle name="20% - Accent2 3 3 3 2 2 3 2" xfId="5330"/>
    <cellStyle name="20% - Accent2 3 3 3 2 2 4" xfId="5331"/>
    <cellStyle name="20% - Accent2 3 3 3 2 3" xfId="5332"/>
    <cellStyle name="20% - Accent2 3 3 3 2 3 2" xfId="5333"/>
    <cellStyle name="20% - Accent2 3 3 3 2 3 2 2" xfId="5334"/>
    <cellStyle name="20% - Accent2 3 3 3 2 3 3" xfId="5335"/>
    <cellStyle name="20% - Accent2 3 3 3 2 4" xfId="5336"/>
    <cellStyle name="20% - Accent2 3 3 3 2 4 2" xfId="5337"/>
    <cellStyle name="20% - Accent2 3 3 3 2 5" xfId="5338"/>
    <cellStyle name="20% - Accent2 3 3 3 3" xfId="5339"/>
    <cellStyle name="20% - Accent2 3 3 3 3 2" xfId="5340"/>
    <cellStyle name="20% - Accent2 3 3 3 3 2 2" xfId="5341"/>
    <cellStyle name="20% - Accent2 3 3 3 3 2 2 2" xfId="5342"/>
    <cellStyle name="20% - Accent2 3 3 3 3 2 3" xfId="5343"/>
    <cellStyle name="20% - Accent2 3 3 3 3 3" xfId="5344"/>
    <cellStyle name="20% - Accent2 3 3 3 3 3 2" xfId="5345"/>
    <cellStyle name="20% - Accent2 3 3 3 3 4" xfId="5346"/>
    <cellStyle name="20% - Accent2 3 3 3 4" xfId="5347"/>
    <cellStyle name="20% - Accent2 3 3 3 4 2" xfId="5348"/>
    <cellStyle name="20% - Accent2 3 3 3 4 2 2" xfId="5349"/>
    <cellStyle name="20% - Accent2 3 3 3 4 3" xfId="5350"/>
    <cellStyle name="20% - Accent2 3 3 3 5" xfId="5351"/>
    <cellStyle name="20% - Accent2 3 3 3 5 2" xfId="5352"/>
    <cellStyle name="20% - Accent2 3 3 3 6" xfId="5353"/>
    <cellStyle name="20% - Accent2 3 3 4" xfId="5354"/>
    <cellStyle name="20% - Accent2 3 3 4 2" xfId="5355"/>
    <cellStyle name="20% - Accent2 3 3 4 2 2" xfId="5356"/>
    <cellStyle name="20% - Accent2 3 3 4 2 2 2" xfId="5357"/>
    <cellStyle name="20% - Accent2 3 3 4 2 2 2 2" xfId="5358"/>
    <cellStyle name="20% - Accent2 3 3 4 2 2 3" xfId="5359"/>
    <cellStyle name="20% - Accent2 3 3 4 2 3" xfId="5360"/>
    <cellStyle name="20% - Accent2 3 3 4 2 3 2" xfId="5361"/>
    <cellStyle name="20% - Accent2 3 3 4 2 4" xfId="5362"/>
    <cellStyle name="20% - Accent2 3 3 4 3" xfId="5363"/>
    <cellStyle name="20% - Accent2 3 3 4 3 2" xfId="5364"/>
    <cellStyle name="20% - Accent2 3 3 4 3 2 2" xfId="5365"/>
    <cellStyle name="20% - Accent2 3 3 4 3 3" xfId="5366"/>
    <cellStyle name="20% - Accent2 3 3 4 4" xfId="5367"/>
    <cellStyle name="20% - Accent2 3 3 4 4 2" xfId="5368"/>
    <cellStyle name="20% - Accent2 3 3 4 5" xfId="5369"/>
    <cellStyle name="20% - Accent2 3 3 5" xfId="5370"/>
    <cellStyle name="20% - Accent2 3 3 5 2" xfId="5371"/>
    <cellStyle name="20% - Accent2 3 3 5 2 2" xfId="5372"/>
    <cellStyle name="20% - Accent2 3 3 5 2 2 2" xfId="5373"/>
    <cellStyle name="20% - Accent2 3 3 5 2 3" xfId="5374"/>
    <cellStyle name="20% - Accent2 3 3 5 3" xfId="5375"/>
    <cellStyle name="20% - Accent2 3 3 5 3 2" xfId="5376"/>
    <cellStyle name="20% - Accent2 3 3 5 4" xfId="5377"/>
    <cellStyle name="20% - Accent2 3 3 6" xfId="5378"/>
    <cellStyle name="20% - Accent2 3 3 6 2" xfId="5379"/>
    <cellStyle name="20% - Accent2 3 3 6 2 2" xfId="5380"/>
    <cellStyle name="20% - Accent2 3 3 6 3" xfId="5381"/>
    <cellStyle name="20% - Accent2 3 3 7" xfId="5382"/>
    <cellStyle name="20% - Accent2 3 3 7 2" xfId="5383"/>
    <cellStyle name="20% - Accent2 3 3 8" xfId="5384"/>
    <cellStyle name="20% - Accent2 3 4" xfId="5385"/>
    <cellStyle name="20% - Accent2 3 4 2" xfId="5386"/>
    <cellStyle name="20% - Accent2 3 4 2 2" xfId="5387"/>
    <cellStyle name="20% - Accent2 3 4 2 2 2" xfId="5388"/>
    <cellStyle name="20% - Accent2 3 4 2 2 2 2" xfId="5389"/>
    <cellStyle name="20% - Accent2 3 4 2 2 2 2 2" xfId="5390"/>
    <cellStyle name="20% - Accent2 3 4 2 2 2 2 2 2" xfId="5391"/>
    <cellStyle name="20% - Accent2 3 4 2 2 2 2 3" xfId="5392"/>
    <cellStyle name="20% - Accent2 3 4 2 2 2 3" xfId="5393"/>
    <cellStyle name="20% - Accent2 3 4 2 2 2 3 2" xfId="5394"/>
    <cellStyle name="20% - Accent2 3 4 2 2 2 4" xfId="5395"/>
    <cellStyle name="20% - Accent2 3 4 2 2 3" xfId="5396"/>
    <cellStyle name="20% - Accent2 3 4 2 2 3 2" xfId="5397"/>
    <cellStyle name="20% - Accent2 3 4 2 2 3 2 2" xfId="5398"/>
    <cellStyle name="20% - Accent2 3 4 2 2 3 3" xfId="5399"/>
    <cellStyle name="20% - Accent2 3 4 2 2 4" xfId="5400"/>
    <cellStyle name="20% - Accent2 3 4 2 2 4 2" xfId="5401"/>
    <cellStyle name="20% - Accent2 3 4 2 2 5" xfId="5402"/>
    <cellStyle name="20% - Accent2 3 4 2 3" xfId="5403"/>
    <cellStyle name="20% - Accent2 3 4 2 3 2" xfId="5404"/>
    <cellStyle name="20% - Accent2 3 4 2 3 2 2" xfId="5405"/>
    <cellStyle name="20% - Accent2 3 4 2 3 2 2 2" xfId="5406"/>
    <cellStyle name="20% - Accent2 3 4 2 3 2 3" xfId="5407"/>
    <cellStyle name="20% - Accent2 3 4 2 3 3" xfId="5408"/>
    <cellStyle name="20% - Accent2 3 4 2 3 3 2" xfId="5409"/>
    <cellStyle name="20% - Accent2 3 4 2 3 4" xfId="5410"/>
    <cellStyle name="20% - Accent2 3 4 2 4" xfId="5411"/>
    <cellStyle name="20% - Accent2 3 4 2 4 2" xfId="5412"/>
    <cellStyle name="20% - Accent2 3 4 2 4 2 2" xfId="5413"/>
    <cellStyle name="20% - Accent2 3 4 2 4 3" xfId="5414"/>
    <cellStyle name="20% - Accent2 3 4 2 5" xfId="5415"/>
    <cellStyle name="20% - Accent2 3 4 2 5 2" xfId="5416"/>
    <cellStyle name="20% - Accent2 3 4 2 6" xfId="5417"/>
    <cellStyle name="20% - Accent2 3 4 3" xfId="5418"/>
    <cellStyle name="20% - Accent2 3 4 3 2" xfId="5419"/>
    <cellStyle name="20% - Accent2 3 4 3 2 2" xfId="5420"/>
    <cellStyle name="20% - Accent2 3 4 3 2 2 2" xfId="5421"/>
    <cellStyle name="20% - Accent2 3 4 3 2 2 2 2" xfId="5422"/>
    <cellStyle name="20% - Accent2 3 4 3 2 2 3" xfId="5423"/>
    <cellStyle name="20% - Accent2 3 4 3 2 3" xfId="5424"/>
    <cellStyle name="20% - Accent2 3 4 3 2 3 2" xfId="5425"/>
    <cellStyle name="20% - Accent2 3 4 3 2 4" xfId="5426"/>
    <cellStyle name="20% - Accent2 3 4 3 3" xfId="5427"/>
    <cellStyle name="20% - Accent2 3 4 3 3 2" xfId="5428"/>
    <cellStyle name="20% - Accent2 3 4 3 3 2 2" xfId="5429"/>
    <cellStyle name="20% - Accent2 3 4 3 3 3" xfId="5430"/>
    <cellStyle name="20% - Accent2 3 4 3 4" xfId="5431"/>
    <cellStyle name="20% - Accent2 3 4 3 4 2" xfId="5432"/>
    <cellStyle name="20% - Accent2 3 4 3 5" xfId="5433"/>
    <cellStyle name="20% - Accent2 3 4 4" xfId="5434"/>
    <cellStyle name="20% - Accent2 3 4 4 2" xfId="5435"/>
    <cellStyle name="20% - Accent2 3 4 4 2 2" xfId="5436"/>
    <cellStyle name="20% - Accent2 3 4 4 2 2 2" xfId="5437"/>
    <cellStyle name="20% - Accent2 3 4 4 2 3" xfId="5438"/>
    <cellStyle name="20% - Accent2 3 4 4 3" xfId="5439"/>
    <cellStyle name="20% - Accent2 3 4 4 3 2" xfId="5440"/>
    <cellStyle name="20% - Accent2 3 4 4 4" xfId="5441"/>
    <cellStyle name="20% - Accent2 3 4 5" xfId="5442"/>
    <cellStyle name="20% - Accent2 3 4 5 2" xfId="5443"/>
    <cellStyle name="20% - Accent2 3 4 5 2 2" xfId="5444"/>
    <cellStyle name="20% - Accent2 3 4 5 3" xfId="5445"/>
    <cellStyle name="20% - Accent2 3 4 6" xfId="5446"/>
    <cellStyle name="20% - Accent2 3 4 6 2" xfId="5447"/>
    <cellStyle name="20% - Accent2 3 4 7" xfId="5448"/>
    <cellStyle name="20% - Accent2 3 5" xfId="5449"/>
    <cellStyle name="20% - Accent2 3 5 2" xfId="5450"/>
    <cellStyle name="20% - Accent2 3 5 2 2" xfId="5451"/>
    <cellStyle name="20% - Accent2 3 5 2 2 2" xfId="5452"/>
    <cellStyle name="20% - Accent2 3 5 2 2 2 2" xfId="5453"/>
    <cellStyle name="20% - Accent2 3 5 2 2 2 2 2" xfId="5454"/>
    <cellStyle name="20% - Accent2 3 5 2 2 2 3" xfId="5455"/>
    <cellStyle name="20% - Accent2 3 5 2 2 3" xfId="5456"/>
    <cellStyle name="20% - Accent2 3 5 2 2 3 2" xfId="5457"/>
    <cellStyle name="20% - Accent2 3 5 2 2 4" xfId="5458"/>
    <cellStyle name="20% - Accent2 3 5 2 3" xfId="5459"/>
    <cellStyle name="20% - Accent2 3 5 2 3 2" xfId="5460"/>
    <cellStyle name="20% - Accent2 3 5 2 3 2 2" xfId="5461"/>
    <cellStyle name="20% - Accent2 3 5 2 3 3" xfId="5462"/>
    <cellStyle name="20% - Accent2 3 5 2 4" xfId="5463"/>
    <cellStyle name="20% - Accent2 3 5 2 4 2" xfId="5464"/>
    <cellStyle name="20% - Accent2 3 5 2 5" xfId="5465"/>
    <cellStyle name="20% - Accent2 3 5 3" xfId="5466"/>
    <cellStyle name="20% - Accent2 3 5 3 2" xfId="5467"/>
    <cellStyle name="20% - Accent2 3 5 3 2 2" xfId="5468"/>
    <cellStyle name="20% - Accent2 3 5 3 2 2 2" xfId="5469"/>
    <cellStyle name="20% - Accent2 3 5 3 2 3" xfId="5470"/>
    <cellStyle name="20% - Accent2 3 5 3 3" xfId="5471"/>
    <cellStyle name="20% - Accent2 3 5 3 3 2" xfId="5472"/>
    <cellStyle name="20% - Accent2 3 5 3 4" xfId="5473"/>
    <cellStyle name="20% - Accent2 3 5 4" xfId="5474"/>
    <cellStyle name="20% - Accent2 3 5 4 2" xfId="5475"/>
    <cellStyle name="20% - Accent2 3 5 4 2 2" xfId="5476"/>
    <cellStyle name="20% - Accent2 3 5 4 3" xfId="5477"/>
    <cellStyle name="20% - Accent2 3 5 5" xfId="5478"/>
    <cellStyle name="20% - Accent2 3 5 5 2" xfId="5479"/>
    <cellStyle name="20% - Accent2 3 5 6" xfId="5480"/>
    <cellStyle name="20% - Accent2 3 6" xfId="5481"/>
    <cellStyle name="20% - Accent2 3 6 2" xfId="5482"/>
    <cellStyle name="20% - Accent2 3 6 2 2" xfId="5483"/>
    <cellStyle name="20% - Accent2 3 6 2 2 2" xfId="5484"/>
    <cellStyle name="20% - Accent2 3 6 2 2 2 2" xfId="5485"/>
    <cellStyle name="20% - Accent2 3 6 2 2 3" xfId="5486"/>
    <cellStyle name="20% - Accent2 3 6 2 3" xfId="5487"/>
    <cellStyle name="20% - Accent2 3 6 2 3 2" xfId="5488"/>
    <cellStyle name="20% - Accent2 3 6 2 4" xfId="5489"/>
    <cellStyle name="20% - Accent2 3 6 3" xfId="5490"/>
    <cellStyle name="20% - Accent2 3 6 3 2" xfId="5491"/>
    <cellStyle name="20% - Accent2 3 6 3 2 2" xfId="5492"/>
    <cellStyle name="20% - Accent2 3 6 3 3" xfId="5493"/>
    <cellStyle name="20% - Accent2 3 6 4" xfId="5494"/>
    <cellStyle name="20% - Accent2 3 6 4 2" xfId="5495"/>
    <cellStyle name="20% - Accent2 3 6 5" xfId="5496"/>
    <cellStyle name="20% - Accent2 3 7" xfId="5497"/>
    <cellStyle name="20% - Accent2 3 7 2" xfId="5498"/>
    <cellStyle name="20% - Accent2 3 7 2 2" xfId="5499"/>
    <cellStyle name="20% - Accent2 3 7 2 2 2" xfId="5500"/>
    <cellStyle name="20% - Accent2 3 7 2 3" xfId="5501"/>
    <cellStyle name="20% - Accent2 3 7 3" xfId="5502"/>
    <cellStyle name="20% - Accent2 3 7 3 2" xfId="5503"/>
    <cellStyle name="20% - Accent2 3 7 4" xfId="5504"/>
    <cellStyle name="20% - Accent2 3 8" xfId="5505"/>
    <cellStyle name="20% - Accent2 3 8 2" xfId="5506"/>
    <cellStyle name="20% - Accent2 3 8 2 2" xfId="5507"/>
    <cellStyle name="20% - Accent2 3 8 3" xfId="5508"/>
    <cellStyle name="20% - Accent2 3 9" xfId="5509"/>
    <cellStyle name="20% - Accent2 3 9 2" xfId="5510"/>
    <cellStyle name="20% - Accent2 4" xfId="5511"/>
    <cellStyle name="20% - Accent2 4 2" xfId="5512"/>
    <cellStyle name="20% - Accent2 4 2 2" xfId="5513"/>
    <cellStyle name="20% - Accent2 4 2 2 2" xfId="5514"/>
    <cellStyle name="20% - Accent2 4 2 2 2 2" xfId="5515"/>
    <cellStyle name="20% - Accent2 4 2 2 2 2 2" xfId="5516"/>
    <cellStyle name="20% - Accent2 4 2 2 2 2 2 2" xfId="5517"/>
    <cellStyle name="20% - Accent2 4 2 2 2 2 2 2 2" xfId="5518"/>
    <cellStyle name="20% - Accent2 4 2 2 2 2 2 2 2 2" xfId="5519"/>
    <cellStyle name="20% - Accent2 4 2 2 2 2 2 2 3" xfId="5520"/>
    <cellStyle name="20% - Accent2 4 2 2 2 2 2 3" xfId="5521"/>
    <cellStyle name="20% - Accent2 4 2 2 2 2 2 3 2" xfId="5522"/>
    <cellStyle name="20% - Accent2 4 2 2 2 2 2 4" xfId="5523"/>
    <cellStyle name="20% - Accent2 4 2 2 2 2 3" xfId="5524"/>
    <cellStyle name="20% - Accent2 4 2 2 2 2 3 2" xfId="5525"/>
    <cellStyle name="20% - Accent2 4 2 2 2 2 3 2 2" xfId="5526"/>
    <cellStyle name="20% - Accent2 4 2 2 2 2 3 3" xfId="5527"/>
    <cellStyle name="20% - Accent2 4 2 2 2 2 4" xfId="5528"/>
    <cellStyle name="20% - Accent2 4 2 2 2 2 4 2" xfId="5529"/>
    <cellStyle name="20% - Accent2 4 2 2 2 2 5" xfId="5530"/>
    <cellStyle name="20% - Accent2 4 2 2 2 3" xfId="5531"/>
    <cellStyle name="20% - Accent2 4 2 2 2 3 2" xfId="5532"/>
    <cellStyle name="20% - Accent2 4 2 2 2 3 2 2" xfId="5533"/>
    <cellStyle name="20% - Accent2 4 2 2 2 3 2 2 2" xfId="5534"/>
    <cellStyle name="20% - Accent2 4 2 2 2 3 2 3" xfId="5535"/>
    <cellStyle name="20% - Accent2 4 2 2 2 3 3" xfId="5536"/>
    <cellStyle name="20% - Accent2 4 2 2 2 3 3 2" xfId="5537"/>
    <cellStyle name="20% - Accent2 4 2 2 2 3 4" xfId="5538"/>
    <cellStyle name="20% - Accent2 4 2 2 2 4" xfId="5539"/>
    <cellStyle name="20% - Accent2 4 2 2 2 4 2" xfId="5540"/>
    <cellStyle name="20% - Accent2 4 2 2 2 4 2 2" xfId="5541"/>
    <cellStyle name="20% - Accent2 4 2 2 2 4 3" xfId="5542"/>
    <cellStyle name="20% - Accent2 4 2 2 2 5" xfId="5543"/>
    <cellStyle name="20% - Accent2 4 2 2 2 5 2" xfId="5544"/>
    <cellStyle name="20% - Accent2 4 2 2 2 6" xfId="5545"/>
    <cellStyle name="20% - Accent2 4 2 2 3" xfId="5546"/>
    <cellStyle name="20% - Accent2 4 2 2 3 2" xfId="5547"/>
    <cellStyle name="20% - Accent2 4 2 2 3 2 2" xfId="5548"/>
    <cellStyle name="20% - Accent2 4 2 2 3 2 2 2" xfId="5549"/>
    <cellStyle name="20% - Accent2 4 2 2 3 2 2 2 2" xfId="5550"/>
    <cellStyle name="20% - Accent2 4 2 2 3 2 2 3" xfId="5551"/>
    <cellStyle name="20% - Accent2 4 2 2 3 2 3" xfId="5552"/>
    <cellStyle name="20% - Accent2 4 2 2 3 2 3 2" xfId="5553"/>
    <cellStyle name="20% - Accent2 4 2 2 3 2 4" xfId="5554"/>
    <cellStyle name="20% - Accent2 4 2 2 3 3" xfId="5555"/>
    <cellStyle name="20% - Accent2 4 2 2 3 3 2" xfId="5556"/>
    <cellStyle name="20% - Accent2 4 2 2 3 3 2 2" xfId="5557"/>
    <cellStyle name="20% - Accent2 4 2 2 3 3 3" xfId="5558"/>
    <cellStyle name="20% - Accent2 4 2 2 3 4" xfId="5559"/>
    <cellStyle name="20% - Accent2 4 2 2 3 4 2" xfId="5560"/>
    <cellStyle name="20% - Accent2 4 2 2 3 5" xfId="5561"/>
    <cellStyle name="20% - Accent2 4 2 2 4" xfId="5562"/>
    <cellStyle name="20% - Accent2 4 2 2 4 2" xfId="5563"/>
    <cellStyle name="20% - Accent2 4 2 2 4 2 2" xfId="5564"/>
    <cellStyle name="20% - Accent2 4 2 2 4 2 2 2" xfId="5565"/>
    <cellStyle name="20% - Accent2 4 2 2 4 2 3" xfId="5566"/>
    <cellStyle name="20% - Accent2 4 2 2 4 3" xfId="5567"/>
    <cellStyle name="20% - Accent2 4 2 2 4 3 2" xfId="5568"/>
    <cellStyle name="20% - Accent2 4 2 2 4 4" xfId="5569"/>
    <cellStyle name="20% - Accent2 4 2 2 5" xfId="5570"/>
    <cellStyle name="20% - Accent2 4 2 2 5 2" xfId="5571"/>
    <cellStyle name="20% - Accent2 4 2 2 5 2 2" xfId="5572"/>
    <cellStyle name="20% - Accent2 4 2 2 5 3" xfId="5573"/>
    <cellStyle name="20% - Accent2 4 2 2 6" xfId="5574"/>
    <cellStyle name="20% - Accent2 4 2 2 6 2" xfId="5575"/>
    <cellStyle name="20% - Accent2 4 2 2 7" xfId="5576"/>
    <cellStyle name="20% - Accent2 4 2 3" xfId="5577"/>
    <cellStyle name="20% - Accent2 4 2 3 2" xfId="5578"/>
    <cellStyle name="20% - Accent2 4 2 3 2 2" xfId="5579"/>
    <cellStyle name="20% - Accent2 4 2 3 2 2 2" xfId="5580"/>
    <cellStyle name="20% - Accent2 4 2 3 2 2 2 2" xfId="5581"/>
    <cellStyle name="20% - Accent2 4 2 3 2 2 2 2 2" xfId="5582"/>
    <cellStyle name="20% - Accent2 4 2 3 2 2 2 3" xfId="5583"/>
    <cellStyle name="20% - Accent2 4 2 3 2 2 3" xfId="5584"/>
    <cellStyle name="20% - Accent2 4 2 3 2 2 3 2" xfId="5585"/>
    <cellStyle name="20% - Accent2 4 2 3 2 2 4" xfId="5586"/>
    <cellStyle name="20% - Accent2 4 2 3 2 3" xfId="5587"/>
    <cellStyle name="20% - Accent2 4 2 3 2 3 2" xfId="5588"/>
    <cellStyle name="20% - Accent2 4 2 3 2 3 2 2" xfId="5589"/>
    <cellStyle name="20% - Accent2 4 2 3 2 3 3" xfId="5590"/>
    <cellStyle name="20% - Accent2 4 2 3 2 4" xfId="5591"/>
    <cellStyle name="20% - Accent2 4 2 3 2 4 2" xfId="5592"/>
    <cellStyle name="20% - Accent2 4 2 3 2 5" xfId="5593"/>
    <cellStyle name="20% - Accent2 4 2 3 3" xfId="5594"/>
    <cellStyle name="20% - Accent2 4 2 3 3 2" xfId="5595"/>
    <cellStyle name="20% - Accent2 4 2 3 3 2 2" xfId="5596"/>
    <cellStyle name="20% - Accent2 4 2 3 3 2 2 2" xfId="5597"/>
    <cellStyle name="20% - Accent2 4 2 3 3 2 3" xfId="5598"/>
    <cellStyle name="20% - Accent2 4 2 3 3 3" xfId="5599"/>
    <cellStyle name="20% - Accent2 4 2 3 3 3 2" xfId="5600"/>
    <cellStyle name="20% - Accent2 4 2 3 3 4" xfId="5601"/>
    <cellStyle name="20% - Accent2 4 2 3 4" xfId="5602"/>
    <cellStyle name="20% - Accent2 4 2 3 4 2" xfId="5603"/>
    <cellStyle name="20% - Accent2 4 2 3 4 2 2" xfId="5604"/>
    <cellStyle name="20% - Accent2 4 2 3 4 3" xfId="5605"/>
    <cellStyle name="20% - Accent2 4 2 3 5" xfId="5606"/>
    <cellStyle name="20% - Accent2 4 2 3 5 2" xfId="5607"/>
    <cellStyle name="20% - Accent2 4 2 3 6" xfId="5608"/>
    <cellStyle name="20% - Accent2 4 2 4" xfId="5609"/>
    <cellStyle name="20% - Accent2 4 2 4 2" xfId="5610"/>
    <cellStyle name="20% - Accent2 4 2 4 2 2" xfId="5611"/>
    <cellStyle name="20% - Accent2 4 2 4 2 2 2" xfId="5612"/>
    <cellStyle name="20% - Accent2 4 2 4 2 2 2 2" xfId="5613"/>
    <cellStyle name="20% - Accent2 4 2 4 2 2 3" xfId="5614"/>
    <cellStyle name="20% - Accent2 4 2 4 2 3" xfId="5615"/>
    <cellStyle name="20% - Accent2 4 2 4 2 3 2" xfId="5616"/>
    <cellStyle name="20% - Accent2 4 2 4 2 4" xfId="5617"/>
    <cellStyle name="20% - Accent2 4 2 4 3" xfId="5618"/>
    <cellStyle name="20% - Accent2 4 2 4 3 2" xfId="5619"/>
    <cellStyle name="20% - Accent2 4 2 4 3 2 2" xfId="5620"/>
    <cellStyle name="20% - Accent2 4 2 4 3 3" xfId="5621"/>
    <cellStyle name="20% - Accent2 4 2 4 4" xfId="5622"/>
    <cellStyle name="20% - Accent2 4 2 4 4 2" xfId="5623"/>
    <cellStyle name="20% - Accent2 4 2 4 5" xfId="5624"/>
    <cellStyle name="20% - Accent2 4 2 5" xfId="5625"/>
    <cellStyle name="20% - Accent2 4 2 5 2" xfId="5626"/>
    <cellStyle name="20% - Accent2 4 2 5 2 2" xfId="5627"/>
    <cellStyle name="20% - Accent2 4 2 5 2 2 2" xfId="5628"/>
    <cellStyle name="20% - Accent2 4 2 5 2 3" xfId="5629"/>
    <cellStyle name="20% - Accent2 4 2 5 3" xfId="5630"/>
    <cellStyle name="20% - Accent2 4 2 5 3 2" xfId="5631"/>
    <cellStyle name="20% - Accent2 4 2 5 4" xfId="5632"/>
    <cellStyle name="20% - Accent2 4 2 6" xfId="5633"/>
    <cellStyle name="20% - Accent2 4 2 6 2" xfId="5634"/>
    <cellStyle name="20% - Accent2 4 2 6 2 2" xfId="5635"/>
    <cellStyle name="20% - Accent2 4 2 6 3" xfId="5636"/>
    <cellStyle name="20% - Accent2 4 2 7" xfId="5637"/>
    <cellStyle name="20% - Accent2 4 2 7 2" xfId="5638"/>
    <cellStyle name="20% - Accent2 4 2 8" xfId="5639"/>
    <cellStyle name="20% - Accent2 4 3" xfId="5640"/>
    <cellStyle name="20% - Accent2 4 3 2" xfId="5641"/>
    <cellStyle name="20% - Accent2 4 3 2 2" xfId="5642"/>
    <cellStyle name="20% - Accent2 4 3 2 2 2" xfId="5643"/>
    <cellStyle name="20% - Accent2 4 3 2 2 2 2" xfId="5644"/>
    <cellStyle name="20% - Accent2 4 3 2 2 2 2 2" xfId="5645"/>
    <cellStyle name="20% - Accent2 4 3 2 2 2 2 2 2" xfId="5646"/>
    <cellStyle name="20% - Accent2 4 3 2 2 2 2 3" xfId="5647"/>
    <cellStyle name="20% - Accent2 4 3 2 2 2 3" xfId="5648"/>
    <cellStyle name="20% - Accent2 4 3 2 2 2 3 2" xfId="5649"/>
    <cellStyle name="20% - Accent2 4 3 2 2 2 4" xfId="5650"/>
    <cellStyle name="20% - Accent2 4 3 2 2 3" xfId="5651"/>
    <cellStyle name="20% - Accent2 4 3 2 2 3 2" xfId="5652"/>
    <cellStyle name="20% - Accent2 4 3 2 2 3 2 2" xfId="5653"/>
    <cellStyle name="20% - Accent2 4 3 2 2 3 3" xfId="5654"/>
    <cellStyle name="20% - Accent2 4 3 2 2 4" xfId="5655"/>
    <cellStyle name="20% - Accent2 4 3 2 2 4 2" xfId="5656"/>
    <cellStyle name="20% - Accent2 4 3 2 2 5" xfId="5657"/>
    <cellStyle name="20% - Accent2 4 3 2 3" xfId="5658"/>
    <cellStyle name="20% - Accent2 4 3 2 3 2" xfId="5659"/>
    <cellStyle name="20% - Accent2 4 3 2 3 2 2" xfId="5660"/>
    <cellStyle name="20% - Accent2 4 3 2 3 2 2 2" xfId="5661"/>
    <cellStyle name="20% - Accent2 4 3 2 3 2 3" xfId="5662"/>
    <cellStyle name="20% - Accent2 4 3 2 3 3" xfId="5663"/>
    <cellStyle name="20% - Accent2 4 3 2 3 3 2" xfId="5664"/>
    <cellStyle name="20% - Accent2 4 3 2 3 4" xfId="5665"/>
    <cellStyle name="20% - Accent2 4 3 2 4" xfId="5666"/>
    <cellStyle name="20% - Accent2 4 3 2 4 2" xfId="5667"/>
    <cellStyle name="20% - Accent2 4 3 2 4 2 2" xfId="5668"/>
    <cellStyle name="20% - Accent2 4 3 2 4 3" xfId="5669"/>
    <cellStyle name="20% - Accent2 4 3 2 5" xfId="5670"/>
    <cellStyle name="20% - Accent2 4 3 2 5 2" xfId="5671"/>
    <cellStyle name="20% - Accent2 4 3 2 6" xfId="5672"/>
    <cellStyle name="20% - Accent2 4 3 3" xfId="5673"/>
    <cellStyle name="20% - Accent2 4 3 3 2" xfId="5674"/>
    <cellStyle name="20% - Accent2 4 3 3 2 2" xfId="5675"/>
    <cellStyle name="20% - Accent2 4 3 3 2 2 2" xfId="5676"/>
    <cellStyle name="20% - Accent2 4 3 3 2 2 2 2" xfId="5677"/>
    <cellStyle name="20% - Accent2 4 3 3 2 2 3" xfId="5678"/>
    <cellStyle name="20% - Accent2 4 3 3 2 3" xfId="5679"/>
    <cellStyle name="20% - Accent2 4 3 3 2 3 2" xfId="5680"/>
    <cellStyle name="20% - Accent2 4 3 3 2 4" xfId="5681"/>
    <cellStyle name="20% - Accent2 4 3 3 3" xfId="5682"/>
    <cellStyle name="20% - Accent2 4 3 3 3 2" xfId="5683"/>
    <cellStyle name="20% - Accent2 4 3 3 3 2 2" xfId="5684"/>
    <cellStyle name="20% - Accent2 4 3 3 3 3" xfId="5685"/>
    <cellStyle name="20% - Accent2 4 3 3 4" xfId="5686"/>
    <cellStyle name="20% - Accent2 4 3 3 4 2" xfId="5687"/>
    <cellStyle name="20% - Accent2 4 3 3 5" xfId="5688"/>
    <cellStyle name="20% - Accent2 4 3 4" xfId="5689"/>
    <cellStyle name="20% - Accent2 4 3 4 2" xfId="5690"/>
    <cellStyle name="20% - Accent2 4 3 4 2 2" xfId="5691"/>
    <cellStyle name="20% - Accent2 4 3 4 2 2 2" xfId="5692"/>
    <cellStyle name="20% - Accent2 4 3 4 2 3" xfId="5693"/>
    <cellStyle name="20% - Accent2 4 3 4 3" xfId="5694"/>
    <cellStyle name="20% - Accent2 4 3 4 3 2" xfId="5695"/>
    <cellStyle name="20% - Accent2 4 3 4 4" xfId="5696"/>
    <cellStyle name="20% - Accent2 4 3 5" xfId="5697"/>
    <cellStyle name="20% - Accent2 4 3 5 2" xfId="5698"/>
    <cellStyle name="20% - Accent2 4 3 5 2 2" xfId="5699"/>
    <cellStyle name="20% - Accent2 4 3 5 3" xfId="5700"/>
    <cellStyle name="20% - Accent2 4 3 6" xfId="5701"/>
    <cellStyle name="20% - Accent2 4 3 6 2" xfId="5702"/>
    <cellStyle name="20% - Accent2 4 3 7" xfId="5703"/>
    <cellStyle name="20% - Accent2 4 4" xfId="5704"/>
    <cellStyle name="20% - Accent2 4 4 2" xfId="5705"/>
    <cellStyle name="20% - Accent2 4 4 2 2" xfId="5706"/>
    <cellStyle name="20% - Accent2 4 4 2 2 2" xfId="5707"/>
    <cellStyle name="20% - Accent2 4 4 2 2 2 2" xfId="5708"/>
    <cellStyle name="20% - Accent2 4 4 2 2 2 2 2" xfId="5709"/>
    <cellStyle name="20% - Accent2 4 4 2 2 2 3" xfId="5710"/>
    <cellStyle name="20% - Accent2 4 4 2 2 3" xfId="5711"/>
    <cellStyle name="20% - Accent2 4 4 2 2 3 2" xfId="5712"/>
    <cellStyle name="20% - Accent2 4 4 2 2 4" xfId="5713"/>
    <cellStyle name="20% - Accent2 4 4 2 3" xfId="5714"/>
    <cellStyle name="20% - Accent2 4 4 2 3 2" xfId="5715"/>
    <cellStyle name="20% - Accent2 4 4 2 3 2 2" xfId="5716"/>
    <cellStyle name="20% - Accent2 4 4 2 3 3" xfId="5717"/>
    <cellStyle name="20% - Accent2 4 4 2 4" xfId="5718"/>
    <cellStyle name="20% - Accent2 4 4 2 4 2" xfId="5719"/>
    <cellStyle name="20% - Accent2 4 4 2 5" xfId="5720"/>
    <cellStyle name="20% - Accent2 4 4 3" xfId="5721"/>
    <cellStyle name="20% - Accent2 4 4 3 2" xfId="5722"/>
    <cellStyle name="20% - Accent2 4 4 3 2 2" xfId="5723"/>
    <cellStyle name="20% - Accent2 4 4 3 2 2 2" xfId="5724"/>
    <cellStyle name="20% - Accent2 4 4 3 2 3" xfId="5725"/>
    <cellStyle name="20% - Accent2 4 4 3 3" xfId="5726"/>
    <cellStyle name="20% - Accent2 4 4 3 3 2" xfId="5727"/>
    <cellStyle name="20% - Accent2 4 4 3 4" xfId="5728"/>
    <cellStyle name="20% - Accent2 4 4 4" xfId="5729"/>
    <cellStyle name="20% - Accent2 4 4 4 2" xfId="5730"/>
    <cellStyle name="20% - Accent2 4 4 4 2 2" xfId="5731"/>
    <cellStyle name="20% - Accent2 4 4 4 3" xfId="5732"/>
    <cellStyle name="20% - Accent2 4 4 5" xfId="5733"/>
    <cellStyle name="20% - Accent2 4 4 5 2" xfId="5734"/>
    <cellStyle name="20% - Accent2 4 4 6" xfId="5735"/>
    <cellStyle name="20% - Accent2 4 5" xfId="5736"/>
    <cellStyle name="20% - Accent2 4 5 2" xfId="5737"/>
    <cellStyle name="20% - Accent2 4 5 2 2" xfId="5738"/>
    <cellStyle name="20% - Accent2 4 5 2 2 2" xfId="5739"/>
    <cellStyle name="20% - Accent2 4 5 2 2 2 2" xfId="5740"/>
    <cellStyle name="20% - Accent2 4 5 2 2 3" xfId="5741"/>
    <cellStyle name="20% - Accent2 4 5 2 3" xfId="5742"/>
    <cellStyle name="20% - Accent2 4 5 2 3 2" xfId="5743"/>
    <cellStyle name="20% - Accent2 4 5 2 4" xfId="5744"/>
    <cellStyle name="20% - Accent2 4 5 3" xfId="5745"/>
    <cellStyle name="20% - Accent2 4 5 3 2" xfId="5746"/>
    <cellStyle name="20% - Accent2 4 5 3 2 2" xfId="5747"/>
    <cellStyle name="20% - Accent2 4 5 3 3" xfId="5748"/>
    <cellStyle name="20% - Accent2 4 5 4" xfId="5749"/>
    <cellStyle name="20% - Accent2 4 5 4 2" xfId="5750"/>
    <cellStyle name="20% - Accent2 4 5 5" xfId="5751"/>
    <cellStyle name="20% - Accent2 4 6" xfId="5752"/>
    <cellStyle name="20% - Accent2 4 6 2" xfId="5753"/>
    <cellStyle name="20% - Accent2 4 6 2 2" xfId="5754"/>
    <cellStyle name="20% - Accent2 4 6 2 2 2" xfId="5755"/>
    <cellStyle name="20% - Accent2 4 6 2 3" xfId="5756"/>
    <cellStyle name="20% - Accent2 4 6 3" xfId="5757"/>
    <cellStyle name="20% - Accent2 4 6 3 2" xfId="5758"/>
    <cellStyle name="20% - Accent2 4 6 4" xfId="5759"/>
    <cellStyle name="20% - Accent2 4 7" xfId="5760"/>
    <cellStyle name="20% - Accent2 4 7 2" xfId="5761"/>
    <cellStyle name="20% - Accent2 4 7 2 2" xfId="5762"/>
    <cellStyle name="20% - Accent2 4 7 3" xfId="5763"/>
    <cellStyle name="20% - Accent2 4 8" xfId="5764"/>
    <cellStyle name="20% - Accent2 4 8 2" xfId="5765"/>
    <cellStyle name="20% - Accent2 4 9" xfId="5766"/>
    <cellStyle name="20% - Accent2 5" xfId="5767"/>
    <cellStyle name="20% - Accent2 5 2" xfId="5768"/>
    <cellStyle name="20% - Accent2 5 2 2" xfId="5769"/>
    <cellStyle name="20% - Accent2 5 2 2 2" xfId="5770"/>
    <cellStyle name="20% - Accent2 5 2 2 2 2" xfId="5771"/>
    <cellStyle name="20% - Accent2 5 2 2 2 2 2" xfId="5772"/>
    <cellStyle name="20% - Accent2 5 2 2 2 2 2 2" xfId="5773"/>
    <cellStyle name="20% - Accent2 5 2 2 2 2 2 2 2" xfId="5774"/>
    <cellStyle name="20% - Accent2 5 2 2 2 2 2 2 2 2" xfId="5775"/>
    <cellStyle name="20% - Accent2 5 2 2 2 2 2 2 3" xfId="5776"/>
    <cellStyle name="20% - Accent2 5 2 2 2 2 2 3" xfId="5777"/>
    <cellStyle name="20% - Accent2 5 2 2 2 2 2 3 2" xfId="5778"/>
    <cellStyle name="20% - Accent2 5 2 2 2 2 2 4" xfId="5779"/>
    <cellStyle name="20% - Accent2 5 2 2 2 2 3" xfId="5780"/>
    <cellStyle name="20% - Accent2 5 2 2 2 2 3 2" xfId="5781"/>
    <cellStyle name="20% - Accent2 5 2 2 2 2 3 2 2" xfId="5782"/>
    <cellStyle name="20% - Accent2 5 2 2 2 2 3 3" xfId="5783"/>
    <cellStyle name="20% - Accent2 5 2 2 2 2 4" xfId="5784"/>
    <cellStyle name="20% - Accent2 5 2 2 2 2 4 2" xfId="5785"/>
    <cellStyle name="20% - Accent2 5 2 2 2 2 5" xfId="5786"/>
    <cellStyle name="20% - Accent2 5 2 2 2 3" xfId="5787"/>
    <cellStyle name="20% - Accent2 5 2 2 2 3 2" xfId="5788"/>
    <cellStyle name="20% - Accent2 5 2 2 2 3 2 2" xfId="5789"/>
    <cellStyle name="20% - Accent2 5 2 2 2 3 2 2 2" xfId="5790"/>
    <cellStyle name="20% - Accent2 5 2 2 2 3 2 3" xfId="5791"/>
    <cellStyle name="20% - Accent2 5 2 2 2 3 3" xfId="5792"/>
    <cellStyle name="20% - Accent2 5 2 2 2 3 3 2" xfId="5793"/>
    <cellStyle name="20% - Accent2 5 2 2 2 3 4" xfId="5794"/>
    <cellStyle name="20% - Accent2 5 2 2 2 4" xfId="5795"/>
    <cellStyle name="20% - Accent2 5 2 2 2 4 2" xfId="5796"/>
    <cellStyle name="20% - Accent2 5 2 2 2 4 2 2" xfId="5797"/>
    <cellStyle name="20% - Accent2 5 2 2 2 4 3" xfId="5798"/>
    <cellStyle name="20% - Accent2 5 2 2 2 5" xfId="5799"/>
    <cellStyle name="20% - Accent2 5 2 2 2 5 2" xfId="5800"/>
    <cellStyle name="20% - Accent2 5 2 2 2 6" xfId="5801"/>
    <cellStyle name="20% - Accent2 5 2 2 3" xfId="5802"/>
    <cellStyle name="20% - Accent2 5 2 2 3 2" xfId="5803"/>
    <cellStyle name="20% - Accent2 5 2 2 3 2 2" xfId="5804"/>
    <cellStyle name="20% - Accent2 5 2 2 3 2 2 2" xfId="5805"/>
    <cellStyle name="20% - Accent2 5 2 2 3 2 2 2 2" xfId="5806"/>
    <cellStyle name="20% - Accent2 5 2 2 3 2 2 3" xfId="5807"/>
    <cellStyle name="20% - Accent2 5 2 2 3 2 3" xfId="5808"/>
    <cellStyle name="20% - Accent2 5 2 2 3 2 3 2" xfId="5809"/>
    <cellStyle name="20% - Accent2 5 2 2 3 2 4" xfId="5810"/>
    <cellStyle name="20% - Accent2 5 2 2 3 3" xfId="5811"/>
    <cellStyle name="20% - Accent2 5 2 2 3 3 2" xfId="5812"/>
    <cellStyle name="20% - Accent2 5 2 2 3 3 2 2" xfId="5813"/>
    <cellStyle name="20% - Accent2 5 2 2 3 3 3" xfId="5814"/>
    <cellStyle name="20% - Accent2 5 2 2 3 4" xfId="5815"/>
    <cellStyle name="20% - Accent2 5 2 2 3 4 2" xfId="5816"/>
    <cellStyle name="20% - Accent2 5 2 2 3 5" xfId="5817"/>
    <cellStyle name="20% - Accent2 5 2 2 4" xfId="5818"/>
    <cellStyle name="20% - Accent2 5 2 2 4 2" xfId="5819"/>
    <cellStyle name="20% - Accent2 5 2 2 4 2 2" xfId="5820"/>
    <cellStyle name="20% - Accent2 5 2 2 4 2 2 2" xfId="5821"/>
    <cellStyle name="20% - Accent2 5 2 2 4 2 3" xfId="5822"/>
    <cellStyle name="20% - Accent2 5 2 2 4 3" xfId="5823"/>
    <cellStyle name="20% - Accent2 5 2 2 4 3 2" xfId="5824"/>
    <cellStyle name="20% - Accent2 5 2 2 4 4" xfId="5825"/>
    <cellStyle name="20% - Accent2 5 2 2 5" xfId="5826"/>
    <cellStyle name="20% - Accent2 5 2 2 5 2" xfId="5827"/>
    <cellStyle name="20% - Accent2 5 2 2 5 2 2" xfId="5828"/>
    <cellStyle name="20% - Accent2 5 2 2 5 3" xfId="5829"/>
    <cellStyle name="20% - Accent2 5 2 2 6" xfId="5830"/>
    <cellStyle name="20% - Accent2 5 2 2 6 2" xfId="5831"/>
    <cellStyle name="20% - Accent2 5 2 2 7" xfId="5832"/>
    <cellStyle name="20% - Accent2 5 2 3" xfId="5833"/>
    <cellStyle name="20% - Accent2 5 2 3 2" xfId="5834"/>
    <cellStyle name="20% - Accent2 5 2 3 2 2" xfId="5835"/>
    <cellStyle name="20% - Accent2 5 2 3 2 2 2" xfId="5836"/>
    <cellStyle name="20% - Accent2 5 2 3 2 2 2 2" xfId="5837"/>
    <cellStyle name="20% - Accent2 5 2 3 2 2 2 2 2" xfId="5838"/>
    <cellStyle name="20% - Accent2 5 2 3 2 2 2 3" xfId="5839"/>
    <cellStyle name="20% - Accent2 5 2 3 2 2 3" xfId="5840"/>
    <cellStyle name="20% - Accent2 5 2 3 2 2 3 2" xfId="5841"/>
    <cellStyle name="20% - Accent2 5 2 3 2 2 4" xfId="5842"/>
    <cellStyle name="20% - Accent2 5 2 3 2 3" xfId="5843"/>
    <cellStyle name="20% - Accent2 5 2 3 2 3 2" xfId="5844"/>
    <cellStyle name="20% - Accent2 5 2 3 2 3 2 2" xfId="5845"/>
    <cellStyle name="20% - Accent2 5 2 3 2 3 3" xfId="5846"/>
    <cellStyle name="20% - Accent2 5 2 3 2 4" xfId="5847"/>
    <cellStyle name="20% - Accent2 5 2 3 2 4 2" xfId="5848"/>
    <cellStyle name="20% - Accent2 5 2 3 2 5" xfId="5849"/>
    <cellStyle name="20% - Accent2 5 2 3 3" xfId="5850"/>
    <cellStyle name="20% - Accent2 5 2 3 3 2" xfId="5851"/>
    <cellStyle name="20% - Accent2 5 2 3 3 2 2" xfId="5852"/>
    <cellStyle name="20% - Accent2 5 2 3 3 2 2 2" xfId="5853"/>
    <cellStyle name="20% - Accent2 5 2 3 3 2 3" xfId="5854"/>
    <cellStyle name="20% - Accent2 5 2 3 3 3" xfId="5855"/>
    <cellStyle name="20% - Accent2 5 2 3 3 3 2" xfId="5856"/>
    <cellStyle name="20% - Accent2 5 2 3 3 4" xfId="5857"/>
    <cellStyle name="20% - Accent2 5 2 3 4" xfId="5858"/>
    <cellStyle name="20% - Accent2 5 2 3 4 2" xfId="5859"/>
    <cellStyle name="20% - Accent2 5 2 3 4 2 2" xfId="5860"/>
    <cellStyle name="20% - Accent2 5 2 3 4 3" xfId="5861"/>
    <cellStyle name="20% - Accent2 5 2 3 5" xfId="5862"/>
    <cellStyle name="20% - Accent2 5 2 3 5 2" xfId="5863"/>
    <cellStyle name="20% - Accent2 5 2 3 6" xfId="5864"/>
    <cellStyle name="20% - Accent2 5 2 4" xfId="5865"/>
    <cellStyle name="20% - Accent2 5 2 4 2" xfId="5866"/>
    <cellStyle name="20% - Accent2 5 2 4 2 2" xfId="5867"/>
    <cellStyle name="20% - Accent2 5 2 4 2 2 2" xfId="5868"/>
    <cellStyle name="20% - Accent2 5 2 4 2 2 2 2" xfId="5869"/>
    <cellStyle name="20% - Accent2 5 2 4 2 2 3" xfId="5870"/>
    <cellStyle name="20% - Accent2 5 2 4 2 3" xfId="5871"/>
    <cellStyle name="20% - Accent2 5 2 4 2 3 2" xfId="5872"/>
    <cellStyle name="20% - Accent2 5 2 4 2 4" xfId="5873"/>
    <cellStyle name="20% - Accent2 5 2 4 3" xfId="5874"/>
    <cellStyle name="20% - Accent2 5 2 4 3 2" xfId="5875"/>
    <cellStyle name="20% - Accent2 5 2 4 3 2 2" xfId="5876"/>
    <cellStyle name="20% - Accent2 5 2 4 3 3" xfId="5877"/>
    <cellStyle name="20% - Accent2 5 2 4 4" xfId="5878"/>
    <cellStyle name="20% - Accent2 5 2 4 4 2" xfId="5879"/>
    <cellStyle name="20% - Accent2 5 2 4 5" xfId="5880"/>
    <cellStyle name="20% - Accent2 5 2 5" xfId="5881"/>
    <cellStyle name="20% - Accent2 5 2 5 2" xfId="5882"/>
    <cellStyle name="20% - Accent2 5 2 5 2 2" xfId="5883"/>
    <cellStyle name="20% - Accent2 5 2 5 2 2 2" xfId="5884"/>
    <cellStyle name="20% - Accent2 5 2 5 2 3" xfId="5885"/>
    <cellStyle name="20% - Accent2 5 2 5 3" xfId="5886"/>
    <cellStyle name="20% - Accent2 5 2 5 3 2" xfId="5887"/>
    <cellStyle name="20% - Accent2 5 2 5 4" xfId="5888"/>
    <cellStyle name="20% - Accent2 5 2 6" xfId="5889"/>
    <cellStyle name="20% - Accent2 5 2 6 2" xfId="5890"/>
    <cellStyle name="20% - Accent2 5 2 6 2 2" xfId="5891"/>
    <cellStyle name="20% - Accent2 5 2 6 3" xfId="5892"/>
    <cellStyle name="20% - Accent2 5 2 7" xfId="5893"/>
    <cellStyle name="20% - Accent2 5 2 7 2" xfId="5894"/>
    <cellStyle name="20% - Accent2 5 2 8" xfId="5895"/>
    <cellStyle name="20% - Accent2 5 3" xfId="5896"/>
    <cellStyle name="20% - Accent2 5 3 2" xfId="5897"/>
    <cellStyle name="20% - Accent2 5 3 2 2" xfId="5898"/>
    <cellStyle name="20% - Accent2 5 3 2 2 2" xfId="5899"/>
    <cellStyle name="20% - Accent2 5 3 2 2 2 2" xfId="5900"/>
    <cellStyle name="20% - Accent2 5 3 2 2 2 2 2" xfId="5901"/>
    <cellStyle name="20% - Accent2 5 3 2 2 2 2 2 2" xfId="5902"/>
    <cellStyle name="20% - Accent2 5 3 2 2 2 2 3" xfId="5903"/>
    <cellStyle name="20% - Accent2 5 3 2 2 2 3" xfId="5904"/>
    <cellStyle name="20% - Accent2 5 3 2 2 2 3 2" xfId="5905"/>
    <cellStyle name="20% - Accent2 5 3 2 2 2 4" xfId="5906"/>
    <cellStyle name="20% - Accent2 5 3 2 2 3" xfId="5907"/>
    <cellStyle name="20% - Accent2 5 3 2 2 3 2" xfId="5908"/>
    <cellStyle name="20% - Accent2 5 3 2 2 3 2 2" xfId="5909"/>
    <cellStyle name="20% - Accent2 5 3 2 2 3 3" xfId="5910"/>
    <cellStyle name="20% - Accent2 5 3 2 2 4" xfId="5911"/>
    <cellStyle name="20% - Accent2 5 3 2 2 4 2" xfId="5912"/>
    <cellStyle name="20% - Accent2 5 3 2 2 5" xfId="5913"/>
    <cellStyle name="20% - Accent2 5 3 2 3" xfId="5914"/>
    <cellStyle name="20% - Accent2 5 3 2 3 2" xfId="5915"/>
    <cellStyle name="20% - Accent2 5 3 2 3 2 2" xfId="5916"/>
    <cellStyle name="20% - Accent2 5 3 2 3 2 2 2" xfId="5917"/>
    <cellStyle name="20% - Accent2 5 3 2 3 2 3" xfId="5918"/>
    <cellStyle name="20% - Accent2 5 3 2 3 3" xfId="5919"/>
    <cellStyle name="20% - Accent2 5 3 2 3 3 2" xfId="5920"/>
    <cellStyle name="20% - Accent2 5 3 2 3 4" xfId="5921"/>
    <cellStyle name="20% - Accent2 5 3 2 4" xfId="5922"/>
    <cellStyle name="20% - Accent2 5 3 2 4 2" xfId="5923"/>
    <cellStyle name="20% - Accent2 5 3 2 4 2 2" xfId="5924"/>
    <cellStyle name="20% - Accent2 5 3 2 4 3" xfId="5925"/>
    <cellStyle name="20% - Accent2 5 3 2 5" xfId="5926"/>
    <cellStyle name="20% - Accent2 5 3 2 5 2" xfId="5927"/>
    <cellStyle name="20% - Accent2 5 3 2 6" xfId="5928"/>
    <cellStyle name="20% - Accent2 5 3 3" xfId="5929"/>
    <cellStyle name="20% - Accent2 5 3 3 2" xfId="5930"/>
    <cellStyle name="20% - Accent2 5 3 3 2 2" xfId="5931"/>
    <cellStyle name="20% - Accent2 5 3 3 2 2 2" xfId="5932"/>
    <cellStyle name="20% - Accent2 5 3 3 2 2 2 2" xfId="5933"/>
    <cellStyle name="20% - Accent2 5 3 3 2 2 3" xfId="5934"/>
    <cellStyle name="20% - Accent2 5 3 3 2 3" xfId="5935"/>
    <cellStyle name="20% - Accent2 5 3 3 2 3 2" xfId="5936"/>
    <cellStyle name="20% - Accent2 5 3 3 2 4" xfId="5937"/>
    <cellStyle name="20% - Accent2 5 3 3 3" xfId="5938"/>
    <cellStyle name="20% - Accent2 5 3 3 3 2" xfId="5939"/>
    <cellStyle name="20% - Accent2 5 3 3 3 2 2" xfId="5940"/>
    <cellStyle name="20% - Accent2 5 3 3 3 3" xfId="5941"/>
    <cellStyle name="20% - Accent2 5 3 3 4" xfId="5942"/>
    <cellStyle name="20% - Accent2 5 3 3 4 2" xfId="5943"/>
    <cellStyle name="20% - Accent2 5 3 3 5" xfId="5944"/>
    <cellStyle name="20% - Accent2 5 3 4" xfId="5945"/>
    <cellStyle name="20% - Accent2 5 3 4 2" xfId="5946"/>
    <cellStyle name="20% - Accent2 5 3 4 2 2" xfId="5947"/>
    <cellStyle name="20% - Accent2 5 3 4 2 2 2" xfId="5948"/>
    <cellStyle name="20% - Accent2 5 3 4 2 3" xfId="5949"/>
    <cellStyle name="20% - Accent2 5 3 4 3" xfId="5950"/>
    <cellStyle name="20% - Accent2 5 3 4 3 2" xfId="5951"/>
    <cellStyle name="20% - Accent2 5 3 4 4" xfId="5952"/>
    <cellStyle name="20% - Accent2 5 3 5" xfId="5953"/>
    <cellStyle name="20% - Accent2 5 3 5 2" xfId="5954"/>
    <cellStyle name="20% - Accent2 5 3 5 2 2" xfId="5955"/>
    <cellStyle name="20% - Accent2 5 3 5 3" xfId="5956"/>
    <cellStyle name="20% - Accent2 5 3 6" xfId="5957"/>
    <cellStyle name="20% - Accent2 5 3 6 2" xfId="5958"/>
    <cellStyle name="20% - Accent2 5 3 7" xfId="5959"/>
    <cellStyle name="20% - Accent2 5 4" xfId="5960"/>
    <cellStyle name="20% - Accent2 5 4 2" xfId="5961"/>
    <cellStyle name="20% - Accent2 5 4 2 2" xfId="5962"/>
    <cellStyle name="20% - Accent2 5 4 2 2 2" xfId="5963"/>
    <cellStyle name="20% - Accent2 5 4 2 2 2 2" xfId="5964"/>
    <cellStyle name="20% - Accent2 5 4 2 2 2 2 2" xfId="5965"/>
    <cellStyle name="20% - Accent2 5 4 2 2 2 3" xfId="5966"/>
    <cellStyle name="20% - Accent2 5 4 2 2 3" xfId="5967"/>
    <cellStyle name="20% - Accent2 5 4 2 2 3 2" xfId="5968"/>
    <cellStyle name="20% - Accent2 5 4 2 2 4" xfId="5969"/>
    <cellStyle name="20% - Accent2 5 4 2 3" xfId="5970"/>
    <cellStyle name="20% - Accent2 5 4 2 3 2" xfId="5971"/>
    <cellStyle name="20% - Accent2 5 4 2 3 2 2" xfId="5972"/>
    <cellStyle name="20% - Accent2 5 4 2 3 3" xfId="5973"/>
    <cellStyle name="20% - Accent2 5 4 2 4" xfId="5974"/>
    <cellStyle name="20% - Accent2 5 4 2 4 2" xfId="5975"/>
    <cellStyle name="20% - Accent2 5 4 2 5" xfId="5976"/>
    <cellStyle name="20% - Accent2 5 4 3" xfId="5977"/>
    <cellStyle name="20% - Accent2 5 4 3 2" xfId="5978"/>
    <cellStyle name="20% - Accent2 5 4 3 2 2" xfId="5979"/>
    <cellStyle name="20% - Accent2 5 4 3 2 2 2" xfId="5980"/>
    <cellStyle name="20% - Accent2 5 4 3 2 3" xfId="5981"/>
    <cellStyle name="20% - Accent2 5 4 3 3" xfId="5982"/>
    <cellStyle name="20% - Accent2 5 4 3 3 2" xfId="5983"/>
    <cellStyle name="20% - Accent2 5 4 3 4" xfId="5984"/>
    <cellStyle name="20% - Accent2 5 4 4" xfId="5985"/>
    <cellStyle name="20% - Accent2 5 4 4 2" xfId="5986"/>
    <cellStyle name="20% - Accent2 5 4 4 2 2" xfId="5987"/>
    <cellStyle name="20% - Accent2 5 4 4 3" xfId="5988"/>
    <cellStyle name="20% - Accent2 5 4 5" xfId="5989"/>
    <cellStyle name="20% - Accent2 5 4 5 2" xfId="5990"/>
    <cellStyle name="20% - Accent2 5 4 6" xfId="5991"/>
    <cellStyle name="20% - Accent2 5 5" xfId="5992"/>
    <cellStyle name="20% - Accent2 5 5 2" xfId="5993"/>
    <cellStyle name="20% - Accent2 5 5 2 2" xfId="5994"/>
    <cellStyle name="20% - Accent2 5 5 2 2 2" xfId="5995"/>
    <cellStyle name="20% - Accent2 5 5 2 2 2 2" xfId="5996"/>
    <cellStyle name="20% - Accent2 5 5 2 2 3" xfId="5997"/>
    <cellStyle name="20% - Accent2 5 5 2 3" xfId="5998"/>
    <cellStyle name="20% - Accent2 5 5 2 3 2" xfId="5999"/>
    <cellStyle name="20% - Accent2 5 5 2 4" xfId="6000"/>
    <cellStyle name="20% - Accent2 5 5 3" xfId="6001"/>
    <cellStyle name="20% - Accent2 5 5 3 2" xfId="6002"/>
    <cellStyle name="20% - Accent2 5 5 3 2 2" xfId="6003"/>
    <cellStyle name="20% - Accent2 5 5 3 3" xfId="6004"/>
    <cellStyle name="20% - Accent2 5 5 4" xfId="6005"/>
    <cellStyle name="20% - Accent2 5 5 4 2" xfId="6006"/>
    <cellStyle name="20% - Accent2 5 5 5" xfId="6007"/>
    <cellStyle name="20% - Accent2 5 6" xfId="6008"/>
    <cellStyle name="20% - Accent2 5 6 2" xfId="6009"/>
    <cellStyle name="20% - Accent2 5 6 2 2" xfId="6010"/>
    <cellStyle name="20% - Accent2 5 6 2 2 2" xfId="6011"/>
    <cellStyle name="20% - Accent2 5 6 2 3" xfId="6012"/>
    <cellStyle name="20% - Accent2 5 6 3" xfId="6013"/>
    <cellStyle name="20% - Accent2 5 6 3 2" xfId="6014"/>
    <cellStyle name="20% - Accent2 5 6 4" xfId="6015"/>
    <cellStyle name="20% - Accent2 5 7" xfId="6016"/>
    <cellStyle name="20% - Accent2 5 7 2" xfId="6017"/>
    <cellStyle name="20% - Accent2 5 7 2 2" xfId="6018"/>
    <cellStyle name="20% - Accent2 5 7 3" xfId="6019"/>
    <cellStyle name="20% - Accent2 5 8" xfId="6020"/>
    <cellStyle name="20% - Accent2 5 8 2" xfId="6021"/>
    <cellStyle name="20% - Accent2 5 9" xfId="6022"/>
    <cellStyle name="20% - Accent2 6" xfId="6023"/>
    <cellStyle name="20% - Accent2 6 2" xfId="6024"/>
    <cellStyle name="20% - Accent2 6 2 2" xfId="6025"/>
    <cellStyle name="20% - Accent2 6 2 2 2" xfId="6026"/>
    <cellStyle name="20% - Accent2 6 2 2 2 2" xfId="6027"/>
    <cellStyle name="20% - Accent2 6 2 2 2 2 2" xfId="6028"/>
    <cellStyle name="20% - Accent2 6 2 2 2 2 2 2" xfId="6029"/>
    <cellStyle name="20% - Accent2 6 2 2 2 2 2 2 2" xfId="6030"/>
    <cellStyle name="20% - Accent2 6 2 2 2 2 2 2 2 2" xfId="6031"/>
    <cellStyle name="20% - Accent2 6 2 2 2 2 2 2 3" xfId="6032"/>
    <cellStyle name="20% - Accent2 6 2 2 2 2 2 3" xfId="6033"/>
    <cellStyle name="20% - Accent2 6 2 2 2 2 2 3 2" xfId="6034"/>
    <cellStyle name="20% - Accent2 6 2 2 2 2 2 4" xfId="6035"/>
    <cellStyle name="20% - Accent2 6 2 2 2 2 3" xfId="6036"/>
    <cellStyle name="20% - Accent2 6 2 2 2 2 3 2" xfId="6037"/>
    <cellStyle name="20% - Accent2 6 2 2 2 2 3 2 2" xfId="6038"/>
    <cellStyle name="20% - Accent2 6 2 2 2 2 3 3" xfId="6039"/>
    <cellStyle name="20% - Accent2 6 2 2 2 2 4" xfId="6040"/>
    <cellStyle name="20% - Accent2 6 2 2 2 2 4 2" xfId="6041"/>
    <cellStyle name="20% - Accent2 6 2 2 2 2 5" xfId="6042"/>
    <cellStyle name="20% - Accent2 6 2 2 2 3" xfId="6043"/>
    <cellStyle name="20% - Accent2 6 2 2 2 3 2" xfId="6044"/>
    <cellStyle name="20% - Accent2 6 2 2 2 3 2 2" xfId="6045"/>
    <cellStyle name="20% - Accent2 6 2 2 2 3 2 2 2" xfId="6046"/>
    <cellStyle name="20% - Accent2 6 2 2 2 3 2 3" xfId="6047"/>
    <cellStyle name="20% - Accent2 6 2 2 2 3 3" xfId="6048"/>
    <cellStyle name="20% - Accent2 6 2 2 2 3 3 2" xfId="6049"/>
    <cellStyle name="20% - Accent2 6 2 2 2 3 4" xfId="6050"/>
    <cellStyle name="20% - Accent2 6 2 2 2 4" xfId="6051"/>
    <cellStyle name="20% - Accent2 6 2 2 2 4 2" xfId="6052"/>
    <cellStyle name="20% - Accent2 6 2 2 2 4 2 2" xfId="6053"/>
    <cellStyle name="20% - Accent2 6 2 2 2 4 3" xfId="6054"/>
    <cellStyle name="20% - Accent2 6 2 2 2 5" xfId="6055"/>
    <cellStyle name="20% - Accent2 6 2 2 2 5 2" xfId="6056"/>
    <cellStyle name="20% - Accent2 6 2 2 2 6" xfId="6057"/>
    <cellStyle name="20% - Accent2 6 2 2 3" xfId="6058"/>
    <cellStyle name="20% - Accent2 6 2 2 3 2" xfId="6059"/>
    <cellStyle name="20% - Accent2 6 2 2 3 2 2" xfId="6060"/>
    <cellStyle name="20% - Accent2 6 2 2 3 2 2 2" xfId="6061"/>
    <cellStyle name="20% - Accent2 6 2 2 3 2 2 2 2" xfId="6062"/>
    <cellStyle name="20% - Accent2 6 2 2 3 2 2 3" xfId="6063"/>
    <cellStyle name="20% - Accent2 6 2 2 3 2 3" xfId="6064"/>
    <cellStyle name="20% - Accent2 6 2 2 3 2 3 2" xfId="6065"/>
    <cellStyle name="20% - Accent2 6 2 2 3 2 4" xfId="6066"/>
    <cellStyle name="20% - Accent2 6 2 2 3 3" xfId="6067"/>
    <cellStyle name="20% - Accent2 6 2 2 3 3 2" xfId="6068"/>
    <cellStyle name="20% - Accent2 6 2 2 3 3 2 2" xfId="6069"/>
    <cellStyle name="20% - Accent2 6 2 2 3 3 3" xfId="6070"/>
    <cellStyle name="20% - Accent2 6 2 2 3 4" xfId="6071"/>
    <cellStyle name="20% - Accent2 6 2 2 3 4 2" xfId="6072"/>
    <cellStyle name="20% - Accent2 6 2 2 3 5" xfId="6073"/>
    <cellStyle name="20% - Accent2 6 2 2 4" xfId="6074"/>
    <cellStyle name="20% - Accent2 6 2 2 4 2" xfId="6075"/>
    <cellStyle name="20% - Accent2 6 2 2 4 2 2" xfId="6076"/>
    <cellStyle name="20% - Accent2 6 2 2 4 2 2 2" xfId="6077"/>
    <cellStyle name="20% - Accent2 6 2 2 4 2 3" xfId="6078"/>
    <cellStyle name="20% - Accent2 6 2 2 4 3" xfId="6079"/>
    <cellStyle name="20% - Accent2 6 2 2 4 3 2" xfId="6080"/>
    <cellStyle name="20% - Accent2 6 2 2 4 4" xfId="6081"/>
    <cellStyle name="20% - Accent2 6 2 2 5" xfId="6082"/>
    <cellStyle name="20% - Accent2 6 2 2 5 2" xfId="6083"/>
    <cellStyle name="20% - Accent2 6 2 2 5 2 2" xfId="6084"/>
    <cellStyle name="20% - Accent2 6 2 2 5 3" xfId="6085"/>
    <cellStyle name="20% - Accent2 6 2 2 6" xfId="6086"/>
    <cellStyle name="20% - Accent2 6 2 2 6 2" xfId="6087"/>
    <cellStyle name="20% - Accent2 6 2 2 7" xfId="6088"/>
    <cellStyle name="20% - Accent2 6 2 3" xfId="6089"/>
    <cellStyle name="20% - Accent2 6 2 3 2" xfId="6090"/>
    <cellStyle name="20% - Accent2 6 2 3 2 2" xfId="6091"/>
    <cellStyle name="20% - Accent2 6 2 3 2 2 2" xfId="6092"/>
    <cellStyle name="20% - Accent2 6 2 3 2 2 2 2" xfId="6093"/>
    <cellStyle name="20% - Accent2 6 2 3 2 2 2 2 2" xfId="6094"/>
    <cellStyle name="20% - Accent2 6 2 3 2 2 2 3" xfId="6095"/>
    <cellStyle name="20% - Accent2 6 2 3 2 2 3" xfId="6096"/>
    <cellStyle name="20% - Accent2 6 2 3 2 2 3 2" xfId="6097"/>
    <cellStyle name="20% - Accent2 6 2 3 2 2 4" xfId="6098"/>
    <cellStyle name="20% - Accent2 6 2 3 2 3" xfId="6099"/>
    <cellStyle name="20% - Accent2 6 2 3 2 3 2" xfId="6100"/>
    <cellStyle name="20% - Accent2 6 2 3 2 3 2 2" xfId="6101"/>
    <cellStyle name="20% - Accent2 6 2 3 2 3 3" xfId="6102"/>
    <cellStyle name="20% - Accent2 6 2 3 2 4" xfId="6103"/>
    <cellStyle name="20% - Accent2 6 2 3 2 4 2" xfId="6104"/>
    <cellStyle name="20% - Accent2 6 2 3 2 5" xfId="6105"/>
    <cellStyle name="20% - Accent2 6 2 3 3" xfId="6106"/>
    <cellStyle name="20% - Accent2 6 2 3 3 2" xfId="6107"/>
    <cellStyle name="20% - Accent2 6 2 3 3 2 2" xfId="6108"/>
    <cellStyle name="20% - Accent2 6 2 3 3 2 2 2" xfId="6109"/>
    <cellStyle name="20% - Accent2 6 2 3 3 2 3" xfId="6110"/>
    <cellStyle name="20% - Accent2 6 2 3 3 3" xfId="6111"/>
    <cellStyle name="20% - Accent2 6 2 3 3 3 2" xfId="6112"/>
    <cellStyle name="20% - Accent2 6 2 3 3 4" xfId="6113"/>
    <cellStyle name="20% - Accent2 6 2 3 4" xfId="6114"/>
    <cellStyle name="20% - Accent2 6 2 3 4 2" xfId="6115"/>
    <cellStyle name="20% - Accent2 6 2 3 4 2 2" xfId="6116"/>
    <cellStyle name="20% - Accent2 6 2 3 4 3" xfId="6117"/>
    <cellStyle name="20% - Accent2 6 2 3 5" xfId="6118"/>
    <cellStyle name="20% - Accent2 6 2 3 5 2" xfId="6119"/>
    <cellStyle name="20% - Accent2 6 2 3 6" xfId="6120"/>
    <cellStyle name="20% - Accent2 6 2 4" xfId="6121"/>
    <cellStyle name="20% - Accent2 6 2 4 2" xfId="6122"/>
    <cellStyle name="20% - Accent2 6 2 4 2 2" xfId="6123"/>
    <cellStyle name="20% - Accent2 6 2 4 2 2 2" xfId="6124"/>
    <cellStyle name="20% - Accent2 6 2 4 2 2 2 2" xfId="6125"/>
    <cellStyle name="20% - Accent2 6 2 4 2 2 3" xfId="6126"/>
    <cellStyle name="20% - Accent2 6 2 4 2 3" xfId="6127"/>
    <cellStyle name="20% - Accent2 6 2 4 2 3 2" xfId="6128"/>
    <cellStyle name="20% - Accent2 6 2 4 2 4" xfId="6129"/>
    <cellStyle name="20% - Accent2 6 2 4 3" xfId="6130"/>
    <cellStyle name="20% - Accent2 6 2 4 3 2" xfId="6131"/>
    <cellStyle name="20% - Accent2 6 2 4 3 2 2" xfId="6132"/>
    <cellStyle name="20% - Accent2 6 2 4 3 3" xfId="6133"/>
    <cellStyle name="20% - Accent2 6 2 4 4" xfId="6134"/>
    <cellStyle name="20% - Accent2 6 2 4 4 2" xfId="6135"/>
    <cellStyle name="20% - Accent2 6 2 4 5" xfId="6136"/>
    <cellStyle name="20% - Accent2 6 2 5" xfId="6137"/>
    <cellStyle name="20% - Accent2 6 2 5 2" xfId="6138"/>
    <cellStyle name="20% - Accent2 6 2 5 2 2" xfId="6139"/>
    <cellStyle name="20% - Accent2 6 2 5 2 2 2" xfId="6140"/>
    <cellStyle name="20% - Accent2 6 2 5 2 3" xfId="6141"/>
    <cellStyle name="20% - Accent2 6 2 5 3" xfId="6142"/>
    <cellStyle name="20% - Accent2 6 2 5 3 2" xfId="6143"/>
    <cellStyle name="20% - Accent2 6 2 5 4" xfId="6144"/>
    <cellStyle name="20% - Accent2 6 2 6" xfId="6145"/>
    <cellStyle name="20% - Accent2 6 2 6 2" xfId="6146"/>
    <cellStyle name="20% - Accent2 6 2 6 2 2" xfId="6147"/>
    <cellStyle name="20% - Accent2 6 2 6 3" xfId="6148"/>
    <cellStyle name="20% - Accent2 6 2 7" xfId="6149"/>
    <cellStyle name="20% - Accent2 6 2 7 2" xfId="6150"/>
    <cellStyle name="20% - Accent2 6 2 8" xfId="6151"/>
    <cellStyle name="20% - Accent2 6 3" xfId="6152"/>
    <cellStyle name="20% - Accent2 6 3 2" xfId="6153"/>
    <cellStyle name="20% - Accent2 6 3 2 2" xfId="6154"/>
    <cellStyle name="20% - Accent2 6 3 2 2 2" xfId="6155"/>
    <cellStyle name="20% - Accent2 6 3 2 2 2 2" xfId="6156"/>
    <cellStyle name="20% - Accent2 6 3 2 2 2 2 2" xfId="6157"/>
    <cellStyle name="20% - Accent2 6 3 2 2 2 2 2 2" xfId="6158"/>
    <cellStyle name="20% - Accent2 6 3 2 2 2 2 3" xfId="6159"/>
    <cellStyle name="20% - Accent2 6 3 2 2 2 3" xfId="6160"/>
    <cellStyle name="20% - Accent2 6 3 2 2 2 3 2" xfId="6161"/>
    <cellStyle name="20% - Accent2 6 3 2 2 2 4" xfId="6162"/>
    <cellStyle name="20% - Accent2 6 3 2 2 3" xfId="6163"/>
    <cellStyle name="20% - Accent2 6 3 2 2 3 2" xfId="6164"/>
    <cellStyle name="20% - Accent2 6 3 2 2 3 2 2" xfId="6165"/>
    <cellStyle name="20% - Accent2 6 3 2 2 3 3" xfId="6166"/>
    <cellStyle name="20% - Accent2 6 3 2 2 4" xfId="6167"/>
    <cellStyle name="20% - Accent2 6 3 2 2 4 2" xfId="6168"/>
    <cellStyle name="20% - Accent2 6 3 2 2 5" xfId="6169"/>
    <cellStyle name="20% - Accent2 6 3 2 3" xfId="6170"/>
    <cellStyle name="20% - Accent2 6 3 2 3 2" xfId="6171"/>
    <cellStyle name="20% - Accent2 6 3 2 3 2 2" xfId="6172"/>
    <cellStyle name="20% - Accent2 6 3 2 3 2 2 2" xfId="6173"/>
    <cellStyle name="20% - Accent2 6 3 2 3 2 3" xfId="6174"/>
    <cellStyle name="20% - Accent2 6 3 2 3 3" xfId="6175"/>
    <cellStyle name="20% - Accent2 6 3 2 3 3 2" xfId="6176"/>
    <cellStyle name="20% - Accent2 6 3 2 3 4" xfId="6177"/>
    <cellStyle name="20% - Accent2 6 3 2 4" xfId="6178"/>
    <cellStyle name="20% - Accent2 6 3 2 4 2" xfId="6179"/>
    <cellStyle name="20% - Accent2 6 3 2 4 2 2" xfId="6180"/>
    <cellStyle name="20% - Accent2 6 3 2 4 3" xfId="6181"/>
    <cellStyle name="20% - Accent2 6 3 2 5" xfId="6182"/>
    <cellStyle name="20% - Accent2 6 3 2 5 2" xfId="6183"/>
    <cellStyle name="20% - Accent2 6 3 2 6" xfId="6184"/>
    <cellStyle name="20% - Accent2 6 3 3" xfId="6185"/>
    <cellStyle name="20% - Accent2 6 3 3 2" xfId="6186"/>
    <cellStyle name="20% - Accent2 6 3 3 2 2" xfId="6187"/>
    <cellStyle name="20% - Accent2 6 3 3 2 2 2" xfId="6188"/>
    <cellStyle name="20% - Accent2 6 3 3 2 2 2 2" xfId="6189"/>
    <cellStyle name="20% - Accent2 6 3 3 2 2 3" xfId="6190"/>
    <cellStyle name="20% - Accent2 6 3 3 2 3" xfId="6191"/>
    <cellStyle name="20% - Accent2 6 3 3 2 3 2" xfId="6192"/>
    <cellStyle name="20% - Accent2 6 3 3 2 4" xfId="6193"/>
    <cellStyle name="20% - Accent2 6 3 3 3" xfId="6194"/>
    <cellStyle name="20% - Accent2 6 3 3 3 2" xfId="6195"/>
    <cellStyle name="20% - Accent2 6 3 3 3 2 2" xfId="6196"/>
    <cellStyle name="20% - Accent2 6 3 3 3 3" xfId="6197"/>
    <cellStyle name="20% - Accent2 6 3 3 4" xfId="6198"/>
    <cellStyle name="20% - Accent2 6 3 3 4 2" xfId="6199"/>
    <cellStyle name="20% - Accent2 6 3 3 5" xfId="6200"/>
    <cellStyle name="20% - Accent2 6 3 4" xfId="6201"/>
    <cellStyle name="20% - Accent2 6 3 4 2" xfId="6202"/>
    <cellStyle name="20% - Accent2 6 3 4 2 2" xfId="6203"/>
    <cellStyle name="20% - Accent2 6 3 4 2 2 2" xfId="6204"/>
    <cellStyle name="20% - Accent2 6 3 4 2 3" xfId="6205"/>
    <cellStyle name="20% - Accent2 6 3 4 3" xfId="6206"/>
    <cellStyle name="20% - Accent2 6 3 4 3 2" xfId="6207"/>
    <cellStyle name="20% - Accent2 6 3 4 4" xfId="6208"/>
    <cellStyle name="20% - Accent2 6 3 5" xfId="6209"/>
    <cellStyle name="20% - Accent2 6 3 5 2" xfId="6210"/>
    <cellStyle name="20% - Accent2 6 3 5 2 2" xfId="6211"/>
    <cellStyle name="20% - Accent2 6 3 5 3" xfId="6212"/>
    <cellStyle name="20% - Accent2 6 3 6" xfId="6213"/>
    <cellStyle name="20% - Accent2 6 3 6 2" xfId="6214"/>
    <cellStyle name="20% - Accent2 6 3 7" xfId="6215"/>
    <cellStyle name="20% - Accent2 6 4" xfId="6216"/>
    <cellStyle name="20% - Accent2 6 4 2" xfId="6217"/>
    <cellStyle name="20% - Accent2 6 4 2 2" xfId="6218"/>
    <cellStyle name="20% - Accent2 6 4 2 2 2" xfId="6219"/>
    <cellStyle name="20% - Accent2 6 4 2 2 2 2" xfId="6220"/>
    <cellStyle name="20% - Accent2 6 4 2 2 2 2 2" xfId="6221"/>
    <cellStyle name="20% - Accent2 6 4 2 2 2 3" xfId="6222"/>
    <cellStyle name="20% - Accent2 6 4 2 2 3" xfId="6223"/>
    <cellStyle name="20% - Accent2 6 4 2 2 3 2" xfId="6224"/>
    <cellStyle name="20% - Accent2 6 4 2 2 4" xfId="6225"/>
    <cellStyle name="20% - Accent2 6 4 2 3" xfId="6226"/>
    <cellStyle name="20% - Accent2 6 4 2 3 2" xfId="6227"/>
    <cellStyle name="20% - Accent2 6 4 2 3 2 2" xfId="6228"/>
    <cellStyle name="20% - Accent2 6 4 2 3 3" xfId="6229"/>
    <cellStyle name="20% - Accent2 6 4 2 4" xfId="6230"/>
    <cellStyle name="20% - Accent2 6 4 2 4 2" xfId="6231"/>
    <cellStyle name="20% - Accent2 6 4 2 5" xfId="6232"/>
    <cellStyle name="20% - Accent2 6 4 3" xfId="6233"/>
    <cellStyle name="20% - Accent2 6 4 3 2" xfId="6234"/>
    <cellStyle name="20% - Accent2 6 4 3 2 2" xfId="6235"/>
    <cellStyle name="20% - Accent2 6 4 3 2 2 2" xfId="6236"/>
    <cellStyle name="20% - Accent2 6 4 3 2 3" xfId="6237"/>
    <cellStyle name="20% - Accent2 6 4 3 3" xfId="6238"/>
    <cellStyle name="20% - Accent2 6 4 3 3 2" xfId="6239"/>
    <cellStyle name="20% - Accent2 6 4 3 4" xfId="6240"/>
    <cellStyle name="20% - Accent2 6 4 4" xfId="6241"/>
    <cellStyle name="20% - Accent2 6 4 4 2" xfId="6242"/>
    <cellStyle name="20% - Accent2 6 4 4 2 2" xfId="6243"/>
    <cellStyle name="20% - Accent2 6 4 4 3" xfId="6244"/>
    <cellStyle name="20% - Accent2 6 4 5" xfId="6245"/>
    <cellStyle name="20% - Accent2 6 4 5 2" xfId="6246"/>
    <cellStyle name="20% - Accent2 6 4 6" xfId="6247"/>
    <cellStyle name="20% - Accent2 6 5" xfId="6248"/>
    <cellStyle name="20% - Accent2 6 5 2" xfId="6249"/>
    <cellStyle name="20% - Accent2 6 5 2 2" xfId="6250"/>
    <cellStyle name="20% - Accent2 6 5 2 2 2" xfId="6251"/>
    <cellStyle name="20% - Accent2 6 5 2 2 2 2" xfId="6252"/>
    <cellStyle name="20% - Accent2 6 5 2 2 3" xfId="6253"/>
    <cellStyle name="20% - Accent2 6 5 2 3" xfId="6254"/>
    <cellStyle name="20% - Accent2 6 5 2 3 2" xfId="6255"/>
    <cellStyle name="20% - Accent2 6 5 2 4" xfId="6256"/>
    <cellStyle name="20% - Accent2 6 5 3" xfId="6257"/>
    <cellStyle name="20% - Accent2 6 5 3 2" xfId="6258"/>
    <cellStyle name="20% - Accent2 6 5 3 2 2" xfId="6259"/>
    <cellStyle name="20% - Accent2 6 5 3 3" xfId="6260"/>
    <cellStyle name="20% - Accent2 6 5 4" xfId="6261"/>
    <cellStyle name="20% - Accent2 6 5 4 2" xfId="6262"/>
    <cellStyle name="20% - Accent2 6 5 5" xfId="6263"/>
    <cellStyle name="20% - Accent2 6 6" xfId="6264"/>
    <cellStyle name="20% - Accent2 6 6 2" xfId="6265"/>
    <cellStyle name="20% - Accent2 6 6 2 2" xfId="6266"/>
    <cellStyle name="20% - Accent2 6 6 2 2 2" xfId="6267"/>
    <cellStyle name="20% - Accent2 6 6 2 3" xfId="6268"/>
    <cellStyle name="20% - Accent2 6 6 3" xfId="6269"/>
    <cellStyle name="20% - Accent2 6 6 3 2" xfId="6270"/>
    <cellStyle name="20% - Accent2 6 6 4" xfId="6271"/>
    <cellStyle name="20% - Accent2 6 7" xfId="6272"/>
    <cellStyle name="20% - Accent2 6 7 2" xfId="6273"/>
    <cellStyle name="20% - Accent2 6 7 2 2" xfId="6274"/>
    <cellStyle name="20% - Accent2 6 7 3" xfId="6275"/>
    <cellStyle name="20% - Accent2 6 8" xfId="6276"/>
    <cellStyle name="20% - Accent2 6 8 2" xfId="6277"/>
    <cellStyle name="20% - Accent2 6 9" xfId="6278"/>
    <cellStyle name="20% - Accent2 7" xfId="6279"/>
    <cellStyle name="20% - Accent2 7 2" xfId="6280"/>
    <cellStyle name="20% - Accent2 7 2 2" xfId="6281"/>
    <cellStyle name="20% - Accent2 7 2 2 2" xfId="6282"/>
    <cellStyle name="20% - Accent2 7 2 2 2 2" xfId="6283"/>
    <cellStyle name="20% - Accent2 7 2 2 2 2 2" xfId="6284"/>
    <cellStyle name="20% - Accent2 7 2 2 2 2 2 2" xfId="6285"/>
    <cellStyle name="20% - Accent2 7 2 2 2 2 2 2 2" xfId="6286"/>
    <cellStyle name="20% - Accent2 7 2 2 2 2 2 3" xfId="6287"/>
    <cellStyle name="20% - Accent2 7 2 2 2 2 3" xfId="6288"/>
    <cellStyle name="20% - Accent2 7 2 2 2 2 3 2" xfId="6289"/>
    <cellStyle name="20% - Accent2 7 2 2 2 2 4" xfId="6290"/>
    <cellStyle name="20% - Accent2 7 2 2 2 3" xfId="6291"/>
    <cellStyle name="20% - Accent2 7 2 2 2 3 2" xfId="6292"/>
    <cellStyle name="20% - Accent2 7 2 2 2 3 2 2" xfId="6293"/>
    <cellStyle name="20% - Accent2 7 2 2 2 3 3" xfId="6294"/>
    <cellStyle name="20% - Accent2 7 2 2 2 4" xfId="6295"/>
    <cellStyle name="20% - Accent2 7 2 2 2 4 2" xfId="6296"/>
    <cellStyle name="20% - Accent2 7 2 2 2 5" xfId="6297"/>
    <cellStyle name="20% - Accent2 7 2 2 3" xfId="6298"/>
    <cellStyle name="20% - Accent2 7 2 2 3 2" xfId="6299"/>
    <cellStyle name="20% - Accent2 7 2 2 3 2 2" xfId="6300"/>
    <cellStyle name="20% - Accent2 7 2 2 3 2 2 2" xfId="6301"/>
    <cellStyle name="20% - Accent2 7 2 2 3 2 3" xfId="6302"/>
    <cellStyle name="20% - Accent2 7 2 2 3 3" xfId="6303"/>
    <cellStyle name="20% - Accent2 7 2 2 3 3 2" xfId="6304"/>
    <cellStyle name="20% - Accent2 7 2 2 3 4" xfId="6305"/>
    <cellStyle name="20% - Accent2 7 2 2 4" xfId="6306"/>
    <cellStyle name="20% - Accent2 7 2 2 4 2" xfId="6307"/>
    <cellStyle name="20% - Accent2 7 2 2 4 2 2" xfId="6308"/>
    <cellStyle name="20% - Accent2 7 2 2 4 3" xfId="6309"/>
    <cellStyle name="20% - Accent2 7 2 2 5" xfId="6310"/>
    <cellStyle name="20% - Accent2 7 2 2 5 2" xfId="6311"/>
    <cellStyle name="20% - Accent2 7 2 2 6" xfId="6312"/>
    <cellStyle name="20% - Accent2 7 2 3" xfId="6313"/>
    <cellStyle name="20% - Accent2 7 2 3 2" xfId="6314"/>
    <cellStyle name="20% - Accent2 7 2 3 2 2" xfId="6315"/>
    <cellStyle name="20% - Accent2 7 2 3 2 2 2" xfId="6316"/>
    <cellStyle name="20% - Accent2 7 2 3 2 2 2 2" xfId="6317"/>
    <cellStyle name="20% - Accent2 7 2 3 2 2 3" xfId="6318"/>
    <cellStyle name="20% - Accent2 7 2 3 2 3" xfId="6319"/>
    <cellStyle name="20% - Accent2 7 2 3 2 3 2" xfId="6320"/>
    <cellStyle name="20% - Accent2 7 2 3 2 4" xfId="6321"/>
    <cellStyle name="20% - Accent2 7 2 3 3" xfId="6322"/>
    <cellStyle name="20% - Accent2 7 2 3 3 2" xfId="6323"/>
    <cellStyle name="20% - Accent2 7 2 3 3 2 2" xfId="6324"/>
    <cellStyle name="20% - Accent2 7 2 3 3 3" xfId="6325"/>
    <cellStyle name="20% - Accent2 7 2 3 4" xfId="6326"/>
    <cellStyle name="20% - Accent2 7 2 3 4 2" xfId="6327"/>
    <cellStyle name="20% - Accent2 7 2 3 5" xfId="6328"/>
    <cellStyle name="20% - Accent2 7 2 4" xfId="6329"/>
    <cellStyle name="20% - Accent2 7 2 4 2" xfId="6330"/>
    <cellStyle name="20% - Accent2 7 2 4 2 2" xfId="6331"/>
    <cellStyle name="20% - Accent2 7 2 4 2 2 2" xfId="6332"/>
    <cellStyle name="20% - Accent2 7 2 4 2 3" xfId="6333"/>
    <cellStyle name="20% - Accent2 7 2 4 3" xfId="6334"/>
    <cellStyle name="20% - Accent2 7 2 4 3 2" xfId="6335"/>
    <cellStyle name="20% - Accent2 7 2 4 4" xfId="6336"/>
    <cellStyle name="20% - Accent2 7 2 5" xfId="6337"/>
    <cellStyle name="20% - Accent2 7 2 5 2" xfId="6338"/>
    <cellStyle name="20% - Accent2 7 2 5 2 2" xfId="6339"/>
    <cellStyle name="20% - Accent2 7 2 5 3" xfId="6340"/>
    <cellStyle name="20% - Accent2 7 2 6" xfId="6341"/>
    <cellStyle name="20% - Accent2 7 2 6 2" xfId="6342"/>
    <cellStyle name="20% - Accent2 7 2 7" xfId="6343"/>
    <cellStyle name="20% - Accent2 7 3" xfId="6344"/>
    <cellStyle name="20% - Accent2 7 3 2" xfId="6345"/>
    <cellStyle name="20% - Accent2 7 3 2 2" xfId="6346"/>
    <cellStyle name="20% - Accent2 7 3 2 2 2" xfId="6347"/>
    <cellStyle name="20% - Accent2 7 3 2 2 2 2" xfId="6348"/>
    <cellStyle name="20% - Accent2 7 3 2 2 2 2 2" xfId="6349"/>
    <cellStyle name="20% - Accent2 7 3 2 2 2 3" xfId="6350"/>
    <cellStyle name="20% - Accent2 7 3 2 2 3" xfId="6351"/>
    <cellStyle name="20% - Accent2 7 3 2 2 3 2" xfId="6352"/>
    <cellStyle name="20% - Accent2 7 3 2 2 4" xfId="6353"/>
    <cellStyle name="20% - Accent2 7 3 2 3" xfId="6354"/>
    <cellStyle name="20% - Accent2 7 3 2 3 2" xfId="6355"/>
    <cellStyle name="20% - Accent2 7 3 2 3 2 2" xfId="6356"/>
    <cellStyle name="20% - Accent2 7 3 2 3 3" xfId="6357"/>
    <cellStyle name="20% - Accent2 7 3 2 4" xfId="6358"/>
    <cellStyle name="20% - Accent2 7 3 2 4 2" xfId="6359"/>
    <cellStyle name="20% - Accent2 7 3 2 5" xfId="6360"/>
    <cellStyle name="20% - Accent2 7 3 3" xfId="6361"/>
    <cellStyle name="20% - Accent2 7 3 3 2" xfId="6362"/>
    <cellStyle name="20% - Accent2 7 3 3 2 2" xfId="6363"/>
    <cellStyle name="20% - Accent2 7 3 3 2 2 2" xfId="6364"/>
    <cellStyle name="20% - Accent2 7 3 3 2 3" xfId="6365"/>
    <cellStyle name="20% - Accent2 7 3 3 3" xfId="6366"/>
    <cellStyle name="20% - Accent2 7 3 3 3 2" xfId="6367"/>
    <cellStyle name="20% - Accent2 7 3 3 4" xfId="6368"/>
    <cellStyle name="20% - Accent2 7 3 4" xfId="6369"/>
    <cellStyle name="20% - Accent2 7 3 4 2" xfId="6370"/>
    <cellStyle name="20% - Accent2 7 3 4 2 2" xfId="6371"/>
    <cellStyle name="20% - Accent2 7 3 4 3" xfId="6372"/>
    <cellStyle name="20% - Accent2 7 3 5" xfId="6373"/>
    <cellStyle name="20% - Accent2 7 3 5 2" xfId="6374"/>
    <cellStyle name="20% - Accent2 7 3 6" xfId="6375"/>
    <cellStyle name="20% - Accent2 7 4" xfId="6376"/>
    <cellStyle name="20% - Accent2 7 4 2" xfId="6377"/>
    <cellStyle name="20% - Accent2 7 4 2 2" xfId="6378"/>
    <cellStyle name="20% - Accent2 7 4 2 2 2" xfId="6379"/>
    <cellStyle name="20% - Accent2 7 4 2 2 2 2" xfId="6380"/>
    <cellStyle name="20% - Accent2 7 4 2 2 3" xfId="6381"/>
    <cellStyle name="20% - Accent2 7 4 2 3" xfId="6382"/>
    <cellStyle name="20% - Accent2 7 4 2 3 2" xfId="6383"/>
    <cellStyle name="20% - Accent2 7 4 2 4" xfId="6384"/>
    <cellStyle name="20% - Accent2 7 4 3" xfId="6385"/>
    <cellStyle name="20% - Accent2 7 4 3 2" xfId="6386"/>
    <cellStyle name="20% - Accent2 7 4 3 2 2" xfId="6387"/>
    <cellStyle name="20% - Accent2 7 4 3 3" xfId="6388"/>
    <cellStyle name="20% - Accent2 7 4 4" xfId="6389"/>
    <cellStyle name="20% - Accent2 7 4 4 2" xfId="6390"/>
    <cellStyle name="20% - Accent2 7 4 5" xfId="6391"/>
    <cellStyle name="20% - Accent2 7 5" xfId="6392"/>
    <cellStyle name="20% - Accent2 7 5 2" xfId="6393"/>
    <cellStyle name="20% - Accent2 7 5 2 2" xfId="6394"/>
    <cellStyle name="20% - Accent2 7 5 2 2 2" xfId="6395"/>
    <cellStyle name="20% - Accent2 7 5 2 3" xfId="6396"/>
    <cellStyle name="20% - Accent2 7 5 3" xfId="6397"/>
    <cellStyle name="20% - Accent2 7 5 3 2" xfId="6398"/>
    <cellStyle name="20% - Accent2 7 5 4" xfId="6399"/>
    <cellStyle name="20% - Accent2 7 6" xfId="6400"/>
    <cellStyle name="20% - Accent2 7 6 2" xfId="6401"/>
    <cellStyle name="20% - Accent2 7 6 2 2" xfId="6402"/>
    <cellStyle name="20% - Accent2 7 6 3" xfId="6403"/>
    <cellStyle name="20% - Accent2 7 7" xfId="6404"/>
    <cellStyle name="20% - Accent2 7 7 2" xfId="6405"/>
    <cellStyle name="20% - Accent2 7 8" xfId="6406"/>
    <cellStyle name="20% - Accent2 8" xfId="6407"/>
    <cellStyle name="20% - Accent2 8 2" xfId="6408"/>
    <cellStyle name="20% - Accent2 8 2 2" xfId="6409"/>
    <cellStyle name="20% - Accent2 8 2 2 2" xfId="6410"/>
    <cellStyle name="20% - Accent2 8 2 2 2 2" xfId="6411"/>
    <cellStyle name="20% - Accent2 8 2 2 2 2 2" xfId="6412"/>
    <cellStyle name="20% - Accent2 8 2 2 2 2 2 2" xfId="6413"/>
    <cellStyle name="20% - Accent2 8 2 2 2 2 2 2 2" xfId="6414"/>
    <cellStyle name="20% - Accent2 8 2 2 2 2 2 3" xfId="6415"/>
    <cellStyle name="20% - Accent2 8 2 2 2 2 3" xfId="6416"/>
    <cellStyle name="20% - Accent2 8 2 2 2 2 3 2" xfId="6417"/>
    <cellStyle name="20% - Accent2 8 2 2 2 2 4" xfId="6418"/>
    <cellStyle name="20% - Accent2 8 2 2 2 3" xfId="6419"/>
    <cellStyle name="20% - Accent2 8 2 2 2 3 2" xfId="6420"/>
    <cellStyle name="20% - Accent2 8 2 2 2 3 2 2" xfId="6421"/>
    <cellStyle name="20% - Accent2 8 2 2 2 3 3" xfId="6422"/>
    <cellStyle name="20% - Accent2 8 2 2 2 4" xfId="6423"/>
    <cellStyle name="20% - Accent2 8 2 2 2 4 2" xfId="6424"/>
    <cellStyle name="20% - Accent2 8 2 2 2 5" xfId="6425"/>
    <cellStyle name="20% - Accent2 8 2 2 3" xfId="6426"/>
    <cellStyle name="20% - Accent2 8 2 2 3 2" xfId="6427"/>
    <cellStyle name="20% - Accent2 8 2 2 3 2 2" xfId="6428"/>
    <cellStyle name="20% - Accent2 8 2 2 3 2 2 2" xfId="6429"/>
    <cellStyle name="20% - Accent2 8 2 2 3 2 3" xfId="6430"/>
    <cellStyle name="20% - Accent2 8 2 2 3 3" xfId="6431"/>
    <cellStyle name="20% - Accent2 8 2 2 3 3 2" xfId="6432"/>
    <cellStyle name="20% - Accent2 8 2 2 3 4" xfId="6433"/>
    <cellStyle name="20% - Accent2 8 2 2 4" xfId="6434"/>
    <cellStyle name="20% - Accent2 8 2 2 4 2" xfId="6435"/>
    <cellStyle name="20% - Accent2 8 2 2 4 2 2" xfId="6436"/>
    <cellStyle name="20% - Accent2 8 2 2 4 3" xfId="6437"/>
    <cellStyle name="20% - Accent2 8 2 2 5" xfId="6438"/>
    <cellStyle name="20% - Accent2 8 2 2 5 2" xfId="6439"/>
    <cellStyle name="20% - Accent2 8 2 2 6" xfId="6440"/>
    <cellStyle name="20% - Accent2 8 2 3" xfId="6441"/>
    <cellStyle name="20% - Accent2 8 2 3 2" xfId="6442"/>
    <cellStyle name="20% - Accent2 8 2 3 2 2" xfId="6443"/>
    <cellStyle name="20% - Accent2 8 2 3 2 2 2" xfId="6444"/>
    <cellStyle name="20% - Accent2 8 2 3 2 2 2 2" xfId="6445"/>
    <cellStyle name="20% - Accent2 8 2 3 2 2 3" xfId="6446"/>
    <cellStyle name="20% - Accent2 8 2 3 2 3" xfId="6447"/>
    <cellStyle name="20% - Accent2 8 2 3 2 3 2" xfId="6448"/>
    <cellStyle name="20% - Accent2 8 2 3 2 4" xfId="6449"/>
    <cellStyle name="20% - Accent2 8 2 3 3" xfId="6450"/>
    <cellStyle name="20% - Accent2 8 2 3 3 2" xfId="6451"/>
    <cellStyle name="20% - Accent2 8 2 3 3 2 2" xfId="6452"/>
    <cellStyle name="20% - Accent2 8 2 3 3 3" xfId="6453"/>
    <cellStyle name="20% - Accent2 8 2 3 4" xfId="6454"/>
    <cellStyle name="20% - Accent2 8 2 3 4 2" xfId="6455"/>
    <cellStyle name="20% - Accent2 8 2 3 5" xfId="6456"/>
    <cellStyle name="20% - Accent2 8 2 4" xfId="6457"/>
    <cellStyle name="20% - Accent2 8 2 4 2" xfId="6458"/>
    <cellStyle name="20% - Accent2 8 2 4 2 2" xfId="6459"/>
    <cellStyle name="20% - Accent2 8 2 4 2 2 2" xfId="6460"/>
    <cellStyle name="20% - Accent2 8 2 4 2 3" xfId="6461"/>
    <cellStyle name="20% - Accent2 8 2 4 3" xfId="6462"/>
    <cellStyle name="20% - Accent2 8 2 4 3 2" xfId="6463"/>
    <cellStyle name="20% - Accent2 8 2 4 4" xfId="6464"/>
    <cellStyle name="20% - Accent2 8 2 5" xfId="6465"/>
    <cellStyle name="20% - Accent2 8 2 5 2" xfId="6466"/>
    <cellStyle name="20% - Accent2 8 2 5 2 2" xfId="6467"/>
    <cellStyle name="20% - Accent2 8 2 5 3" xfId="6468"/>
    <cellStyle name="20% - Accent2 8 2 6" xfId="6469"/>
    <cellStyle name="20% - Accent2 8 2 6 2" xfId="6470"/>
    <cellStyle name="20% - Accent2 8 2 7" xfId="6471"/>
    <cellStyle name="20% - Accent2 8 3" xfId="6472"/>
    <cellStyle name="20% - Accent2 8 3 2" xfId="6473"/>
    <cellStyle name="20% - Accent2 8 3 2 2" xfId="6474"/>
    <cellStyle name="20% - Accent2 8 3 2 2 2" xfId="6475"/>
    <cellStyle name="20% - Accent2 8 3 2 2 2 2" xfId="6476"/>
    <cellStyle name="20% - Accent2 8 3 2 2 2 2 2" xfId="6477"/>
    <cellStyle name="20% - Accent2 8 3 2 2 2 3" xfId="6478"/>
    <cellStyle name="20% - Accent2 8 3 2 2 3" xfId="6479"/>
    <cellStyle name="20% - Accent2 8 3 2 2 3 2" xfId="6480"/>
    <cellStyle name="20% - Accent2 8 3 2 2 4" xfId="6481"/>
    <cellStyle name="20% - Accent2 8 3 2 3" xfId="6482"/>
    <cellStyle name="20% - Accent2 8 3 2 3 2" xfId="6483"/>
    <cellStyle name="20% - Accent2 8 3 2 3 2 2" xfId="6484"/>
    <cellStyle name="20% - Accent2 8 3 2 3 3" xfId="6485"/>
    <cellStyle name="20% - Accent2 8 3 2 4" xfId="6486"/>
    <cellStyle name="20% - Accent2 8 3 2 4 2" xfId="6487"/>
    <cellStyle name="20% - Accent2 8 3 2 5" xfId="6488"/>
    <cellStyle name="20% - Accent2 8 3 3" xfId="6489"/>
    <cellStyle name="20% - Accent2 8 3 3 2" xfId="6490"/>
    <cellStyle name="20% - Accent2 8 3 3 2 2" xfId="6491"/>
    <cellStyle name="20% - Accent2 8 3 3 2 2 2" xfId="6492"/>
    <cellStyle name="20% - Accent2 8 3 3 2 3" xfId="6493"/>
    <cellStyle name="20% - Accent2 8 3 3 3" xfId="6494"/>
    <cellStyle name="20% - Accent2 8 3 3 3 2" xfId="6495"/>
    <cellStyle name="20% - Accent2 8 3 3 4" xfId="6496"/>
    <cellStyle name="20% - Accent2 8 3 4" xfId="6497"/>
    <cellStyle name="20% - Accent2 8 3 4 2" xfId="6498"/>
    <cellStyle name="20% - Accent2 8 3 4 2 2" xfId="6499"/>
    <cellStyle name="20% - Accent2 8 3 4 3" xfId="6500"/>
    <cellStyle name="20% - Accent2 8 3 5" xfId="6501"/>
    <cellStyle name="20% - Accent2 8 3 5 2" xfId="6502"/>
    <cellStyle name="20% - Accent2 8 3 6" xfId="6503"/>
    <cellStyle name="20% - Accent2 8 4" xfId="6504"/>
    <cellStyle name="20% - Accent2 8 4 2" xfId="6505"/>
    <cellStyle name="20% - Accent2 8 4 2 2" xfId="6506"/>
    <cellStyle name="20% - Accent2 8 4 2 2 2" xfId="6507"/>
    <cellStyle name="20% - Accent2 8 4 2 2 2 2" xfId="6508"/>
    <cellStyle name="20% - Accent2 8 4 2 2 3" xfId="6509"/>
    <cellStyle name="20% - Accent2 8 4 2 3" xfId="6510"/>
    <cellStyle name="20% - Accent2 8 4 2 3 2" xfId="6511"/>
    <cellStyle name="20% - Accent2 8 4 2 4" xfId="6512"/>
    <cellStyle name="20% - Accent2 8 4 3" xfId="6513"/>
    <cellStyle name="20% - Accent2 8 4 3 2" xfId="6514"/>
    <cellStyle name="20% - Accent2 8 4 3 2 2" xfId="6515"/>
    <cellStyle name="20% - Accent2 8 4 3 3" xfId="6516"/>
    <cellStyle name="20% - Accent2 8 4 4" xfId="6517"/>
    <cellStyle name="20% - Accent2 8 4 4 2" xfId="6518"/>
    <cellStyle name="20% - Accent2 8 4 5" xfId="6519"/>
    <cellStyle name="20% - Accent2 8 5" xfId="6520"/>
    <cellStyle name="20% - Accent2 8 5 2" xfId="6521"/>
    <cellStyle name="20% - Accent2 8 5 2 2" xfId="6522"/>
    <cellStyle name="20% - Accent2 8 5 2 2 2" xfId="6523"/>
    <cellStyle name="20% - Accent2 8 5 2 3" xfId="6524"/>
    <cellStyle name="20% - Accent2 8 5 3" xfId="6525"/>
    <cellStyle name="20% - Accent2 8 5 3 2" xfId="6526"/>
    <cellStyle name="20% - Accent2 8 5 4" xfId="6527"/>
    <cellStyle name="20% - Accent2 8 6" xfId="6528"/>
    <cellStyle name="20% - Accent2 8 6 2" xfId="6529"/>
    <cellStyle name="20% - Accent2 8 6 2 2" xfId="6530"/>
    <cellStyle name="20% - Accent2 8 6 3" xfId="6531"/>
    <cellStyle name="20% - Accent2 8 7" xfId="6532"/>
    <cellStyle name="20% - Accent2 8 7 2" xfId="6533"/>
    <cellStyle name="20% - Accent2 8 8" xfId="6534"/>
    <cellStyle name="20% - Accent2 9" xfId="6535"/>
    <cellStyle name="20% - Accent2 9 2" xfId="6536"/>
    <cellStyle name="20% - Accent2 9 2 2" xfId="6537"/>
    <cellStyle name="20% - Accent2 9 2 2 2" xfId="6538"/>
    <cellStyle name="20% - Accent2 9 2 2 2 2" xfId="6539"/>
    <cellStyle name="20% - Accent2 9 2 2 2 2 2" xfId="6540"/>
    <cellStyle name="20% - Accent2 9 2 2 2 2 2 2" xfId="6541"/>
    <cellStyle name="20% - Accent2 9 2 2 2 2 2 2 2" xfId="6542"/>
    <cellStyle name="20% - Accent2 9 2 2 2 2 2 3" xfId="6543"/>
    <cellStyle name="20% - Accent2 9 2 2 2 2 3" xfId="6544"/>
    <cellStyle name="20% - Accent2 9 2 2 2 2 3 2" xfId="6545"/>
    <cellStyle name="20% - Accent2 9 2 2 2 2 4" xfId="6546"/>
    <cellStyle name="20% - Accent2 9 2 2 2 3" xfId="6547"/>
    <cellStyle name="20% - Accent2 9 2 2 2 3 2" xfId="6548"/>
    <cellStyle name="20% - Accent2 9 2 2 2 3 2 2" xfId="6549"/>
    <cellStyle name="20% - Accent2 9 2 2 2 3 3" xfId="6550"/>
    <cellStyle name="20% - Accent2 9 2 2 2 4" xfId="6551"/>
    <cellStyle name="20% - Accent2 9 2 2 2 4 2" xfId="6552"/>
    <cellStyle name="20% - Accent2 9 2 2 2 5" xfId="6553"/>
    <cellStyle name="20% - Accent2 9 2 2 3" xfId="6554"/>
    <cellStyle name="20% - Accent2 9 2 2 3 2" xfId="6555"/>
    <cellStyle name="20% - Accent2 9 2 2 3 2 2" xfId="6556"/>
    <cellStyle name="20% - Accent2 9 2 2 3 2 2 2" xfId="6557"/>
    <cellStyle name="20% - Accent2 9 2 2 3 2 3" xfId="6558"/>
    <cellStyle name="20% - Accent2 9 2 2 3 3" xfId="6559"/>
    <cellStyle name="20% - Accent2 9 2 2 3 3 2" xfId="6560"/>
    <cellStyle name="20% - Accent2 9 2 2 3 4" xfId="6561"/>
    <cellStyle name="20% - Accent2 9 2 2 4" xfId="6562"/>
    <cellStyle name="20% - Accent2 9 2 2 4 2" xfId="6563"/>
    <cellStyle name="20% - Accent2 9 2 2 4 2 2" xfId="6564"/>
    <cellStyle name="20% - Accent2 9 2 2 4 3" xfId="6565"/>
    <cellStyle name="20% - Accent2 9 2 2 5" xfId="6566"/>
    <cellStyle name="20% - Accent2 9 2 2 5 2" xfId="6567"/>
    <cellStyle name="20% - Accent2 9 2 2 6" xfId="6568"/>
    <cellStyle name="20% - Accent2 9 2 3" xfId="6569"/>
    <cellStyle name="20% - Accent2 9 2 3 2" xfId="6570"/>
    <cellStyle name="20% - Accent2 9 2 3 2 2" xfId="6571"/>
    <cellStyle name="20% - Accent2 9 2 3 2 2 2" xfId="6572"/>
    <cellStyle name="20% - Accent2 9 2 3 2 2 2 2" xfId="6573"/>
    <cellStyle name="20% - Accent2 9 2 3 2 2 3" xfId="6574"/>
    <cellStyle name="20% - Accent2 9 2 3 2 3" xfId="6575"/>
    <cellStyle name="20% - Accent2 9 2 3 2 3 2" xfId="6576"/>
    <cellStyle name="20% - Accent2 9 2 3 2 4" xfId="6577"/>
    <cellStyle name="20% - Accent2 9 2 3 3" xfId="6578"/>
    <cellStyle name="20% - Accent2 9 2 3 3 2" xfId="6579"/>
    <cellStyle name="20% - Accent2 9 2 3 3 2 2" xfId="6580"/>
    <cellStyle name="20% - Accent2 9 2 3 3 3" xfId="6581"/>
    <cellStyle name="20% - Accent2 9 2 3 4" xfId="6582"/>
    <cellStyle name="20% - Accent2 9 2 3 4 2" xfId="6583"/>
    <cellStyle name="20% - Accent2 9 2 3 5" xfId="6584"/>
    <cellStyle name="20% - Accent2 9 2 4" xfId="6585"/>
    <cellStyle name="20% - Accent2 9 2 4 2" xfId="6586"/>
    <cellStyle name="20% - Accent2 9 2 4 2 2" xfId="6587"/>
    <cellStyle name="20% - Accent2 9 2 4 2 2 2" xfId="6588"/>
    <cellStyle name="20% - Accent2 9 2 4 2 3" xfId="6589"/>
    <cellStyle name="20% - Accent2 9 2 4 3" xfId="6590"/>
    <cellStyle name="20% - Accent2 9 2 4 3 2" xfId="6591"/>
    <cellStyle name="20% - Accent2 9 2 4 4" xfId="6592"/>
    <cellStyle name="20% - Accent2 9 2 5" xfId="6593"/>
    <cellStyle name="20% - Accent2 9 2 5 2" xfId="6594"/>
    <cellStyle name="20% - Accent2 9 2 5 2 2" xfId="6595"/>
    <cellStyle name="20% - Accent2 9 2 5 3" xfId="6596"/>
    <cellStyle name="20% - Accent2 9 2 6" xfId="6597"/>
    <cellStyle name="20% - Accent2 9 2 6 2" xfId="6598"/>
    <cellStyle name="20% - Accent2 9 2 7" xfId="6599"/>
    <cellStyle name="20% - Accent2 9 3" xfId="6600"/>
    <cellStyle name="20% - Accent2 9 3 2" xfId="6601"/>
    <cellStyle name="20% - Accent2 9 3 2 2" xfId="6602"/>
    <cellStyle name="20% - Accent2 9 3 2 2 2" xfId="6603"/>
    <cellStyle name="20% - Accent2 9 3 2 2 2 2" xfId="6604"/>
    <cellStyle name="20% - Accent2 9 3 2 2 2 2 2" xfId="6605"/>
    <cellStyle name="20% - Accent2 9 3 2 2 2 3" xfId="6606"/>
    <cellStyle name="20% - Accent2 9 3 2 2 3" xfId="6607"/>
    <cellStyle name="20% - Accent2 9 3 2 2 3 2" xfId="6608"/>
    <cellStyle name="20% - Accent2 9 3 2 2 4" xfId="6609"/>
    <cellStyle name="20% - Accent2 9 3 2 3" xfId="6610"/>
    <cellStyle name="20% - Accent2 9 3 2 3 2" xfId="6611"/>
    <cellStyle name="20% - Accent2 9 3 2 3 2 2" xfId="6612"/>
    <cellStyle name="20% - Accent2 9 3 2 3 3" xfId="6613"/>
    <cellStyle name="20% - Accent2 9 3 2 4" xfId="6614"/>
    <cellStyle name="20% - Accent2 9 3 2 4 2" xfId="6615"/>
    <cellStyle name="20% - Accent2 9 3 2 5" xfId="6616"/>
    <cellStyle name="20% - Accent2 9 3 3" xfId="6617"/>
    <cellStyle name="20% - Accent2 9 3 3 2" xfId="6618"/>
    <cellStyle name="20% - Accent2 9 3 3 2 2" xfId="6619"/>
    <cellStyle name="20% - Accent2 9 3 3 2 2 2" xfId="6620"/>
    <cellStyle name="20% - Accent2 9 3 3 2 3" xfId="6621"/>
    <cellStyle name="20% - Accent2 9 3 3 3" xfId="6622"/>
    <cellStyle name="20% - Accent2 9 3 3 3 2" xfId="6623"/>
    <cellStyle name="20% - Accent2 9 3 3 4" xfId="6624"/>
    <cellStyle name="20% - Accent2 9 3 4" xfId="6625"/>
    <cellStyle name="20% - Accent2 9 3 4 2" xfId="6626"/>
    <cellStyle name="20% - Accent2 9 3 4 2 2" xfId="6627"/>
    <cellStyle name="20% - Accent2 9 3 4 3" xfId="6628"/>
    <cellStyle name="20% - Accent2 9 3 5" xfId="6629"/>
    <cellStyle name="20% - Accent2 9 3 5 2" xfId="6630"/>
    <cellStyle name="20% - Accent2 9 3 6" xfId="6631"/>
    <cellStyle name="20% - Accent2 9 4" xfId="6632"/>
    <cellStyle name="20% - Accent2 9 4 2" xfId="6633"/>
    <cellStyle name="20% - Accent2 9 4 2 2" xfId="6634"/>
    <cellStyle name="20% - Accent2 9 4 2 2 2" xfId="6635"/>
    <cellStyle name="20% - Accent2 9 4 2 2 2 2" xfId="6636"/>
    <cellStyle name="20% - Accent2 9 4 2 2 3" xfId="6637"/>
    <cellStyle name="20% - Accent2 9 4 2 3" xfId="6638"/>
    <cellStyle name="20% - Accent2 9 4 2 3 2" xfId="6639"/>
    <cellStyle name="20% - Accent2 9 4 2 4" xfId="6640"/>
    <cellStyle name="20% - Accent2 9 4 3" xfId="6641"/>
    <cellStyle name="20% - Accent2 9 4 3 2" xfId="6642"/>
    <cellStyle name="20% - Accent2 9 4 3 2 2" xfId="6643"/>
    <cellStyle name="20% - Accent2 9 4 3 3" xfId="6644"/>
    <cellStyle name="20% - Accent2 9 4 4" xfId="6645"/>
    <cellStyle name="20% - Accent2 9 4 4 2" xfId="6646"/>
    <cellStyle name="20% - Accent2 9 4 5" xfId="6647"/>
    <cellStyle name="20% - Accent2 9 5" xfId="6648"/>
    <cellStyle name="20% - Accent2 9 5 2" xfId="6649"/>
    <cellStyle name="20% - Accent2 9 5 2 2" xfId="6650"/>
    <cellStyle name="20% - Accent2 9 5 2 2 2" xfId="6651"/>
    <cellStyle name="20% - Accent2 9 5 2 3" xfId="6652"/>
    <cellStyle name="20% - Accent2 9 5 3" xfId="6653"/>
    <cellStyle name="20% - Accent2 9 5 3 2" xfId="6654"/>
    <cellStyle name="20% - Accent2 9 5 4" xfId="6655"/>
    <cellStyle name="20% - Accent2 9 6" xfId="6656"/>
    <cellStyle name="20% - Accent2 9 6 2" xfId="6657"/>
    <cellStyle name="20% - Accent2 9 6 2 2" xfId="6658"/>
    <cellStyle name="20% - Accent2 9 6 3" xfId="6659"/>
    <cellStyle name="20% - Accent2 9 7" xfId="6660"/>
    <cellStyle name="20% - Accent2 9 7 2" xfId="6661"/>
    <cellStyle name="20% - Accent2 9 8" xfId="6662"/>
    <cellStyle name="20% - Accent3 10" xfId="6663"/>
    <cellStyle name="20% - Accent3 10 2" xfId="6664"/>
    <cellStyle name="20% - Accent3 10 2 2" xfId="6665"/>
    <cellStyle name="20% - Accent3 10 2 2 2" xfId="6666"/>
    <cellStyle name="20% - Accent3 10 2 2 2 2" xfId="6667"/>
    <cellStyle name="20% - Accent3 10 2 2 2 2 2" xfId="6668"/>
    <cellStyle name="20% - Accent3 10 2 2 2 2 2 2" xfId="6669"/>
    <cellStyle name="20% - Accent3 10 2 2 2 2 2 2 2" xfId="6670"/>
    <cellStyle name="20% - Accent3 10 2 2 2 2 2 3" xfId="6671"/>
    <cellStyle name="20% - Accent3 10 2 2 2 2 3" xfId="6672"/>
    <cellStyle name="20% - Accent3 10 2 2 2 2 3 2" xfId="6673"/>
    <cellStyle name="20% - Accent3 10 2 2 2 2 4" xfId="6674"/>
    <cellStyle name="20% - Accent3 10 2 2 2 3" xfId="6675"/>
    <cellStyle name="20% - Accent3 10 2 2 2 3 2" xfId="6676"/>
    <cellStyle name="20% - Accent3 10 2 2 2 3 2 2" xfId="6677"/>
    <cellStyle name="20% - Accent3 10 2 2 2 3 3" xfId="6678"/>
    <cellStyle name="20% - Accent3 10 2 2 2 4" xfId="6679"/>
    <cellStyle name="20% - Accent3 10 2 2 2 4 2" xfId="6680"/>
    <cellStyle name="20% - Accent3 10 2 2 2 5" xfId="6681"/>
    <cellStyle name="20% - Accent3 10 2 2 3" xfId="6682"/>
    <cellStyle name="20% - Accent3 10 2 2 3 2" xfId="6683"/>
    <cellStyle name="20% - Accent3 10 2 2 3 2 2" xfId="6684"/>
    <cellStyle name="20% - Accent3 10 2 2 3 2 2 2" xfId="6685"/>
    <cellStyle name="20% - Accent3 10 2 2 3 2 3" xfId="6686"/>
    <cellStyle name="20% - Accent3 10 2 2 3 3" xfId="6687"/>
    <cellStyle name="20% - Accent3 10 2 2 3 3 2" xfId="6688"/>
    <cellStyle name="20% - Accent3 10 2 2 3 4" xfId="6689"/>
    <cellStyle name="20% - Accent3 10 2 2 4" xfId="6690"/>
    <cellStyle name="20% - Accent3 10 2 2 4 2" xfId="6691"/>
    <cellStyle name="20% - Accent3 10 2 2 4 2 2" xfId="6692"/>
    <cellStyle name="20% - Accent3 10 2 2 4 3" xfId="6693"/>
    <cellStyle name="20% - Accent3 10 2 2 5" xfId="6694"/>
    <cellStyle name="20% - Accent3 10 2 2 5 2" xfId="6695"/>
    <cellStyle name="20% - Accent3 10 2 2 6" xfId="6696"/>
    <cellStyle name="20% - Accent3 10 2 3" xfId="6697"/>
    <cellStyle name="20% - Accent3 10 2 3 2" xfId="6698"/>
    <cellStyle name="20% - Accent3 10 2 3 2 2" xfId="6699"/>
    <cellStyle name="20% - Accent3 10 2 3 2 2 2" xfId="6700"/>
    <cellStyle name="20% - Accent3 10 2 3 2 2 2 2" xfId="6701"/>
    <cellStyle name="20% - Accent3 10 2 3 2 2 3" xfId="6702"/>
    <cellStyle name="20% - Accent3 10 2 3 2 3" xfId="6703"/>
    <cellStyle name="20% - Accent3 10 2 3 2 3 2" xfId="6704"/>
    <cellStyle name="20% - Accent3 10 2 3 2 4" xfId="6705"/>
    <cellStyle name="20% - Accent3 10 2 3 3" xfId="6706"/>
    <cellStyle name="20% - Accent3 10 2 3 3 2" xfId="6707"/>
    <cellStyle name="20% - Accent3 10 2 3 3 2 2" xfId="6708"/>
    <cellStyle name="20% - Accent3 10 2 3 3 3" xfId="6709"/>
    <cellStyle name="20% - Accent3 10 2 3 4" xfId="6710"/>
    <cellStyle name="20% - Accent3 10 2 3 4 2" xfId="6711"/>
    <cellStyle name="20% - Accent3 10 2 3 5" xfId="6712"/>
    <cellStyle name="20% - Accent3 10 2 4" xfId="6713"/>
    <cellStyle name="20% - Accent3 10 2 4 2" xfId="6714"/>
    <cellStyle name="20% - Accent3 10 2 4 2 2" xfId="6715"/>
    <cellStyle name="20% - Accent3 10 2 4 2 2 2" xfId="6716"/>
    <cellStyle name="20% - Accent3 10 2 4 2 3" xfId="6717"/>
    <cellStyle name="20% - Accent3 10 2 4 3" xfId="6718"/>
    <cellStyle name="20% - Accent3 10 2 4 3 2" xfId="6719"/>
    <cellStyle name="20% - Accent3 10 2 4 4" xfId="6720"/>
    <cellStyle name="20% - Accent3 10 2 5" xfId="6721"/>
    <cellStyle name="20% - Accent3 10 2 5 2" xfId="6722"/>
    <cellStyle name="20% - Accent3 10 2 5 2 2" xfId="6723"/>
    <cellStyle name="20% - Accent3 10 2 5 3" xfId="6724"/>
    <cellStyle name="20% - Accent3 10 2 6" xfId="6725"/>
    <cellStyle name="20% - Accent3 10 2 6 2" xfId="6726"/>
    <cellStyle name="20% - Accent3 10 2 7" xfId="6727"/>
    <cellStyle name="20% - Accent3 10 3" xfId="6728"/>
    <cellStyle name="20% - Accent3 10 3 2" xfId="6729"/>
    <cellStyle name="20% - Accent3 10 3 2 2" xfId="6730"/>
    <cellStyle name="20% - Accent3 10 3 2 2 2" xfId="6731"/>
    <cellStyle name="20% - Accent3 10 3 2 2 2 2" xfId="6732"/>
    <cellStyle name="20% - Accent3 10 3 2 2 2 2 2" xfId="6733"/>
    <cellStyle name="20% - Accent3 10 3 2 2 2 3" xfId="6734"/>
    <cellStyle name="20% - Accent3 10 3 2 2 3" xfId="6735"/>
    <cellStyle name="20% - Accent3 10 3 2 2 3 2" xfId="6736"/>
    <cellStyle name="20% - Accent3 10 3 2 2 4" xfId="6737"/>
    <cellStyle name="20% - Accent3 10 3 2 3" xfId="6738"/>
    <cellStyle name="20% - Accent3 10 3 2 3 2" xfId="6739"/>
    <cellStyle name="20% - Accent3 10 3 2 3 2 2" xfId="6740"/>
    <cellStyle name="20% - Accent3 10 3 2 3 3" xfId="6741"/>
    <cellStyle name="20% - Accent3 10 3 2 4" xfId="6742"/>
    <cellStyle name="20% - Accent3 10 3 2 4 2" xfId="6743"/>
    <cellStyle name="20% - Accent3 10 3 2 5" xfId="6744"/>
    <cellStyle name="20% - Accent3 10 3 3" xfId="6745"/>
    <cellStyle name="20% - Accent3 10 3 3 2" xfId="6746"/>
    <cellStyle name="20% - Accent3 10 3 3 2 2" xfId="6747"/>
    <cellStyle name="20% - Accent3 10 3 3 2 2 2" xfId="6748"/>
    <cellStyle name="20% - Accent3 10 3 3 2 3" xfId="6749"/>
    <cellStyle name="20% - Accent3 10 3 3 3" xfId="6750"/>
    <cellStyle name="20% - Accent3 10 3 3 3 2" xfId="6751"/>
    <cellStyle name="20% - Accent3 10 3 3 4" xfId="6752"/>
    <cellStyle name="20% - Accent3 10 3 4" xfId="6753"/>
    <cellStyle name="20% - Accent3 10 3 4 2" xfId="6754"/>
    <cellStyle name="20% - Accent3 10 3 4 2 2" xfId="6755"/>
    <cellStyle name="20% - Accent3 10 3 4 3" xfId="6756"/>
    <cellStyle name="20% - Accent3 10 3 5" xfId="6757"/>
    <cellStyle name="20% - Accent3 10 3 5 2" xfId="6758"/>
    <cellStyle name="20% - Accent3 10 3 6" xfId="6759"/>
    <cellStyle name="20% - Accent3 10 4" xfId="6760"/>
    <cellStyle name="20% - Accent3 10 4 2" xfId="6761"/>
    <cellStyle name="20% - Accent3 10 4 2 2" xfId="6762"/>
    <cellStyle name="20% - Accent3 10 4 2 2 2" xfId="6763"/>
    <cellStyle name="20% - Accent3 10 4 2 2 2 2" xfId="6764"/>
    <cellStyle name="20% - Accent3 10 4 2 2 3" xfId="6765"/>
    <cellStyle name="20% - Accent3 10 4 2 3" xfId="6766"/>
    <cellStyle name="20% - Accent3 10 4 2 3 2" xfId="6767"/>
    <cellStyle name="20% - Accent3 10 4 2 4" xfId="6768"/>
    <cellStyle name="20% - Accent3 10 4 3" xfId="6769"/>
    <cellStyle name="20% - Accent3 10 4 3 2" xfId="6770"/>
    <cellStyle name="20% - Accent3 10 4 3 2 2" xfId="6771"/>
    <cellStyle name="20% - Accent3 10 4 3 3" xfId="6772"/>
    <cellStyle name="20% - Accent3 10 4 4" xfId="6773"/>
    <cellStyle name="20% - Accent3 10 4 4 2" xfId="6774"/>
    <cellStyle name="20% - Accent3 10 4 5" xfId="6775"/>
    <cellStyle name="20% - Accent3 10 5" xfId="6776"/>
    <cellStyle name="20% - Accent3 10 5 2" xfId="6777"/>
    <cellStyle name="20% - Accent3 10 5 2 2" xfId="6778"/>
    <cellStyle name="20% - Accent3 10 5 2 2 2" xfId="6779"/>
    <cellStyle name="20% - Accent3 10 5 2 3" xfId="6780"/>
    <cellStyle name="20% - Accent3 10 5 3" xfId="6781"/>
    <cellStyle name="20% - Accent3 10 5 3 2" xfId="6782"/>
    <cellStyle name="20% - Accent3 10 5 4" xfId="6783"/>
    <cellStyle name="20% - Accent3 10 6" xfId="6784"/>
    <cellStyle name="20% - Accent3 10 6 2" xfId="6785"/>
    <cellStyle name="20% - Accent3 10 6 2 2" xfId="6786"/>
    <cellStyle name="20% - Accent3 10 6 3" xfId="6787"/>
    <cellStyle name="20% - Accent3 10 7" xfId="6788"/>
    <cellStyle name="20% - Accent3 10 7 2" xfId="6789"/>
    <cellStyle name="20% - Accent3 10 8" xfId="6790"/>
    <cellStyle name="20% - Accent3 11" xfId="6791"/>
    <cellStyle name="20% - Accent3 11 2" xfId="6792"/>
    <cellStyle name="20% - Accent3 11 2 2" xfId="6793"/>
    <cellStyle name="20% - Accent3 11 2 2 2" xfId="6794"/>
    <cellStyle name="20% - Accent3 11 2 2 2 2" xfId="6795"/>
    <cellStyle name="20% - Accent3 11 2 2 2 2 2" xfId="6796"/>
    <cellStyle name="20% - Accent3 11 2 2 2 2 2 2" xfId="6797"/>
    <cellStyle name="20% - Accent3 11 2 2 2 2 2 2 2" xfId="6798"/>
    <cellStyle name="20% - Accent3 11 2 2 2 2 2 3" xfId="6799"/>
    <cellStyle name="20% - Accent3 11 2 2 2 2 3" xfId="6800"/>
    <cellStyle name="20% - Accent3 11 2 2 2 2 3 2" xfId="6801"/>
    <cellStyle name="20% - Accent3 11 2 2 2 2 4" xfId="6802"/>
    <cellStyle name="20% - Accent3 11 2 2 2 3" xfId="6803"/>
    <cellStyle name="20% - Accent3 11 2 2 2 3 2" xfId="6804"/>
    <cellStyle name="20% - Accent3 11 2 2 2 3 2 2" xfId="6805"/>
    <cellStyle name="20% - Accent3 11 2 2 2 3 3" xfId="6806"/>
    <cellStyle name="20% - Accent3 11 2 2 2 4" xfId="6807"/>
    <cellStyle name="20% - Accent3 11 2 2 2 4 2" xfId="6808"/>
    <cellStyle name="20% - Accent3 11 2 2 2 5" xfId="6809"/>
    <cellStyle name="20% - Accent3 11 2 2 3" xfId="6810"/>
    <cellStyle name="20% - Accent3 11 2 2 3 2" xfId="6811"/>
    <cellStyle name="20% - Accent3 11 2 2 3 2 2" xfId="6812"/>
    <cellStyle name="20% - Accent3 11 2 2 3 2 2 2" xfId="6813"/>
    <cellStyle name="20% - Accent3 11 2 2 3 2 3" xfId="6814"/>
    <cellStyle name="20% - Accent3 11 2 2 3 3" xfId="6815"/>
    <cellStyle name="20% - Accent3 11 2 2 3 3 2" xfId="6816"/>
    <cellStyle name="20% - Accent3 11 2 2 3 4" xfId="6817"/>
    <cellStyle name="20% - Accent3 11 2 2 4" xfId="6818"/>
    <cellStyle name="20% - Accent3 11 2 2 4 2" xfId="6819"/>
    <cellStyle name="20% - Accent3 11 2 2 4 2 2" xfId="6820"/>
    <cellStyle name="20% - Accent3 11 2 2 4 3" xfId="6821"/>
    <cellStyle name="20% - Accent3 11 2 2 5" xfId="6822"/>
    <cellStyle name="20% - Accent3 11 2 2 5 2" xfId="6823"/>
    <cellStyle name="20% - Accent3 11 2 2 6" xfId="6824"/>
    <cellStyle name="20% - Accent3 11 2 3" xfId="6825"/>
    <cellStyle name="20% - Accent3 11 2 3 2" xfId="6826"/>
    <cellStyle name="20% - Accent3 11 2 3 2 2" xfId="6827"/>
    <cellStyle name="20% - Accent3 11 2 3 2 2 2" xfId="6828"/>
    <cellStyle name="20% - Accent3 11 2 3 2 2 2 2" xfId="6829"/>
    <cellStyle name="20% - Accent3 11 2 3 2 2 3" xfId="6830"/>
    <cellStyle name="20% - Accent3 11 2 3 2 3" xfId="6831"/>
    <cellStyle name="20% - Accent3 11 2 3 2 3 2" xfId="6832"/>
    <cellStyle name="20% - Accent3 11 2 3 2 4" xfId="6833"/>
    <cellStyle name="20% - Accent3 11 2 3 3" xfId="6834"/>
    <cellStyle name="20% - Accent3 11 2 3 3 2" xfId="6835"/>
    <cellStyle name="20% - Accent3 11 2 3 3 2 2" xfId="6836"/>
    <cellStyle name="20% - Accent3 11 2 3 3 3" xfId="6837"/>
    <cellStyle name="20% - Accent3 11 2 3 4" xfId="6838"/>
    <cellStyle name="20% - Accent3 11 2 3 4 2" xfId="6839"/>
    <cellStyle name="20% - Accent3 11 2 3 5" xfId="6840"/>
    <cellStyle name="20% - Accent3 11 2 4" xfId="6841"/>
    <cellStyle name="20% - Accent3 11 2 4 2" xfId="6842"/>
    <cellStyle name="20% - Accent3 11 2 4 2 2" xfId="6843"/>
    <cellStyle name="20% - Accent3 11 2 4 2 2 2" xfId="6844"/>
    <cellStyle name="20% - Accent3 11 2 4 2 3" xfId="6845"/>
    <cellStyle name="20% - Accent3 11 2 4 3" xfId="6846"/>
    <cellStyle name="20% - Accent3 11 2 4 3 2" xfId="6847"/>
    <cellStyle name="20% - Accent3 11 2 4 4" xfId="6848"/>
    <cellStyle name="20% - Accent3 11 2 5" xfId="6849"/>
    <cellStyle name="20% - Accent3 11 2 5 2" xfId="6850"/>
    <cellStyle name="20% - Accent3 11 2 5 2 2" xfId="6851"/>
    <cellStyle name="20% - Accent3 11 2 5 3" xfId="6852"/>
    <cellStyle name="20% - Accent3 11 2 6" xfId="6853"/>
    <cellStyle name="20% - Accent3 11 2 6 2" xfId="6854"/>
    <cellStyle name="20% - Accent3 11 2 7" xfId="6855"/>
    <cellStyle name="20% - Accent3 11 3" xfId="6856"/>
    <cellStyle name="20% - Accent3 11 3 2" xfId="6857"/>
    <cellStyle name="20% - Accent3 11 3 2 2" xfId="6858"/>
    <cellStyle name="20% - Accent3 11 3 2 2 2" xfId="6859"/>
    <cellStyle name="20% - Accent3 11 3 2 2 2 2" xfId="6860"/>
    <cellStyle name="20% - Accent3 11 3 2 2 2 2 2" xfId="6861"/>
    <cellStyle name="20% - Accent3 11 3 2 2 2 3" xfId="6862"/>
    <cellStyle name="20% - Accent3 11 3 2 2 3" xfId="6863"/>
    <cellStyle name="20% - Accent3 11 3 2 2 3 2" xfId="6864"/>
    <cellStyle name="20% - Accent3 11 3 2 2 4" xfId="6865"/>
    <cellStyle name="20% - Accent3 11 3 2 3" xfId="6866"/>
    <cellStyle name="20% - Accent3 11 3 2 3 2" xfId="6867"/>
    <cellStyle name="20% - Accent3 11 3 2 3 2 2" xfId="6868"/>
    <cellStyle name="20% - Accent3 11 3 2 3 3" xfId="6869"/>
    <cellStyle name="20% - Accent3 11 3 2 4" xfId="6870"/>
    <cellStyle name="20% - Accent3 11 3 2 4 2" xfId="6871"/>
    <cellStyle name="20% - Accent3 11 3 2 5" xfId="6872"/>
    <cellStyle name="20% - Accent3 11 3 3" xfId="6873"/>
    <cellStyle name="20% - Accent3 11 3 3 2" xfId="6874"/>
    <cellStyle name="20% - Accent3 11 3 3 2 2" xfId="6875"/>
    <cellStyle name="20% - Accent3 11 3 3 2 2 2" xfId="6876"/>
    <cellStyle name="20% - Accent3 11 3 3 2 3" xfId="6877"/>
    <cellStyle name="20% - Accent3 11 3 3 3" xfId="6878"/>
    <cellStyle name="20% - Accent3 11 3 3 3 2" xfId="6879"/>
    <cellStyle name="20% - Accent3 11 3 3 4" xfId="6880"/>
    <cellStyle name="20% - Accent3 11 3 4" xfId="6881"/>
    <cellStyle name="20% - Accent3 11 3 4 2" xfId="6882"/>
    <cellStyle name="20% - Accent3 11 3 4 2 2" xfId="6883"/>
    <cellStyle name="20% - Accent3 11 3 4 3" xfId="6884"/>
    <cellStyle name="20% - Accent3 11 3 5" xfId="6885"/>
    <cellStyle name="20% - Accent3 11 3 5 2" xfId="6886"/>
    <cellStyle name="20% - Accent3 11 3 6" xfId="6887"/>
    <cellStyle name="20% - Accent3 11 4" xfId="6888"/>
    <cellStyle name="20% - Accent3 11 4 2" xfId="6889"/>
    <cellStyle name="20% - Accent3 11 4 2 2" xfId="6890"/>
    <cellStyle name="20% - Accent3 11 4 2 2 2" xfId="6891"/>
    <cellStyle name="20% - Accent3 11 4 2 2 2 2" xfId="6892"/>
    <cellStyle name="20% - Accent3 11 4 2 2 3" xfId="6893"/>
    <cellStyle name="20% - Accent3 11 4 2 3" xfId="6894"/>
    <cellStyle name="20% - Accent3 11 4 2 3 2" xfId="6895"/>
    <cellStyle name="20% - Accent3 11 4 2 4" xfId="6896"/>
    <cellStyle name="20% - Accent3 11 4 3" xfId="6897"/>
    <cellStyle name="20% - Accent3 11 4 3 2" xfId="6898"/>
    <cellStyle name="20% - Accent3 11 4 3 2 2" xfId="6899"/>
    <cellStyle name="20% - Accent3 11 4 3 3" xfId="6900"/>
    <cellStyle name="20% - Accent3 11 4 4" xfId="6901"/>
    <cellStyle name="20% - Accent3 11 4 4 2" xfId="6902"/>
    <cellStyle name="20% - Accent3 11 4 5" xfId="6903"/>
    <cellStyle name="20% - Accent3 11 5" xfId="6904"/>
    <cellStyle name="20% - Accent3 11 5 2" xfId="6905"/>
    <cellStyle name="20% - Accent3 11 5 2 2" xfId="6906"/>
    <cellStyle name="20% - Accent3 11 5 2 2 2" xfId="6907"/>
    <cellStyle name="20% - Accent3 11 5 2 3" xfId="6908"/>
    <cellStyle name="20% - Accent3 11 5 3" xfId="6909"/>
    <cellStyle name="20% - Accent3 11 5 3 2" xfId="6910"/>
    <cellStyle name="20% - Accent3 11 5 4" xfId="6911"/>
    <cellStyle name="20% - Accent3 11 6" xfId="6912"/>
    <cellStyle name="20% - Accent3 11 6 2" xfId="6913"/>
    <cellStyle name="20% - Accent3 11 6 2 2" xfId="6914"/>
    <cellStyle name="20% - Accent3 11 6 3" xfId="6915"/>
    <cellStyle name="20% - Accent3 11 7" xfId="6916"/>
    <cellStyle name="20% - Accent3 11 7 2" xfId="6917"/>
    <cellStyle name="20% - Accent3 11 8" xfId="6918"/>
    <cellStyle name="20% - Accent3 12" xfId="6919"/>
    <cellStyle name="20% - Accent3 12 2" xfId="6920"/>
    <cellStyle name="20% - Accent3 12 2 2" xfId="6921"/>
    <cellStyle name="20% - Accent3 12 2 2 2" xfId="6922"/>
    <cellStyle name="20% - Accent3 12 2 2 2 2" xfId="6923"/>
    <cellStyle name="20% - Accent3 12 2 2 2 2 2" xfId="6924"/>
    <cellStyle name="20% - Accent3 12 2 2 2 2 2 2" xfId="6925"/>
    <cellStyle name="20% - Accent3 12 2 2 2 2 2 2 2" xfId="6926"/>
    <cellStyle name="20% - Accent3 12 2 2 2 2 2 3" xfId="6927"/>
    <cellStyle name="20% - Accent3 12 2 2 2 2 3" xfId="6928"/>
    <cellStyle name="20% - Accent3 12 2 2 2 2 3 2" xfId="6929"/>
    <cellStyle name="20% - Accent3 12 2 2 2 2 4" xfId="6930"/>
    <cellStyle name="20% - Accent3 12 2 2 2 3" xfId="6931"/>
    <cellStyle name="20% - Accent3 12 2 2 2 3 2" xfId="6932"/>
    <cellStyle name="20% - Accent3 12 2 2 2 3 2 2" xfId="6933"/>
    <cellStyle name="20% - Accent3 12 2 2 2 3 3" xfId="6934"/>
    <cellStyle name="20% - Accent3 12 2 2 2 4" xfId="6935"/>
    <cellStyle name="20% - Accent3 12 2 2 2 4 2" xfId="6936"/>
    <cellStyle name="20% - Accent3 12 2 2 2 5" xfId="6937"/>
    <cellStyle name="20% - Accent3 12 2 2 3" xfId="6938"/>
    <cellStyle name="20% - Accent3 12 2 2 3 2" xfId="6939"/>
    <cellStyle name="20% - Accent3 12 2 2 3 2 2" xfId="6940"/>
    <cellStyle name="20% - Accent3 12 2 2 3 2 2 2" xfId="6941"/>
    <cellStyle name="20% - Accent3 12 2 2 3 2 3" xfId="6942"/>
    <cellStyle name="20% - Accent3 12 2 2 3 3" xfId="6943"/>
    <cellStyle name="20% - Accent3 12 2 2 3 3 2" xfId="6944"/>
    <cellStyle name="20% - Accent3 12 2 2 3 4" xfId="6945"/>
    <cellStyle name="20% - Accent3 12 2 2 4" xfId="6946"/>
    <cellStyle name="20% - Accent3 12 2 2 4 2" xfId="6947"/>
    <cellStyle name="20% - Accent3 12 2 2 4 2 2" xfId="6948"/>
    <cellStyle name="20% - Accent3 12 2 2 4 3" xfId="6949"/>
    <cellStyle name="20% - Accent3 12 2 2 5" xfId="6950"/>
    <cellStyle name="20% - Accent3 12 2 2 5 2" xfId="6951"/>
    <cellStyle name="20% - Accent3 12 2 2 6" xfId="6952"/>
    <cellStyle name="20% - Accent3 12 2 3" xfId="6953"/>
    <cellStyle name="20% - Accent3 12 2 3 2" xfId="6954"/>
    <cellStyle name="20% - Accent3 12 2 3 2 2" xfId="6955"/>
    <cellStyle name="20% - Accent3 12 2 3 2 2 2" xfId="6956"/>
    <cellStyle name="20% - Accent3 12 2 3 2 2 2 2" xfId="6957"/>
    <cellStyle name="20% - Accent3 12 2 3 2 2 3" xfId="6958"/>
    <cellStyle name="20% - Accent3 12 2 3 2 3" xfId="6959"/>
    <cellStyle name="20% - Accent3 12 2 3 2 3 2" xfId="6960"/>
    <cellStyle name="20% - Accent3 12 2 3 2 4" xfId="6961"/>
    <cellStyle name="20% - Accent3 12 2 3 3" xfId="6962"/>
    <cellStyle name="20% - Accent3 12 2 3 3 2" xfId="6963"/>
    <cellStyle name="20% - Accent3 12 2 3 3 2 2" xfId="6964"/>
    <cellStyle name="20% - Accent3 12 2 3 3 3" xfId="6965"/>
    <cellStyle name="20% - Accent3 12 2 3 4" xfId="6966"/>
    <cellStyle name="20% - Accent3 12 2 3 4 2" xfId="6967"/>
    <cellStyle name="20% - Accent3 12 2 3 5" xfId="6968"/>
    <cellStyle name="20% - Accent3 12 2 4" xfId="6969"/>
    <cellStyle name="20% - Accent3 12 2 4 2" xfId="6970"/>
    <cellStyle name="20% - Accent3 12 2 4 2 2" xfId="6971"/>
    <cellStyle name="20% - Accent3 12 2 4 2 2 2" xfId="6972"/>
    <cellStyle name="20% - Accent3 12 2 4 2 3" xfId="6973"/>
    <cellStyle name="20% - Accent3 12 2 4 3" xfId="6974"/>
    <cellStyle name="20% - Accent3 12 2 4 3 2" xfId="6975"/>
    <cellStyle name="20% - Accent3 12 2 4 4" xfId="6976"/>
    <cellStyle name="20% - Accent3 12 2 5" xfId="6977"/>
    <cellStyle name="20% - Accent3 12 2 5 2" xfId="6978"/>
    <cellStyle name="20% - Accent3 12 2 5 2 2" xfId="6979"/>
    <cellStyle name="20% - Accent3 12 2 5 3" xfId="6980"/>
    <cellStyle name="20% - Accent3 12 2 6" xfId="6981"/>
    <cellStyle name="20% - Accent3 12 2 6 2" xfId="6982"/>
    <cellStyle name="20% - Accent3 12 2 7" xfId="6983"/>
    <cellStyle name="20% - Accent3 12 3" xfId="6984"/>
    <cellStyle name="20% - Accent3 12 3 2" xfId="6985"/>
    <cellStyle name="20% - Accent3 12 3 2 2" xfId="6986"/>
    <cellStyle name="20% - Accent3 12 3 2 2 2" xfId="6987"/>
    <cellStyle name="20% - Accent3 12 3 2 2 2 2" xfId="6988"/>
    <cellStyle name="20% - Accent3 12 3 2 2 2 2 2" xfId="6989"/>
    <cellStyle name="20% - Accent3 12 3 2 2 2 3" xfId="6990"/>
    <cellStyle name="20% - Accent3 12 3 2 2 3" xfId="6991"/>
    <cellStyle name="20% - Accent3 12 3 2 2 3 2" xfId="6992"/>
    <cellStyle name="20% - Accent3 12 3 2 2 4" xfId="6993"/>
    <cellStyle name="20% - Accent3 12 3 2 3" xfId="6994"/>
    <cellStyle name="20% - Accent3 12 3 2 3 2" xfId="6995"/>
    <cellStyle name="20% - Accent3 12 3 2 3 2 2" xfId="6996"/>
    <cellStyle name="20% - Accent3 12 3 2 3 3" xfId="6997"/>
    <cellStyle name="20% - Accent3 12 3 2 4" xfId="6998"/>
    <cellStyle name="20% - Accent3 12 3 2 4 2" xfId="6999"/>
    <cellStyle name="20% - Accent3 12 3 2 5" xfId="7000"/>
    <cellStyle name="20% - Accent3 12 3 3" xfId="7001"/>
    <cellStyle name="20% - Accent3 12 3 3 2" xfId="7002"/>
    <cellStyle name="20% - Accent3 12 3 3 2 2" xfId="7003"/>
    <cellStyle name="20% - Accent3 12 3 3 2 2 2" xfId="7004"/>
    <cellStyle name="20% - Accent3 12 3 3 2 3" xfId="7005"/>
    <cellStyle name="20% - Accent3 12 3 3 3" xfId="7006"/>
    <cellStyle name="20% - Accent3 12 3 3 3 2" xfId="7007"/>
    <cellStyle name="20% - Accent3 12 3 3 4" xfId="7008"/>
    <cellStyle name="20% - Accent3 12 3 4" xfId="7009"/>
    <cellStyle name="20% - Accent3 12 3 4 2" xfId="7010"/>
    <cellStyle name="20% - Accent3 12 3 4 2 2" xfId="7011"/>
    <cellStyle name="20% - Accent3 12 3 4 3" xfId="7012"/>
    <cellStyle name="20% - Accent3 12 3 5" xfId="7013"/>
    <cellStyle name="20% - Accent3 12 3 5 2" xfId="7014"/>
    <cellStyle name="20% - Accent3 12 3 6" xfId="7015"/>
    <cellStyle name="20% - Accent3 12 4" xfId="7016"/>
    <cellStyle name="20% - Accent3 12 4 2" xfId="7017"/>
    <cellStyle name="20% - Accent3 12 4 2 2" xfId="7018"/>
    <cellStyle name="20% - Accent3 12 4 2 2 2" xfId="7019"/>
    <cellStyle name="20% - Accent3 12 4 2 2 2 2" xfId="7020"/>
    <cellStyle name="20% - Accent3 12 4 2 2 3" xfId="7021"/>
    <cellStyle name="20% - Accent3 12 4 2 3" xfId="7022"/>
    <cellStyle name="20% - Accent3 12 4 2 3 2" xfId="7023"/>
    <cellStyle name="20% - Accent3 12 4 2 4" xfId="7024"/>
    <cellStyle name="20% - Accent3 12 4 3" xfId="7025"/>
    <cellStyle name="20% - Accent3 12 4 3 2" xfId="7026"/>
    <cellStyle name="20% - Accent3 12 4 3 2 2" xfId="7027"/>
    <cellStyle name="20% - Accent3 12 4 3 3" xfId="7028"/>
    <cellStyle name="20% - Accent3 12 4 4" xfId="7029"/>
    <cellStyle name="20% - Accent3 12 4 4 2" xfId="7030"/>
    <cellStyle name="20% - Accent3 12 4 5" xfId="7031"/>
    <cellStyle name="20% - Accent3 12 5" xfId="7032"/>
    <cellStyle name="20% - Accent3 12 5 2" xfId="7033"/>
    <cellStyle name="20% - Accent3 12 5 2 2" xfId="7034"/>
    <cellStyle name="20% - Accent3 12 5 2 2 2" xfId="7035"/>
    <cellStyle name="20% - Accent3 12 5 2 3" xfId="7036"/>
    <cellStyle name="20% - Accent3 12 5 3" xfId="7037"/>
    <cellStyle name="20% - Accent3 12 5 3 2" xfId="7038"/>
    <cellStyle name="20% - Accent3 12 5 4" xfId="7039"/>
    <cellStyle name="20% - Accent3 12 6" xfId="7040"/>
    <cellStyle name="20% - Accent3 12 6 2" xfId="7041"/>
    <cellStyle name="20% - Accent3 12 6 2 2" xfId="7042"/>
    <cellStyle name="20% - Accent3 12 6 3" xfId="7043"/>
    <cellStyle name="20% - Accent3 12 7" xfId="7044"/>
    <cellStyle name="20% - Accent3 12 7 2" xfId="7045"/>
    <cellStyle name="20% - Accent3 12 8" xfId="7046"/>
    <cellStyle name="20% - Accent3 13" xfId="7047"/>
    <cellStyle name="20% - Accent3 13 2" xfId="7048"/>
    <cellStyle name="20% - Accent3 13 2 2" xfId="7049"/>
    <cellStyle name="20% - Accent3 13 2 2 2" xfId="7050"/>
    <cellStyle name="20% - Accent3 13 2 2 2 2" xfId="7051"/>
    <cellStyle name="20% - Accent3 13 2 2 2 2 2" xfId="7052"/>
    <cellStyle name="20% - Accent3 13 2 2 2 2 2 2" xfId="7053"/>
    <cellStyle name="20% - Accent3 13 2 2 2 2 2 2 2" xfId="7054"/>
    <cellStyle name="20% - Accent3 13 2 2 2 2 2 3" xfId="7055"/>
    <cellStyle name="20% - Accent3 13 2 2 2 2 3" xfId="7056"/>
    <cellStyle name="20% - Accent3 13 2 2 2 2 3 2" xfId="7057"/>
    <cellStyle name="20% - Accent3 13 2 2 2 2 4" xfId="7058"/>
    <cellStyle name="20% - Accent3 13 2 2 2 3" xfId="7059"/>
    <cellStyle name="20% - Accent3 13 2 2 2 3 2" xfId="7060"/>
    <cellStyle name="20% - Accent3 13 2 2 2 3 2 2" xfId="7061"/>
    <cellStyle name="20% - Accent3 13 2 2 2 3 3" xfId="7062"/>
    <cellStyle name="20% - Accent3 13 2 2 2 4" xfId="7063"/>
    <cellStyle name="20% - Accent3 13 2 2 2 4 2" xfId="7064"/>
    <cellStyle name="20% - Accent3 13 2 2 2 5" xfId="7065"/>
    <cellStyle name="20% - Accent3 13 2 2 3" xfId="7066"/>
    <cellStyle name="20% - Accent3 13 2 2 3 2" xfId="7067"/>
    <cellStyle name="20% - Accent3 13 2 2 3 2 2" xfId="7068"/>
    <cellStyle name="20% - Accent3 13 2 2 3 2 2 2" xfId="7069"/>
    <cellStyle name="20% - Accent3 13 2 2 3 2 3" xfId="7070"/>
    <cellStyle name="20% - Accent3 13 2 2 3 3" xfId="7071"/>
    <cellStyle name="20% - Accent3 13 2 2 3 3 2" xfId="7072"/>
    <cellStyle name="20% - Accent3 13 2 2 3 4" xfId="7073"/>
    <cellStyle name="20% - Accent3 13 2 2 4" xfId="7074"/>
    <cellStyle name="20% - Accent3 13 2 2 4 2" xfId="7075"/>
    <cellStyle name="20% - Accent3 13 2 2 4 2 2" xfId="7076"/>
    <cellStyle name="20% - Accent3 13 2 2 4 3" xfId="7077"/>
    <cellStyle name="20% - Accent3 13 2 2 5" xfId="7078"/>
    <cellStyle name="20% - Accent3 13 2 2 5 2" xfId="7079"/>
    <cellStyle name="20% - Accent3 13 2 2 6" xfId="7080"/>
    <cellStyle name="20% - Accent3 13 2 3" xfId="7081"/>
    <cellStyle name="20% - Accent3 13 2 3 2" xfId="7082"/>
    <cellStyle name="20% - Accent3 13 2 3 2 2" xfId="7083"/>
    <cellStyle name="20% - Accent3 13 2 3 2 2 2" xfId="7084"/>
    <cellStyle name="20% - Accent3 13 2 3 2 2 2 2" xfId="7085"/>
    <cellStyle name="20% - Accent3 13 2 3 2 2 3" xfId="7086"/>
    <cellStyle name="20% - Accent3 13 2 3 2 3" xfId="7087"/>
    <cellStyle name="20% - Accent3 13 2 3 2 3 2" xfId="7088"/>
    <cellStyle name="20% - Accent3 13 2 3 2 4" xfId="7089"/>
    <cellStyle name="20% - Accent3 13 2 3 3" xfId="7090"/>
    <cellStyle name="20% - Accent3 13 2 3 3 2" xfId="7091"/>
    <cellStyle name="20% - Accent3 13 2 3 3 2 2" xfId="7092"/>
    <cellStyle name="20% - Accent3 13 2 3 3 3" xfId="7093"/>
    <cellStyle name="20% - Accent3 13 2 3 4" xfId="7094"/>
    <cellStyle name="20% - Accent3 13 2 3 4 2" xfId="7095"/>
    <cellStyle name="20% - Accent3 13 2 3 5" xfId="7096"/>
    <cellStyle name="20% - Accent3 13 2 4" xfId="7097"/>
    <cellStyle name="20% - Accent3 13 2 4 2" xfId="7098"/>
    <cellStyle name="20% - Accent3 13 2 4 2 2" xfId="7099"/>
    <cellStyle name="20% - Accent3 13 2 4 2 2 2" xfId="7100"/>
    <cellStyle name="20% - Accent3 13 2 4 2 3" xfId="7101"/>
    <cellStyle name="20% - Accent3 13 2 4 3" xfId="7102"/>
    <cellStyle name="20% - Accent3 13 2 4 3 2" xfId="7103"/>
    <cellStyle name="20% - Accent3 13 2 4 4" xfId="7104"/>
    <cellStyle name="20% - Accent3 13 2 5" xfId="7105"/>
    <cellStyle name="20% - Accent3 13 2 5 2" xfId="7106"/>
    <cellStyle name="20% - Accent3 13 2 5 2 2" xfId="7107"/>
    <cellStyle name="20% - Accent3 13 2 5 3" xfId="7108"/>
    <cellStyle name="20% - Accent3 13 2 6" xfId="7109"/>
    <cellStyle name="20% - Accent3 13 2 6 2" xfId="7110"/>
    <cellStyle name="20% - Accent3 13 2 7" xfId="7111"/>
    <cellStyle name="20% - Accent3 13 3" xfId="7112"/>
    <cellStyle name="20% - Accent3 13 3 2" xfId="7113"/>
    <cellStyle name="20% - Accent3 13 3 2 2" xfId="7114"/>
    <cellStyle name="20% - Accent3 13 3 2 2 2" xfId="7115"/>
    <cellStyle name="20% - Accent3 13 3 2 2 2 2" xfId="7116"/>
    <cellStyle name="20% - Accent3 13 3 2 2 2 2 2" xfId="7117"/>
    <cellStyle name="20% - Accent3 13 3 2 2 2 3" xfId="7118"/>
    <cellStyle name="20% - Accent3 13 3 2 2 3" xfId="7119"/>
    <cellStyle name="20% - Accent3 13 3 2 2 3 2" xfId="7120"/>
    <cellStyle name="20% - Accent3 13 3 2 2 4" xfId="7121"/>
    <cellStyle name="20% - Accent3 13 3 2 3" xfId="7122"/>
    <cellStyle name="20% - Accent3 13 3 2 3 2" xfId="7123"/>
    <cellStyle name="20% - Accent3 13 3 2 3 2 2" xfId="7124"/>
    <cellStyle name="20% - Accent3 13 3 2 3 3" xfId="7125"/>
    <cellStyle name="20% - Accent3 13 3 2 4" xfId="7126"/>
    <cellStyle name="20% - Accent3 13 3 2 4 2" xfId="7127"/>
    <cellStyle name="20% - Accent3 13 3 2 5" xfId="7128"/>
    <cellStyle name="20% - Accent3 13 3 3" xfId="7129"/>
    <cellStyle name="20% - Accent3 13 3 3 2" xfId="7130"/>
    <cellStyle name="20% - Accent3 13 3 3 2 2" xfId="7131"/>
    <cellStyle name="20% - Accent3 13 3 3 2 2 2" xfId="7132"/>
    <cellStyle name="20% - Accent3 13 3 3 2 3" xfId="7133"/>
    <cellStyle name="20% - Accent3 13 3 3 3" xfId="7134"/>
    <cellStyle name="20% - Accent3 13 3 3 3 2" xfId="7135"/>
    <cellStyle name="20% - Accent3 13 3 3 4" xfId="7136"/>
    <cellStyle name="20% - Accent3 13 3 4" xfId="7137"/>
    <cellStyle name="20% - Accent3 13 3 4 2" xfId="7138"/>
    <cellStyle name="20% - Accent3 13 3 4 2 2" xfId="7139"/>
    <cellStyle name="20% - Accent3 13 3 4 3" xfId="7140"/>
    <cellStyle name="20% - Accent3 13 3 5" xfId="7141"/>
    <cellStyle name="20% - Accent3 13 3 5 2" xfId="7142"/>
    <cellStyle name="20% - Accent3 13 3 6" xfId="7143"/>
    <cellStyle name="20% - Accent3 13 4" xfId="7144"/>
    <cellStyle name="20% - Accent3 13 4 2" xfId="7145"/>
    <cellStyle name="20% - Accent3 13 4 2 2" xfId="7146"/>
    <cellStyle name="20% - Accent3 13 4 2 2 2" xfId="7147"/>
    <cellStyle name="20% - Accent3 13 4 2 2 2 2" xfId="7148"/>
    <cellStyle name="20% - Accent3 13 4 2 2 3" xfId="7149"/>
    <cellStyle name="20% - Accent3 13 4 2 3" xfId="7150"/>
    <cellStyle name="20% - Accent3 13 4 2 3 2" xfId="7151"/>
    <cellStyle name="20% - Accent3 13 4 2 4" xfId="7152"/>
    <cellStyle name="20% - Accent3 13 4 3" xfId="7153"/>
    <cellStyle name="20% - Accent3 13 4 3 2" xfId="7154"/>
    <cellStyle name="20% - Accent3 13 4 3 2 2" xfId="7155"/>
    <cellStyle name="20% - Accent3 13 4 3 3" xfId="7156"/>
    <cellStyle name="20% - Accent3 13 4 4" xfId="7157"/>
    <cellStyle name="20% - Accent3 13 4 4 2" xfId="7158"/>
    <cellStyle name="20% - Accent3 13 4 5" xfId="7159"/>
    <cellStyle name="20% - Accent3 13 5" xfId="7160"/>
    <cellStyle name="20% - Accent3 13 5 2" xfId="7161"/>
    <cellStyle name="20% - Accent3 13 5 2 2" xfId="7162"/>
    <cellStyle name="20% - Accent3 13 5 2 2 2" xfId="7163"/>
    <cellStyle name="20% - Accent3 13 5 2 3" xfId="7164"/>
    <cellStyle name="20% - Accent3 13 5 3" xfId="7165"/>
    <cellStyle name="20% - Accent3 13 5 3 2" xfId="7166"/>
    <cellStyle name="20% - Accent3 13 5 4" xfId="7167"/>
    <cellStyle name="20% - Accent3 13 6" xfId="7168"/>
    <cellStyle name="20% - Accent3 13 6 2" xfId="7169"/>
    <cellStyle name="20% - Accent3 13 6 2 2" xfId="7170"/>
    <cellStyle name="20% - Accent3 13 6 3" xfId="7171"/>
    <cellStyle name="20% - Accent3 13 7" xfId="7172"/>
    <cellStyle name="20% - Accent3 13 7 2" xfId="7173"/>
    <cellStyle name="20% - Accent3 13 8" xfId="7174"/>
    <cellStyle name="20% - Accent3 14" xfId="7175"/>
    <cellStyle name="20% - Accent3 14 2" xfId="7176"/>
    <cellStyle name="20% - Accent3 14 2 2" xfId="7177"/>
    <cellStyle name="20% - Accent3 14 2 2 2" xfId="7178"/>
    <cellStyle name="20% - Accent3 14 2 2 2 2" xfId="7179"/>
    <cellStyle name="20% - Accent3 14 2 2 2 2 2" xfId="7180"/>
    <cellStyle name="20% - Accent3 14 2 2 2 2 2 2" xfId="7181"/>
    <cellStyle name="20% - Accent3 14 2 2 2 2 2 2 2" xfId="7182"/>
    <cellStyle name="20% - Accent3 14 2 2 2 2 2 3" xfId="7183"/>
    <cellStyle name="20% - Accent3 14 2 2 2 2 3" xfId="7184"/>
    <cellStyle name="20% - Accent3 14 2 2 2 2 3 2" xfId="7185"/>
    <cellStyle name="20% - Accent3 14 2 2 2 2 4" xfId="7186"/>
    <cellStyle name="20% - Accent3 14 2 2 2 3" xfId="7187"/>
    <cellStyle name="20% - Accent3 14 2 2 2 3 2" xfId="7188"/>
    <cellStyle name="20% - Accent3 14 2 2 2 3 2 2" xfId="7189"/>
    <cellStyle name="20% - Accent3 14 2 2 2 3 3" xfId="7190"/>
    <cellStyle name="20% - Accent3 14 2 2 2 4" xfId="7191"/>
    <cellStyle name="20% - Accent3 14 2 2 2 4 2" xfId="7192"/>
    <cellStyle name="20% - Accent3 14 2 2 2 5" xfId="7193"/>
    <cellStyle name="20% - Accent3 14 2 2 3" xfId="7194"/>
    <cellStyle name="20% - Accent3 14 2 2 3 2" xfId="7195"/>
    <cellStyle name="20% - Accent3 14 2 2 3 2 2" xfId="7196"/>
    <cellStyle name="20% - Accent3 14 2 2 3 2 2 2" xfId="7197"/>
    <cellStyle name="20% - Accent3 14 2 2 3 2 3" xfId="7198"/>
    <cellStyle name="20% - Accent3 14 2 2 3 3" xfId="7199"/>
    <cellStyle name="20% - Accent3 14 2 2 3 3 2" xfId="7200"/>
    <cellStyle name="20% - Accent3 14 2 2 3 4" xfId="7201"/>
    <cellStyle name="20% - Accent3 14 2 2 4" xfId="7202"/>
    <cellStyle name="20% - Accent3 14 2 2 4 2" xfId="7203"/>
    <cellStyle name="20% - Accent3 14 2 2 4 2 2" xfId="7204"/>
    <cellStyle name="20% - Accent3 14 2 2 4 3" xfId="7205"/>
    <cellStyle name="20% - Accent3 14 2 2 5" xfId="7206"/>
    <cellStyle name="20% - Accent3 14 2 2 5 2" xfId="7207"/>
    <cellStyle name="20% - Accent3 14 2 2 6" xfId="7208"/>
    <cellStyle name="20% - Accent3 14 2 3" xfId="7209"/>
    <cellStyle name="20% - Accent3 14 2 3 2" xfId="7210"/>
    <cellStyle name="20% - Accent3 14 2 3 2 2" xfId="7211"/>
    <cellStyle name="20% - Accent3 14 2 3 2 2 2" xfId="7212"/>
    <cellStyle name="20% - Accent3 14 2 3 2 2 2 2" xfId="7213"/>
    <cellStyle name="20% - Accent3 14 2 3 2 2 3" xfId="7214"/>
    <cellStyle name="20% - Accent3 14 2 3 2 3" xfId="7215"/>
    <cellStyle name="20% - Accent3 14 2 3 2 3 2" xfId="7216"/>
    <cellStyle name="20% - Accent3 14 2 3 2 4" xfId="7217"/>
    <cellStyle name="20% - Accent3 14 2 3 3" xfId="7218"/>
    <cellStyle name="20% - Accent3 14 2 3 3 2" xfId="7219"/>
    <cellStyle name="20% - Accent3 14 2 3 3 2 2" xfId="7220"/>
    <cellStyle name="20% - Accent3 14 2 3 3 3" xfId="7221"/>
    <cellStyle name="20% - Accent3 14 2 3 4" xfId="7222"/>
    <cellStyle name="20% - Accent3 14 2 3 4 2" xfId="7223"/>
    <cellStyle name="20% - Accent3 14 2 3 5" xfId="7224"/>
    <cellStyle name="20% - Accent3 14 2 4" xfId="7225"/>
    <cellStyle name="20% - Accent3 14 2 4 2" xfId="7226"/>
    <cellStyle name="20% - Accent3 14 2 4 2 2" xfId="7227"/>
    <cellStyle name="20% - Accent3 14 2 4 2 2 2" xfId="7228"/>
    <cellStyle name="20% - Accent3 14 2 4 2 3" xfId="7229"/>
    <cellStyle name="20% - Accent3 14 2 4 3" xfId="7230"/>
    <cellStyle name="20% - Accent3 14 2 4 3 2" xfId="7231"/>
    <cellStyle name="20% - Accent3 14 2 4 4" xfId="7232"/>
    <cellStyle name="20% - Accent3 14 2 5" xfId="7233"/>
    <cellStyle name="20% - Accent3 14 2 5 2" xfId="7234"/>
    <cellStyle name="20% - Accent3 14 2 5 2 2" xfId="7235"/>
    <cellStyle name="20% - Accent3 14 2 5 3" xfId="7236"/>
    <cellStyle name="20% - Accent3 14 2 6" xfId="7237"/>
    <cellStyle name="20% - Accent3 14 2 6 2" xfId="7238"/>
    <cellStyle name="20% - Accent3 14 2 7" xfId="7239"/>
    <cellStyle name="20% - Accent3 14 3" xfId="7240"/>
    <cellStyle name="20% - Accent3 14 3 2" xfId="7241"/>
    <cellStyle name="20% - Accent3 14 3 2 2" xfId="7242"/>
    <cellStyle name="20% - Accent3 14 3 2 2 2" xfId="7243"/>
    <cellStyle name="20% - Accent3 14 3 2 2 2 2" xfId="7244"/>
    <cellStyle name="20% - Accent3 14 3 2 2 2 2 2" xfId="7245"/>
    <cellStyle name="20% - Accent3 14 3 2 2 2 3" xfId="7246"/>
    <cellStyle name="20% - Accent3 14 3 2 2 3" xfId="7247"/>
    <cellStyle name="20% - Accent3 14 3 2 2 3 2" xfId="7248"/>
    <cellStyle name="20% - Accent3 14 3 2 2 4" xfId="7249"/>
    <cellStyle name="20% - Accent3 14 3 2 3" xfId="7250"/>
    <cellStyle name="20% - Accent3 14 3 2 3 2" xfId="7251"/>
    <cellStyle name="20% - Accent3 14 3 2 3 2 2" xfId="7252"/>
    <cellStyle name="20% - Accent3 14 3 2 3 3" xfId="7253"/>
    <cellStyle name="20% - Accent3 14 3 2 4" xfId="7254"/>
    <cellStyle name="20% - Accent3 14 3 2 4 2" xfId="7255"/>
    <cellStyle name="20% - Accent3 14 3 2 5" xfId="7256"/>
    <cellStyle name="20% - Accent3 14 3 3" xfId="7257"/>
    <cellStyle name="20% - Accent3 14 3 3 2" xfId="7258"/>
    <cellStyle name="20% - Accent3 14 3 3 2 2" xfId="7259"/>
    <cellStyle name="20% - Accent3 14 3 3 2 2 2" xfId="7260"/>
    <cellStyle name="20% - Accent3 14 3 3 2 3" xfId="7261"/>
    <cellStyle name="20% - Accent3 14 3 3 3" xfId="7262"/>
    <cellStyle name="20% - Accent3 14 3 3 3 2" xfId="7263"/>
    <cellStyle name="20% - Accent3 14 3 3 4" xfId="7264"/>
    <cellStyle name="20% - Accent3 14 3 4" xfId="7265"/>
    <cellStyle name="20% - Accent3 14 3 4 2" xfId="7266"/>
    <cellStyle name="20% - Accent3 14 3 4 2 2" xfId="7267"/>
    <cellStyle name="20% - Accent3 14 3 4 3" xfId="7268"/>
    <cellStyle name="20% - Accent3 14 3 5" xfId="7269"/>
    <cellStyle name="20% - Accent3 14 3 5 2" xfId="7270"/>
    <cellStyle name="20% - Accent3 14 3 6" xfId="7271"/>
    <cellStyle name="20% - Accent3 14 4" xfId="7272"/>
    <cellStyle name="20% - Accent3 14 4 2" xfId="7273"/>
    <cellStyle name="20% - Accent3 14 4 2 2" xfId="7274"/>
    <cellStyle name="20% - Accent3 14 4 2 2 2" xfId="7275"/>
    <cellStyle name="20% - Accent3 14 4 2 2 2 2" xfId="7276"/>
    <cellStyle name="20% - Accent3 14 4 2 2 3" xfId="7277"/>
    <cellStyle name="20% - Accent3 14 4 2 3" xfId="7278"/>
    <cellStyle name="20% - Accent3 14 4 2 3 2" xfId="7279"/>
    <cellStyle name="20% - Accent3 14 4 2 4" xfId="7280"/>
    <cellStyle name="20% - Accent3 14 4 3" xfId="7281"/>
    <cellStyle name="20% - Accent3 14 4 3 2" xfId="7282"/>
    <cellStyle name="20% - Accent3 14 4 3 2 2" xfId="7283"/>
    <cellStyle name="20% - Accent3 14 4 3 3" xfId="7284"/>
    <cellStyle name="20% - Accent3 14 4 4" xfId="7285"/>
    <cellStyle name="20% - Accent3 14 4 4 2" xfId="7286"/>
    <cellStyle name="20% - Accent3 14 4 5" xfId="7287"/>
    <cellStyle name="20% - Accent3 14 5" xfId="7288"/>
    <cellStyle name="20% - Accent3 14 5 2" xfId="7289"/>
    <cellStyle name="20% - Accent3 14 5 2 2" xfId="7290"/>
    <cellStyle name="20% - Accent3 14 5 2 2 2" xfId="7291"/>
    <cellStyle name="20% - Accent3 14 5 2 3" xfId="7292"/>
    <cellStyle name="20% - Accent3 14 5 3" xfId="7293"/>
    <cellStyle name="20% - Accent3 14 5 3 2" xfId="7294"/>
    <cellStyle name="20% - Accent3 14 5 4" xfId="7295"/>
    <cellStyle name="20% - Accent3 14 6" xfId="7296"/>
    <cellStyle name="20% - Accent3 14 6 2" xfId="7297"/>
    <cellStyle name="20% - Accent3 14 6 2 2" xfId="7298"/>
    <cellStyle name="20% - Accent3 14 6 3" xfId="7299"/>
    <cellStyle name="20% - Accent3 14 7" xfId="7300"/>
    <cellStyle name="20% - Accent3 14 7 2" xfId="7301"/>
    <cellStyle name="20% - Accent3 14 8" xfId="7302"/>
    <cellStyle name="20% - Accent3 15" xfId="7303"/>
    <cellStyle name="20% - Accent3 15 2" xfId="7304"/>
    <cellStyle name="20% - Accent3 15 2 2" xfId="7305"/>
    <cellStyle name="20% - Accent3 15 2 2 2" xfId="7306"/>
    <cellStyle name="20% - Accent3 15 2 2 2 2" xfId="7307"/>
    <cellStyle name="20% - Accent3 15 2 2 2 2 2" xfId="7308"/>
    <cellStyle name="20% - Accent3 15 2 2 2 2 2 2" xfId="7309"/>
    <cellStyle name="20% - Accent3 15 2 2 2 2 2 2 2" xfId="7310"/>
    <cellStyle name="20% - Accent3 15 2 2 2 2 2 3" xfId="7311"/>
    <cellStyle name="20% - Accent3 15 2 2 2 2 3" xfId="7312"/>
    <cellStyle name="20% - Accent3 15 2 2 2 2 3 2" xfId="7313"/>
    <cellStyle name="20% - Accent3 15 2 2 2 2 4" xfId="7314"/>
    <cellStyle name="20% - Accent3 15 2 2 2 3" xfId="7315"/>
    <cellStyle name="20% - Accent3 15 2 2 2 3 2" xfId="7316"/>
    <cellStyle name="20% - Accent3 15 2 2 2 3 2 2" xfId="7317"/>
    <cellStyle name="20% - Accent3 15 2 2 2 3 3" xfId="7318"/>
    <cellStyle name="20% - Accent3 15 2 2 2 4" xfId="7319"/>
    <cellStyle name="20% - Accent3 15 2 2 2 4 2" xfId="7320"/>
    <cellStyle name="20% - Accent3 15 2 2 2 5" xfId="7321"/>
    <cellStyle name="20% - Accent3 15 2 2 3" xfId="7322"/>
    <cellStyle name="20% - Accent3 15 2 2 3 2" xfId="7323"/>
    <cellStyle name="20% - Accent3 15 2 2 3 2 2" xfId="7324"/>
    <cellStyle name="20% - Accent3 15 2 2 3 2 2 2" xfId="7325"/>
    <cellStyle name="20% - Accent3 15 2 2 3 2 3" xfId="7326"/>
    <cellStyle name="20% - Accent3 15 2 2 3 3" xfId="7327"/>
    <cellStyle name="20% - Accent3 15 2 2 3 3 2" xfId="7328"/>
    <cellStyle name="20% - Accent3 15 2 2 3 4" xfId="7329"/>
    <cellStyle name="20% - Accent3 15 2 2 4" xfId="7330"/>
    <cellStyle name="20% - Accent3 15 2 2 4 2" xfId="7331"/>
    <cellStyle name="20% - Accent3 15 2 2 4 2 2" xfId="7332"/>
    <cellStyle name="20% - Accent3 15 2 2 4 3" xfId="7333"/>
    <cellStyle name="20% - Accent3 15 2 2 5" xfId="7334"/>
    <cellStyle name="20% - Accent3 15 2 2 5 2" xfId="7335"/>
    <cellStyle name="20% - Accent3 15 2 2 6" xfId="7336"/>
    <cellStyle name="20% - Accent3 15 2 3" xfId="7337"/>
    <cellStyle name="20% - Accent3 15 2 3 2" xfId="7338"/>
    <cellStyle name="20% - Accent3 15 2 3 2 2" xfId="7339"/>
    <cellStyle name="20% - Accent3 15 2 3 2 2 2" xfId="7340"/>
    <cellStyle name="20% - Accent3 15 2 3 2 2 2 2" xfId="7341"/>
    <cellStyle name="20% - Accent3 15 2 3 2 2 3" xfId="7342"/>
    <cellStyle name="20% - Accent3 15 2 3 2 3" xfId="7343"/>
    <cellStyle name="20% - Accent3 15 2 3 2 3 2" xfId="7344"/>
    <cellStyle name="20% - Accent3 15 2 3 2 4" xfId="7345"/>
    <cellStyle name="20% - Accent3 15 2 3 3" xfId="7346"/>
    <cellStyle name="20% - Accent3 15 2 3 3 2" xfId="7347"/>
    <cellStyle name="20% - Accent3 15 2 3 3 2 2" xfId="7348"/>
    <cellStyle name="20% - Accent3 15 2 3 3 3" xfId="7349"/>
    <cellStyle name="20% - Accent3 15 2 3 4" xfId="7350"/>
    <cellStyle name="20% - Accent3 15 2 3 4 2" xfId="7351"/>
    <cellStyle name="20% - Accent3 15 2 3 5" xfId="7352"/>
    <cellStyle name="20% - Accent3 15 2 4" xfId="7353"/>
    <cellStyle name="20% - Accent3 15 2 4 2" xfId="7354"/>
    <cellStyle name="20% - Accent3 15 2 4 2 2" xfId="7355"/>
    <cellStyle name="20% - Accent3 15 2 4 2 2 2" xfId="7356"/>
    <cellStyle name="20% - Accent3 15 2 4 2 3" xfId="7357"/>
    <cellStyle name="20% - Accent3 15 2 4 3" xfId="7358"/>
    <cellStyle name="20% - Accent3 15 2 4 3 2" xfId="7359"/>
    <cellStyle name="20% - Accent3 15 2 4 4" xfId="7360"/>
    <cellStyle name="20% - Accent3 15 2 5" xfId="7361"/>
    <cellStyle name="20% - Accent3 15 2 5 2" xfId="7362"/>
    <cellStyle name="20% - Accent3 15 2 5 2 2" xfId="7363"/>
    <cellStyle name="20% - Accent3 15 2 5 3" xfId="7364"/>
    <cellStyle name="20% - Accent3 15 2 6" xfId="7365"/>
    <cellStyle name="20% - Accent3 15 2 6 2" xfId="7366"/>
    <cellStyle name="20% - Accent3 15 2 7" xfId="7367"/>
    <cellStyle name="20% - Accent3 15 3" xfId="7368"/>
    <cellStyle name="20% - Accent3 15 3 2" xfId="7369"/>
    <cellStyle name="20% - Accent3 15 3 2 2" xfId="7370"/>
    <cellStyle name="20% - Accent3 15 3 2 2 2" xfId="7371"/>
    <cellStyle name="20% - Accent3 15 3 2 2 2 2" xfId="7372"/>
    <cellStyle name="20% - Accent3 15 3 2 2 2 2 2" xfId="7373"/>
    <cellStyle name="20% - Accent3 15 3 2 2 2 3" xfId="7374"/>
    <cellStyle name="20% - Accent3 15 3 2 2 3" xfId="7375"/>
    <cellStyle name="20% - Accent3 15 3 2 2 3 2" xfId="7376"/>
    <cellStyle name="20% - Accent3 15 3 2 2 4" xfId="7377"/>
    <cellStyle name="20% - Accent3 15 3 2 3" xfId="7378"/>
    <cellStyle name="20% - Accent3 15 3 2 3 2" xfId="7379"/>
    <cellStyle name="20% - Accent3 15 3 2 3 2 2" xfId="7380"/>
    <cellStyle name="20% - Accent3 15 3 2 3 3" xfId="7381"/>
    <cellStyle name="20% - Accent3 15 3 2 4" xfId="7382"/>
    <cellStyle name="20% - Accent3 15 3 2 4 2" xfId="7383"/>
    <cellStyle name="20% - Accent3 15 3 2 5" xfId="7384"/>
    <cellStyle name="20% - Accent3 15 3 3" xfId="7385"/>
    <cellStyle name="20% - Accent3 15 3 3 2" xfId="7386"/>
    <cellStyle name="20% - Accent3 15 3 3 2 2" xfId="7387"/>
    <cellStyle name="20% - Accent3 15 3 3 2 2 2" xfId="7388"/>
    <cellStyle name="20% - Accent3 15 3 3 2 3" xfId="7389"/>
    <cellStyle name="20% - Accent3 15 3 3 3" xfId="7390"/>
    <cellStyle name="20% - Accent3 15 3 3 3 2" xfId="7391"/>
    <cellStyle name="20% - Accent3 15 3 3 4" xfId="7392"/>
    <cellStyle name="20% - Accent3 15 3 4" xfId="7393"/>
    <cellStyle name="20% - Accent3 15 3 4 2" xfId="7394"/>
    <cellStyle name="20% - Accent3 15 3 4 2 2" xfId="7395"/>
    <cellStyle name="20% - Accent3 15 3 4 3" xfId="7396"/>
    <cellStyle name="20% - Accent3 15 3 5" xfId="7397"/>
    <cellStyle name="20% - Accent3 15 3 5 2" xfId="7398"/>
    <cellStyle name="20% - Accent3 15 3 6" xfId="7399"/>
    <cellStyle name="20% - Accent3 15 4" xfId="7400"/>
    <cellStyle name="20% - Accent3 15 4 2" xfId="7401"/>
    <cellStyle name="20% - Accent3 15 4 2 2" xfId="7402"/>
    <cellStyle name="20% - Accent3 15 4 2 2 2" xfId="7403"/>
    <cellStyle name="20% - Accent3 15 4 2 2 2 2" xfId="7404"/>
    <cellStyle name="20% - Accent3 15 4 2 2 3" xfId="7405"/>
    <cellStyle name="20% - Accent3 15 4 2 3" xfId="7406"/>
    <cellStyle name="20% - Accent3 15 4 2 3 2" xfId="7407"/>
    <cellStyle name="20% - Accent3 15 4 2 4" xfId="7408"/>
    <cellStyle name="20% - Accent3 15 4 3" xfId="7409"/>
    <cellStyle name="20% - Accent3 15 4 3 2" xfId="7410"/>
    <cellStyle name="20% - Accent3 15 4 3 2 2" xfId="7411"/>
    <cellStyle name="20% - Accent3 15 4 3 3" xfId="7412"/>
    <cellStyle name="20% - Accent3 15 4 4" xfId="7413"/>
    <cellStyle name="20% - Accent3 15 4 4 2" xfId="7414"/>
    <cellStyle name="20% - Accent3 15 4 5" xfId="7415"/>
    <cellStyle name="20% - Accent3 15 5" xfId="7416"/>
    <cellStyle name="20% - Accent3 15 5 2" xfId="7417"/>
    <cellStyle name="20% - Accent3 15 5 2 2" xfId="7418"/>
    <cellStyle name="20% - Accent3 15 5 2 2 2" xfId="7419"/>
    <cellStyle name="20% - Accent3 15 5 2 3" xfId="7420"/>
    <cellStyle name="20% - Accent3 15 5 3" xfId="7421"/>
    <cellStyle name="20% - Accent3 15 5 3 2" xfId="7422"/>
    <cellStyle name="20% - Accent3 15 5 4" xfId="7423"/>
    <cellStyle name="20% - Accent3 15 6" xfId="7424"/>
    <cellStyle name="20% - Accent3 15 6 2" xfId="7425"/>
    <cellStyle name="20% - Accent3 15 6 2 2" xfId="7426"/>
    <cellStyle name="20% - Accent3 15 6 3" xfId="7427"/>
    <cellStyle name="20% - Accent3 15 7" xfId="7428"/>
    <cellStyle name="20% - Accent3 15 7 2" xfId="7429"/>
    <cellStyle name="20% - Accent3 15 8" xfId="7430"/>
    <cellStyle name="20% - Accent3 16" xfId="7431"/>
    <cellStyle name="20% - Accent3 16 2" xfId="7432"/>
    <cellStyle name="20% - Accent3 16 2 2" xfId="7433"/>
    <cellStyle name="20% - Accent3 16 2 2 2" xfId="7434"/>
    <cellStyle name="20% - Accent3 16 2 2 2 2" xfId="7435"/>
    <cellStyle name="20% - Accent3 16 2 2 2 2 2" xfId="7436"/>
    <cellStyle name="20% - Accent3 16 2 2 2 2 2 2" xfId="7437"/>
    <cellStyle name="20% - Accent3 16 2 2 2 2 2 2 2" xfId="7438"/>
    <cellStyle name="20% - Accent3 16 2 2 2 2 2 3" xfId="7439"/>
    <cellStyle name="20% - Accent3 16 2 2 2 2 3" xfId="7440"/>
    <cellStyle name="20% - Accent3 16 2 2 2 2 3 2" xfId="7441"/>
    <cellStyle name="20% - Accent3 16 2 2 2 2 4" xfId="7442"/>
    <cellStyle name="20% - Accent3 16 2 2 2 3" xfId="7443"/>
    <cellStyle name="20% - Accent3 16 2 2 2 3 2" xfId="7444"/>
    <cellStyle name="20% - Accent3 16 2 2 2 3 2 2" xfId="7445"/>
    <cellStyle name="20% - Accent3 16 2 2 2 3 3" xfId="7446"/>
    <cellStyle name="20% - Accent3 16 2 2 2 4" xfId="7447"/>
    <cellStyle name="20% - Accent3 16 2 2 2 4 2" xfId="7448"/>
    <cellStyle name="20% - Accent3 16 2 2 2 5" xfId="7449"/>
    <cellStyle name="20% - Accent3 16 2 2 3" xfId="7450"/>
    <cellStyle name="20% - Accent3 16 2 2 3 2" xfId="7451"/>
    <cellStyle name="20% - Accent3 16 2 2 3 2 2" xfId="7452"/>
    <cellStyle name="20% - Accent3 16 2 2 3 2 2 2" xfId="7453"/>
    <cellStyle name="20% - Accent3 16 2 2 3 2 3" xfId="7454"/>
    <cellStyle name="20% - Accent3 16 2 2 3 3" xfId="7455"/>
    <cellStyle name="20% - Accent3 16 2 2 3 3 2" xfId="7456"/>
    <cellStyle name="20% - Accent3 16 2 2 3 4" xfId="7457"/>
    <cellStyle name="20% - Accent3 16 2 2 4" xfId="7458"/>
    <cellStyle name="20% - Accent3 16 2 2 4 2" xfId="7459"/>
    <cellStyle name="20% - Accent3 16 2 2 4 2 2" xfId="7460"/>
    <cellStyle name="20% - Accent3 16 2 2 4 3" xfId="7461"/>
    <cellStyle name="20% - Accent3 16 2 2 5" xfId="7462"/>
    <cellStyle name="20% - Accent3 16 2 2 5 2" xfId="7463"/>
    <cellStyle name="20% - Accent3 16 2 2 6" xfId="7464"/>
    <cellStyle name="20% - Accent3 16 2 3" xfId="7465"/>
    <cellStyle name="20% - Accent3 16 2 3 2" xfId="7466"/>
    <cellStyle name="20% - Accent3 16 2 3 2 2" xfId="7467"/>
    <cellStyle name="20% - Accent3 16 2 3 2 2 2" xfId="7468"/>
    <cellStyle name="20% - Accent3 16 2 3 2 2 2 2" xfId="7469"/>
    <cellStyle name="20% - Accent3 16 2 3 2 2 3" xfId="7470"/>
    <cellStyle name="20% - Accent3 16 2 3 2 3" xfId="7471"/>
    <cellStyle name="20% - Accent3 16 2 3 2 3 2" xfId="7472"/>
    <cellStyle name="20% - Accent3 16 2 3 2 4" xfId="7473"/>
    <cellStyle name="20% - Accent3 16 2 3 3" xfId="7474"/>
    <cellStyle name="20% - Accent3 16 2 3 3 2" xfId="7475"/>
    <cellStyle name="20% - Accent3 16 2 3 3 2 2" xfId="7476"/>
    <cellStyle name="20% - Accent3 16 2 3 3 3" xfId="7477"/>
    <cellStyle name="20% - Accent3 16 2 3 4" xfId="7478"/>
    <cellStyle name="20% - Accent3 16 2 3 4 2" xfId="7479"/>
    <cellStyle name="20% - Accent3 16 2 3 5" xfId="7480"/>
    <cellStyle name="20% - Accent3 16 2 4" xfId="7481"/>
    <cellStyle name="20% - Accent3 16 2 4 2" xfId="7482"/>
    <cellStyle name="20% - Accent3 16 2 4 2 2" xfId="7483"/>
    <cellStyle name="20% - Accent3 16 2 4 2 2 2" xfId="7484"/>
    <cellStyle name="20% - Accent3 16 2 4 2 3" xfId="7485"/>
    <cellStyle name="20% - Accent3 16 2 4 3" xfId="7486"/>
    <cellStyle name="20% - Accent3 16 2 4 3 2" xfId="7487"/>
    <cellStyle name="20% - Accent3 16 2 4 4" xfId="7488"/>
    <cellStyle name="20% - Accent3 16 2 5" xfId="7489"/>
    <cellStyle name="20% - Accent3 16 2 5 2" xfId="7490"/>
    <cellStyle name="20% - Accent3 16 2 5 2 2" xfId="7491"/>
    <cellStyle name="20% - Accent3 16 2 5 3" xfId="7492"/>
    <cellStyle name="20% - Accent3 16 2 6" xfId="7493"/>
    <cellStyle name="20% - Accent3 16 2 6 2" xfId="7494"/>
    <cellStyle name="20% - Accent3 16 2 7" xfId="7495"/>
    <cellStyle name="20% - Accent3 16 3" xfId="7496"/>
    <cellStyle name="20% - Accent3 16 3 2" xfId="7497"/>
    <cellStyle name="20% - Accent3 16 3 2 2" xfId="7498"/>
    <cellStyle name="20% - Accent3 16 3 2 2 2" xfId="7499"/>
    <cellStyle name="20% - Accent3 16 3 2 2 2 2" xfId="7500"/>
    <cellStyle name="20% - Accent3 16 3 2 2 2 2 2" xfId="7501"/>
    <cellStyle name="20% - Accent3 16 3 2 2 2 3" xfId="7502"/>
    <cellStyle name="20% - Accent3 16 3 2 2 3" xfId="7503"/>
    <cellStyle name="20% - Accent3 16 3 2 2 3 2" xfId="7504"/>
    <cellStyle name="20% - Accent3 16 3 2 2 4" xfId="7505"/>
    <cellStyle name="20% - Accent3 16 3 2 3" xfId="7506"/>
    <cellStyle name="20% - Accent3 16 3 2 3 2" xfId="7507"/>
    <cellStyle name="20% - Accent3 16 3 2 3 2 2" xfId="7508"/>
    <cellStyle name="20% - Accent3 16 3 2 3 3" xfId="7509"/>
    <cellStyle name="20% - Accent3 16 3 2 4" xfId="7510"/>
    <cellStyle name="20% - Accent3 16 3 2 4 2" xfId="7511"/>
    <cellStyle name="20% - Accent3 16 3 2 5" xfId="7512"/>
    <cellStyle name="20% - Accent3 16 3 3" xfId="7513"/>
    <cellStyle name="20% - Accent3 16 3 3 2" xfId="7514"/>
    <cellStyle name="20% - Accent3 16 3 3 2 2" xfId="7515"/>
    <cellStyle name="20% - Accent3 16 3 3 2 2 2" xfId="7516"/>
    <cellStyle name="20% - Accent3 16 3 3 2 3" xfId="7517"/>
    <cellStyle name="20% - Accent3 16 3 3 3" xfId="7518"/>
    <cellStyle name="20% - Accent3 16 3 3 3 2" xfId="7519"/>
    <cellStyle name="20% - Accent3 16 3 3 4" xfId="7520"/>
    <cellStyle name="20% - Accent3 16 3 4" xfId="7521"/>
    <cellStyle name="20% - Accent3 16 3 4 2" xfId="7522"/>
    <cellStyle name="20% - Accent3 16 3 4 2 2" xfId="7523"/>
    <cellStyle name="20% - Accent3 16 3 4 3" xfId="7524"/>
    <cellStyle name="20% - Accent3 16 3 5" xfId="7525"/>
    <cellStyle name="20% - Accent3 16 3 5 2" xfId="7526"/>
    <cellStyle name="20% - Accent3 16 3 6" xfId="7527"/>
    <cellStyle name="20% - Accent3 16 4" xfId="7528"/>
    <cellStyle name="20% - Accent3 16 4 2" xfId="7529"/>
    <cellStyle name="20% - Accent3 16 4 2 2" xfId="7530"/>
    <cellStyle name="20% - Accent3 16 4 2 2 2" xfId="7531"/>
    <cellStyle name="20% - Accent3 16 4 2 2 2 2" xfId="7532"/>
    <cellStyle name="20% - Accent3 16 4 2 2 3" xfId="7533"/>
    <cellStyle name="20% - Accent3 16 4 2 3" xfId="7534"/>
    <cellStyle name="20% - Accent3 16 4 2 3 2" xfId="7535"/>
    <cellStyle name="20% - Accent3 16 4 2 4" xfId="7536"/>
    <cellStyle name="20% - Accent3 16 4 3" xfId="7537"/>
    <cellStyle name="20% - Accent3 16 4 3 2" xfId="7538"/>
    <cellStyle name="20% - Accent3 16 4 3 2 2" xfId="7539"/>
    <cellStyle name="20% - Accent3 16 4 3 3" xfId="7540"/>
    <cellStyle name="20% - Accent3 16 4 4" xfId="7541"/>
    <cellStyle name="20% - Accent3 16 4 4 2" xfId="7542"/>
    <cellStyle name="20% - Accent3 16 4 5" xfId="7543"/>
    <cellStyle name="20% - Accent3 16 5" xfId="7544"/>
    <cellStyle name="20% - Accent3 16 5 2" xfId="7545"/>
    <cellStyle name="20% - Accent3 16 5 2 2" xfId="7546"/>
    <cellStyle name="20% - Accent3 16 5 2 2 2" xfId="7547"/>
    <cellStyle name="20% - Accent3 16 5 2 3" xfId="7548"/>
    <cellStyle name="20% - Accent3 16 5 3" xfId="7549"/>
    <cellStyle name="20% - Accent3 16 5 3 2" xfId="7550"/>
    <cellStyle name="20% - Accent3 16 5 4" xfId="7551"/>
    <cellStyle name="20% - Accent3 16 6" xfId="7552"/>
    <cellStyle name="20% - Accent3 16 6 2" xfId="7553"/>
    <cellStyle name="20% - Accent3 16 6 2 2" xfId="7554"/>
    <cellStyle name="20% - Accent3 16 6 3" xfId="7555"/>
    <cellStyle name="20% - Accent3 16 7" xfId="7556"/>
    <cellStyle name="20% - Accent3 16 7 2" xfId="7557"/>
    <cellStyle name="20% - Accent3 16 8" xfId="7558"/>
    <cellStyle name="20% - Accent3 17" xfId="7559"/>
    <cellStyle name="20% - Accent3 17 2" xfId="7560"/>
    <cellStyle name="20% - Accent3 17 2 2" xfId="7561"/>
    <cellStyle name="20% - Accent3 17 2 2 2" xfId="7562"/>
    <cellStyle name="20% - Accent3 17 2 2 2 2" xfId="7563"/>
    <cellStyle name="20% - Accent3 17 2 2 2 2 2" xfId="7564"/>
    <cellStyle name="20% - Accent3 17 2 2 2 2 2 2" xfId="7565"/>
    <cellStyle name="20% - Accent3 17 2 2 2 2 2 2 2" xfId="7566"/>
    <cellStyle name="20% - Accent3 17 2 2 2 2 2 3" xfId="7567"/>
    <cellStyle name="20% - Accent3 17 2 2 2 2 3" xfId="7568"/>
    <cellStyle name="20% - Accent3 17 2 2 2 2 3 2" xfId="7569"/>
    <cellStyle name="20% - Accent3 17 2 2 2 2 4" xfId="7570"/>
    <cellStyle name="20% - Accent3 17 2 2 2 3" xfId="7571"/>
    <cellStyle name="20% - Accent3 17 2 2 2 3 2" xfId="7572"/>
    <cellStyle name="20% - Accent3 17 2 2 2 3 2 2" xfId="7573"/>
    <cellStyle name="20% - Accent3 17 2 2 2 3 3" xfId="7574"/>
    <cellStyle name="20% - Accent3 17 2 2 2 4" xfId="7575"/>
    <cellStyle name="20% - Accent3 17 2 2 2 4 2" xfId="7576"/>
    <cellStyle name="20% - Accent3 17 2 2 2 5" xfId="7577"/>
    <cellStyle name="20% - Accent3 17 2 2 3" xfId="7578"/>
    <cellStyle name="20% - Accent3 17 2 2 3 2" xfId="7579"/>
    <cellStyle name="20% - Accent3 17 2 2 3 2 2" xfId="7580"/>
    <cellStyle name="20% - Accent3 17 2 2 3 2 2 2" xfId="7581"/>
    <cellStyle name="20% - Accent3 17 2 2 3 2 3" xfId="7582"/>
    <cellStyle name="20% - Accent3 17 2 2 3 3" xfId="7583"/>
    <cellStyle name="20% - Accent3 17 2 2 3 3 2" xfId="7584"/>
    <cellStyle name="20% - Accent3 17 2 2 3 4" xfId="7585"/>
    <cellStyle name="20% - Accent3 17 2 2 4" xfId="7586"/>
    <cellStyle name="20% - Accent3 17 2 2 4 2" xfId="7587"/>
    <cellStyle name="20% - Accent3 17 2 2 4 2 2" xfId="7588"/>
    <cellStyle name="20% - Accent3 17 2 2 4 3" xfId="7589"/>
    <cellStyle name="20% - Accent3 17 2 2 5" xfId="7590"/>
    <cellStyle name="20% - Accent3 17 2 2 5 2" xfId="7591"/>
    <cellStyle name="20% - Accent3 17 2 2 6" xfId="7592"/>
    <cellStyle name="20% - Accent3 17 2 3" xfId="7593"/>
    <cellStyle name="20% - Accent3 17 2 3 2" xfId="7594"/>
    <cellStyle name="20% - Accent3 17 2 3 2 2" xfId="7595"/>
    <cellStyle name="20% - Accent3 17 2 3 2 2 2" xfId="7596"/>
    <cellStyle name="20% - Accent3 17 2 3 2 2 2 2" xfId="7597"/>
    <cellStyle name="20% - Accent3 17 2 3 2 2 3" xfId="7598"/>
    <cellStyle name="20% - Accent3 17 2 3 2 3" xfId="7599"/>
    <cellStyle name="20% - Accent3 17 2 3 2 3 2" xfId="7600"/>
    <cellStyle name="20% - Accent3 17 2 3 2 4" xfId="7601"/>
    <cellStyle name="20% - Accent3 17 2 3 3" xfId="7602"/>
    <cellStyle name="20% - Accent3 17 2 3 3 2" xfId="7603"/>
    <cellStyle name="20% - Accent3 17 2 3 3 2 2" xfId="7604"/>
    <cellStyle name="20% - Accent3 17 2 3 3 3" xfId="7605"/>
    <cellStyle name="20% - Accent3 17 2 3 4" xfId="7606"/>
    <cellStyle name="20% - Accent3 17 2 3 4 2" xfId="7607"/>
    <cellStyle name="20% - Accent3 17 2 3 5" xfId="7608"/>
    <cellStyle name="20% - Accent3 17 2 4" xfId="7609"/>
    <cellStyle name="20% - Accent3 17 2 4 2" xfId="7610"/>
    <cellStyle name="20% - Accent3 17 2 4 2 2" xfId="7611"/>
    <cellStyle name="20% - Accent3 17 2 4 2 2 2" xfId="7612"/>
    <cellStyle name="20% - Accent3 17 2 4 2 3" xfId="7613"/>
    <cellStyle name="20% - Accent3 17 2 4 3" xfId="7614"/>
    <cellStyle name="20% - Accent3 17 2 4 3 2" xfId="7615"/>
    <cellStyle name="20% - Accent3 17 2 4 4" xfId="7616"/>
    <cellStyle name="20% - Accent3 17 2 5" xfId="7617"/>
    <cellStyle name="20% - Accent3 17 2 5 2" xfId="7618"/>
    <cellStyle name="20% - Accent3 17 2 5 2 2" xfId="7619"/>
    <cellStyle name="20% - Accent3 17 2 5 3" xfId="7620"/>
    <cellStyle name="20% - Accent3 17 2 6" xfId="7621"/>
    <cellStyle name="20% - Accent3 17 2 6 2" xfId="7622"/>
    <cellStyle name="20% - Accent3 17 2 7" xfId="7623"/>
    <cellStyle name="20% - Accent3 17 3" xfId="7624"/>
    <cellStyle name="20% - Accent3 17 3 2" xfId="7625"/>
    <cellStyle name="20% - Accent3 17 3 2 2" xfId="7626"/>
    <cellStyle name="20% - Accent3 17 3 2 2 2" xfId="7627"/>
    <cellStyle name="20% - Accent3 17 3 2 2 2 2" xfId="7628"/>
    <cellStyle name="20% - Accent3 17 3 2 2 2 2 2" xfId="7629"/>
    <cellStyle name="20% - Accent3 17 3 2 2 2 3" xfId="7630"/>
    <cellStyle name="20% - Accent3 17 3 2 2 3" xfId="7631"/>
    <cellStyle name="20% - Accent3 17 3 2 2 3 2" xfId="7632"/>
    <cellStyle name="20% - Accent3 17 3 2 2 4" xfId="7633"/>
    <cellStyle name="20% - Accent3 17 3 2 3" xfId="7634"/>
    <cellStyle name="20% - Accent3 17 3 2 3 2" xfId="7635"/>
    <cellStyle name="20% - Accent3 17 3 2 3 2 2" xfId="7636"/>
    <cellStyle name="20% - Accent3 17 3 2 3 3" xfId="7637"/>
    <cellStyle name="20% - Accent3 17 3 2 4" xfId="7638"/>
    <cellStyle name="20% - Accent3 17 3 2 4 2" xfId="7639"/>
    <cellStyle name="20% - Accent3 17 3 2 5" xfId="7640"/>
    <cellStyle name="20% - Accent3 17 3 3" xfId="7641"/>
    <cellStyle name="20% - Accent3 17 3 3 2" xfId="7642"/>
    <cellStyle name="20% - Accent3 17 3 3 2 2" xfId="7643"/>
    <cellStyle name="20% - Accent3 17 3 3 2 2 2" xfId="7644"/>
    <cellStyle name="20% - Accent3 17 3 3 2 3" xfId="7645"/>
    <cellStyle name="20% - Accent3 17 3 3 3" xfId="7646"/>
    <cellStyle name="20% - Accent3 17 3 3 3 2" xfId="7647"/>
    <cellStyle name="20% - Accent3 17 3 3 4" xfId="7648"/>
    <cellStyle name="20% - Accent3 17 3 4" xfId="7649"/>
    <cellStyle name="20% - Accent3 17 3 4 2" xfId="7650"/>
    <cellStyle name="20% - Accent3 17 3 4 2 2" xfId="7651"/>
    <cellStyle name="20% - Accent3 17 3 4 3" xfId="7652"/>
    <cellStyle name="20% - Accent3 17 3 5" xfId="7653"/>
    <cellStyle name="20% - Accent3 17 3 5 2" xfId="7654"/>
    <cellStyle name="20% - Accent3 17 3 6" xfId="7655"/>
    <cellStyle name="20% - Accent3 17 4" xfId="7656"/>
    <cellStyle name="20% - Accent3 17 4 2" xfId="7657"/>
    <cellStyle name="20% - Accent3 17 4 2 2" xfId="7658"/>
    <cellStyle name="20% - Accent3 17 4 2 2 2" xfId="7659"/>
    <cellStyle name="20% - Accent3 17 4 2 2 2 2" xfId="7660"/>
    <cellStyle name="20% - Accent3 17 4 2 2 3" xfId="7661"/>
    <cellStyle name="20% - Accent3 17 4 2 3" xfId="7662"/>
    <cellStyle name="20% - Accent3 17 4 2 3 2" xfId="7663"/>
    <cellStyle name="20% - Accent3 17 4 2 4" xfId="7664"/>
    <cellStyle name="20% - Accent3 17 4 3" xfId="7665"/>
    <cellStyle name="20% - Accent3 17 4 3 2" xfId="7666"/>
    <cellStyle name="20% - Accent3 17 4 3 2 2" xfId="7667"/>
    <cellStyle name="20% - Accent3 17 4 3 3" xfId="7668"/>
    <cellStyle name="20% - Accent3 17 4 4" xfId="7669"/>
    <cellStyle name="20% - Accent3 17 4 4 2" xfId="7670"/>
    <cellStyle name="20% - Accent3 17 4 5" xfId="7671"/>
    <cellStyle name="20% - Accent3 17 5" xfId="7672"/>
    <cellStyle name="20% - Accent3 17 5 2" xfId="7673"/>
    <cellStyle name="20% - Accent3 17 5 2 2" xfId="7674"/>
    <cellStyle name="20% - Accent3 17 5 2 2 2" xfId="7675"/>
    <cellStyle name="20% - Accent3 17 5 2 3" xfId="7676"/>
    <cellStyle name="20% - Accent3 17 5 3" xfId="7677"/>
    <cellStyle name="20% - Accent3 17 5 3 2" xfId="7678"/>
    <cellStyle name="20% - Accent3 17 5 4" xfId="7679"/>
    <cellStyle name="20% - Accent3 17 6" xfId="7680"/>
    <cellStyle name="20% - Accent3 17 6 2" xfId="7681"/>
    <cellStyle name="20% - Accent3 17 6 2 2" xfId="7682"/>
    <cellStyle name="20% - Accent3 17 6 3" xfId="7683"/>
    <cellStyle name="20% - Accent3 17 7" xfId="7684"/>
    <cellStyle name="20% - Accent3 17 7 2" xfId="7685"/>
    <cellStyle name="20% - Accent3 17 8" xfId="7686"/>
    <cellStyle name="20% - Accent3 18" xfId="7687"/>
    <cellStyle name="20% - Accent3 18 2" xfId="7688"/>
    <cellStyle name="20% - Accent3 18 2 2" xfId="7689"/>
    <cellStyle name="20% - Accent3 18 2 2 2" xfId="7690"/>
    <cellStyle name="20% - Accent3 18 2 2 2 2" xfId="7691"/>
    <cellStyle name="20% - Accent3 18 2 2 2 2 2" xfId="7692"/>
    <cellStyle name="20% - Accent3 18 2 2 2 2 2 2" xfId="7693"/>
    <cellStyle name="20% - Accent3 18 2 2 2 2 3" xfId="7694"/>
    <cellStyle name="20% - Accent3 18 2 2 2 3" xfId="7695"/>
    <cellStyle name="20% - Accent3 18 2 2 2 3 2" xfId="7696"/>
    <cellStyle name="20% - Accent3 18 2 2 2 4" xfId="7697"/>
    <cellStyle name="20% - Accent3 18 2 2 3" xfId="7698"/>
    <cellStyle name="20% - Accent3 18 2 2 3 2" xfId="7699"/>
    <cellStyle name="20% - Accent3 18 2 2 3 2 2" xfId="7700"/>
    <cellStyle name="20% - Accent3 18 2 2 3 3" xfId="7701"/>
    <cellStyle name="20% - Accent3 18 2 2 4" xfId="7702"/>
    <cellStyle name="20% - Accent3 18 2 2 4 2" xfId="7703"/>
    <cellStyle name="20% - Accent3 18 2 2 5" xfId="7704"/>
    <cellStyle name="20% - Accent3 18 2 3" xfId="7705"/>
    <cellStyle name="20% - Accent3 18 2 3 2" xfId="7706"/>
    <cellStyle name="20% - Accent3 18 2 3 2 2" xfId="7707"/>
    <cellStyle name="20% - Accent3 18 2 3 2 2 2" xfId="7708"/>
    <cellStyle name="20% - Accent3 18 2 3 2 3" xfId="7709"/>
    <cellStyle name="20% - Accent3 18 2 3 3" xfId="7710"/>
    <cellStyle name="20% - Accent3 18 2 3 3 2" xfId="7711"/>
    <cellStyle name="20% - Accent3 18 2 3 4" xfId="7712"/>
    <cellStyle name="20% - Accent3 18 2 4" xfId="7713"/>
    <cellStyle name="20% - Accent3 18 2 4 2" xfId="7714"/>
    <cellStyle name="20% - Accent3 18 2 4 2 2" xfId="7715"/>
    <cellStyle name="20% - Accent3 18 2 4 3" xfId="7716"/>
    <cellStyle name="20% - Accent3 18 2 5" xfId="7717"/>
    <cellStyle name="20% - Accent3 18 2 5 2" xfId="7718"/>
    <cellStyle name="20% - Accent3 18 2 6" xfId="7719"/>
    <cellStyle name="20% - Accent3 18 3" xfId="7720"/>
    <cellStyle name="20% - Accent3 18 3 2" xfId="7721"/>
    <cellStyle name="20% - Accent3 18 3 2 2" xfId="7722"/>
    <cellStyle name="20% - Accent3 18 3 2 2 2" xfId="7723"/>
    <cellStyle name="20% - Accent3 18 3 2 2 2 2" xfId="7724"/>
    <cellStyle name="20% - Accent3 18 3 2 2 3" xfId="7725"/>
    <cellStyle name="20% - Accent3 18 3 2 3" xfId="7726"/>
    <cellStyle name="20% - Accent3 18 3 2 3 2" xfId="7727"/>
    <cellStyle name="20% - Accent3 18 3 2 4" xfId="7728"/>
    <cellStyle name="20% - Accent3 18 3 3" xfId="7729"/>
    <cellStyle name="20% - Accent3 18 3 3 2" xfId="7730"/>
    <cellStyle name="20% - Accent3 18 3 3 2 2" xfId="7731"/>
    <cellStyle name="20% - Accent3 18 3 3 3" xfId="7732"/>
    <cellStyle name="20% - Accent3 18 3 4" xfId="7733"/>
    <cellStyle name="20% - Accent3 18 3 4 2" xfId="7734"/>
    <cellStyle name="20% - Accent3 18 3 5" xfId="7735"/>
    <cellStyle name="20% - Accent3 18 4" xfId="7736"/>
    <cellStyle name="20% - Accent3 18 4 2" xfId="7737"/>
    <cellStyle name="20% - Accent3 18 4 2 2" xfId="7738"/>
    <cellStyle name="20% - Accent3 18 4 2 2 2" xfId="7739"/>
    <cellStyle name="20% - Accent3 18 4 2 3" xfId="7740"/>
    <cellStyle name="20% - Accent3 18 4 3" xfId="7741"/>
    <cellStyle name="20% - Accent3 18 4 3 2" xfId="7742"/>
    <cellStyle name="20% - Accent3 18 4 4" xfId="7743"/>
    <cellStyle name="20% - Accent3 18 5" xfId="7744"/>
    <cellStyle name="20% - Accent3 18 5 2" xfId="7745"/>
    <cellStyle name="20% - Accent3 18 5 2 2" xfId="7746"/>
    <cellStyle name="20% - Accent3 18 5 3" xfId="7747"/>
    <cellStyle name="20% - Accent3 18 6" xfId="7748"/>
    <cellStyle name="20% - Accent3 18 6 2" xfId="7749"/>
    <cellStyle name="20% - Accent3 18 7" xfId="7750"/>
    <cellStyle name="20% - Accent3 19" xfId="7751"/>
    <cellStyle name="20% - Accent3 19 2" xfId="7752"/>
    <cellStyle name="20% - Accent3 19 2 2" xfId="7753"/>
    <cellStyle name="20% - Accent3 19 2 2 2" xfId="7754"/>
    <cellStyle name="20% - Accent3 19 2 2 2 2" xfId="7755"/>
    <cellStyle name="20% - Accent3 19 2 2 2 2 2" xfId="7756"/>
    <cellStyle name="20% - Accent3 19 2 2 2 3" xfId="7757"/>
    <cellStyle name="20% - Accent3 19 2 2 3" xfId="7758"/>
    <cellStyle name="20% - Accent3 19 2 2 3 2" xfId="7759"/>
    <cellStyle name="20% - Accent3 19 2 2 4" xfId="7760"/>
    <cellStyle name="20% - Accent3 19 2 3" xfId="7761"/>
    <cellStyle name="20% - Accent3 19 2 3 2" xfId="7762"/>
    <cellStyle name="20% - Accent3 19 2 3 2 2" xfId="7763"/>
    <cellStyle name="20% - Accent3 19 2 3 3" xfId="7764"/>
    <cellStyle name="20% - Accent3 19 2 4" xfId="7765"/>
    <cellStyle name="20% - Accent3 19 2 4 2" xfId="7766"/>
    <cellStyle name="20% - Accent3 19 2 5" xfId="7767"/>
    <cellStyle name="20% - Accent3 19 3" xfId="7768"/>
    <cellStyle name="20% - Accent3 19 3 2" xfId="7769"/>
    <cellStyle name="20% - Accent3 19 3 2 2" xfId="7770"/>
    <cellStyle name="20% - Accent3 19 3 2 2 2" xfId="7771"/>
    <cellStyle name="20% - Accent3 19 3 2 3" xfId="7772"/>
    <cellStyle name="20% - Accent3 19 3 3" xfId="7773"/>
    <cellStyle name="20% - Accent3 19 3 3 2" xfId="7774"/>
    <cellStyle name="20% - Accent3 19 3 4" xfId="7775"/>
    <cellStyle name="20% - Accent3 19 4" xfId="7776"/>
    <cellStyle name="20% - Accent3 19 4 2" xfId="7777"/>
    <cellStyle name="20% - Accent3 19 4 2 2" xfId="7778"/>
    <cellStyle name="20% - Accent3 19 4 3" xfId="7779"/>
    <cellStyle name="20% - Accent3 19 5" xfId="7780"/>
    <cellStyle name="20% - Accent3 19 5 2" xfId="7781"/>
    <cellStyle name="20% - Accent3 19 6" xfId="7782"/>
    <cellStyle name="20% - Accent3 2" xfId="7783"/>
    <cellStyle name="20% - Accent3 2 10" xfId="7784"/>
    <cellStyle name="20% - Accent3 2 2" xfId="7785"/>
    <cellStyle name="20% - Accent3 2 2 2" xfId="7786"/>
    <cellStyle name="20% - Accent3 2 2 2 2" xfId="7787"/>
    <cellStyle name="20% - Accent3 2 2 2 2 2" xfId="7788"/>
    <cellStyle name="20% - Accent3 2 2 2 2 2 2" xfId="7789"/>
    <cellStyle name="20% - Accent3 2 2 2 2 2 2 2" xfId="7790"/>
    <cellStyle name="20% - Accent3 2 2 2 2 2 2 2 2" xfId="7791"/>
    <cellStyle name="20% - Accent3 2 2 2 2 2 2 2 2 2" xfId="7792"/>
    <cellStyle name="20% - Accent3 2 2 2 2 2 2 2 2 2 2" xfId="7793"/>
    <cellStyle name="20% - Accent3 2 2 2 2 2 2 2 2 3" xfId="7794"/>
    <cellStyle name="20% - Accent3 2 2 2 2 2 2 2 3" xfId="7795"/>
    <cellStyle name="20% - Accent3 2 2 2 2 2 2 2 3 2" xfId="7796"/>
    <cellStyle name="20% - Accent3 2 2 2 2 2 2 2 4" xfId="7797"/>
    <cellStyle name="20% - Accent3 2 2 2 2 2 2 3" xfId="7798"/>
    <cellStyle name="20% - Accent3 2 2 2 2 2 2 3 2" xfId="7799"/>
    <cellStyle name="20% - Accent3 2 2 2 2 2 2 3 2 2" xfId="7800"/>
    <cellStyle name="20% - Accent3 2 2 2 2 2 2 3 3" xfId="7801"/>
    <cellStyle name="20% - Accent3 2 2 2 2 2 2 4" xfId="7802"/>
    <cellStyle name="20% - Accent3 2 2 2 2 2 2 4 2" xfId="7803"/>
    <cellStyle name="20% - Accent3 2 2 2 2 2 2 5" xfId="7804"/>
    <cellStyle name="20% - Accent3 2 2 2 2 2 3" xfId="7805"/>
    <cellStyle name="20% - Accent3 2 2 2 2 2 3 2" xfId="7806"/>
    <cellStyle name="20% - Accent3 2 2 2 2 2 3 2 2" xfId="7807"/>
    <cellStyle name="20% - Accent3 2 2 2 2 2 3 2 2 2" xfId="7808"/>
    <cellStyle name="20% - Accent3 2 2 2 2 2 3 2 3" xfId="7809"/>
    <cellStyle name="20% - Accent3 2 2 2 2 2 3 3" xfId="7810"/>
    <cellStyle name="20% - Accent3 2 2 2 2 2 3 3 2" xfId="7811"/>
    <cellStyle name="20% - Accent3 2 2 2 2 2 3 4" xfId="7812"/>
    <cellStyle name="20% - Accent3 2 2 2 2 2 4" xfId="7813"/>
    <cellStyle name="20% - Accent3 2 2 2 2 2 4 2" xfId="7814"/>
    <cellStyle name="20% - Accent3 2 2 2 2 2 4 2 2" xfId="7815"/>
    <cellStyle name="20% - Accent3 2 2 2 2 2 4 3" xfId="7816"/>
    <cellStyle name="20% - Accent3 2 2 2 2 2 5" xfId="7817"/>
    <cellStyle name="20% - Accent3 2 2 2 2 2 5 2" xfId="7818"/>
    <cellStyle name="20% - Accent3 2 2 2 2 2 6" xfId="7819"/>
    <cellStyle name="20% - Accent3 2 2 2 2 3" xfId="7820"/>
    <cellStyle name="20% - Accent3 2 2 2 2 3 2" xfId="7821"/>
    <cellStyle name="20% - Accent3 2 2 2 2 3 2 2" xfId="7822"/>
    <cellStyle name="20% - Accent3 2 2 2 2 3 2 2 2" xfId="7823"/>
    <cellStyle name="20% - Accent3 2 2 2 2 3 2 2 2 2" xfId="7824"/>
    <cellStyle name="20% - Accent3 2 2 2 2 3 2 2 3" xfId="7825"/>
    <cellStyle name="20% - Accent3 2 2 2 2 3 2 3" xfId="7826"/>
    <cellStyle name="20% - Accent3 2 2 2 2 3 2 3 2" xfId="7827"/>
    <cellStyle name="20% - Accent3 2 2 2 2 3 2 4" xfId="7828"/>
    <cellStyle name="20% - Accent3 2 2 2 2 3 3" xfId="7829"/>
    <cellStyle name="20% - Accent3 2 2 2 2 3 3 2" xfId="7830"/>
    <cellStyle name="20% - Accent3 2 2 2 2 3 3 2 2" xfId="7831"/>
    <cellStyle name="20% - Accent3 2 2 2 2 3 3 3" xfId="7832"/>
    <cellStyle name="20% - Accent3 2 2 2 2 3 4" xfId="7833"/>
    <cellStyle name="20% - Accent3 2 2 2 2 3 4 2" xfId="7834"/>
    <cellStyle name="20% - Accent3 2 2 2 2 3 5" xfId="7835"/>
    <cellStyle name="20% - Accent3 2 2 2 2 4" xfId="7836"/>
    <cellStyle name="20% - Accent3 2 2 2 2 4 2" xfId="7837"/>
    <cellStyle name="20% - Accent3 2 2 2 2 4 2 2" xfId="7838"/>
    <cellStyle name="20% - Accent3 2 2 2 2 4 2 2 2" xfId="7839"/>
    <cellStyle name="20% - Accent3 2 2 2 2 4 2 3" xfId="7840"/>
    <cellStyle name="20% - Accent3 2 2 2 2 4 3" xfId="7841"/>
    <cellStyle name="20% - Accent3 2 2 2 2 4 3 2" xfId="7842"/>
    <cellStyle name="20% - Accent3 2 2 2 2 4 4" xfId="7843"/>
    <cellStyle name="20% - Accent3 2 2 2 2 5" xfId="7844"/>
    <cellStyle name="20% - Accent3 2 2 2 2 5 2" xfId="7845"/>
    <cellStyle name="20% - Accent3 2 2 2 2 5 2 2" xfId="7846"/>
    <cellStyle name="20% - Accent3 2 2 2 2 5 3" xfId="7847"/>
    <cellStyle name="20% - Accent3 2 2 2 2 6" xfId="7848"/>
    <cellStyle name="20% - Accent3 2 2 2 2 6 2" xfId="7849"/>
    <cellStyle name="20% - Accent3 2 2 2 2 7" xfId="7850"/>
    <cellStyle name="20% - Accent3 2 2 2 3" xfId="7851"/>
    <cellStyle name="20% - Accent3 2 2 2 3 2" xfId="7852"/>
    <cellStyle name="20% - Accent3 2 2 2 3 2 2" xfId="7853"/>
    <cellStyle name="20% - Accent3 2 2 2 3 2 2 2" xfId="7854"/>
    <cellStyle name="20% - Accent3 2 2 2 3 2 2 2 2" xfId="7855"/>
    <cellStyle name="20% - Accent3 2 2 2 3 2 2 2 2 2" xfId="7856"/>
    <cellStyle name="20% - Accent3 2 2 2 3 2 2 2 3" xfId="7857"/>
    <cellStyle name="20% - Accent3 2 2 2 3 2 2 3" xfId="7858"/>
    <cellStyle name="20% - Accent3 2 2 2 3 2 2 3 2" xfId="7859"/>
    <cellStyle name="20% - Accent3 2 2 2 3 2 2 4" xfId="7860"/>
    <cellStyle name="20% - Accent3 2 2 2 3 2 3" xfId="7861"/>
    <cellStyle name="20% - Accent3 2 2 2 3 2 3 2" xfId="7862"/>
    <cellStyle name="20% - Accent3 2 2 2 3 2 3 2 2" xfId="7863"/>
    <cellStyle name="20% - Accent3 2 2 2 3 2 3 3" xfId="7864"/>
    <cellStyle name="20% - Accent3 2 2 2 3 2 4" xfId="7865"/>
    <cellStyle name="20% - Accent3 2 2 2 3 2 4 2" xfId="7866"/>
    <cellStyle name="20% - Accent3 2 2 2 3 2 5" xfId="7867"/>
    <cellStyle name="20% - Accent3 2 2 2 3 3" xfId="7868"/>
    <cellStyle name="20% - Accent3 2 2 2 3 3 2" xfId="7869"/>
    <cellStyle name="20% - Accent3 2 2 2 3 3 2 2" xfId="7870"/>
    <cellStyle name="20% - Accent3 2 2 2 3 3 2 2 2" xfId="7871"/>
    <cellStyle name="20% - Accent3 2 2 2 3 3 2 3" xfId="7872"/>
    <cellStyle name="20% - Accent3 2 2 2 3 3 3" xfId="7873"/>
    <cellStyle name="20% - Accent3 2 2 2 3 3 3 2" xfId="7874"/>
    <cellStyle name="20% - Accent3 2 2 2 3 3 4" xfId="7875"/>
    <cellStyle name="20% - Accent3 2 2 2 3 4" xfId="7876"/>
    <cellStyle name="20% - Accent3 2 2 2 3 4 2" xfId="7877"/>
    <cellStyle name="20% - Accent3 2 2 2 3 4 2 2" xfId="7878"/>
    <cellStyle name="20% - Accent3 2 2 2 3 4 3" xfId="7879"/>
    <cellStyle name="20% - Accent3 2 2 2 3 5" xfId="7880"/>
    <cellStyle name="20% - Accent3 2 2 2 3 5 2" xfId="7881"/>
    <cellStyle name="20% - Accent3 2 2 2 3 6" xfId="7882"/>
    <cellStyle name="20% - Accent3 2 2 2 4" xfId="7883"/>
    <cellStyle name="20% - Accent3 2 2 2 4 2" xfId="7884"/>
    <cellStyle name="20% - Accent3 2 2 2 4 2 2" xfId="7885"/>
    <cellStyle name="20% - Accent3 2 2 2 4 2 2 2" xfId="7886"/>
    <cellStyle name="20% - Accent3 2 2 2 4 2 2 2 2" xfId="7887"/>
    <cellStyle name="20% - Accent3 2 2 2 4 2 2 3" xfId="7888"/>
    <cellStyle name="20% - Accent3 2 2 2 4 2 3" xfId="7889"/>
    <cellStyle name="20% - Accent3 2 2 2 4 2 3 2" xfId="7890"/>
    <cellStyle name="20% - Accent3 2 2 2 4 2 4" xfId="7891"/>
    <cellStyle name="20% - Accent3 2 2 2 4 3" xfId="7892"/>
    <cellStyle name="20% - Accent3 2 2 2 4 3 2" xfId="7893"/>
    <cellStyle name="20% - Accent3 2 2 2 4 3 2 2" xfId="7894"/>
    <cellStyle name="20% - Accent3 2 2 2 4 3 3" xfId="7895"/>
    <cellStyle name="20% - Accent3 2 2 2 4 4" xfId="7896"/>
    <cellStyle name="20% - Accent3 2 2 2 4 4 2" xfId="7897"/>
    <cellStyle name="20% - Accent3 2 2 2 4 5" xfId="7898"/>
    <cellStyle name="20% - Accent3 2 2 2 5" xfId="7899"/>
    <cellStyle name="20% - Accent3 2 2 2 5 2" xfId="7900"/>
    <cellStyle name="20% - Accent3 2 2 2 5 2 2" xfId="7901"/>
    <cellStyle name="20% - Accent3 2 2 2 5 2 2 2" xfId="7902"/>
    <cellStyle name="20% - Accent3 2 2 2 5 2 3" xfId="7903"/>
    <cellStyle name="20% - Accent3 2 2 2 5 3" xfId="7904"/>
    <cellStyle name="20% - Accent3 2 2 2 5 3 2" xfId="7905"/>
    <cellStyle name="20% - Accent3 2 2 2 5 4" xfId="7906"/>
    <cellStyle name="20% - Accent3 2 2 2 6" xfId="7907"/>
    <cellStyle name="20% - Accent3 2 2 2 6 2" xfId="7908"/>
    <cellStyle name="20% - Accent3 2 2 2 6 2 2" xfId="7909"/>
    <cellStyle name="20% - Accent3 2 2 2 6 3" xfId="7910"/>
    <cellStyle name="20% - Accent3 2 2 2 7" xfId="7911"/>
    <cellStyle name="20% - Accent3 2 2 2 7 2" xfId="7912"/>
    <cellStyle name="20% - Accent3 2 2 2 8" xfId="7913"/>
    <cellStyle name="20% - Accent3 2 2 3" xfId="7914"/>
    <cellStyle name="20% - Accent3 2 2 3 2" xfId="7915"/>
    <cellStyle name="20% - Accent3 2 2 3 2 2" xfId="7916"/>
    <cellStyle name="20% - Accent3 2 2 3 2 2 2" xfId="7917"/>
    <cellStyle name="20% - Accent3 2 2 3 2 2 2 2" xfId="7918"/>
    <cellStyle name="20% - Accent3 2 2 3 2 2 2 2 2" xfId="7919"/>
    <cellStyle name="20% - Accent3 2 2 3 2 2 2 2 2 2" xfId="7920"/>
    <cellStyle name="20% - Accent3 2 2 3 2 2 2 2 3" xfId="7921"/>
    <cellStyle name="20% - Accent3 2 2 3 2 2 2 3" xfId="7922"/>
    <cellStyle name="20% - Accent3 2 2 3 2 2 2 3 2" xfId="7923"/>
    <cellStyle name="20% - Accent3 2 2 3 2 2 2 4" xfId="7924"/>
    <cellStyle name="20% - Accent3 2 2 3 2 2 3" xfId="7925"/>
    <cellStyle name="20% - Accent3 2 2 3 2 2 3 2" xfId="7926"/>
    <cellStyle name="20% - Accent3 2 2 3 2 2 3 2 2" xfId="7927"/>
    <cellStyle name="20% - Accent3 2 2 3 2 2 3 3" xfId="7928"/>
    <cellStyle name="20% - Accent3 2 2 3 2 2 4" xfId="7929"/>
    <cellStyle name="20% - Accent3 2 2 3 2 2 4 2" xfId="7930"/>
    <cellStyle name="20% - Accent3 2 2 3 2 2 5" xfId="7931"/>
    <cellStyle name="20% - Accent3 2 2 3 2 3" xfId="7932"/>
    <cellStyle name="20% - Accent3 2 2 3 2 3 2" xfId="7933"/>
    <cellStyle name="20% - Accent3 2 2 3 2 3 2 2" xfId="7934"/>
    <cellStyle name="20% - Accent3 2 2 3 2 3 2 2 2" xfId="7935"/>
    <cellStyle name="20% - Accent3 2 2 3 2 3 2 3" xfId="7936"/>
    <cellStyle name="20% - Accent3 2 2 3 2 3 3" xfId="7937"/>
    <cellStyle name="20% - Accent3 2 2 3 2 3 3 2" xfId="7938"/>
    <cellStyle name="20% - Accent3 2 2 3 2 3 4" xfId="7939"/>
    <cellStyle name="20% - Accent3 2 2 3 2 4" xfId="7940"/>
    <cellStyle name="20% - Accent3 2 2 3 2 4 2" xfId="7941"/>
    <cellStyle name="20% - Accent3 2 2 3 2 4 2 2" xfId="7942"/>
    <cellStyle name="20% - Accent3 2 2 3 2 4 3" xfId="7943"/>
    <cellStyle name="20% - Accent3 2 2 3 2 5" xfId="7944"/>
    <cellStyle name="20% - Accent3 2 2 3 2 5 2" xfId="7945"/>
    <cellStyle name="20% - Accent3 2 2 3 2 6" xfId="7946"/>
    <cellStyle name="20% - Accent3 2 2 3 3" xfId="7947"/>
    <cellStyle name="20% - Accent3 2 2 3 3 2" xfId="7948"/>
    <cellStyle name="20% - Accent3 2 2 3 3 2 2" xfId="7949"/>
    <cellStyle name="20% - Accent3 2 2 3 3 2 2 2" xfId="7950"/>
    <cellStyle name="20% - Accent3 2 2 3 3 2 2 2 2" xfId="7951"/>
    <cellStyle name="20% - Accent3 2 2 3 3 2 2 3" xfId="7952"/>
    <cellStyle name="20% - Accent3 2 2 3 3 2 3" xfId="7953"/>
    <cellStyle name="20% - Accent3 2 2 3 3 2 3 2" xfId="7954"/>
    <cellStyle name="20% - Accent3 2 2 3 3 2 4" xfId="7955"/>
    <cellStyle name="20% - Accent3 2 2 3 3 3" xfId="7956"/>
    <cellStyle name="20% - Accent3 2 2 3 3 3 2" xfId="7957"/>
    <cellStyle name="20% - Accent3 2 2 3 3 3 2 2" xfId="7958"/>
    <cellStyle name="20% - Accent3 2 2 3 3 3 3" xfId="7959"/>
    <cellStyle name="20% - Accent3 2 2 3 3 4" xfId="7960"/>
    <cellStyle name="20% - Accent3 2 2 3 3 4 2" xfId="7961"/>
    <cellStyle name="20% - Accent3 2 2 3 3 5" xfId="7962"/>
    <cellStyle name="20% - Accent3 2 2 3 4" xfId="7963"/>
    <cellStyle name="20% - Accent3 2 2 3 4 2" xfId="7964"/>
    <cellStyle name="20% - Accent3 2 2 3 4 2 2" xfId="7965"/>
    <cellStyle name="20% - Accent3 2 2 3 4 2 2 2" xfId="7966"/>
    <cellStyle name="20% - Accent3 2 2 3 4 2 3" xfId="7967"/>
    <cellStyle name="20% - Accent3 2 2 3 4 3" xfId="7968"/>
    <cellStyle name="20% - Accent3 2 2 3 4 3 2" xfId="7969"/>
    <cellStyle name="20% - Accent3 2 2 3 4 4" xfId="7970"/>
    <cellStyle name="20% - Accent3 2 2 3 5" xfId="7971"/>
    <cellStyle name="20% - Accent3 2 2 3 5 2" xfId="7972"/>
    <cellStyle name="20% - Accent3 2 2 3 5 2 2" xfId="7973"/>
    <cellStyle name="20% - Accent3 2 2 3 5 3" xfId="7974"/>
    <cellStyle name="20% - Accent3 2 2 3 6" xfId="7975"/>
    <cellStyle name="20% - Accent3 2 2 3 6 2" xfId="7976"/>
    <cellStyle name="20% - Accent3 2 2 3 7" xfId="7977"/>
    <cellStyle name="20% - Accent3 2 2 4" xfId="7978"/>
    <cellStyle name="20% - Accent3 2 2 4 2" xfId="7979"/>
    <cellStyle name="20% - Accent3 2 2 4 2 2" xfId="7980"/>
    <cellStyle name="20% - Accent3 2 2 4 2 2 2" xfId="7981"/>
    <cellStyle name="20% - Accent3 2 2 4 2 2 2 2" xfId="7982"/>
    <cellStyle name="20% - Accent3 2 2 4 2 2 2 2 2" xfId="7983"/>
    <cellStyle name="20% - Accent3 2 2 4 2 2 2 3" xfId="7984"/>
    <cellStyle name="20% - Accent3 2 2 4 2 2 3" xfId="7985"/>
    <cellStyle name="20% - Accent3 2 2 4 2 2 3 2" xfId="7986"/>
    <cellStyle name="20% - Accent3 2 2 4 2 2 4" xfId="7987"/>
    <cellStyle name="20% - Accent3 2 2 4 2 3" xfId="7988"/>
    <cellStyle name="20% - Accent3 2 2 4 2 3 2" xfId="7989"/>
    <cellStyle name="20% - Accent3 2 2 4 2 3 2 2" xfId="7990"/>
    <cellStyle name="20% - Accent3 2 2 4 2 3 3" xfId="7991"/>
    <cellStyle name="20% - Accent3 2 2 4 2 4" xfId="7992"/>
    <cellStyle name="20% - Accent3 2 2 4 2 4 2" xfId="7993"/>
    <cellStyle name="20% - Accent3 2 2 4 2 5" xfId="7994"/>
    <cellStyle name="20% - Accent3 2 2 4 3" xfId="7995"/>
    <cellStyle name="20% - Accent3 2 2 4 3 2" xfId="7996"/>
    <cellStyle name="20% - Accent3 2 2 4 3 2 2" xfId="7997"/>
    <cellStyle name="20% - Accent3 2 2 4 3 2 2 2" xfId="7998"/>
    <cellStyle name="20% - Accent3 2 2 4 3 2 3" xfId="7999"/>
    <cellStyle name="20% - Accent3 2 2 4 3 3" xfId="8000"/>
    <cellStyle name="20% - Accent3 2 2 4 3 3 2" xfId="8001"/>
    <cellStyle name="20% - Accent3 2 2 4 3 4" xfId="8002"/>
    <cellStyle name="20% - Accent3 2 2 4 4" xfId="8003"/>
    <cellStyle name="20% - Accent3 2 2 4 4 2" xfId="8004"/>
    <cellStyle name="20% - Accent3 2 2 4 4 2 2" xfId="8005"/>
    <cellStyle name="20% - Accent3 2 2 4 4 3" xfId="8006"/>
    <cellStyle name="20% - Accent3 2 2 4 5" xfId="8007"/>
    <cellStyle name="20% - Accent3 2 2 4 5 2" xfId="8008"/>
    <cellStyle name="20% - Accent3 2 2 4 6" xfId="8009"/>
    <cellStyle name="20% - Accent3 2 2 5" xfId="8010"/>
    <cellStyle name="20% - Accent3 2 2 5 2" xfId="8011"/>
    <cellStyle name="20% - Accent3 2 2 5 2 2" xfId="8012"/>
    <cellStyle name="20% - Accent3 2 2 5 2 2 2" xfId="8013"/>
    <cellStyle name="20% - Accent3 2 2 5 2 2 2 2" xfId="8014"/>
    <cellStyle name="20% - Accent3 2 2 5 2 2 3" xfId="8015"/>
    <cellStyle name="20% - Accent3 2 2 5 2 3" xfId="8016"/>
    <cellStyle name="20% - Accent3 2 2 5 2 3 2" xfId="8017"/>
    <cellStyle name="20% - Accent3 2 2 5 2 4" xfId="8018"/>
    <cellStyle name="20% - Accent3 2 2 5 3" xfId="8019"/>
    <cellStyle name="20% - Accent3 2 2 5 3 2" xfId="8020"/>
    <cellStyle name="20% - Accent3 2 2 5 3 2 2" xfId="8021"/>
    <cellStyle name="20% - Accent3 2 2 5 3 3" xfId="8022"/>
    <cellStyle name="20% - Accent3 2 2 5 4" xfId="8023"/>
    <cellStyle name="20% - Accent3 2 2 5 4 2" xfId="8024"/>
    <cellStyle name="20% - Accent3 2 2 5 5" xfId="8025"/>
    <cellStyle name="20% - Accent3 2 2 6" xfId="8026"/>
    <cellStyle name="20% - Accent3 2 2 6 2" xfId="8027"/>
    <cellStyle name="20% - Accent3 2 2 6 2 2" xfId="8028"/>
    <cellStyle name="20% - Accent3 2 2 6 2 2 2" xfId="8029"/>
    <cellStyle name="20% - Accent3 2 2 6 2 3" xfId="8030"/>
    <cellStyle name="20% - Accent3 2 2 6 3" xfId="8031"/>
    <cellStyle name="20% - Accent3 2 2 6 3 2" xfId="8032"/>
    <cellStyle name="20% - Accent3 2 2 6 4" xfId="8033"/>
    <cellStyle name="20% - Accent3 2 2 7" xfId="8034"/>
    <cellStyle name="20% - Accent3 2 2 7 2" xfId="8035"/>
    <cellStyle name="20% - Accent3 2 2 7 2 2" xfId="8036"/>
    <cellStyle name="20% - Accent3 2 2 7 3" xfId="8037"/>
    <cellStyle name="20% - Accent3 2 2 8" xfId="8038"/>
    <cellStyle name="20% - Accent3 2 2 8 2" xfId="8039"/>
    <cellStyle name="20% - Accent3 2 2 9" xfId="8040"/>
    <cellStyle name="20% - Accent3 2 3" xfId="8041"/>
    <cellStyle name="20% - Accent3 2 3 2" xfId="8042"/>
    <cellStyle name="20% - Accent3 2 3 2 2" xfId="8043"/>
    <cellStyle name="20% - Accent3 2 3 2 2 2" xfId="8044"/>
    <cellStyle name="20% - Accent3 2 3 2 2 2 2" xfId="8045"/>
    <cellStyle name="20% - Accent3 2 3 2 2 2 2 2" xfId="8046"/>
    <cellStyle name="20% - Accent3 2 3 2 2 2 2 2 2" xfId="8047"/>
    <cellStyle name="20% - Accent3 2 3 2 2 2 2 2 2 2" xfId="8048"/>
    <cellStyle name="20% - Accent3 2 3 2 2 2 2 2 3" xfId="8049"/>
    <cellStyle name="20% - Accent3 2 3 2 2 2 2 3" xfId="8050"/>
    <cellStyle name="20% - Accent3 2 3 2 2 2 2 3 2" xfId="8051"/>
    <cellStyle name="20% - Accent3 2 3 2 2 2 2 4" xfId="8052"/>
    <cellStyle name="20% - Accent3 2 3 2 2 2 3" xfId="8053"/>
    <cellStyle name="20% - Accent3 2 3 2 2 2 3 2" xfId="8054"/>
    <cellStyle name="20% - Accent3 2 3 2 2 2 3 2 2" xfId="8055"/>
    <cellStyle name="20% - Accent3 2 3 2 2 2 3 3" xfId="8056"/>
    <cellStyle name="20% - Accent3 2 3 2 2 2 4" xfId="8057"/>
    <cellStyle name="20% - Accent3 2 3 2 2 2 4 2" xfId="8058"/>
    <cellStyle name="20% - Accent3 2 3 2 2 2 5" xfId="8059"/>
    <cellStyle name="20% - Accent3 2 3 2 2 3" xfId="8060"/>
    <cellStyle name="20% - Accent3 2 3 2 2 3 2" xfId="8061"/>
    <cellStyle name="20% - Accent3 2 3 2 2 3 2 2" xfId="8062"/>
    <cellStyle name="20% - Accent3 2 3 2 2 3 2 2 2" xfId="8063"/>
    <cellStyle name="20% - Accent3 2 3 2 2 3 2 3" xfId="8064"/>
    <cellStyle name="20% - Accent3 2 3 2 2 3 3" xfId="8065"/>
    <cellStyle name="20% - Accent3 2 3 2 2 3 3 2" xfId="8066"/>
    <cellStyle name="20% - Accent3 2 3 2 2 3 4" xfId="8067"/>
    <cellStyle name="20% - Accent3 2 3 2 2 4" xfId="8068"/>
    <cellStyle name="20% - Accent3 2 3 2 2 4 2" xfId="8069"/>
    <cellStyle name="20% - Accent3 2 3 2 2 4 2 2" xfId="8070"/>
    <cellStyle name="20% - Accent3 2 3 2 2 4 3" xfId="8071"/>
    <cellStyle name="20% - Accent3 2 3 2 2 5" xfId="8072"/>
    <cellStyle name="20% - Accent3 2 3 2 2 5 2" xfId="8073"/>
    <cellStyle name="20% - Accent3 2 3 2 2 6" xfId="8074"/>
    <cellStyle name="20% - Accent3 2 3 2 3" xfId="8075"/>
    <cellStyle name="20% - Accent3 2 3 2 3 2" xfId="8076"/>
    <cellStyle name="20% - Accent3 2 3 2 3 2 2" xfId="8077"/>
    <cellStyle name="20% - Accent3 2 3 2 3 2 2 2" xfId="8078"/>
    <cellStyle name="20% - Accent3 2 3 2 3 2 2 2 2" xfId="8079"/>
    <cellStyle name="20% - Accent3 2 3 2 3 2 2 3" xfId="8080"/>
    <cellStyle name="20% - Accent3 2 3 2 3 2 3" xfId="8081"/>
    <cellStyle name="20% - Accent3 2 3 2 3 2 3 2" xfId="8082"/>
    <cellStyle name="20% - Accent3 2 3 2 3 2 4" xfId="8083"/>
    <cellStyle name="20% - Accent3 2 3 2 3 3" xfId="8084"/>
    <cellStyle name="20% - Accent3 2 3 2 3 3 2" xfId="8085"/>
    <cellStyle name="20% - Accent3 2 3 2 3 3 2 2" xfId="8086"/>
    <cellStyle name="20% - Accent3 2 3 2 3 3 3" xfId="8087"/>
    <cellStyle name="20% - Accent3 2 3 2 3 4" xfId="8088"/>
    <cellStyle name="20% - Accent3 2 3 2 3 4 2" xfId="8089"/>
    <cellStyle name="20% - Accent3 2 3 2 3 5" xfId="8090"/>
    <cellStyle name="20% - Accent3 2 3 2 4" xfId="8091"/>
    <cellStyle name="20% - Accent3 2 3 2 4 2" xfId="8092"/>
    <cellStyle name="20% - Accent3 2 3 2 4 2 2" xfId="8093"/>
    <cellStyle name="20% - Accent3 2 3 2 4 2 2 2" xfId="8094"/>
    <cellStyle name="20% - Accent3 2 3 2 4 2 3" xfId="8095"/>
    <cellStyle name="20% - Accent3 2 3 2 4 3" xfId="8096"/>
    <cellStyle name="20% - Accent3 2 3 2 4 3 2" xfId="8097"/>
    <cellStyle name="20% - Accent3 2 3 2 4 4" xfId="8098"/>
    <cellStyle name="20% - Accent3 2 3 2 5" xfId="8099"/>
    <cellStyle name="20% - Accent3 2 3 2 5 2" xfId="8100"/>
    <cellStyle name="20% - Accent3 2 3 2 5 2 2" xfId="8101"/>
    <cellStyle name="20% - Accent3 2 3 2 5 3" xfId="8102"/>
    <cellStyle name="20% - Accent3 2 3 2 6" xfId="8103"/>
    <cellStyle name="20% - Accent3 2 3 2 6 2" xfId="8104"/>
    <cellStyle name="20% - Accent3 2 3 2 7" xfId="8105"/>
    <cellStyle name="20% - Accent3 2 3 3" xfId="8106"/>
    <cellStyle name="20% - Accent3 2 3 3 2" xfId="8107"/>
    <cellStyle name="20% - Accent3 2 3 3 2 2" xfId="8108"/>
    <cellStyle name="20% - Accent3 2 3 3 2 2 2" xfId="8109"/>
    <cellStyle name="20% - Accent3 2 3 3 2 2 2 2" xfId="8110"/>
    <cellStyle name="20% - Accent3 2 3 3 2 2 2 2 2" xfId="8111"/>
    <cellStyle name="20% - Accent3 2 3 3 2 2 2 3" xfId="8112"/>
    <cellStyle name="20% - Accent3 2 3 3 2 2 3" xfId="8113"/>
    <cellStyle name="20% - Accent3 2 3 3 2 2 3 2" xfId="8114"/>
    <cellStyle name="20% - Accent3 2 3 3 2 2 4" xfId="8115"/>
    <cellStyle name="20% - Accent3 2 3 3 2 3" xfId="8116"/>
    <cellStyle name="20% - Accent3 2 3 3 2 3 2" xfId="8117"/>
    <cellStyle name="20% - Accent3 2 3 3 2 3 2 2" xfId="8118"/>
    <cellStyle name="20% - Accent3 2 3 3 2 3 3" xfId="8119"/>
    <cellStyle name="20% - Accent3 2 3 3 2 4" xfId="8120"/>
    <cellStyle name="20% - Accent3 2 3 3 2 4 2" xfId="8121"/>
    <cellStyle name="20% - Accent3 2 3 3 2 5" xfId="8122"/>
    <cellStyle name="20% - Accent3 2 3 3 3" xfId="8123"/>
    <cellStyle name="20% - Accent3 2 3 3 3 2" xfId="8124"/>
    <cellStyle name="20% - Accent3 2 3 3 3 2 2" xfId="8125"/>
    <cellStyle name="20% - Accent3 2 3 3 3 2 2 2" xfId="8126"/>
    <cellStyle name="20% - Accent3 2 3 3 3 2 3" xfId="8127"/>
    <cellStyle name="20% - Accent3 2 3 3 3 3" xfId="8128"/>
    <cellStyle name="20% - Accent3 2 3 3 3 3 2" xfId="8129"/>
    <cellStyle name="20% - Accent3 2 3 3 3 4" xfId="8130"/>
    <cellStyle name="20% - Accent3 2 3 3 4" xfId="8131"/>
    <cellStyle name="20% - Accent3 2 3 3 4 2" xfId="8132"/>
    <cellStyle name="20% - Accent3 2 3 3 4 2 2" xfId="8133"/>
    <cellStyle name="20% - Accent3 2 3 3 4 3" xfId="8134"/>
    <cellStyle name="20% - Accent3 2 3 3 5" xfId="8135"/>
    <cellStyle name="20% - Accent3 2 3 3 5 2" xfId="8136"/>
    <cellStyle name="20% - Accent3 2 3 3 6" xfId="8137"/>
    <cellStyle name="20% - Accent3 2 3 4" xfId="8138"/>
    <cellStyle name="20% - Accent3 2 3 4 2" xfId="8139"/>
    <cellStyle name="20% - Accent3 2 3 4 2 2" xfId="8140"/>
    <cellStyle name="20% - Accent3 2 3 4 2 2 2" xfId="8141"/>
    <cellStyle name="20% - Accent3 2 3 4 2 2 2 2" xfId="8142"/>
    <cellStyle name="20% - Accent3 2 3 4 2 2 3" xfId="8143"/>
    <cellStyle name="20% - Accent3 2 3 4 2 3" xfId="8144"/>
    <cellStyle name="20% - Accent3 2 3 4 2 3 2" xfId="8145"/>
    <cellStyle name="20% - Accent3 2 3 4 2 4" xfId="8146"/>
    <cellStyle name="20% - Accent3 2 3 4 3" xfId="8147"/>
    <cellStyle name="20% - Accent3 2 3 4 3 2" xfId="8148"/>
    <cellStyle name="20% - Accent3 2 3 4 3 2 2" xfId="8149"/>
    <cellStyle name="20% - Accent3 2 3 4 3 3" xfId="8150"/>
    <cellStyle name="20% - Accent3 2 3 4 4" xfId="8151"/>
    <cellStyle name="20% - Accent3 2 3 4 4 2" xfId="8152"/>
    <cellStyle name="20% - Accent3 2 3 4 5" xfId="8153"/>
    <cellStyle name="20% - Accent3 2 3 5" xfId="8154"/>
    <cellStyle name="20% - Accent3 2 3 5 2" xfId="8155"/>
    <cellStyle name="20% - Accent3 2 3 5 2 2" xfId="8156"/>
    <cellStyle name="20% - Accent3 2 3 5 2 2 2" xfId="8157"/>
    <cellStyle name="20% - Accent3 2 3 5 2 3" xfId="8158"/>
    <cellStyle name="20% - Accent3 2 3 5 3" xfId="8159"/>
    <cellStyle name="20% - Accent3 2 3 5 3 2" xfId="8160"/>
    <cellStyle name="20% - Accent3 2 3 5 4" xfId="8161"/>
    <cellStyle name="20% - Accent3 2 3 6" xfId="8162"/>
    <cellStyle name="20% - Accent3 2 3 6 2" xfId="8163"/>
    <cellStyle name="20% - Accent3 2 3 6 2 2" xfId="8164"/>
    <cellStyle name="20% - Accent3 2 3 6 3" xfId="8165"/>
    <cellStyle name="20% - Accent3 2 3 7" xfId="8166"/>
    <cellStyle name="20% - Accent3 2 3 7 2" xfId="8167"/>
    <cellStyle name="20% - Accent3 2 3 8" xfId="8168"/>
    <cellStyle name="20% - Accent3 2 4" xfId="8169"/>
    <cellStyle name="20% - Accent3 2 4 2" xfId="8170"/>
    <cellStyle name="20% - Accent3 2 4 2 2" xfId="8171"/>
    <cellStyle name="20% - Accent3 2 4 2 2 2" xfId="8172"/>
    <cellStyle name="20% - Accent3 2 4 2 2 2 2" xfId="8173"/>
    <cellStyle name="20% - Accent3 2 4 2 2 2 2 2" xfId="8174"/>
    <cellStyle name="20% - Accent3 2 4 2 2 2 2 2 2" xfId="8175"/>
    <cellStyle name="20% - Accent3 2 4 2 2 2 2 3" xfId="8176"/>
    <cellStyle name="20% - Accent3 2 4 2 2 2 3" xfId="8177"/>
    <cellStyle name="20% - Accent3 2 4 2 2 2 3 2" xfId="8178"/>
    <cellStyle name="20% - Accent3 2 4 2 2 2 4" xfId="8179"/>
    <cellStyle name="20% - Accent3 2 4 2 2 3" xfId="8180"/>
    <cellStyle name="20% - Accent3 2 4 2 2 3 2" xfId="8181"/>
    <cellStyle name="20% - Accent3 2 4 2 2 3 2 2" xfId="8182"/>
    <cellStyle name="20% - Accent3 2 4 2 2 3 3" xfId="8183"/>
    <cellStyle name="20% - Accent3 2 4 2 2 4" xfId="8184"/>
    <cellStyle name="20% - Accent3 2 4 2 2 4 2" xfId="8185"/>
    <cellStyle name="20% - Accent3 2 4 2 2 5" xfId="8186"/>
    <cellStyle name="20% - Accent3 2 4 2 3" xfId="8187"/>
    <cellStyle name="20% - Accent3 2 4 2 3 2" xfId="8188"/>
    <cellStyle name="20% - Accent3 2 4 2 3 2 2" xfId="8189"/>
    <cellStyle name="20% - Accent3 2 4 2 3 2 2 2" xfId="8190"/>
    <cellStyle name="20% - Accent3 2 4 2 3 2 3" xfId="8191"/>
    <cellStyle name="20% - Accent3 2 4 2 3 3" xfId="8192"/>
    <cellStyle name="20% - Accent3 2 4 2 3 3 2" xfId="8193"/>
    <cellStyle name="20% - Accent3 2 4 2 3 4" xfId="8194"/>
    <cellStyle name="20% - Accent3 2 4 2 4" xfId="8195"/>
    <cellStyle name="20% - Accent3 2 4 2 4 2" xfId="8196"/>
    <cellStyle name="20% - Accent3 2 4 2 4 2 2" xfId="8197"/>
    <cellStyle name="20% - Accent3 2 4 2 4 3" xfId="8198"/>
    <cellStyle name="20% - Accent3 2 4 2 5" xfId="8199"/>
    <cellStyle name="20% - Accent3 2 4 2 5 2" xfId="8200"/>
    <cellStyle name="20% - Accent3 2 4 2 6" xfId="8201"/>
    <cellStyle name="20% - Accent3 2 4 3" xfId="8202"/>
    <cellStyle name="20% - Accent3 2 4 3 2" xfId="8203"/>
    <cellStyle name="20% - Accent3 2 4 3 2 2" xfId="8204"/>
    <cellStyle name="20% - Accent3 2 4 3 2 2 2" xfId="8205"/>
    <cellStyle name="20% - Accent3 2 4 3 2 2 2 2" xfId="8206"/>
    <cellStyle name="20% - Accent3 2 4 3 2 2 3" xfId="8207"/>
    <cellStyle name="20% - Accent3 2 4 3 2 3" xfId="8208"/>
    <cellStyle name="20% - Accent3 2 4 3 2 3 2" xfId="8209"/>
    <cellStyle name="20% - Accent3 2 4 3 2 4" xfId="8210"/>
    <cellStyle name="20% - Accent3 2 4 3 3" xfId="8211"/>
    <cellStyle name="20% - Accent3 2 4 3 3 2" xfId="8212"/>
    <cellStyle name="20% - Accent3 2 4 3 3 2 2" xfId="8213"/>
    <cellStyle name="20% - Accent3 2 4 3 3 3" xfId="8214"/>
    <cellStyle name="20% - Accent3 2 4 3 4" xfId="8215"/>
    <cellStyle name="20% - Accent3 2 4 3 4 2" xfId="8216"/>
    <cellStyle name="20% - Accent3 2 4 3 5" xfId="8217"/>
    <cellStyle name="20% - Accent3 2 4 4" xfId="8218"/>
    <cellStyle name="20% - Accent3 2 4 4 2" xfId="8219"/>
    <cellStyle name="20% - Accent3 2 4 4 2 2" xfId="8220"/>
    <cellStyle name="20% - Accent3 2 4 4 2 2 2" xfId="8221"/>
    <cellStyle name="20% - Accent3 2 4 4 2 3" xfId="8222"/>
    <cellStyle name="20% - Accent3 2 4 4 3" xfId="8223"/>
    <cellStyle name="20% - Accent3 2 4 4 3 2" xfId="8224"/>
    <cellStyle name="20% - Accent3 2 4 4 4" xfId="8225"/>
    <cellStyle name="20% - Accent3 2 4 5" xfId="8226"/>
    <cellStyle name="20% - Accent3 2 4 5 2" xfId="8227"/>
    <cellStyle name="20% - Accent3 2 4 5 2 2" xfId="8228"/>
    <cellStyle name="20% - Accent3 2 4 5 3" xfId="8229"/>
    <cellStyle name="20% - Accent3 2 4 6" xfId="8230"/>
    <cellStyle name="20% - Accent3 2 4 6 2" xfId="8231"/>
    <cellStyle name="20% - Accent3 2 4 7" xfId="8232"/>
    <cellStyle name="20% - Accent3 2 5" xfId="8233"/>
    <cellStyle name="20% - Accent3 2 5 2" xfId="8234"/>
    <cellStyle name="20% - Accent3 2 5 2 2" xfId="8235"/>
    <cellStyle name="20% - Accent3 2 5 2 2 2" xfId="8236"/>
    <cellStyle name="20% - Accent3 2 5 2 2 2 2" xfId="8237"/>
    <cellStyle name="20% - Accent3 2 5 2 2 2 2 2" xfId="8238"/>
    <cellStyle name="20% - Accent3 2 5 2 2 2 3" xfId="8239"/>
    <cellStyle name="20% - Accent3 2 5 2 2 3" xfId="8240"/>
    <cellStyle name="20% - Accent3 2 5 2 2 3 2" xfId="8241"/>
    <cellStyle name="20% - Accent3 2 5 2 2 4" xfId="8242"/>
    <cellStyle name="20% - Accent3 2 5 2 3" xfId="8243"/>
    <cellStyle name="20% - Accent3 2 5 2 3 2" xfId="8244"/>
    <cellStyle name="20% - Accent3 2 5 2 3 2 2" xfId="8245"/>
    <cellStyle name="20% - Accent3 2 5 2 3 3" xfId="8246"/>
    <cellStyle name="20% - Accent3 2 5 2 4" xfId="8247"/>
    <cellStyle name="20% - Accent3 2 5 2 4 2" xfId="8248"/>
    <cellStyle name="20% - Accent3 2 5 2 5" xfId="8249"/>
    <cellStyle name="20% - Accent3 2 5 3" xfId="8250"/>
    <cellStyle name="20% - Accent3 2 5 3 2" xfId="8251"/>
    <cellStyle name="20% - Accent3 2 5 3 2 2" xfId="8252"/>
    <cellStyle name="20% - Accent3 2 5 3 2 2 2" xfId="8253"/>
    <cellStyle name="20% - Accent3 2 5 3 2 3" xfId="8254"/>
    <cellStyle name="20% - Accent3 2 5 3 3" xfId="8255"/>
    <cellStyle name="20% - Accent3 2 5 3 3 2" xfId="8256"/>
    <cellStyle name="20% - Accent3 2 5 3 4" xfId="8257"/>
    <cellStyle name="20% - Accent3 2 5 4" xfId="8258"/>
    <cellStyle name="20% - Accent3 2 5 4 2" xfId="8259"/>
    <cellStyle name="20% - Accent3 2 5 4 2 2" xfId="8260"/>
    <cellStyle name="20% - Accent3 2 5 4 3" xfId="8261"/>
    <cellStyle name="20% - Accent3 2 5 5" xfId="8262"/>
    <cellStyle name="20% - Accent3 2 5 5 2" xfId="8263"/>
    <cellStyle name="20% - Accent3 2 5 6" xfId="8264"/>
    <cellStyle name="20% - Accent3 2 6" xfId="8265"/>
    <cellStyle name="20% - Accent3 2 6 2" xfId="8266"/>
    <cellStyle name="20% - Accent3 2 6 2 2" xfId="8267"/>
    <cellStyle name="20% - Accent3 2 6 2 2 2" xfId="8268"/>
    <cellStyle name="20% - Accent3 2 6 2 2 2 2" xfId="8269"/>
    <cellStyle name="20% - Accent3 2 6 2 2 3" xfId="8270"/>
    <cellStyle name="20% - Accent3 2 6 2 3" xfId="8271"/>
    <cellStyle name="20% - Accent3 2 6 2 3 2" xfId="8272"/>
    <cellStyle name="20% - Accent3 2 6 2 4" xfId="8273"/>
    <cellStyle name="20% - Accent3 2 6 3" xfId="8274"/>
    <cellStyle name="20% - Accent3 2 6 3 2" xfId="8275"/>
    <cellStyle name="20% - Accent3 2 6 3 2 2" xfId="8276"/>
    <cellStyle name="20% - Accent3 2 6 3 3" xfId="8277"/>
    <cellStyle name="20% - Accent3 2 6 4" xfId="8278"/>
    <cellStyle name="20% - Accent3 2 6 4 2" xfId="8279"/>
    <cellStyle name="20% - Accent3 2 6 5" xfId="8280"/>
    <cellStyle name="20% - Accent3 2 7" xfId="8281"/>
    <cellStyle name="20% - Accent3 2 7 2" xfId="8282"/>
    <cellStyle name="20% - Accent3 2 7 2 2" xfId="8283"/>
    <cellStyle name="20% - Accent3 2 7 2 2 2" xfId="8284"/>
    <cellStyle name="20% - Accent3 2 7 2 3" xfId="8285"/>
    <cellStyle name="20% - Accent3 2 7 3" xfId="8286"/>
    <cellStyle name="20% - Accent3 2 7 3 2" xfId="8287"/>
    <cellStyle name="20% - Accent3 2 7 4" xfId="8288"/>
    <cellStyle name="20% - Accent3 2 8" xfId="8289"/>
    <cellStyle name="20% - Accent3 2 8 2" xfId="8290"/>
    <cellStyle name="20% - Accent3 2 8 2 2" xfId="8291"/>
    <cellStyle name="20% - Accent3 2 8 3" xfId="8292"/>
    <cellStyle name="20% - Accent3 2 9" xfId="8293"/>
    <cellStyle name="20% - Accent3 2 9 2" xfId="8294"/>
    <cellStyle name="20% - Accent3 20" xfId="8295"/>
    <cellStyle name="20% - Accent3 20 2" xfId="8296"/>
    <cellStyle name="20% - Accent3 20 2 2" xfId="8297"/>
    <cellStyle name="20% - Accent3 20 2 2 2" xfId="8298"/>
    <cellStyle name="20% - Accent3 20 2 2 2 2" xfId="8299"/>
    <cellStyle name="20% - Accent3 20 2 2 3" xfId="8300"/>
    <cellStyle name="20% - Accent3 20 2 3" xfId="8301"/>
    <cellStyle name="20% - Accent3 20 2 3 2" xfId="8302"/>
    <cellStyle name="20% - Accent3 20 2 4" xfId="8303"/>
    <cellStyle name="20% - Accent3 20 3" xfId="8304"/>
    <cellStyle name="20% - Accent3 20 3 2" xfId="8305"/>
    <cellStyle name="20% - Accent3 20 3 2 2" xfId="8306"/>
    <cellStyle name="20% - Accent3 20 3 3" xfId="8307"/>
    <cellStyle name="20% - Accent3 20 4" xfId="8308"/>
    <cellStyle name="20% - Accent3 20 4 2" xfId="8309"/>
    <cellStyle name="20% - Accent3 20 5" xfId="8310"/>
    <cellStyle name="20% - Accent3 21" xfId="8311"/>
    <cellStyle name="20% - Accent3 21 2" xfId="8312"/>
    <cellStyle name="20% - Accent3 21 2 2" xfId="8313"/>
    <cellStyle name="20% - Accent3 21 2 2 2" xfId="8314"/>
    <cellStyle name="20% - Accent3 21 2 3" xfId="8315"/>
    <cellStyle name="20% - Accent3 21 3" xfId="8316"/>
    <cellStyle name="20% - Accent3 21 3 2" xfId="8317"/>
    <cellStyle name="20% - Accent3 21 4" xfId="8318"/>
    <cellStyle name="20% - Accent3 22" xfId="8319"/>
    <cellStyle name="20% - Accent3 22 2" xfId="8320"/>
    <cellStyle name="20% - Accent3 22 2 2" xfId="8321"/>
    <cellStyle name="20% - Accent3 22 3" xfId="8322"/>
    <cellStyle name="20% - Accent3 23" xfId="8323"/>
    <cellStyle name="20% - Accent3 23 2" xfId="8324"/>
    <cellStyle name="20% - Accent3 24" xfId="8325"/>
    <cellStyle name="20% - Accent3 3" xfId="8326"/>
    <cellStyle name="20% - Accent3 3 10" xfId="8327"/>
    <cellStyle name="20% - Accent3 3 2" xfId="8328"/>
    <cellStyle name="20% - Accent3 3 2 2" xfId="8329"/>
    <cellStyle name="20% - Accent3 3 2 2 2" xfId="8330"/>
    <cellStyle name="20% - Accent3 3 2 2 2 2" xfId="8331"/>
    <cellStyle name="20% - Accent3 3 2 2 2 2 2" xfId="8332"/>
    <cellStyle name="20% - Accent3 3 2 2 2 2 2 2" xfId="8333"/>
    <cellStyle name="20% - Accent3 3 2 2 2 2 2 2 2" xfId="8334"/>
    <cellStyle name="20% - Accent3 3 2 2 2 2 2 2 2 2" xfId="8335"/>
    <cellStyle name="20% - Accent3 3 2 2 2 2 2 2 2 2 2" xfId="8336"/>
    <cellStyle name="20% - Accent3 3 2 2 2 2 2 2 2 3" xfId="8337"/>
    <cellStyle name="20% - Accent3 3 2 2 2 2 2 2 3" xfId="8338"/>
    <cellStyle name="20% - Accent3 3 2 2 2 2 2 2 3 2" xfId="8339"/>
    <cellStyle name="20% - Accent3 3 2 2 2 2 2 2 4" xfId="8340"/>
    <cellStyle name="20% - Accent3 3 2 2 2 2 2 3" xfId="8341"/>
    <cellStyle name="20% - Accent3 3 2 2 2 2 2 3 2" xfId="8342"/>
    <cellStyle name="20% - Accent3 3 2 2 2 2 2 3 2 2" xfId="8343"/>
    <cellStyle name="20% - Accent3 3 2 2 2 2 2 3 3" xfId="8344"/>
    <cellStyle name="20% - Accent3 3 2 2 2 2 2 4" xfId="8345"/>
    <cellStyle name="20% - Accent3 3 2 2 2 2 2 4 2" xfId="8346"/>
    <cellStyle name="20% - Accent3 3 2 2 2 2 2 5" xfId="8347"/>
    <cellStyle name="20% - Accent3 3 2 2 2 2 3" xfId="8348"/>
    <cellStyle name="20% - Accent3 3 2 2 2 2 3 2" xfId="8349"/>
    <cellStyle name="20% - Accent3 3 2 2 2 2 3 2 2" xfId="8350"/>
    <cellStyle name="20% - Accent3 3 2 2 2 2 3 2 2 2" xfId="8351"/>
    <cellStyle name="20% - Accent3 3 2 2 2 2 3 2 3" xfId="8352"/>
    <cellStyle name="20% - Accent3 3 2 2 2 2 3 3" xfId="8353"/>
    <cellStyle name="20% - Accent3 3 2 2 2 2 3 3 2" xfId="8354"/>
    <cellStyle name="20% - Accent3 3 2 2 2 2 3 4" xfId="8355"/>
    <cellStyle name="20% - Accent3 3 2 2 2 2 4" xfId="8356"/>
    <cellStyle name="20% - Accent3 3 2 2 2 2 4 2" xfId="8357"/>
    <cellStyle name="20% - Accent3 3 2 2 2 2 4 2 2" xfId="8358"/>
    <cellStyle name="20% - Accent3 3 2 2 2 2 4 3" xfId="8359"/>
    <cellStyle name="20% - Accent3 3 2 2 2 2 5" xfId="8360"/>
    <cellStyle name="20% - Accent3 3 2 2 2 2 5 2" xfId="8361"/>
    <cellStyle name="20% - Accent3 3 2 2 2 2 6" xfId="8362"/>
    <cellStyle name="20% - Accent3 3 2 2 2 3" xfId="8363"/>
    <cellStyle name="20% - Accent3 3 2 2 2 3 2" xfId="8364"/>
    <cellStyle name="20% - Accent3 3 2 2 2 3 2 2" xfId="8365"/>
    <cellStyle name="20% - Accent3 3 2 2 2 3 2 2 2" xfId="8366"/>
    <cellStyle name="20% - Accent3 3 2 2 2 3 2 2 2 2" xfId="8367"/>
    <cellStyle name="20% - Accent3 3 2 2 2 3 2 2 3" xfId="8368"/>
    <cellStyle name="20% - Accent3 3 2 2 2 3 2 3" xfId="8369"/>
    <cellStyle name="20% - Accent3 3 2 2 2 3 2 3 2" xfId="8370"/>
    <cellStyle name="20% - Accent3 3 2 2 2 3 2 4" xfId="8371"/>
    <cellStyle name="20% - Accent3 3 2 2 2 3 3" xfId="8372"/>
    <cellStyle name="20% - Accent3 3 2 2 2 3 3 2" xfId="8373"/>
    <cellStyle name="20% - Accent3 3 2 2 2 3 3 2 2" xfId="8374"/>
    <cellStyle name="20% - Accent3 3 2 2 2 3 3 3" xfId="8375"/>
    <cellStyle name="20% - Accent3 3 2 2 2 3 4" xfId="8376"/>
    <cellStyle name="20% - Accent3 3 2 2 2 3 4 2" xfId="8377"/>
    <cellStyle name="20% - Accent3 3 2 2 2 3 5" xfId="8378"/>
    <cellStyle name="20% - Accent3 3 2 2 2 4" xfId="8379"/>
    <cellStyle name="20% - Accent3 3 2 2 2 4 2" xfId="8380"/>
    <cellStyle name="20% - Accent3 3 2 2 2 4 2 2" xfId="8381"/>
    <cellStyle name="20% - Accent3 3 2 2 2 4 2 2 2" xfId="8382"/>
    <cellStyle name="20% - Accent3 3 2 2 2 4 2 3" xfId="8383"/>
    <cellStyle name="20% - Accent3 3 2 2 2 4 3" xfId="8384"/>
    <cellStyle name="20% - Accent3 3 2 2 2 4 3 2" xfId="8385"/>
    <cellStyle name="20% - Accent3 3 2 2 2 4 4" xfId="8386"/>
    <cellStyle name="20% - Accent3 3 2 2 2 5" xfId="8387"/>
    <cellStyle name="20% - Accent3 3 2 2 2 5 2" xfId="8388"/>
    <cellStyle name="20% - Accent3 3 2 2 2 5 2 2" xfId="8389"/>
    <cellStyle name="20% - Accent3 3 2 2 2 5 3" xfId="8390"/>
    <cellStyle name="20% - Accent3 3 2 2 2 6" xfId="8391"/>
    <cellStyle name="20% - Accent3 3 2 2 2 6 2" xfId="8392"/>
    <cellStyle name="20% - Accent3 3 2 2 2 7" xfId="8393"/>
    <cellStyle name="20% - Accent3 3 2 2 3" xfId="8394"/>
    <cellStyle name="20% - Accent3 3 2 2 3 2" xfId="8395"/>
    <cellStyle name="20% - Accent3 3 2 2 3 2 2" xfId="8396"/>
    <cellStyle name="20% - Accent3 3 2 2 3 2 2 2" xfId="8397"/>
    <cellStyle name="20% - Accent3 3 2 2 3 2 2 2 2" xfId="8398"/>
    <cellStyle name="20% - Accent3 3 2 2 3 2 2 2 2 2" xfId="8399"/>
    <cellStyle name="20% - Accent3 3 2 2 3 2 2 2 3" xfId="8400"/>
    <cellStyle name="20% - Accent3 3 2 2 3 2 2 3" xfId="8401"/>
    <cellStyle name="20% - Accent3 3 2 2 3 2 2 3 2" xfId="8402"/>
    <cellStyle name="20% - Accent3 3 2 2 3 2 2 4" xfId="8403"/>
    <cellStyle name="20% - Accent3 3 2 2 3 2 3" xfId="8404"/>
    <cellStyle name="20% - Accent3 3 2 2 3 2 3 2" xfId="8405"/>
    <cellStyle name="20% - Accent3 3 2 2 3 2 3 2 2" xfId="8406"/>
    <cellStyle name="20% - Accent3 3 2 2 3 2 3 3" xfId="8407"/>
    <cellStyle name="20% - Accent3 3 2 2 3 2 4" xfId="8408"/>
    <cellStyle name="20% - Accent3 3 2 2 3 2 4 2" xfId="8409"/>
    <cellStyle name="20% - Accent3 3 2 2 3 2 5" xfId="8410"/>
    <cellStyle name="20% - Accent3 3 2 2 3 3" xfId="8411"/>
    <cellStyle name="20% - Accent3 3 2 2 3 3 2" xfId="8412"/>
    <cellStyle name="20% - Accent3 3 2 2 3 3 2 2" xfId="8413"/>
    <cellStyle name="20% - Accent3 3 2 2 3 3 2 2 2" xfId="8414"/>
    <cellStyle name="20% - Accent3 3 2 2 3 3 2 3" xfId="8415"/>
    <cellStyle name="20% - Accent3 3 2 2 3 3 3" xfId="8416"/>
    <cellStyle name="20% - Accent3 3 2 2 3 3 3 2" xfId="8417"/>
    <cellStyle name="20% - Accent3 3 2 2 3 3 4" xfId="8418"/>
    <cellStyle name="20% - Accent3 3 2 2 3 4" xfId="8419"/>
    <cellStyle name="20% - Accent3 3 2 2 3 4 2" xfId="8420"/>
    <cellStyle name="20% - Accent3 3 2 2 3 4 2 2" xfId="8421"/>
    <cellStyle name="20% - Accent3 3 2 2 3 4 3" xfId="8422"/>
    <cellStyle name="20% - Accent3 3 2 2 3 5" xfId="8423"/>
    <cellStyle name="20% - Accent3 3 2 2 3 5 2" xfId="8424"/>
    <cellStyle name="20% - Accent3 3 2 2 3 6" xfId="8425"/>
    <cellStyle name="20% - Accent3 3 2 2 4" xfId="8426"/>
    <cellStyle name="20% - Accent3 3 2 2 4 2" xfId="8427"/>
    <cellStyle name="20% - Accent3 3 2 2 4 2 2" xfId="8428"/>
    <cellStyle name="20% - Accent3 3 2 2 4 2 2 2" xfId="8429"/>
    <cellStyle name="20% - Accent3 3 2 2 4 2 2 2 2" xfId="8430"/>
    <cellStyle name="20% - Accent3 3 2 2 4 2 2 3" xfId="8431"/>
    <cellStyle name="20% - Accent3 3 2 2 4 2 3" xfId="8432"/>
    <cellStyle name="20% - Accent3 3 2 2 4 2 3 2" xfId="8433"/>
    <cellStyle name="20% - Accent3 3 2 2 4 2 4" xfId="8434"/>
    <cellStyle name="20% - Accent3 3 2 2 4 3" xfId="8435"/>
    <cellStyle name="20% - Accent3 3 2 2 4 3 2" xfId="8436"/>
    <cellStyle name="20% - Accent3 3 2 2 4 3 2 2" xfId="8437"/>
    <cellStyle name="20% - Accent3 3 2 2 4 3 3" xfId="8438"/>
    <cellStyle name="20% - Accent3 3 2 2 4 4" xfId="8439"/>
    <cellStyle name="20% - Accent3 3 2 2 4 4 2" xfId="8440"/>
    <cellStyle name="20% - Accent3 3 2 2 4 5" xfId="8441"/>
    <cellStyle name="20% - Accent3 3 2 2 5" xfId="8442"/>
    <cellStyle name="20% - Accent3 3 2 2 5 2" xfId="8443"/>
    <cellStyle name="20% - Accent3 3 2 2 5 2 2" xfId="8444"/>
    <cellStyle name="20% - Accent3 3 2 2 5 2 2 2" xfId="8445"/>
    <cellStyle name="20% - Accent3 3 2 2 5 2 3" xfId="8446"/>
    <cellStyle name="20% - Accent3 3 2 2 5 3" xfId="8447"/>
    <cellStyle name="20% - Accent3 3 2 2 5 3 2" xfId="8448"/>
    <cellStyle name="20% - Accent3 3 2 2 5 4" xfId="8449"/>
    <cellStyle name="20% - Accent3 3 2 2 6" xfId="8450"/>
    <cellStyle name="20% - Accent3 3 2 2 6 2" xfId="8451"/>
    <cellStyle name="20% - Accent3 3 2 2 6 2 2" xfId="8452"/>
    <cellStyle name="20% - Accent3 3 2 2 6 3" xfId="8453"/>
    <cellStyle name="20% - Accent3 3 2 2 7" xfId="8454"/>
    <cellStyle name="20% - Accent3 3 2 2 7 2" xfId="8455"/>
    <cellStyle name="20% - Accent3 3 2 2 8" xfId="8456"/>
    <cellStyle name="20% - Accent3 3 2 3" xfId="8457"/>
    <cellStyle name="20% - Accent3 3 2 3 2" xfId="8458"/>
    <cellStyle name="20% - Accent3 3 2 3 2 2" xfId="8459"/>
    <cellStyle name="20% - Accent3 3 2 3 2 2 2" xfId="8460"/>
    <cellStyle name="20% - Accent3 3 2 3 2 2 2 2" xfId="8461"/>
    <cellStyle name="20% - Accent3 3 2 3 2 2 2 2 2" xfId="8462"/>
    <cellStyle name="20% - Accent3 3 2 3 2 2 2 2 2 2" xfId="8463"/>
    <cellStyle name="20% - Accent3 3 2 3 2 2 2 2 3" xfId="8464"/>
    <cellStyle name="20% - Accent3 3 2 3 2 2 2 3" xfId="8465"/>
    <cellStyle name="20% - Accent3 3 2 3 2 2 2 3 2" xfId="8466"/>
    <cellStyle name="20% - Accent3 3 2 3 2 2 2 4" xfId="8467"/>
    <cellStyle name="20% - Accent3 3 2 3 2 2 3" xfId="8468"/>
    <cellStyle name="20% - Accent3 3 2 3 2 2 3 2" xfId="8469"/>
    <cellStyle name="20% - Accent3 3 2 3 2 2 3 2 2" xfId="8470"/>
    <cellStyle name="20% - Accent3 3 2 3 2 2 3 3" xfId="8471"/>
    <cellStyle name="20% - Accent3 3 2 3 2 2 4" xfId="8472"/>
    <cellStyle name="20% - Accent3 3 2 3 2 2 4 2" xfId="8473"/>
    <cellStyle name="20% - Accent3 3 2 3 2 2 5" xfId="8474"/>
    <cellStyle name="20% - Accent3 3 2 3 2 3" xfId="8475"/>
    <cellStyle name="20% - Accent3 3 2 3 2 3 2" xfId="8476"/>
    <cellStyle name="20% - Accent3 3 2 3 2 3 2 2" xfId="8477"/>
    <cellStyle name="20% - Accent3 3 2 3 2 3 2 2 2" xfId="8478"/>
    <cellStyle name="20% - Accent3 3 2 3 2 3 2 3" xfId="8479"/>
    <cellStyle name="20% - Accent3 3 2 3 2 3 3" xfId="8480"/>
    <cellStyle name="20% - Accent3 3 2 3 2 3 3 2" xfId="8481"/>
    <cellStyle name="20% - Accent3 3 2 3 2 3 4" xfId="8482"/>
    <cellStyle name="20% - Accent3 3 2 3 2 4" xfId="8483"/>
    <cellStyle name="20% - Accent3 3 2 3 2 4 2" xfId="8484"/>
    <cellStyle name="20% - Accent3 3 2 3 2 4 2 2" xfId="8485"/>
    <cellStyle name="20% - Accent3 3 2 3 2 4 3" xfId="8486"/>
    <cellStyle name="20% - Accent3 3 2 3 2 5" xfId="8487"/>
    <cellStyle name="20% - Accent3 3 2 3 2 5 2" xfId="8488"/>
    <cellStyle name="20% - Accent3 3 2 3 2 6" xfId="8489"/>
    <cellStyle name="20% - Accent3 3 2 3 3" xfId="8490"/>
    <cellStyle name="20% - Accent3 3 2 3 3 2" xfId="8491"/>
    <cellStyle name="20% - Accent3 3 2 3 3 2 2" xfId="8492"/>
    <cellStyle name="20% - Accent3 3 2 3 3 2 2 2" xfId="8493"/>
    <cellStyle name="20% - Accent3 3 2 3 3 2 2 2 2" xfId="8494"/>
    <cellStyle name="20% - Accent3 3 2 3 3 2 2 3" xfId="8495"/>
    <cellStyle name="20% - Accent3 3 2 3 3 2 3" xfId="8496"/>
    <cellStyle name="20% - Accent3 3 2 3 3 2 3 2" xfId="8497"/>
    <cellStyle name="20% - Accent3 3 2 3 3 2 4" xfId="8498"/>
    <cellStyle name="20% - Accent3 3 2 3 3 3" xfId="8499"/>
    <cellStyle name="20% - Accent3 3 2 3 3 3 2" xfId="8500"/>
    <cellStyle name="20% - Accent3 3 2 3 3 3 2 2" xfId="8501"/>
    <cellStyle name="20% - Accent3 3 2 3 3 3 3" xfId="8502"/>
    <cellStyle name="20% - Accent3 3 2 3 3 4" xfId="8503"/>
    <cellStyle name="20% - Accent3 3 2 3 3 4 2" xfId="8504"/>
    <cellStyle name="20% - Accent3 3 2 3 3 5" xfId="8505"/>
    <cellStyle name="20% - Accent3 3 2 3 4" xfId="8506"/>
    <cellStyle name="20% - Accent3 3 2 3 4 2" xfId="8507"/>
    <cellStyle name="20% - Accent3 3 2 3 4 2 2" xfId="8508"/>
    <cellStyle name="20% - Accent3 3 2 3 4 2 2 2" xfId="8509"/>
    <cellStyle name="20% - Accent3 3 2 3 4 2 3" xfId="8510"/>
    <cellStyle name="20% - Accent3 3 2 3 4 3" xfId="8511"/>
    <cellStyle name="20% - Accent3 3 2 3 4 3 2" xfId="8512"/>
    <cellStyle name="20% - Accent3 3 2 3 4 4" xfId="8513"/>
    <cellStyle name="20% - Accent3 3 2 3 5" xfId="8514"/>
    <cellStyle name="20% - Accent3 3 2 3 5 2" xfId="8515"/>
    <cellStyle name="20% - Accent3 3 2 3 5 2 2" xfId="8516"/>
    <cellStyle name="20% - Accent3 3 2 3 5 3" xfId="8517"/>
    <cellStyle name="20% - Accent3 3 2 3 6" xfId="8518"/>
    <cellStyle name="20% - Accent3 3 2 3 6 2" xfId="8519"/>
    <cellStyle name="20% - Accent3 3 2 3 7" xfId="8520"/>
    <cellStyle name="20% - Accent3 3 2 4" xfId="8521"/>
    <cellStyle name="20% - Accent3 3 2 4 2" xfId="8522"/>
    <cellStyle name="20% - Accent3 3 2 4 2 2" xfId="8523"/>
    <cellStyle name="20% - Accent3 3 2 4 2 2 2" xfId="8524"/>
    <cellStyle name="20% - Accent3 3 2 4 2 2 2 2" xfId="8525"/>
    <cellStyle name="20% - Accent3 3 2 4 2 2 2 2 2" xfId="8526"/>
    <cellStyle name="20% - Accent3 3 2 4 2 2 2 3" xfId="8527"/>
    <cellStyle name="20% - Accent3 3 2 4 2 2 3" xfId="8528"/>
    <cellStyle name="20% - Accent3 3 2 4 2 2 3 2" xfId="8529"/>
    <cellStyle name="20% - Accent3 3 2 4 2 2 4" xfId="8530"/>
    <cellStyle name="20% - Accent3 3 2 4 2 3" xfId="8531"/>
    <cellStyle name="20% - Accent3 3 2 4 2 3 2" xfId="8532"/>
    <cellStyle name="20% - Accent3 3 2 4 2 3 2 2" xfId="8533"/>
    <cellStyle name="20% - Accent3 3 2 4 2 3 3" xfId="8534"/>
    <cellStyle name="20% - Accent3 3 2 4 2 4" xfId="8535"/>
    <cellStyle name="20% - Accent3 3 2 4 2 4 2" xfId="8536"/>
    <cellStyle name="20% - Accent3 3 2 4 2 5" xfId="8537"/>
    <cellStyle name="20% - Accent3 3 2 4 3" xfId="8538"/>
    <cellStyle name="20% - Accent3 3 2 4 3 2" xfId="8539"/>
    <cellStyle name="20% - Accent3 3 2 4 3 2 2" xfId="8540"/>
    <cellStyle name="20% - Accent3 3 2 4 3 2 2 2" xfId="8541"/>
    <cellStyle name="20% - Accent3 3 2 4 3 2 3" xfId="8542"/>
    <cellStyle name="20% - Accent3 3 2 4 3 3" xfId="8543"/>
    <cellStyle name="20% - Accent3 3 2 4 3 3 2" xfId="8544"/>
    <cellStyle name="20% - Accent3 3 2 4 3 4" xfId="8545"/>
    <cellStyle name="20% - Accent3 3 2 4 4" xfId="8546"/>
    <cellStyle name="20% - Accent3 3 2 4 4 2" xfId="8547"/>
    <cellStyle name="20% - Accent3 3 2 4 4 2 2" xfId="8548"/>
    <cellStyle name="20% - Accent3 3 2 4 4 3" xfId="8549"/>
    <cellStyle name="20% - Accent3 3 2 4 5" xfId="8550"/>
    <cellStyle name="20% - Accent3 3 2 4 5 2" xfId="8551"/>
    <cellStyle name="20% - Accent3 3 2 4 6" xfId="8552"/>
    <cellStyle name="20% - Accent3 3 2 5" xfId="8553"/>
    <cellStyle name="20% - Accent3 3 2 5 2" xfId="8554"/>
    <cellStyle name="20% - Accent3 3 2 5 2 2" xfId="8555"/>
    <cellStyle name="20% - Accent3 3 2 5 2 2 2" xfId="8556"/>
    <cellStyle name="20% - Accent3 3 2 5 2 2 2 2" xfId="8557"/>
    <cellStyle name="20% - Accent3 3 2 5 2 2 3" xfId="8558"/>
    <cellStyle name="20% - Accent3 3 2 5 2 3" xfId="8559"/>
    <cellStyle name="20% - Accent3 3 2 5 2 3 2" xfId="8560"/>
    <cellStyle name="20% - Accent3 3 2 5 2 4" xfId="8561"/>
    <cellStyle name="20% - Accent3 3 2 5 3" xfId="8562"/>
    <cellStyle name="20% - Accent3 3 2 5 3 2" xfId="8563"/>
    <cellStyle name="20% - Accent3 3 2 5 3 2 2" xfId="8564"/>
    <cellStyle name="20% - Accent3 3 2 5 3 3" xfId="8565"/>
    <cellStyle name="20% - Accent3 3 2 5 4" xfId="8566"/>
    <cellStyle name="20% - Accent3 3 2 5 4 2" xfId="8567"/>
    <cellStyle name="20% - Accent3 3 2 5 5" xfId="8568"/>
    <cellStyle name="20% - Accent3 3 2 6" xfId="8569"/>
    <cellStyle name="20% - Accent3 3 2 6 2" xfId="8570"/>
    <cellStyle name="20% - Accent3 3 2 6 2 2" xfId="8571"/>
    <cellStyle name="20% - Accent3 3 2 6 2 2 2" xfId="8572"/>
    <cellStyle name="20% - Accent3 3 2 6 2 3" xfId="8573"/>
    <cellStyle name="20% - Accent3 3 2 6 3" xfId="8574"/>
    <cellStyle name="20% - Accent3 3 2 6 3 2" xfId="8575"/>
    <cellStyle name="20% - Accent3 3 2 6 4" xfId="8576"/>
    <cellStyle name="20% - Accent3 3 2 7" xfId="8577"/>
    <cellStyle name="20% - Accent3 3 2 7 2" xfId="8578"/>
    <cellStyle name="20% - Accent3 3 2 7 2 2" xfId="8579"/>
    <cellStyle name="20% - Accent3 3 2 7 3" xfId="8580"/>
    <cellStyle name="20% - Accent3 3 2 8" xfId="8581"/>
    <cellStyle name="20% - Accent3 3 2 8 2" xfId="8582"/>
    <cellStyle name="20% - Accent3 3 2 9" xfId="8583"/>
    <cellStyle name="20% - Accent3 3 3" xfId="8584"/>
    <cellStyle name="20% - Accent3 3 3 2" xfId="8585"/>
    <cellStyle name="20% - Accent3 3 3 2 2" xfId="8586"/>
    <cellStyle name="20% - Accent3 3 3 2 2 2" xfId="8587"/>
    <cellStyle name="20% - Accent3 3 3 2 2 2 2" xfId="8588"/>
    <cellStyle name="20% - Accent3 3 3 2 2 2 2 2" xfId="8589"/>
    <cellStyle name="20% - Accent3 3 3 2 2 2 2 2 2" xfId="8590"/>
    <cellStyle name="20% - Accent3 3 3 2 2 2 2 2 2 2" xfId="8591"/>
    <cellStyle name="20% - Accent3 3 3 2 2 2 2 2 3" xfId="8592"/>
    <cellStyle name="20% - Accent3 3 3 2 2 2 2 3" xfId="8593"/>
    <cellStyle name="20% - Accent3 3 3 2 2 2 2 3 2" xfId="8594"/>
    <cellStyle name="20% - Accent3 3 3 2 2 2 2 4" xfId="8595"/>
    <cellStyle name="20% - Accent3 3 3 2 2 2 3" xfId="8596"/>
    <cellStyle name="20% - Accent3 3 3 2 2 2 3 2" xfId="8597"/>
    <cellStyle name="20% - Accent3 3 3 2 2 2 3 2 2" xfId="8598"/>
    <cellStyle name="20% - Accent3 3 3 2 2 2 3 3" xfId="8599"/>
    <cellStyle name="20% - Accent3 3 3 2 2 2 4" xfId="8600"/>
    <cellStyle name="20% - Accent3 3 3 2 2 2 4 2" xfId="8601"/>
    <cellStyle name="20% - Accent3 3 3 2 2 2 5" xfId="8602"/>
    <cellStyle name="20% - Accent3 3 3 2 2 3" xfId="8603"/>
    <cellStyle name="20% - Accent3 3 3 2 2 3 2" xfId="8604"/>
    <cellStyle name="20% - Accent3 3 3 2 2 3 2 2" xfId="8605"/>
    <cellStyle name="20% - Accent3 3 3 2 2 3 2 2 2" xfId="8606"/>
    <cellStyle name="20% - Accent3 3 3 2 2 3 2 3" xfId="8607"/>
    <cellStyle name="20% - Accent3 3 3 2 2 3 3" xfId="8608"/>
    <cellStyle name="20% - Accent3 3 3 2 2 3 3 2" xfId="8609"/>
    <cellStyle name="20% - Accent3 3 3 2 2 3 4" xfId="8610"/>
    <cellStyle name="20% - Accent3 3 3 2 2 4" xfId="8611"/>
    <cellStyle name="20% - Accent3 3 3 2 2 4 2" xfId="8612"/>
    <cellStyle name="20% - Accent3 3 3 2 2 4 2 2" xfId="8613"/>
    <cellStyle name="20% - Accent3 3 3 2 2 4 3" xfId="8614"/>
    <cellStyle name="20% - Accent3 3 3 2 2 5" xfId="8615"/>
    <cellStyle name="20% - Accent3 3 3 2 2 5 2" xfId="8616"/>
    <cellStyle name="20% - Accent3 3 3 2 2 6" xfId="8617"/>
    <cellStyle name="20% - Accent3 3 3 2 3" xfId="8618"/>
    <cellStyle name="20% - Accent3 3 3 2 3 2" xfId="8619"/>
    <cellStyle name="20% - Accent3 3 3 2 3 2 2" xfId="8620"/>
    <cellStyle name="20% - Accent3 3 3 2 3 2 2 2" xfId="8621"/>
    <cellStyle name="20% - Accent3 3 3 2 3 2 2 2 2" xfId="8622"/>
    <cellStyle name="20% - Accent3 3 3 2 3 2 2 3" xfId="8623"/>
    <cellStyle name="20% - Accent3 3 3 2 3 2 3" xfId="8624"/>
    <cellStyle name="20% - Accent3 3 3 2 3 2 3 2" xfId="8625"/>
    <cellStyle name="20% - Accent3 3 3 2 3 2 4" xfId="8626"/>
    <cellStyle name="20% - Accent3 3 3 2 3 3" xfId="8627"/>
    <cellStyle name="20% - Accent3 3 3 2 3 3 2" xfId="8628"/>
    <cellStyle name="20% - Accent3 3 3 2 3 3 2 2" xfId="8629"/>
    <cellStyle name="20% - Accent3 3 3 2 3 3 3" xfId="8630"/>
    <cellStyle name="20% - Accent3 3 3 2 3 4" xfId="8631"/>
    <cellStyle name="20% - Accent3 3 3 2 3 4 2" xfId="8632"/>
    <cellStyle name="20% - Accent3 3 3 2 3 5" xfId="8633"/>
    <cellStyle name="20% - Accent3 3 3 2 4" xfId="8634"/>
    <cellStyle name="20% - Accent3 3 3 2 4 2" xfId="8635"/>
    <cellStyle name="20% - Accent3 3 3 2 4 2 2" xfId="8636"/>
    <cellStyle name="20% - Accent3 3 3 2 4 2 2 2" xfId="8637"/>
    <cellStyle name="20% - Accent3 3 3 2 4 2 3" xfId="8638"/>
    <cellStyle name="20% - Accent3 3 3 2 4 3" xfId="8639"/>
    <cellStyle name="20% - Accent3 3 3 2 4 3 2" xfId="8640"/>
    <cellStyle name="20% - Accent3 3 3 2 4 4" xfId="8641"/>
    <cellStyle name="20% - Accent3 3 3 2 5" xfId="8642"/>
    <cellStyle name="20% - Accent3 3 3 2 5 2" xfId="8643"/>
    <cellStyle name="20% - Accent3 3 3 2 5 2 2" xfId="8644"/>
    <cellStyle name="20% - Accent3 3 3 2 5 3" xfId="8645"/>
    <cellStyle name="20% - Accent3 3 3 2 6" xfId="8646"/>
    <cellStyle name="20% - Accent3 3 3 2 6 2" xfId="8647"/>
    <cellStyle name="20% - Accent3 3 3 2 7" xfId="8648"/>
    <cellStyle name="20% - Accent3 3 3 3" xfId="8649"/>
    <cellStyle name="20% - Accent3 3 3 3 2" xfId="8650"/>
    <cellStyle name="20% - Accent3 3 3 3 2 2" xfId="8651"/>
    <cellStyle name="20% - Accent3 3 3 3 2 2 2" xfId="8652"/>
    <cellStyle name="20% - Accent3 3 3 3 2 2 2 2" xfId="8653"/>
    <cellStyle name="20% - Accent3 3 3 3 2 2 2 2 2" xfId="8654"/>
    <cellStyle name="20% - Accent3 3 3 3 2 2 2 3" xfId="8655"/>
    <cellStyle name="20% - Accent3 3 3 3 2 2 3" xfId="8656"/>
    <cellStyle name="20% - Accent3 3 3 3 2 2 3 2" xfId="8657"/>
    <cellStyle name="20% - Accent3 3 3 3 2 2 4" xfId="8658"/>
    <cellStyle name="20% - Accent3 3 3 3 2 3" xfId="8659"/>
    <cellStyle name="20% - Accent3 3 3 3 2 3 2" xfId="8660"/>
    <cellStyle name="20% - Accent3 3 3 3 2 3 2 2" xfId="8661"/>
    <cellStyle name="20% - Accent3 3 3 3 2 3 3" xfId="8662"/>
    <cellStyle name="20% - Accent3 3 3 3 2 4" xfId="8663"/>
    <cellStyle name="20% - Accent3 3 3 3 2 4 2" xfId="8664"/>
    <cellStyle name="20% - Accent3 3 3 3 2 5" xfId="8665"/>
    <cellStyle name="20% - Accent3 3 3 3 3" xfId="8666"/>
    <cellStyle name="20% - Accent3 3 3 3 3 2" xfId="8667"/>
    <cellStyle name="20% - Accent3 3 3 3 3 2 2" xfId="8668"/>
    <cellStyle name="20% - Accent3 3 3 3 3 2 2 2" xfId="8669"/>
    <cellStyle name="20% - Accent3 3 3 3 3 2 3" xfId="8670"/>
    <cellStyle name="20% - Accent3 3 3 3 3 3" xfId="8671"/>
    <cellStyle name="20% - Accent3 3 3 3 3 3 2" xfId="8672"/>
    <cellStyle name="20% - Accent3 3 3 3 3 4" xfId="8673"/>
    <cellStyle name="20% - Accent3 3 3 3 4" xfId="8674"/>
    <cellStyle name="20% - Accent3 3 3 3 4 2" xfId="8675"/>
    <cellStyle name="20% - Accent3 3 3 3 4 2 2" xfId="8676"/>
    <cellStyle name="20% - Accent3 3 3 3 4 3" xfId="8677"/>
    <cellStyle name="20% - Accent3 3 3 3 5" xfId="8678"/>
    <cellStyle name="20% - Accent3 3 3 3 5 2" xfId="8679"/>
    <cellStyle name="20% - Accent3 3 3 3 6" xfId="8680"/>
    <cellStyle name="20% - Accent3 3 3 4" xfId="8681"/>
    <cellStyle name="20% - Accent3 3 3 4 2" xfId="8682"/>
    <cellStyle name="20% - Accent3 3 3 4 2 2" xfId="8683"/>
    <cellStyle name="20% - Accent3 3 3 4 2 2 2" xfId="8684"/>
    <cellStyle name="20% - Accent3 3 3 4 2 2 2 2" xfId="8685"/>
    <cellStyle name="20% - Accent3 3 3 4 2 2 3" xfId="8686"/>
    <cellStyle name="20% - Accent3 3 3 4 2 3" xfId="8687"/>
    <cellStyle name="20% - Accent3 3 3 4 2 3 2" xfId="8688"/>
    <cellStyle name="20% - Accent3 3 3 4 2 4" xfId="8689"/>
    <cellStyle name="20% - Accent3 3 3 4 3" xfId="8690"/>
    <cellStyle name="20% - Accent3 3 3 4 3 2" xfId="8691"/>
    <cellStyle name="20% - Accent3 3 3 4 3 2 2" xfId="8692"/>
    <cellStyle name="20% - Accent3 3 3 4 3 3" xfId="8693"/>
    <cellStyle name="20% - Accent3 3 3 4 4" xfId="8694"/>
    <cellStyle name="20% - Accent3 3 3 4 4 2" xfId="8695"/>
    <cellStyle name="20% - Accent3 3 3 4 5" xfId="8696"/>
    <cellStyle name="20% - Accent3 3 3 5" xfId="8697"/>
    <cellStyle name="20% - Accent3 3 3 5 2" xfId="8698"/>
    <cellStyle name="20% - Accent3 3 3 5 2 2" xfId="8699"/>
    <cellStyle name="20% - Accent3 3 3 5 2 2 2" xfId="8700"/>
    <cellStyle name="20% - Accent3 3 3 5 2 3" xfId="8701"/>
    <cellStyle name="20% - Accent3 3 3 5 3" xfId="8702"/>
    <cellStyle name="20% - Accent3 3 3 5 3 2" xfId="8703"/>
    <cellStyle name="20% - Accent3 3 3 5 4" xfId="8704"/>
    <cellStyle name="20% - Accent3 3 3 6" xfId="8705"/>
    <cellStyle name="20% - Accent3 3 3 6 2" xfId="8706"/>
    <cellStyle name="20% - Accent3 3 3 6 2 2" xfId="8707"/>
    <cellStyle name="20% - Accent3 3 3 6 3" xfId="8708"/>
    <cellStyle name="20% - Accent3 3 3 7" xfId="8709"/>
    <cellStyle name="20% - Accent3 3 3 7 2" xfId="8710"/>
    <cellStyle name="20% - Accent3 3 3 8" xfId="8711"/>
    <cellStyle name="20% - Accent3 3 4" xfId="8712"/>
    <cellStyle name="20% - Accent3 3 4 2" xfId="8713"/>
    <cellStyle name="20% - Accent3 3 4 2 2" xfId="8714"/>
    <cellStyle name="20% - Accent3 3 4 2 2 2" xfId="8715"/>
    <cellStyle name="20% - Accent3 3 4 2 2 2 2" xfId="8716"/>
    <cellStyle name="20% - Accent3 3 4 2 2 2 2 2" xfId="8717"/>
    <cellStyle name="20% - Accent3 3 4 2 2 2 2 2 2" xfId="8718"/>
    <cellStyle name="20% - Accent3 3 4 2 2 2 2 3" xfId="8719"/>
    <cellStyle name="20% - Accent3 3 4 2 2 2 3" xfId="8720"/>
    <cellStyle name="20% - Accent3 3 4 2 2 2 3 2" xfId="8721"/>
    <cellStyle name="20% - Accent3 3 4 2 2 2 4" xfId="8722"/>
    <cellStyle name="20% - Accent3 3 4 2 2 3" xfId="8723"/>
    <cellStyle name="20% - Accent3 3 4 2 2 3 2" xfId="8724"/>
    <cellStyle name="20% - Accent3 3 4 2 2 3 2 2" xfId="8725"/>
    <cellStyle name="20% - Accent3 3 4 2 2 3 3" xfId="8726"/>
    <cellStyle name="20% - Accent3 3 4 2 2 4" xfId="8727"/>
    <cellStyle name="20% - Accent3 3 4 2 2 4 2" xfId="8728"/>
    <cellStyle name="20% - Accent3 3 4 2 2 5" xfId="8729"/>
    <cellStyle name="20% - Accent3 3 4 2 3" xfId="8730"/>
    <cellStyle name="20% - Accent3 3 4 2 3 2" xfId="8731"/>
    <cellStyle name="20% - Accent3 3 4 2 3 2 2" xfId="8732"/>
    <cellStyle name="20% - Accent3 3 4 2 3 2 2 2" xfId="8733"/>
    <cellStyle name="20% - Accent3 3 4 2 3 2 3" xfId="8734"/>
    <cellStyle name="20% - Accent3 3 4 2 3 3" xfId="8735"/>
    <cellStyle name="20% - Accent3 3 4 2 3 3 2" xfId="8736"/>
    <cellStyle name="20% - Accent3 3 4 2 3 4" xfId="8737"/>
    <cellStyle name="20% - Accent3 3 4 2 4" xfId="8738"/>
    <cellStyle name="20% - Accent3 3 4 2 4 2" xfId="8739"/>
    <cellStyle name="20% - Accent3 3 4 2 4 2 2" xfId="8740"/>
    <cellStyle name="20% - Accent3 3 4 2 4 3" xfId="8741"/>
    <cellStyle name="20% - Accent3 3 4 2 5" xfId="8742"/>
    <cellStyle name="20% - Accent3 3 4 2 5 2" xfId="8743"/>
    <cellStyle name="20% - Accent3 3 4 2 6" xfId="8744"/>
    <cellStyle name="20% - Accent3 3 4 3" xfId="8745"/>
    <cellStyle name="20% - Accent3 3 4 3 2" xfId="8746"/>
    <cellStyle name="20% - Accent3 3 4 3 2 2" xfId="8747"/>
    <cellStyle name="20% - Accent3 3 4 3 2 2 2" xfId="8748"/>
    <cellStyle name="20% - Accent3 3 4 3 2 2 2 2" xfId="8749"/>
    <cellStyle name="20% - Accent3 3 4 3 2 2 3" xfId="8750"/>
    <cellStyle name="20% - Accent3 3 4 3 2 3" xfId="8751"/>
    <cellStyle name="20% - Accent3 3 4 3 2 3 2" xfId="8752"/>
    <cellStyle name="20% - Accent3 3 4 3 2 4" xfId="8753"/>
    <cellStyle name="20% - Accent3 3 4 3 3" xfId="8754"/>
    <cellStyle name="20% - Accent3 3 4 3 3 2" xfId="8755"/>
    <cellStyle name="20% - Accent3 3 4 3 3 2 2" xfId="8756"/>
    <cellStyle name="20% - Accent3 3 4 3 3 3" xfId="8757"/>
    <cellStyle name="20% - Accent3 3 4 3 4" xfId="8758"/>
    <cellStyle name="20% - Accent3 3 4 3 4 2" xfId="8759"/>
    <cellStyle name="20% - Accent3 3 4 3 5" xfId="8760"/>
    <cellStyle name="20% - Accent3 3 4 4" xfId="8761"/>
    <cellStyle name="20% - Accent3 3 4 4 2" xfId="8762"/>
    <cellStyle name="20% - Accent3 3 4 4 2 2" xfId="8763"/>
    <cellStyle name="20% - Accent3 3 4 4 2 2 2" xfId="8764"/>
    <cellStyle name="20% - Accent3 3 4 4 2 3" xfId="8765"/>
    <cellStyle name="20% - Accent3 3 4 4 3" xfId="8766"/>
    <cellStyle name="20% - Accent3 3 4 4 3 2" xfId="8767"/>
    <cellStyle name="20% - Accent3 3 4 4 4" xfId="8768"/>
    <cellStyle name="20% - Accent3 3 4 5" xfId="8769"/>
    <cellStyle name="20% - Accent3 3 4 5 2" xfId="8770"/>
    <cellStyle name="20% - Accent3 3 4 5 2 2" xfId="8771"/>
    <cellStyle name="20% - Accent3 3 4 5 3" xfId="8772"/>
    <cellStyle name="20% - Accent3 3 4 6" xfId="8773"/>
    <cellStyle name="20% - Accent3 3 4 6 2" xfId="8774"/>
    <cellStyle name="20% - Accent3 3 4 7" xfId="8775"/>
    <cellStyle name="20% - Accent3 3 5" xfId="8776"/>
    <cellStyle name="20% - Accent3 3 5 2" xfId="8777"/>
    <cellStyle name="20% - Accent3 3 5 2 2" xfId="8778"/>
    <cellStyle name="20% - Accent3 3 5 2 2 2" xfId="8779"/>
    <cellStyle name="20% - Accent3 3 5 2 2 2 2" xfId="8780"/>
    <cellStyle name="20% - Accent3 3 5 2 2 2 2 2" xfId="8781"/>
    <cellStyle name="20% - Accent3 3 5 2 2 2 3" xfId="8782"/>
    <cellStyle name="20% - Accent3 3 5 2 2 3" xfId="8783"/>
    <cellStyle name="20% - Accent3 3 5 2 2 3 2" xfId="8784"/>
    <cellStyle name="20% - Accent3 3 5 2 2 4" xfId="8785"/>
    <cellStyle name="20% - Accent3 3 5 2 3" xfId="8786"/>
    <cellStyle name="20% - Accent3 3 5 2 3 2" xfId="8787"/>
    <cellStyle name="20% - Accent3 3 5 2 3 2 2" xfId="8788"/>
    <cellStyle name="20% - Accent3 3 5 2 3 3" xfId="8789"/>
    <cellStyle name="20% - Accent3 3 5 2 4" xfId="8790"/>
    <cellStyle name="20% - Accent3 3 5 2 4 2" xfId="8791"/>
    <cellStyle name="20% - Accent3 3 5 2 5" xfId="8792"/>
    <cellStyle name="20% - Accent3 3 5 3" xfId="8793"/>
    <cellStyle name="20% - Accent3 3 5 3 2" xfId="8794"/>
    <cellStyle name="20% - Accent3 3 5 3 2 2" xfId="8795"/>
    <cellStyle name="20% - Accent3 3 5 3 2 2 2" xfId="8796"/>
    <cellStyle name="20% - Accent3 3 5 3 2 3" xfId="8797"/>
    <cellStyle name="20% - Accent3 3 5 3 3" xfId="8798"/>
    <cellStyle name="20% - Accent3 3 5 3 3 2" xfId="8799"/>
    <cellStyle name="20% - Accent3 3 5 3 4" xfId="8800"/>
    <cellStyle name="20% - Accent3 3 5 4" xfId="8801"/>
    <cellStyle name="20% - Accent3 3 5 4 2" xfId="8802"/>
    <cellStyle name="20% - Accent3 3 5 4 2 2" xfId="8803"/>
    <cellStyle name="20% - Accent3 3 5 4 3" xfId="8804"/>
    <cellStyle name="20% - Accent3 3 5 5" xfId="8805"/>
    <cellStyle name="20% - Accent3 3 5 5 2" xfId="8806"/>
    <cellStyle name="20% - Accent3 3 5 6" xfId="8807"/>
    <cellStyle name="20% - Accent3 3 6" xfId="8808"/>
    <cellStyle name="20% - Accent3 3 6 2" xfId="8809"/>
    <cellStyle name="20% - Accent3 3 6 2 2" xfId="8810"/>
    <cellStyle name="20% - Accent3 3 6 2 2 2" xfId="8811"/>
    <cellStyle name="20% - Accent3 3 6 2 2 2 2" xfId="8812"/>
    <cellStyle name="20% - Accent3 3 6 2 2 3" xfId="8813"/>
    <cellStyle name="20% - Accent3 3 6 2 3" xfId="8814"/>
    <cellStyle name="20% - Accent3 3 6 2 3 2" xfId="8815"/>
    <cellStyle name="20% - Accent3 3 6 2 4" xfId="8816"/>
    <cellStyle name="20% - Accent3 3 6 3" xfId="8817"/>
    <cellStyle name="20% - Accent3 3 6 3 2" xfId="8818"/>
    <cellStyle name="20% - Accent3 3 6 3 2 2" xfId="8819"/>
    <cellStyle name="20% - Accent3 3 6 3 3" xfId="8820"/>
    <cellStyle name="20% - Accent3 3 6 4" xfId="8821"/>
    <cellStyle name="20% - Accent3 3 6 4 2" xfId="8822"/>
    <cellStyle name="20% - Accent3 3 6 5" xfId="8823"/>
    <cellStyle name="20% - Accent3 3 7" xfId="8824"/>
    <cellStyle name="20% - Accent3 3 7 2" xfId="8825"/>
    <cellStyle name="20% - Accent3 3 7 2 2" xfId="8826"/>
    <cellStyle name="20% - Accent3 3 7 2 2 2" xfId="8827"/>
    <cellStyle name="20% - Accent3 3 7 2 3" xfId="8828"/>
    <cellStyle name="20% - Accent3 3 7 3" xfId="8829"/>
    <cellStyle name="20% - Accent3 3 7 3 2" xfId="8830"/>
    <cellStyle name="20% - Accent3 3 7 4" xfId="8831"/>
    <cellStyle name="20% - Accent3 3 8" xfId="8832"/>
    <cellStyle name="20% - Accent3 3 8 2" xfId="8833"/>
    <cellStyle name="20% - Accent3 3 8 2 2" xfId="8834"/>
    <cellStyle name="20% - Accent3 3 8 3" xfId="8835"/>
    <cellStyle name="20% - Accent3 3 9" xfId="8836"/>
    <cellStyle name="20% - Accent3 3 9 2" xfId="8837"/>
    <cellStyle name="20% - Accent3 4" xfId="8838"/>
    <cellStyle name="20% - Accent3 4 2" xfId="8839"/>
    <cellStyle name="20% - Accent3 4 2 2" xfId="8840"/>
    <cellStyle name="20% - Accent3 4 2 2 2" xfId="8841"/>
    <cellStyle name="20% - Accent3 4 2 2 2 2" xfId="8842"/>
    <cellStyle name="20% - Accent3 4 2 2 2 2 2" xfId="8843"/>
    <cellStyle name="20% - Accent3 4 2 2 2 2 2 2" xfId="8844"/>
    <cellStyle name="20% - Accent3 4 2 2 2 2 2 2 2" xfId="8845"/>
    <cellStyle name="20% - Accent3 4 2 2 2 2 2 2 2 2" xfId="8846"/>
    <cellStyle name="20% - Accent3 4 2 2 2 2 2 2 3" xfId="8847"/>
    <cellStyle name="20% - Accent3 4 2 2 2 2 2 3" xfId="8848"/>
    <cellStyle name="20% - Accent3 4 2 2 2 2 2 3 2" xfId="8849"/>
    <cellStyle name="20% - Accent3 4 2 2 2 2 2 4" xfId="8850"/>
    <cellStyle name="20% - Accent3 4 2 2 2 2 3" xfId="8851"/>
    <cellStyle name="20% - Accent3 4 2 2 2 2 3 2" xfId="8852"/>
    <cellStyle name="20% - Accent3 4 2 2 2 2 3 2 2" xfId="8853"/>
    <cellStyle name="20% - Accent3 4 2 2 2 2 3 3" xfId="8854"/>
    <cellStyle name="20% - Accent3 4 2 2 2 2 4" xfId="8855"/>
    <cellStyle name="20% - Accent3 4 2 2 2 2 4 2" xfId="8856"/>
    <cellStyle name="20% - Accent3 4 2 2 2 2 5" xfId="8857"/>
    <cellStyle name="20% - Accent3 4 2 2 2 3" xfId="8858"/>
    <cellStyle name="20% - Accent3 4 2 2 2 3 2" xfId="8859"/>
    <cellStyle name="20% - Accent3 4 2 2 2 3 2 2" xfId="8860"/>
    <cellStyle name="20% - Accent3 4 2 2 2 3 2 2 2" xfId="8861"/>
    <cellStyle name="20% - Accent3 4 2 2 2 3 2 3" xfId="8862"/>
    <cellStyle name="20% - Accent3 4 2 2 2 3 3" xfId="8863"/>
    <cellStyle name="20% - Accent3 4 2 2 2 3 3 2" xfId="8864"/>
    <cellStyle name="20% - Accent3 4 2 2 2 3 4" xfId="8865"/>
    <cellStyle name="20% - Accent3 4 2 2 2 4" xfId="8866"/>
    <cellStyle name="20% - Accent3 4 2 2 2 4 2" xfId="8867"/>
    <cellStyle name="20% - Accent3 4 2 2 2 4 2 2" xfId="8868"/>
    <cellStyle name="20% - Accent3 4 2 2 2 4 3" xfId="8869"/>
    <cellStyle name="20% - Accent3 4 2 2 2 5" xfId="8870"/>
    <cellStyle name="20% - Accent3 4 2 2 2 5 2" xfId="8871"/>
    <cellStyle name="20% - Accent3 4 2 2 2 6" xfId="8872"/>
    <cellStyle name="20% - Accent3 4 2 2 3" xfId="8873"/>
    <cellStyle name="20% - Accent3 4 2 2 3 2" xfId="8874"/>
    <cellStyle name="20% - Accent3 4 2 2 3 2 2" xfId="8875"/>
    <cellStyle name="20% - Accent3 4 2 2 3 2 2 2" xfId="8876"/>
    <cellStyle name="20% - Accent3 4 2 2 3 2 2 2 2" xfId="8877"/>
    <cellStyle name="20% - Accent3 4 2 2 3 2 2 3" xfId="8878"/>
    <cellStyle name="20% - Accent3 4 2 2 3 2 3" xfId="8879"/>
    <cellStyle name="20% - Accent3 4 2 2 3 2 3 2" xfId="8880"/>
    <cellStyle name="20% - Accent3 4 2 2 3 2 4" xfId="8881"/>
    <cellStyle name="20% - Accent3 4 2 2 3 3" xfId="8882"/>
    <cellStyle name="20% - Accent3 4 2 2 3 3 2" xfId="8883"/>
    <cellStyle name="20% - Accent3 4 2 2 3 3 2 2" xfId="8884"/>
    <cellStyle name="20% - Accent3 4 2 2 3 3 3" xfId="8885"/>
    <cellStyle name="20% - Accent3 4 2 2 3 4" xfId="8886"/>
    <cellStyle name="20% - Accent3 4 2 2 3 4 2" xfId="8887"/>
    <cellStyle name="20% - Accent3 4 2 2 3 5" xfId="8888"/>
    <cellStyle name="20% - Accent3 4 2 2 4" xfId="8889"/>
    <cellStyle name="20% - Accent3 4 2 2 4 2" xfId="8890"/>
    <cellStyle name="20% - Accent3 4 2 2 4 2 2" xfId="8891"/>
    <cellStyle name="20% - Accent3 4 2 2 4 2 2 2" xfId="8892"/>
    <cellStyle name="20% - Accent3 4 2 2 4 2 3" xfId="8893"/>
    <cellStyle name="20% - Accent3 4 2 2 4 3" xfId="8894"/>
    <cellStyle name="20% - Accent3 4 2 2 4 3 2" xfId="8895"/>
    <cellStyle name="20% - Accent3 4 2 2 4 4" xfId="8896"/>
    <cellStyle name="20% - Accent3 4 2 2 5" xfId="8897"/>
    <cellStyle name="20% - Accent3 4 2 2 5 2" xfId="8898"/>
    <cellStyle name="20% - Accent3 4 2 2 5 2 2" xfId="8899"/>
    <cellStyle name="20% - Accent3 4 2 2 5 3" xfId="8900"/>
    <cellStyle name="20% - Accent3 4 2 2 6" xfId="8901"/>
    <cellStyle name="20% - Accent3 4 2 2 6 2" xfId="8902"/>
    <cellStyle name="20% - Accent3 4 2 2 7" xfId="8903"/>
    <cellStyle name="20% - Accent3 4 2 3" xfId="8904"/>
    <cellStyle name="20% - Accent3 4 2 3 2" xfId="8905"/>
    <cellStyle name="20% - Accent3 4 2 3 2 2" xfId="8906"/>
    <cellStyle name="20% - Accent3 4 2 3 2 2 2" xfId="8907"/>
    <cellStyle name="20% - Accent3 4 2 3 2 2 2 2" xfId="8908"/>
    <cellStyle name="20% - Accent3 4 2 3 2 2 2 2 2" xfId="8909"/>
    <cellStyle name="20% - Accent3 4 2 3 2 2 2 3" xfId="8910"/>
    <cellStyle name="20% - Accent3 4 2 3 2 2 3" xfId="8911"/>
    <cellStyle name="20% - Accent3 4 2 3 2 2 3 2" xfId="8912"/>
    <cellStyle name="20% - Accent3 4 2 3 2 2 4" xfId="8913"/>
    <cellStyle name="20% - Accent3 4 2 3 2 3" xfId="8914"/>
    <cellStyle name="20% - Accent3 4 2 3 2 3 2" xfId="8915"/>
    <cellStyle name="20% - Accent3 4 2 3 2 3 2 2" xfId="8916"/>
    <cellStyle name="20% - Accent3 4 2 3 2 3 3" xfId="8917"/>
    <cellStyle name="20% - Accent3 4 2 3 2 4" xfId="8918"/>
    <cellStyle name="20% - Accent3 4 2 3 2 4 2" xfId="8919"/>
    <cellStyle name="20% - Accent3 4 2 3 2 5" xfId="8920"/>
    <cellStyle name="20% - Accent3 4 2 3 3" xfId="8921"/>
    <cellStyle name="20% - Accent3 4 2 3 3 2" xfId="8922"/>
    <cellStyle name="20% - Accent3 4 2 3 3 2 2" xfId="8923"/>
    <cellStyle name="20% - Accent3 4 2 3 3 2 2 2" xfId="8924"/>
    <cellStyle name="20% - Accent3 4 2 3 3 2 3" xfId="8925"/>
    <cellStyle name="20% - Accent3 4 2 3 3 3" xfId="8926"/>
    <cellStyle name="20% - Accent3 4 2 3 3 3 2" xfId="8927"/>
    <cellStyle name="20% - Accent3 4 2 3 3 4" xfId="8928"/>
    <cellStyle name="20% - Accent3 4 2 3 4" xfId="8929"/>
    <cellStyle name="20% - Accent3 4 2 3 4 2" xfId="8930"/>
    <cellStyle name="20% - Accent3 4 2 3 4 2 2" xfId="8931"/>
    <cellStyle name="20% - Accent3 4 2 3 4 3" xfId="8932"/>
    <cellStyle name="20% - Accent3 4 2 3 5" xfId="8933"/>
    <cellStyle name="20% - Accent3 4 2 3 5 2" xfId="8934"/>
    <cellStyle name="20% - Accent3 4 2 3 6" xfId="8935"/>
    <cellStyle name="20% - Accent3 4 2 4" xfId="8936"/>
    <cellStyle name="20% - Accent3 4 2 4 2" xfId="8937"/>
    <cellStyle name="20% - Accent3 4 2 4 2 2" xfId="8938"/>
    <cellStyle name="20% - Accent3 4 2 4 2 2 2" xfId="8939"/>
    <cellStyle name="20% - Accent3 4 2 4 2 2 2 2" xfId="8940"/>
    <cellStyle name="20% - Accent3 4 2 4 2 2 3" xfId="8941"/>
    <cellStyle name="20% - Accent3 4 2 4 2 3" xfId="8942"/>
    <cellStyle name="20% - Accent3 4 2 4 2 3 2" xfId="8943"/>
    <cellStyle name="20% - Accent3 4 2 4 2 4" xfId="8944"/>
    <cellStyle name="20% - Accent3 4 2 4 3" xfId="8945"/>
    <cellStyle name="20% - Accent3 4 2 4 3 2" xfId="8946"/>
    <cellStyle name="20% - Accent3 4 2 4 3 2 2" xfId="8947"/>
    <cellStyle name="20% - Accent3 4 2 4 3 3" xfId="8948"/>
    <cellStyle name="20% - Accent3 4 2 4 4" xfId="8949"/>
    <cellStyle name="20% - Accent3 4 2 4 4 2" xfId="8950"/>
    <cellStyle name="20% - Accent3 4 2 4 5" xfId="8951"/>
    <cellStyle name="20% - Accent3 4 2 5" xfId="8952"/>
    <cellStyle name="20% - Accent3 4 2 5 2" xfId="8953"/>
    <cellStyle name="20% - Accent3 4 2 5 2 2" xfId="8954"/>
    <cellStyle name="20% - Accent3 4 2 5 2 2 2" xfId="8955"/>
    <cellStyle name="20% - Accent3 4 2 5 2 3" xfId="8956"/>
    <cellStyle name="20% - Accent3 4 2 5 3" xfId="8957"/>
    <cellStyle name="20% - Accent3 4 2 5 3 2" xfId="8958"/>
    <cellStyle name="20% - Accent3 4 2 5 4" xfId="8959"/>
    <cellStyle name="20% - Accent3 4 2 6" xfId="8960"/>
    <cellStyle name="20% - Accent3 4 2 6 2" xfId="8961"/>
    <cellStyle name="20% - Accent3 4 2 6 2 2" xfId="8962"/>
    <cellStyle name="20% - Accent3 4 2 6 3" xfId="8963"/>
    <cellStyle name="20% - Accent3 4 2 7" xfId="8964"/>
    <cellStyle name="20% - Accent3 4 2 7 2" xfId="8965"/>
    <cellStyle name="20% - Accent3 4 2 8" xfId="8966"/>
    <cellStyle name="20% - Accent3 4 3" xfId="8967"/>
    <cellStyle name="20% - Accent3 4 3 2" xfId="8968"/>
    <cellStyle name="20% - Accent3 4 3 2 2" xfId="8969"/>
    <cellStyle name="20% - Accent3 4 3 2 2 2" xfId="8970"/>
    <cellStyle name="20% - Accent3 4 3 2 2 2 2" xfId="8971"/>
    <cellStyle name="20% - Accent3 4 3 2 2 2 2 2" xfId="8972"/>
    <cellStyle name="20% - Accent3 4 3 2 2 2 2 2 2" xfId="8973"/>
    <cellStyle name="20% - Accent3 4 3 2 2 2 2 3" xfId="8974"/>
    <cellStyle name="20% - Accent3 4 3 2 2 2 3" xfId="8975"/>
    <cellStyle name="20% - Accent3 4 3 2 2 2 3 2" xfId="8976"/>
    <cellStyle name="20% - Accent3 4 3 2 2 2 4" xfId="8977"/>
    <cellStyle name="20% - Accent3 4 3 2 2 3" xfId="8978"/>
    <cellStyle name="20% - Accent3 4 3 2 2 3 2" xfId="8979"/>
    <cellStyle name="20% - Accent3 4 3 2 2 3 2 2" xfId="8980"/>
    <cellStyle name="20% - Accent3 4 3 2 2 3 3" xfId="8981"/>
    <cellStyle name="20% - Accent3 4 3 2 2 4" xfId="8982"/>
    <cellStyle name="20% - Accent3 4 3 2 2 4 2" xfId="8983"/>
    <cellStyle name="20% - Accent3 4 3 2 2 5" xfId="8984"/>
    <cellStyle name="20% - Accent3 4 3 2 3" xfId="8985"/>
    <cellStyle name="20% - Accent3 4 3 2 3 2" xfId="8986"/>
    <cellStyle name="20% - Accent3 4 3 2 3 2 2" xfId="8987"/>
    <cellStyle name="20% - Accent3 4 3 2 3 2 2 2" xfId="8988"/>
    <cellStyle name="20% - Accent3 4 3 2 3 2 3" xfId="8989"/>
    <cellStyle name="20% - Accent3 4 3 2 3 3" xfId="8990"/>
    <cellStyle name="20% - Accent3 4 3 2 3 3 2" xfId="8991"/>
    <cellStyle name="20% - Accent3 4 3 2 3 4" xfId="8992"/>
    <cellStyle name="20% - Accent3 4 3 2 4" xfId="8993"/>
    <cellStyle name="20% - Accent3 4 3 2 4 2" xfId="8994"/>
    <cellStyle name="20% - Accent3 4 3 2 4 2 2" xfId="8995"/>
    <cellStyle name="20% - Accent3 4 3 2 4 3" xfId="8996"/>
    <cellStyle name="20% - Accent3 4 3 2 5" xfId="8997"/>
    <cellStyle name="20% - Accent3 4 3 2 5 2" xfId="8998"/>
    <cellStyle name="20% - Accent3 4 3 2 6" xfId="8999"/>
    <cellStyle name="20% - Accent3 4 3 3" xfId="9000"/>
    <cellStyle name="20% - Accent3 4 3 3 2" xfId="9001"/>
    <cellStyle name="20% - Accent3 4 3 3 2 2" xfId="9002"/>
    <cellStyle name="20% - Accent3 4 3 3 2 2 2" xfId="9003"/>
    <cellStyle name="20% - Accent3 4 3 3 2 2 2 2" xfId="9004"/>
    <cellStyle name="20% - Accent3 4 3 3 2 2 3" xfId="9005"/>
    <cellStyle name="20% - Accent3 4 3 3 2 3" xfId="9006"/>
    <cellStyle name="20% - Accent3 4 3 3 2 3 2" xfId="9007"/>
    <cellStyle name="20% - Accent3 4 3 3 2 4" xfId="9008"/>
    <cellStyle name="20% - Accent3 4 3 3 3" xfId="9009"/>
    <cellStyle name="20% - Accent3 4 3 3 3 2" xfId="9010"/>
    <cellStyle name="20% - Accent3 4 3 3 3 2 2" xfId="9011"/>
    <cellStyle name="20% - Accent3 4 3 3 3 3" xfId="9012"/>
    <cellStyle name="20% - Accent3 4 3 3 4" xfId="9013"/>
    <cellStyle name="20% - Accent3 4 3 3 4 2" xfId="9014"/>
    <cellStyle name="20% - Accent3 4 3 3 5" xfId="9015"/>
    <cellStyle name="20% - Accent3 4 3 4" xfId="9016"/>
    <cellStyle name="20% - Accent3 4 3 4 2" xfId="9017"/>
    <cellStyle name="20% - Accent3 4 3 4 2 2" xfId="9018"/>
    <cellStyle name="20% - Accent3 4 3 4 2 2 2" xfId="9019"/>
    <cellStyle name="20% - Accent3 4 3 4 2 3" xfId="9020"/>
    <cellStyle name="20% - Accent3 4 3 4 3" xfId="9021"/>
    <cellStyle name="20% - Accent3 4 3 4 3 2" xfId="9022"/>
    <cellStyle name="20% - Accent3 4 3 4 4" xfId="9023"/>
    <cellStyle name="20% - Accent3 4 3 5" xfId="9024"/>
    <cellStyle name="20% - Accent3 4 3 5 2" xfId="9025"/>
    <cellStyle name="20% - Accent3 4 3 5 2 2" xfId="9026"/>
    <cellStyle name="20% - Accent3 4 3 5 3" xfId="9027"/>
    <cellStyle name="20% - Accent3 4 3 6" xfId="9028"/>
    <cellStyle name="20% - Accent3 4 3 6 2" xfId="9029"/>
    <cellStyle name="20% - Accent3 4 3 7" xfId="9030"/>
    <cellStyle name="20% - Accent3 4 4" xfId="9031"/>
    <cellStyle name="20% - Accent3 4 4 2" xfId="9032"/>
    <cellStyle name="20% - Accent3 4 4 2 2" xfId="9033"/>
    <cellStyle name="20% - Accent3 4 4 2 2 2" xfId="9034"/>
    <cellStyle name="20% - Accent3 4 4 2 2 2 2" xfId="9035"/>
    <cellStyle name="20% - Accent3 4 4 2 2 2 2 2" xfId="9036"/>
    <cellStyle name="20% - Accent3 4 4 2 2 2 3" xfId="9037"/>
    <cellStyle name="20% - Accent3 4 4 2 2 3" xfId="9038"/>
    <cellStyle name="20% - Accent3 4 4 2 2 3 2" xfId="9039"/>
    <cellStyle name="20% - Accent3 4 4 2 2 4" xfId="9040"/>
    <cellStyle name="20% - Accent3 4 4 2 3" xfId="9041"/>
    <cellStyle name="20% - Accent3 4 4 2 3 2" xfId="9042"/>
    <cellStyle name="20% - Accent3 4 4 2 3 2 2" xfId="9043"/>
    <cellStyle name="20% - Accent3 4 4 2 3 3" xfId="9044"/>
    <cellStyle name="20% - Accent3 4 4 2 4" xfId="9045"/>
    <cellStyle name="20% - Accent3 4 4 2 4 2" xfId="9046"/>
    <cellStyle name="20% - Accent3 4 4 2 5" xfId="9047"/>
    <cellStyle name="20% - Accent3 4 4 3" xfId="9048"/>
    <cellStyle name="20% - Accent3 4 4 3 2" xfId="9049"/>
    <cellStyle name="20% - Accent3 4 4 3 2 2" xfId="9050"/>
    <cellStyle name="20% - Accent3 4 4 3 2 2 2" xfId="9051"/>
    <cellStyle name="20% - Accent3 4 4 3 2 3" xfId="9052"/>
    <cellStyle name="20% - Accent3 4 4 3 3" xfId="9053"/>
    <cellStyle name="20% - Accent3 4 4 3 3 2" xfId="9054"/>
    <cellStyle name="20% - Accent3 4 4 3 4" xfId="9055"/>
    <cellStyle name="20% - Accent3 4 4 4" xfId="9056"/>
    <cellStyle name="20% - Accent3 4 4 4 2" xfId="9057"/>
    <cellStyle name="20% - Accent3 4 4 4 2 2" xfId="9058"/>
    <cellStyle name="20% - Accent3 4 4 4 3" xfId="9059"/>
    <cellStyle name="20% - Accent3 4 4 5" xfId="9060"/>
    <cellStyle name="20% - Accent3 4 4 5 2" xfId="9061"/>
    <cellStyle name="20% - Accent3 4 4 6" xfId="9062"/>
    <cellStyle name="20% - Accent3 4 5" xfId="9063"/>
    <cellStyle name="20% - Accent3 4 5 2" xfId="9064"/>
    <cellStyle name="20% - Accent3 4 5 2 2" xfId="9065"/>
    <cellStyle name="20% - Accent3 4 5 2 2 2" xfId="9066"/>
    <cellStyle name="20% - Accent3 4 5 2 2 2 2" xfId="9067"/>
    <cellStyle name="20% - Accent3 4 5 2 2 3" xfId="9068"/>
    <cellStyle name="20% - Accent3 4 5 2 3" xfId="9069"/>
    <cellStyle name="20% - Accent3 4 5 2 3 2" xfId="9070"/>
    <cellStyle name="20% - Accent3 4 5 2 4" xfId="9071"/>
    <cellStyle name="20% - Accent3 4 5 3" xfId="9072"/>
    <cellStyle name="20% - Accent3 4 5 3 2" xfId="9073"/>
    <cellStyle name="20% - Accent3 4 5 3 2 2" xfId="9074"/>
    <cellStyle name="20% - Accent3 4 5 3 3" xfId="9075"/>
    <cellStyle name="20% - Accent3 4 5 4" xfId="9076"/>
    <cellStyle name="20% - Accent3 4 5 4 2" xfId="9077"/>
    <cellStyle name="20% - Accent3 4 5 5" xfId="9078"/>
    <cellStyle name="20% - Accent3 4 6" xfId="9079"/>
    <cellStyle name="20% - Accent3 4 6 2" xfId="9080"/>
    <cellStyle name="20% - Accent3 4 6 2 2" xfId="9081"/>
    <cellStyle name="20% - Accent3 4 6 2 2 2" xfId="9082"/>
    <cellStyle name="20% - Accent3 4 6 2 3" xfId="9083"/>
    <cellStyle name="20% - Accent3 4 6 3" xfId="9084"/>
    <cellStyle name="20% - Accent3 4 6 3 2" xfId="9085"/>
    <cellStyle name="20% - Accent3 4 6 4" xfId="9086"/>
    <cellStyle name="20% - Accent3 4 7" xfId="9087"/>
    <cellStyle name="20% - Accent3 4 7 2" xfId="9088"/>
    <cellStyle name="20% - Accent3 4 7 2 2" xfId="9089"/>
    <cellStyle name="20% - Accent3 4 7 3" xfId="9090"/>
    <cellStyle name="20% - Accent3 4 8" xfId="9091"/>
    <cellStyle name="20% - Accent3 4 8 2" xfId="9092"/>
    <cellStyle name="20% - Accent3 4 9" xfId="9093"/>
    <cellStyle name="20% - Accent3 5" xfId="9094"/>
    <cellStyle name="20% - Accent3 5 2" xfId="9095"/>
    <cellStyle name="20% - Accent3 5 2 2" xfId="9096"/>
    <cellStyle name="20% - Accent3 5 2 2 2" xfId="9097"/>
    <cellStyle name="20% - Accent3 5 2 2 2 2" xfId="9098"/>
    <cellStyle name="20% - Accent3 5 2 2 2 2 2" xfId="9099"/>
    <cellStyle name="20% - Accent3 5 2 2 2 2 2 2" xfId="9100"/>
    <cellStyle name="20% - Accent3 5 2 2 2 2 2 2 2" xfId="9101"/>
    <cellStyle name="20% - Accent3 5 2 2 2 2 2 2 2 2" xfId="9102"/>
    <cellStyle name="20% - Accent3 5 2 2 2 2 2 2 3" xfId="9103"/>
    <cellStyle name="20% - Accent3 5 2 2 2 2 2 3" xfId="9104"/>
    <cellStyle name="20% - Accent3 5 2 2 2 2 2 3 2" xfId="9105"/>
    <cellStyle name="20% - Accent3 5 2 2 2 2 2 4" xfId="9106"/>
    <cellStyle name="20% - Accent3 5 2 2 2 2 3" xfId="9107"/>
    <cellStyle name="20% - Accent3 5 2 2 2 2 3 2" xfId="9108"/>
    <cellStyle name="20% - Accent3 5 2 2 2 2 3 2 2" xfId="9109"/>
    <cellStyle name="20% - Accent3 5 2 2 2 2 3 3" xfId="9110"/>
    <cellStyle name="20% - Accent3 5 2 2 2 2 4" xfId="9111"/>
    <cellStyle name="20% - Accent3 5 2 2 2 2 4 2" xfId="9112"/>
    <cellStyle name="20% - Accent3 5 2 2 2 2 5" xfId="9113"/>
    <cellStyle name="20% - Accent3 5 2 2 2 3" xfId="9114"/>
    <cellStyle name="20% - Accent3 5 2 2 2 3 2" xfId="9115"/>
    <cellStyle name="20% - Accent3 5 2 2 2 3 2 2" xfId="9116"/>
    <cellStyle name="20% - Accent3 5 2 2 2 3 2 2 2" xfId="9117"/>
    <cellStyle name="20% - Accent3 5 2 2 2 3 2 3" xfId="9118"/>
    <cellStyle name="20% - Accent3 5 2 2 2 3 3" xfId="9119"/>
    <cellStyle name="20% - Accent3 5 2 2 2 3 3 2" xfId="9120"/>
    <cellStyle name="20% - Accent3 5 2 2 2 3 4" xfId="9121"/>
    <cellStyle name="20% - Accent3 5 2 2 2 4" xfId="9122"/>
    <cellStyle name="20% - Accent3 5 2 2 2 4 2" xfId="9123"/>
    <cellStyle name="20% - Accent3 5 2 2 2 4 2 2" xfId="9124"/>
    <cellStyle name="20% - Accent3 5 2 2 2 4 3" xfId="9125"/>
    <cellStyle name="20% - Accent3 5 2 2 2 5" xfId="9126"/>
    <cellStyle name="20% - Accent3 5 2 2 2 5 2" xfId="9127"/>
    <cellStyle name="20% - Accent3 5 2 2 2 6" xfId="9128"/>
    <cellStyle name="20% - Accent3 5 2 2 3" xfId="9129"/>
    <cellStyle name="20% - Accent3 5 2 2 3 2" xfId="9130"/>
    <cellStyle name="20% - Accent3 5 2 2 3 2 2" xfId="9131"/>
    <cellStyle name="20% - Accent3 5 2 2 3 2 2 2" xfId="9132"/>
    <cellStyle name="20% - Accent3 5 2 2 3 2 2 2 2" xfId="9133"/>
    <cellStyle name="20% - Accent3 5 2 2 3 2 2 3" xfId="9134"/>
    <cellStyle name="20% - Accent3 5 2 2 3 2 3" xfId="9135"/>
    <cellStyle name="20% - Accent3 5 2 2 3 2 3 2" xfId="9136"/>
    <cellStyle name="20% - Accent3 5 2 2 3 2 4" xfId="9137"/>
    <cellStyle name="20% - Accent3 5 2 2 3 3" xfId="9138"/>
    <cellStyle name="20% - Accent3 5 2 2 3 3 2" xfId="9139"/>
    <cellStyle name="20% - Accent3 5 2 2 3 3 2 2" xfId="9140"/>
    <cellStyle name="20% - Accent3 5 2 2 3 3 3" xfId="9141"/>
    <cellStyle name="20% - Accent3 5 2 2 3 4" xfId="9142"/>
    <cellStyle name="20% - Accent3 5 2 2 3 4 2" xfId="9143"/>
    <cellStyle name="20% - Accent3 5 2 2 3 5" xfId="9144"/>
    <cellStyle name="20% - Accent3 5 2 2 4" xfId="9145"/>
    <cellStyle name="20% - Accent3 5 2 2 4 2" xfId="9146"/>
    <cellStyle name="20% - Accent3 5 2 2 4 2 2" xfId="9147"/>
    <cellStyle name="20% - Accent3 5 2 2 4 2 2 2" xfId="9148"/>
    <cellStyle name="20% - Accent3 5 2 2 4 2 3" xfId="9149"/>
    <cellStyle name="20% - Accent3 5 2 2 4 3" xfId="9150"/>
    <cellStyle name="20% - Accent3 5 2 2 4 3 2" xfId="9151"/>
    <cellStyle name="20% - Accent3 5 2 2 4 4" xfId="9152"/>
    <cellStyle name="20% - Accent3 5 2 2 5" xfId="9153"/>
    <cellStyle name="20% - Accent3 5 2 2 5 2" xfId="9154"/>
    <cellStyle name="20% - Accent3 5 2 2 5 2 2" xfId="9155"/>
    <cellStyle name="20% - Accent3 5 2 2 5 3" xfId="9156"/>
    <cellStyle name="20% - Accent3 5 2 2 6" xfId="9157"/>
    <cellStyle name="20% - Accent3 5 2 2 6 2" xfId="9158"/>
    <cellStyle name="20% - Accent3 5 2 2 7" xfId="9159"/>
    <cellStyle name="20% - Accent3 5 2 3" xfId="9160"/>
    <cellStyle name="20% - Accent3 5 2 3 2" xfId="9161"/>
    <cellStyle name="20% - Accent3 5 2 3 2 2" xfId="9162"/>
    <cellStyle name="20% - Accent3 5 2 3 2 2 2" xfId="9163"/>
    <cellStyle name="20% - Accent3 5 2 3 2 2 2 2" xfId="9164"/>
    <cellStyle name="20% - Accent3 5 2 3 2 2 2 2 2" xfId="9165"/>
    <cellStyle name="20% - Accent3 5 2 3 2 2 2 3" xfId="9166"/>
    <cellStyle name="20% - Accent3 5 2 3 2 2 3" xfId="9167"/>
    <cellStyle name="20% - Accent3 5 2 3 2 2 3 2" xfId="9168"/>
    <cellStyle name="20% - Accent3 5 2 3 2 2 4" xfId="9169"/>
    <cellStyle name="20% - Accent3 5 2 3 2 3" xfId="9170"/>
    <cellStyle name="20% - Accent3 5 2 3 2 3 2" xfId="9171"/>
    <cellStyle name="20% - Accent3 5 2 3 2 3 2 2" xfId="9172"/>
    <cellStyle name="20% - Accent3 5 2 3 2 3 3" xfId="9173"/>
    <cellStyle name="20% - Accent3 5 2 3 2 4" xfId="9174"/>
    <cellStyle name="20% - Accent3 5 2 3 2 4 2" xfId="9175"/>
    <cellStyle name="20% - Accent3 5 2 3 2 5" xfId="9176"/>
    <cellStyle name="20% - Accent3 5 2 3 3" xfId="9177"/>
    <cellStyle name="20% - Accent3 5 2 3 3 2" xfId="9178"/>
    <cellStyle name="20% - Accent3 5 2 3 3 2 2" xfId="9179"/>
    <cellStyle name="20% - Accent3 5 2 3 3 2 2 2" xfId="9180"/>
    <cellStyle name="20% - Accent3 5 2 3 3 2 3" xfId="9181"/>
    <cellStyle name="20% - Accent3 5 2 3 3 3" xfId="9182"/>
    <cellStyle name="20% - Accent3 5 2 3 3 3 2" xfId="9183"/>
    <cellStyle name="20% - Accent3 5 2 3 3 4" xfId="9184"/>
    <cellStyle name="20% - Accent3 5 2 3 4" xfId="9185"/>
    <cellStyle name="20% - Accent3 5 2 3 4 2" xfId="9186"/>
    <cellStyle name="20% - Accent3 5 2 3 4 2 2" xfId="9187"/>
    <cellStyle name="20% - Accent3 5 2 3 4 3" xfId="9188"/>
    <cellStyle name="20% - Accent3 5 2 3 5" xfId="9189"/>
    <cellStyle name="20% - Accent3 5 2 3 5 2" xfId="9190"/>
    <cellStyle name="20% - Accent3 5 2 3 6" xfId="9191"/>
    <cellStyle name="20% - Accent3 5 2 4" xfId="9192"/>
    <cellStyle name="20% - Accent3 5 2 4 2" xfId="9193"/>
    <cellStyle name="20% - Accent3 5 2 4 2 2" xfId="9194"/>
    <cellStyle name="20% - Accent3 5 2 4 2 2 2" xfId="9195"/>
    <cellStyle name="20% - Accent3 5 2 4 2 2 2 2" xfId="9196"/>
    <cellStyle name="20% - Accent3 5 2 4 2 2 3" xfId="9197"/>
    <cellStyle name="20% - Accent3 5 2 4 2 3" xfId="9198"/>
    <cellStyle name="20% - Accent3 5 2 4 2 3 2" xfId="9199"/>
    <cellStyle name="20% - Accent3 5 2 4 2 4" xfId="9200"/>
    <cellStyle name="20% - Accent3 5 2 4 3" xfId="9201"/>
    <cellStyle name="20% - Accent3 5 2 4 3 2" xfId="9202"/>
    <cellStyle name="20% - Accent3 5 2 4 3 2 2" xfId="9203"/>
    <cellStyle name="20% - Accent3 5 2 4 3 3" xfId="9204"/>
    <cellStyle name="20% - Accent3 5 2 4 4" xfId="9205"/>
    <cellStyle name="20% - Accent3 5 2 4 4 2" xfId="9206"/>
    <cellStyle name="20% - Accent3 5 2 4 5" xfId="9207"/>
    <cellStyle name="20% - Accent3 5 2 5" xfId="9208"/>
    <cellStyle name="20% - Accent3 5 2 5 2" xfId="9209"/>
    <cellStyle name="20% - Accent3 5 2 5 2 2" xfId="9210"/>
    <cellStyle name="20% - Accent3 5 2 5 2 2 2" xfId="9211"/>
    <cellStyle name="20% - Accent3 5 2 5 2 3" xfId="9212"/>
    <cellStyle name="20% - Accent3 5 2 5 3" xfId="9213"/>
    <cellStyle name="20% - Accent3 5 2 5 3 2" xfId="9214"/>
    <cellStyle name="20% - Accent3 5 2 5 4" xfId="9215"/>
    <cellStyle name="20% - Accent3 5 2 6" xfId="9216"/>
    <cellStyle name="20% - Accent3 5 2 6 2" xfId="9217"/>
    <cellStyle name="20% - Accent3 5 2 6 2 2" xfId="9218"/>
    <cellStyle name="20% - Accent3 5 2 6 3" xfId="9219"/>
    <cellStyle name="20% - Accent3 5 2 7" xfId="9220"/>
    <cellStyle name="20% - Accent3 5 2 7 2" xfId="9221"/>
    <cellStyle name="20% - Accent3 5 2 8" xfId="9222"/>
    <cellStyle name="20% - Accent3 5 3" xfId="9223"/>
    <cellStyle name="20% - Accent3 5 3 2" xfId="9224"/>
    <cellStyle name="20% - Accent3 5 3 2 2" xfId="9225"/>
    <cellStyle name="20% - Accent3 5 3 2 2 2" xfId="9226"/>
    <cellStyle name="20% - Accent3 5 3 2 2 2 2" xfId="9227"/>
    <cellStyle name="20% - Accent3 5 3 2 2 2 2 2" xfId="9228"/>
    <cellStyle name="20% - Accent3 5 3 2 2 2 2 2 2" xfId="9229"/>
    <cellStyle name="20% - Accent3 5 3 2 2 2 2 3" xfId="9230"/>
    <cellStyle name="20% - Accent3 5 3 2 2 2 3" xfId="9231"/>
    <cellStyle name="20% - Accent3 5 3 2 2 2 3 2" xfId="9232"/>
    <cellStyle name="20% - Accent3 5 3 2 2 2 4" xfId="9233"/>
    <cellStyle name="20% - Accent3 5 3 2 2 3" xfId="9234"/>
    <cellStyle name="20% - Accent3 5 3 2 2 3 2" xfId="9235"/>
    <cellStyle name="20% - Accent3 5 3 2 2 3 2 2" xfId="9236"/>
    <cellStyle name="20% - Accent3 5 3 2 2 3 3" xfId="9237"/>
    <cellStyle name="20% - Accent3 5 3 2 2 4" xfId="9238"/>
    <cellStyle name="20% - Accent3 5 3 2 2 4 2" xfId="9239"/>
    <cellStyle name="20% - Accent3 5 3 2 2 5" xfId="9240"/>
    <cellStyle name="20% - Accent3 5 3 2 3" xfId="9241"/>
    <cellStyle name="20% - Accent3 5 3 2 3 2" xfId="9242"/>
    <cellStyle name="20% - Accent3 5 3 2 3 2 2" xfId="9243"/>
    <cellStyle name="20% - Accent3 5 3 2 3 2 2 2" xfId="9244"/>
    <cellStyle name="20% - Accent3 5 3 2 3 2 3" xfId="9245"/>
    <cellStyle name="20% - Accent3 5 3 2 3 3" xfId="9246"/>
    <cellStyle name="20% - Accent3 5 3 2 3 3 2" xfId="9247"/>
    <cellStyle name="20% - Accent3 5 3 2 3 4" xfId="9248"/>
    <cellStyle name="20% - Accent3 5 3 2 4" xfId="9249"/>
    <cellStyle name="20% - Accent3 5 3 2 4 2" xfId="9250"/>
    <cellStyle name="20% - Accent3 5 3 2 4 2 2" xfId="9251"/>
    <cellStyle name="20% - Accent3 5 3 2 4 3" xfId="9252"/>
    <cellStyle name="20% - Accent3 5 3 2 5" xfId="9253"/>
    <cellStyle name="20% - Accent3 5 3 2 5 2" xfId="9254"/>
    <cellStyle name="20% - Accent3 5 3 2 6" xfId="9255"/>
    <cellStyle name="20% - Accent3 5 3 3" xfId="9256"/>
    <cellStyle name="20% - Accent3 5 3 3 2" xfId="9257"/>
    <cellStyle name="20% - Accent3 5 3 3 2 2" xfId="9258"/>
    <cellStyle name="20% - Accent3 5 3 3 2 2 2" xfId="9259"/>
    <cellStyle name="20% - Accent3 5 3 3 2 2 2 2" xfId="9260"/>
    <cellStyle name="20% - Accent3 5 3 3 2 2 3" xfId="9261"/>
    <cellStyle name="20% - Accent3 5 3 3 2 3" xfId="9262"/>
    <cellStyle name="20% - Accent3 5 3 3 2 3 2" xfId="9263"/>
    <cellStyle name="20% - Accent3 5 3 3 2 4" xfId="9264"/>
    <cellStyle name="20% - Accent3 5 3 3 3" xfId="9265"/>
    <cellStyle name="20% - Accent3 5 3 3 3 2" xfId="9266"/>
    <cellStyle name="20% - Accent3 5 3 3 3 2 2" xfId="9267"/>
    <cellStyle name="20% - Accent3 5 3 3 3 3" xfId="9268"/>
    <cellStyle name="20% - Accent3 5 3 3 4" xfId="9269"/>
    <cellStyle name="20% - Accent3 5 3 3 4 2" xfId="9270"/>
    <cellStyle name="20% - Accent3 5 3 3 5" xfId="9271"/>
    <cellStyle name="20% - Accent3 5 3 4" xfId="9272"/>
    <cellStyle name="20% - Accent3 5 3 4 2" xfId="9273"/>
    <cellStyle name="20% - Accent3 5 3 4 2 2" xfId="9274"/>
    <cellStyle name="20% - Accent3 5 3 4 2 2 2" xfId="9275"/>
    <cellStyle name="20% - Accent3 5 3 4 2 3" xfId="9276"/>
    <cellStyle name="20% - Accent3 5 3 4 3" xfId="9277"/>
    <cellStyle name="20% - Accent3 5 3 4 3 2" xfId="9278"/>
    <cellStyle name="20% - Accent3 5 3 4 4" xfId="9279"/>
    <cellStyle name="20% - Accent3 5 3 5" xfId="9280"/>
    <cellStyle name="20% - Accent3 5 3 5 2" xfId="9281"/>
    <cellStyle name="20% - Accent3 5 3 5 2 2" xfId="9282"/>
    <cellStyle name="20% - Accent3 5 3 5 3" xfId="9283"/>
    <cellStyle name="20% - Accent3 5 3 6" xfId="9284"/>
    <cellStyle name="20% - Accent3 5 3 6 2" xfId="9285"/>
    <cellStyle name="20% - Accent3 5 3 7" xfId="9286"/>
    <cellStyle name="20% - Accent3 5 4" xfId="9287"/>
    <cellStyle name="20% - Accent3 5 4 2" xfId="9288"/>
    <cellStyle name="20% - Accent3 5 4 2 2" xfId="9289"/>
    <cellStyle name="20% - Accent3 5 4 2 2 2" xfId="9290"/>
    <cellStyle name="20% - Accent3 5 4 2 2 2 2" xfId="9291"/>
    <cellStyle name="20% - Accent3 5 4 2 2 2 2 2" xfId="9292"/>
    <cellStyle name="20% - Accent3 5 4 2 2 2 3" xfId="9293"/>
    <cellStyle name="20% - Accent3 5 4 2 2 3" xfId="9294"/>
    <cellStyle name="20% - Accent3 5 4 2 2 3 2" xfId="9295"/>
    <cellStyle name="20% - Accent3 5 4 2 2 4" xfId="9296"/>
    <cellStyle name="20% - Accent3 5 4 2 3" xfId="9297"/>
    <cellStyle name="20% - Accent3 5 4 2 3 2" xfId="9298"/>
    <cellStyle name="20% - Accent3 5 4 2 3 2 2" xfId="9299"/>
    <cellStyle name="20% - Accent3 5 4 2 3 3" xfId="9300"/>
    <cellStyle name="20% - Accent3 5 4 2 4" xfId="9301"/>
    <cellStyle name="20% - Accent3 5 4 2 4 2" xfId="9302"/>
    <cellStyle name="20% - Accent3 5 4 2 5" xfId="9303"/>
    <cellStyle name="20% - Accent3 5 4 3" xfId="9304"/>
    <cellStyle name="20% - Accent3 5 4 3 2" xfId="9305"/>
    <cellStyle name="20% - Accent3 5 4 3 2 2" xfId="9306"/>
    <cellStyle name="20% - Accent3 5 4 3 2 2 2" xfId="9307"/>
    <cellStyle name="20% - Accent3 5 4 3 2 3" xfId="9308"/>
    <cellStyle name="20% - Accent3 5 4 3 3" xfId="9309"/>
    <cellStyle name="20% - Accent3 5 4 3 3 2" xfId="9310"/>
    <cellStyle name="20% - Accent3 5 4 3 4" xfId="9311"/>
    <cellStyle name="20% - Accent3 5 4 4" xfId="9312"/>
    <cellStyle name="20% - Accent3 5 4 4 2" xfId="9313"/>
    <cellStyle name="20% - Accent3 5 4 4 2 2" xfId="9314"/>
    <cellStyle name="20% - Accent3 5 4 4 3" xfId="9315"/>
    <cellStyle name="20% - Accent3 5 4 5" xfId="9316"/>
    <cellStyle name="20% - Accent3 5 4 5 2" xfId="9317"/>
    <cellStyle name="20% - Accent3 5 4 6" xfId="9318"/>
    <cellStyle name="20% - Accent3 5 5" xfId="9319"/>
    <cellStyle name="20% - Accent3 5 5 2" xfId="9320"/>
    <cellStyle name="20% - Accent3 5 5 2 2" xfId="9321"/>
    <cellStyle name="20% - Accent3 5 5 2 2 2" xfId="9322"/>
    <cellStyle name="20% - Accent3 5 5 2 2 2 2" xfId="9323"/>
    <cellStyle name="20% - Accent3 5 5 2 2 3" xfId="9324"/>
    <cellStyle name="20% - Accent3 5 5 2 3" xfId="9325"/>
    <cellStyle name="20% - Accent3 5 5 2 3 2" xfId="9326"/>
    <cellStyle name="20% - Accent3 5 5 2 4" xfId="9327"/>
    <cellStyle name="20% - Accent3 5 5 3" xfId="9328"/>
    <cellStyle name="20% - Accent3 5 5 3 2" xfId="9329"/>
    <cellStyle name="20% - Accent3 5 5 3 2 2" xfId="9330"/>
    <cellStyle name="20% - Accent3 5 5 3 3" xfId="9331"/>
    <cellStyle name="20% - Accent3 5 5 4" xfId="9332"/>
    <cellStyle name="20% - Accent3 5 5 4 2" xfId="9333"/>
    <cellStyle name="20% - Accent3 5 5 5" xfId="9334"/>
    <cellStyle name="20% - Accent3 5 6" xfId="9335"/>
    <cellStyle name="20% - Accent3 5 6 2" xfId="9336"/>
    <cellStyle name="20% - Accent3 5 6 2 2" xfId="9337"/>
    <cellStyle name="20% - Accent3 5 6 2 2 2" xfId="9338"/>
    <cellStyle name="20% - Accent3 5 6 2 3" xfId="9339"/>
    <cellStyle name="20% - Accent3 5 6 3" xfId="9340"/>
    <cellStyle name="20% - Accent3 5 6 3 2" xfId="9341"/>
    <cellStyle name="20% - Accent3 5 6 4" xfId="9342"/>
    <cellStyle name="20% - Accent3 5 7" xfId="9343"/>
    <cellStyle name="20% - Accent3 5 7 2" xfId="9344"/>
    <cellStyle name="20% - Accent3 5 7 2 2" xfId="9345"/>
    <cellStyle name="20% - Accent3 5 7 3" xfId="9346"/>
    <cellStyle name="20% - Accent3 5 8" xfId="9347"/>
    <cellStyle name="20% - Accent3 5 8 2" xfId="9348"/>
    <cellStyle name="20% - Accent3 5 9" xfId="9349"/>
    <cellStyle name="20% - Accent3 6" xfId="9350"/>
    <cellStyle name="20% - Accent3 6 2" xfId="9351"/>
    <cellStyle name="20% - Accent3 6 2 2" xfId="9352"/>
    <cellStyle name="20% - Accent3 6 2 2 2" xfId="9353"/>
    <cellStyle name="20% - Accent3 6 2 2 2 2" xfId="9354"/>
    <cellStyle name="20% - Accent3 6 2 2 2 2 2" xfId="9355"/>
    <cellStyle name="20% - Accent3 6 2 2 2 2 2 2" xfId="9356"/>
    <cellStyle name="20% - Accent3 6 2 2 2 2 2 2 2" xfId="9357"/>
    <cellStyle name="20% - Accent3 6 2 2 2 2 2 2 2 2" xfId="9358"/>
    <cellStyle name="20% - Accent3 6 2 2 2 2 2 2 3" xfId="9359"/>
    <cellStyle name="20% - Accent3 6 2 2 2 2 2 3" xfId="9360"/>
    <cellStyle name="20% - Accent3 6 2 2 2 2 2 3 2" xfId="9361"/>
    <cellStyle name="20% - Accent3 6 2 2 2 2 2 4" xfId="9362"/>
    <cellStyle name="20% - Accent3 6 2 2 2 2 3" xfId="9363"/>
    <cellStyle name="20% - Accent3 6 2 2 2 2 3 2" xfId="9364"/>
    <cellStyle name="20% - Accent3 6 2 2 2 2 3 2 2" xfId="9365"/>
    <cellStyle name="20% - Accent3 6 2 2 2 2 3 3" xfId="9366"/>
    <cellStyle name="20% - Accent3 6 2 2 2 2 4" xfId="9367"/>
    <cellStyle name="20% - Accent3 6 2 2 2 2 4 2" xfId="9368"/>
    <cellStyle name="20% - Accent3 6 2 2 2 2 5" xfId="9369"/>
    <cellStyle name="20% - Accent3 6 2 2 2 3" xfId="9370"/>
    <cellStyle name="20% - Accent3 6 2 2 2 3 2" xfId="9371"/>
    <cellStyle name="20% - Accent3 6 2 2 2 3 2 2" xfId="9372"/>
    <cellStyle name="20% - Accent3 6 2 2 2 3 2 2 2" xfId="9373"/>
    <cellStyle name="20% - Accent3 6 2 2 2 3 2 3" xfId="9374"/>
    <cellStyle name="20% - Accent3 6 2 2 2 3 3" xfId="9375"/>
    <cellStyle name="20% - Accent3 6 2 2 2 3 3 2" xfId="9376"/>
    <cellStyle name="20% - Accent3 6 2 2 2 3 4" xfId="9377"/>
    <cellStyle name="20% - Accent3 6 2 2 2 4" xfId="9378"/>
    <cellStyle name="20% - Accent3 6 2 2 2 4 2" xfId="9379"/>
    <cellStyle name="20% - Accent3 6 2 2 2 4 2 2" xfId="9380"/>
    <cellStyle name="20% - Accent3 6 2 2 2 4 3" xfId="9381"/>
    <cellStyle name="20% - Accent3 6 2 2 2 5" xfId="9382"/>
    <cellStyle name="20% - Accent3 6 2 2 2 5 2" xfId="9383"/>
    <cellStyle name="20% - Accent3 6 2 2 2 6" xfId="9384"/>
    <cellStyle name="20% - Accent3 6 2 2 3" xfId="9385"/>
    <cellStyle name="20% - Accent3 6 2 2 3 2" xfId="9386"/>
    <cellStyle name="20% - Accent3 6 2 2 3 2 2" xfId="9387"/>
    <cellStyle name="20% - Accent3 6 2 2 3 2 2 2" xfId="9388"/>
    <cellStyle name="20% - Accent3 6 2 2 3 2 2 2 2" xfId="9389"/>
    <cellStyle name="20% - Accent3 6 2 2 3 2 2 3" xfId="9390"/>
    <cellStyle name="20% - Accent3 6 2 2 3 2 3" xfId="9391"/>
    <cellStyle name="20% - Accent3 6 2 2 3 2 3 2" xfId="9392"/>
    <cellStyle name="20% - Accent3 6 2 2 3 2 4" xfId="9393"/>
    <cellStyle name="20% - Accent3 6 2 2 3 3" xfId="9394"/>
    <cellStyle name="20% - Accent3 6 2 2 3 3 2" xfId="9395"/>
    <cellStyle name="20% - Accent3 6 2 2 3 3 2 2" xfId="9396"/>
    <cellStyle name="20% - Accent3 6 2 2 3 3 3" xfId="9397"/>
    <cellStyle name="20% - Accent3 6 2 2 3 4" xfId="9398"/>
    <cellStyle name="20% - Accent3 6 2 2 3 4 2" xfId="9399"/>
    <cellStyle name="20% - Accent3 6 2 2 3 5" xfId="9400"/>
    <cellStyle name="20% - Accent3 6 2 2 4" xfId="9401"/>
    <cellStyle name="20% - Accent3 6 2 2 4 2" xfId="9402"/>
    <cellStyle name="20% - Accent3 6 2 2 4 2 2" xfId="9403"/>
    <cellStyle name="20% - Accent3 6 2 2 4 2 2 2" xfId="9404"/>
    <cellStyle name="20% - Accent3 6 2 2 4 2 3" xfId="9405"/>
    <cellStyle name="20% - Accent3 6 2 2 4 3" xfId="9406"/>
    <cellStyle name="20% - Accent3 6 2 2 4 3 2" xfId="9407"/>
    <cellStyle name="20% - Accent3 6 2 2 4 4" xfId="9408"/>
    <cellStyle name="20% - Accent3 6 2 2 5" xfId="9409"/>
    <cellStyle name="20% - Accent3 6 2 2 5 2" xfId="9410"/>
    <cellStyle name="20% - Accent3 6 2 2 5 2 2" xfId="9411"/>
    <cellStyle name="20% - Accent3 6 2 2 5 3" xfId="9412"/>
    <cellStyle name="20% - Accent3 6 2 2 6" xfId="9413"/>
    <cellStyle name="20% - Accent3 6 2 2 6 2" xfId="9414"/>
    <cellStyle name="20% - Accent3 6 2 2 7" xfId="9415"/>
    <cellStyle name="20% - Accent3 6 2 3" xfId="9416"/>
    <cellStyle name="20% - Accent3 6 2 3 2" xfId="9417"/>
    <cellStyle name="20% - Accent3 6 2 3 2 2" xfId="9418"/>
    <cellStyle name="20% - Accent3 6 2 3 2 2 2" xfId="9419"/>
    <cellStyle name="20% - Accent3 6 2 3 2 2 2 2" xfId="9420"/>
    <cellStyle name="20% - Accent3 6 2 3 2 2 2 2 2" xfId="9421"/>
    <cellStyle name="20% - Accent3 6 2 3 2 2 2 3" xfId="9422"/>
    <cellStyle name="20% - Accent3 6 2 3 2 2 3" xfId="9423"/>
    <cellStyle name="20% - Accent3 6 2 3 2 2 3 2" xfId="9424"/>
    <cellStyle name="20% - Accent3 6 2 3 2 2 4" xfId="9425"/>
    <cellStyle name="20% - Accent3 6 2 3 2 3" xfId="9426"/>
    <cellStyle name="20% - Accent3 6 2 3 2 3 2" xfId="9427"/>
    <cellStyle name="20% - Accent3 6 2 3 2 3 2 2" xfId="9428"/>
    <cellStyle name="20% - Accent3 6 2 3 2 3 3" xfId="9429"/>
    <cellStyle name="20% - Accent3 6 2 3 2 4" xfId="9430"/>
    <cellStyle name="20% - Accent3 6 2 3 2 4 2" xfId="9431"/>
    <cellStyle name="20% - Accent3 6 2 3 2 5" xfId="9432"/>
    <cellStyle name="20% - Accent3 6 2 3 3" xfId="9433"/>
    <cellStyle name="20% - Accent3 6 2 3 3 2" xfId="9434"/>
    <cellStyle name="20% - Accent3 6 2 3 3 2 2" xfId="9435"/>
    <cellStyle name="20% - Accent3 6 2 3 3 2 2 2" xfId="9436"/>
    <cellStyle name="20% - Accent3 6 2 3 3 2 3" xfId="9437"/>
    <cellStyle name="20% - Accent3 6 2 3 3 3" xfId="9438"/>
    <cellStyle name="20% - Accent3 6 2 3 3 3 2" xfId="9439"/>
    <cellStyle name="20% - Accent3 6 2 3 3 4" xfId="9440"/>
    <cellStyle name="20% - Accent3 6 2 3 4" xfId="9441"/>
    <cellStyle name="20% - Accent3 6 2 3 4 2" xfId="9442"/>
    <cellStyle name="20% - Accent3 6 2 3 4 2 2" xfId="9443"/>
    <cellStyle name="20% - Accent3 6 2 3 4 3" xfId="9444"/>
    <cellStyle name="20% - Accent3 6 2 3 5" xfId="9445"/>
    <cellStyle name="20% - Accent3 6 2 3 5 2" xfId="9446"/>
    <cellStyle name="20% - Accent3 6 2 3 6" xfId="9447"/>
    <cellStyle name="20% - Accent3 6 2 4" xfId="9448"/>
    <cellStyle name="20% - Accent3 6 2 4 2" xfId="9449"/>
    <cellStyle name="20% - Accent3 6 2 4 2 2" xfId="9450"/>
    <cellStyle name="20% - Accent3 6 2 4 2 2 2" xfId="9451"/>
    <cellStyle name="20% - Accent3 6 2 4 2 2 2 2" xfId="9452"/>
    <cellStyle name="20% - Accent3 6 2 4 2 2 3" xfId="9453"/>
    <cellStyle name="20% - Accent3 6 2 4 2 3" xfId="9454"/>
    <cellStyle name="20% - Accent3 6 2 4 2 3 2" xfId="9455"/>
    <cellStyle name="20% - Accent3 6 2 4 2 4" xfId="9456"/>
    <cellStyle name="20% - Accent3 6 2 4 3" xfId="9457"/>
    <cellStyle name="20% - Accent3 6 2 4 3 2" xfId="9458"/>
    <cellStyle name="20% - Accent3 6 2 4 3 2 2" xfId="9459"/>
    <cellStyle name="20% - Accent3 6 2 4 3 3" xfId="9460"/>
    <cellStyle name="20% - Accent3 6 2 4 4" xfId="9461"/>
    <cellStyle name="20% - Accent3 6 2 4 4 2" xfId="9462"/>
    <cellStyle name="20% - Accent3 6 2 4 5" xfId="9463"/>
    <cellStyle name="20% - Accent3 6 2 5" xfId="9464"/>
    <cellStyle name="20% - Accent3 6 2 5 2" xfId="9465"/>
    <cellStyle name="20% - Accent3 6 2 5 2 2" xfId="9466"/>
    <cellStyle name="20% - Accent3 6 2 5 2 2 2" xfId="9467"/>
    <cellStyle name="20% - Accent3 6 2 5 2 3" xfId="9468"/>
    <cellStyle name="20% - Accent3 6 2 5 3" xfId="9469"/>
    <cellStyle name="20% - Accent3 6 2 5 3 2" xfId="9470"/>
    <cellStyle name="20% - Accent3 6 2 5 4" xfId="9471"/>
    <cellStyle name="20% - Accent3 6 2 6" xfId="9472"/>
    <cellStyle name="20% - Accent3 6 2 6 2" xfId="9473"/>
    <cellStyle name="20% - Accent3 6 2 6 2 2" xfId="9474"/>
    <cellStyle name="20% - Accent3 6 2 6 3" xfId="9475"/>
    <cellStyle name="20% - Accent3 6 2 7" xfId="9476"/>
    <cellStyle name="20% - Accent3 6 2 7 2" xfId="9477"/>
    <cellStyle name="20% - Accent3 6 2 8" xfId="9478"/>
    <cellStyle name="20% - Accent3 6 3" xfId="9479"/>
    <cellStyle name="20% - Accent3 6 3 2" xfId="9480"/>
    <cellStyle name="20% - Accent3 6 3 2 2" xfId="9481"/>
    <cellStyle name="20% - Accent3 6 3 2 2 2" xfId="9482"/>
    <cellStyle name="20% - Accent3 6 3 2 2 2 2" xfId="9483"/>
    <cellStyle name="20% - Accent3 6 3 2 2 2 2 2" xfId="9484"/>
    <cellStyle name="20% - Accent3 6 3 2 2 2 2 2 2" xfId="9485"/>
    <cellStyle name="20% - Accent3 6 3 2 2 2 2 3" xfId="9486"/>
    <cellStyle name="20% - Accent3 6 3 2 2 2 3" xfId="9487"/>
    <cellStyle name="20% - Accent3 6 3 2 2 2 3 2" xfId="9488"/>
    <cellStyle name="20% - Accent3 6 3 2 2 2 4" xfId="9489"/>
    <cellStyle name="20% - Accent3 6 3 2 2 3" xfId="9490"/>
    <cellStyle name="20% - Accent3 6 3 2 2 3 2" xfId="9491"/>
    <cellStyle name="20% - Accent3 6 3 2 2 3 2 2" xfId="9492"/>
    <cellStyle name="20% - Accent3 6 3 2 2 3 3" xfId="9493"/>
    <cellStyle name="20% - Accent3 6 3 2 2 4" xfId="9494"/>
    <cellStyle name="20% - Accent3 6 3 2 2 4 2" xfId="9495"/>
    <cellStyle name="20% - Accent3 6 3 2 2 5" xfId="9496"/>
    <cellStyle name="20% - Accent3 6 3 2 3" xfId="9497"/>
    <cellStyle name="20% - Accent3 6 3 2 3 2" xfId="9498"/>
    <cellStyle name="20% - Accent3 6 3 2 3 2 2" xfId="9499"/>
    <cellStyle name="20% - Accent3 6 3 2 3 2 2 2" xfId="9500"/>
    <cellStyle name="20% - Accent3 6 3 2 3 2 3" xfId="9501"/>
    <cellStyle name="20% - Accent3 6 3 2 3 3" xfId="9502"/>
    <cellStyle name="20% - Accent3 6 3 2 3 3 2" xfId="9503"/>
    <cellStyle name="20% - Accent3 6 3 2 3 4" xfId="9504"/>
    <cellStyle name="20% - Accent3 6 3 2 4" xfId="9505"/>
    <cellStyle name="20% - Accent3 6 3 2 4 2" xfId="9506"/>
    <cellStyle name="20% - Accent3 6 3 2 4 2 2" xfId="9507"/>
    <cellStyle name="20% - Accent3 6 3 2 4 3" xfId="9508"/>
    <cellStyle name="20% - Accent3 6 3 2 5" xfId="9509"/>
    <cellStyle name="20% - Accent3 6 3 2 5 2" xfId="9510"/>
    <cellStyle name="20% - Accent3 6 3 2 6" xfId="9511"/>
    <cellStyle name="20% - Accent3 6 3 3" xfId="9512"/>
    <cellStyle name="20% - Accent3 6 3 3 2" xfId="9513"/>
    <cellStyle name="20% - Accent3 6 3 3 2 2" xfId="9514"/>
    <cellStyle name="20% - Accent3 6 3 3 2 2 2" xfId="9515"/>
    <cellStyle name="20% - Accent3 6 3 3 2 2 2 2" xfId="9516"/>
    <cellStyle name="20% - Accent3 6 3 3 2 2 3" xfId="9517"/>
    <cellStyle name="20% - Accent3 6 3 3 2 3" xfId="9518"/>
    <cellStyle name="20% - Accent3 6 3 3 2 3 2" xfId="9519"/>
    <cellStyle name="20% - Accent3 6 3 3 2 4" xfId="9520"/>
    <cellStyle name="20% - Accent3 6 3 3 3" xfId="9521"/>
    <cellStyle name="20% - Accent3 6 3 3 3 2" xfId="9522"/>
    <cellStyle name="20% - Accent3 6 3 3 3 2 2" xfId="9523"/>
    <cellStyle name="20% - Accent3 6 3 3 3 3" xfId="9524"/>
    <cellStyle name="20% - Accent3 6 3 3 4" xfId="9525"/>
    <cellStyle name="20% - Accent3 6 3 3 4 2" xfId="9526"/>
    <cellStyle name="20% - Accent3 6 3 3 5" xfId="9527"/>
    <cellStyle name="20% - Accent3 6 3 4" xfId="9528"/>
    <cellStyle name="20% - Accent3 6 3 4 2" xfId="9529"/>
    <cellStyle name="20% - Accent3 6 3 4 2 2" xfId="9530"/>
    <cellStyle name="20% - Accent3 6 3 4 2 2 2" xfId="9531"/>
    <cellStyle name="20% - Accent3 6 3 4 2 3" xfId="9532"/>
    <cellStyle name="20% - Accent3 6 3 4 3" xfId="9533"/>
    <cellStyle name="20% - Accent3 6 3 4 3 2" xfId="9534"/>
    <cellStyle name="20% - Accent3 6 3 4 4" xfId="9535"/>
    <cellStyle name="20% - Accent3 6 3 5" xfId="9536"/>
    <cellStyle name="20% - Accent3 6 3 5 2" xfId="9537"/>
    <cellStyle name="20% - Accent3 6 3 5 2 2" xfId="9538"/>
    <cellStyle name="20% - Accent3 6 3 5 3" xfId="9539"/>
    <cellStyle name="20% - Accent3 6 3 6" xfId="9540"/>
    <cellStyle name="20% - Accent3 6 3 6 2" xfId="9541"/>
    <cellStyle name="20% - Accent3 6 3 7" xfId="9542"/>
    <cellStyle name="20% - Accent3 6 4" xfId="9543"/>
    <cellStyle name="20% - Accent3 6 4 2" xfId="9544"/>
    <cellStyle name="20% - Accent3 6 4 2 2" xfId="9545"/>
    <cellStyle name="20% - Accent3 6 4 2 2 2" xfId="9546"/>
    <cellStyle name="20% - Accent3 6 4 2 2 2 2" xfId="9547"/>
    <cellStyle name="20% - Accent3 6 4 2 2 2 2 2" xfId="9548"/>
    <cellStyle name="20% - Accent3 6 4 2 2 2 3" xfId="9549"/>
    <cellStyle name="20% - Accent3 6 4 2 2 3" xfId="9550"/>
    <cellStyle name="20% - Accent3 6 4 2 2 3 2" xfId="9551"/>
    <cellStyle name="20% - Accent3 6 4 2 2 4" xfId="9552"/>
    <cellStyle name="20% - Accent3 6 4 2 3" xfId="9553"/>
    <cellStyle name="20% - Accent3 6 4 2 3 2" xfId="9554"/>
    <cellStyle name="20% - Accent3 6 4 2 3 2 2" xfId="9555"/>
    <cellStyle name="20% - Accent3 6 4 2 3 3" xfId="9556"/>
    <cellStyle name="20% - Accent3 6 4 2 4" xfId="9557"/>
    <cellStyle name="20% - Accent3 6 4 2 4 2" xfId="9558"/>
    <cellStyle name="20% - Accent3 6 4 2 5" xfId="9559"/>
    <cellStyle name="20% - Accent3 6 4 3" xfId="9560"/>
    <cellStyle name="20% - Accent3 6 4 3 2" xfId="9561"/>
    <cellStyle name="20% - Accent3 6 4 3 2 2" xfId="9562"/>
    <cellStyle name="20% - Accent3 6 4 3 2 2 2" xfId="9563"/>
    <cellStyle name="20% - Accent3 6 4 3 2 3" xfId="9564"/>
    <cellStyle name="20% - Accent3 6 4 3 3" xfId="9565"/>
    <cellStyle name="20% - Accent3 6 4 3 3 2" xfId="9566"/>
    <cellStyle name="20% - Accent3 6 4 3 4" xfId="9567"/>
    <cellStyle name="20% - Accent3 6 4 4" xfId="9568"/>
    <cellStyle name="20% - Accent3 6 4 4 2" xfId="9569"/>
    <cellStyle name="20% - Accent3 6 4 4 2 2" xfId="9570"/>
    <cellStyle name="20% - Accent3 6 4 4 3" xfId="9571"/>
    <cellStyle name="20% - Accent3 6 4 5" xfId="9572"/>
    <cellStyle name="20% - Accent3 6 4 5 2" xfId="9573"/>
    <cellStyle name="20% - Accent3 6 4 6" xfId="9574"/>
    <cellStyle name="20% - Accent3 6 5" xfId="9575"/>
    <cellStyle name="20% - Accent3 6 5 2" xfId="9576"/>
    <cellStyle name="20% - Accent3 6 5 2 2" xfId="9577"/>
    <cellStyle name="20% - Accent3 6 5 2 2 2" xfId="9578"/>
    <cellStyle name="20% - Accent3 6 5 2 2 2 2" xfId="9579"/>
    <cellStyle name="20% - Accent3 6 5 2 2 3" xfId="9580"/>
    <cellStyle name="20% - Accent3 6 5 2 3" xfId="9581"/>
    <cellStyle name="20% - Accent3 6 5 2 3 2" xfId="9582"/>
    <cellStyle name="20% - Accent3 6 5 2 4" xfId="9583"/>
    <cellStyle name="20% - Accent3 6 5 3" xfId="9584"/>
    <cellStyle name="20% - Accent3 6 5 3 2" xfId="9585"/>
    <cellStyle name="20% - Accent3 6 5 3 2 2" xfId="9586"/>
    <cellStyle name="20% - Accent3 6 5 3 3" xfId="9587"/>
    <cellStyle name="20% - Accent3 6 5 4" xfId="9588"/>
    <cellStyle name="20% - Accent3 6 5 4 2" xfId="9589"/>
    <cellStyle name="20% - Accent3 6 5 5" xfId="9590"/>
    <cellStyle name="20% - Accent3 6 6" xfId="9591"/>
    <cellStyle name="20% - Accent3 6 6 2" xfId="9592"/>
    <cellStyle name="20% - Accent3 6 6 2 2" xfId="9593"/>
    <cellStyle name="20% - Accent3 6 6 2 2 2" xfId="9594"/>
    <cellStyle name="20% - Accent3 6 6 2 3" xfId="9595"/>
    <cellStyle name="20% - Accent3 6 6 3" xfId="9596"/>
    <cellStyle name="20% - Accent3 6 6 3 2" xfId="9597"/>
    <cellStyle name="20% - Accent3 6 6 4" xfId="9598"/>
    <cellStyle name="20% - Accent3 6 7" xfId="9599"/>
    <cellStyle name="20% - Accent3 6 7 2" xfId="9600"/>
    <cellStyle name="20% - Accent3 6 7 2 2" xfId="9601"/>
    <cellStyle name="20% - Accent3 6 7 3" xfId="9602"/>
    <cellStyle name="20% - Accent3 6 8" xfId="9603"/>
    <cellStyle name="20% - Accent3 6 8 2" xfId="9604"/>
    <cellStyle name="20% - Accent3 6 9" xfId="9605"/>
    <cellStyle name="20% - Accent3 7" xfId="9606"/>
    <cellStyle name="20% - Accent3 7 2" xfId="9607"/>
    <cellStyle name="20% - Accent3 7 2 2" xfId="9608"/>
    <cellStyle name="20% - Accent3 7 2 2 2" xfId="9609"/>
    <cellStyle name="20% - Accent3 7 2 2 2 2" xfId="9610"/>
    <cellStyle name="20% - Accent3 7 2 2 2 2 2" xfId="9611"/>
    <cellStyle name="20% - Accent3 7 2 2 2 2 2 2" xfId="9612"/>
    <cellStyle name="20% - Accent3 7 2 2 2 2 2 2 2" xfId="9613"/>
    <cellStyle name="20% - Accent3 7 2 2 2 2 2 3" xfId="9614"/>
    <cellStyle name="20% - Accent3 7 2 2 2 2 3" xfId="9615"/>
    <cellStyle name="20% - Accent3 7 2 2 2 2 3 2" xfId="9616"/>
    <cellStyle name="20% - Accent3 7 2 2 2 2 4" xfId="9617"/>
    <cellStyle name="20% - Accent3 7 2 2 2 3" xfId="9618"/>
    <cellStyle name="20% - Accent3 7 2 2 2 3 2" xfId="9619"/>
    <cellStyle name="20% - Accent3 7 2 2 2 3 2 2" xfId="9620"/>
    <cellStyle name="20% - Accent3 7 2 2 2 3 3" xfId="9621"/>
    <cellStyle name="20% - Accent3 7 2 2 2 4" xfId="9622"/>
    <cellStyle name="20% - Accent3 7 2 2 2 4 2" xfId="9623"/>
    <cellStyle name="20% - Accent3 7 2 2 2 5" xfId="9624"/>
    <cellStyle name="20% - Accent3 7 2 2 3" xfId="9625"/>
    <cellStyle name="20% - Accent3 7 2 2 3 2" xfId="9626"/>
    <cellStyle name="20% - Accent3 7 2 2 3 2 2" xfId="9627"/>
    <cellStyle name="20% - Accent3 7 2 2 3 2 2 2" xfId="9628"/>
    <cellStyle name="20% - Accent3 7 2 2 3 2 3" xfId="9629"/>
    <cellStyle name="20% - Accent3 7 2 2 3 3" xfId="9630"/>
    <cellStyle name="20% - Accent3 7 2 2 3 3 2" xfId="9631"/>
    <cellStyle name="20% - Accent3 7 2 2 3 4" xfId="9632"/>
    <cellStyle name="20% - Accent3 7 2 2 4" xfId="9633"/>
    <cellStyle name="20% - Accent3 7 2 2 4 2" xfId="9634"/>
    <cellStyle name="20% - Accent3 7 2 2 4 2 2" xfId="9635"/>
    <cellStyle name="20% - Accent3 7 2 2 4 3" xfId="9636"/>
    <cellStyle name="20% - Accent3 7 2 2 5" xfId="9637"/>
    <cellStyle name="20% - Accent3 7 2 2 5 2" xfId="9638"/>
    <cellStyle name="20% - Accent3 7 2 2 6" xfId="9639"/>
    <cellStyle name="20% - Accent3 7 2 3" xfId="9640"/>
    <cellStyle name="20% - Accent3 7 2 3 2" xfId="9641"/>
    <cellStyle name="20% - Accent3 7 2 3 2 2" xfId="9642"/>
    <cellStyle name="20% - Accent3 7 2 3 2 2 2" xfId="9643"/>
    <cellStyle name="20% - Accent3 7 2 3 2 2 2 2" xfId="9644"/>
    <cellStyle name="20% - Accent3 7 2 3 2 2 3" xfId="9645"/>
    <cellStyle name="20% - Accent3 7 2 3 2 3" xfId="9646"/>
    <cellStyle name="20% - Accent3 7 2 3 2 3 2" xfId="9647"/>
    <cellStyle name="20% - Accent3 7 2 3 2 4" xfId="9648"/>
    <cellStyle name="20% - Accent3 7 2 3 3" xfId="9649"/>
    <cellStyle name="20% - Accent3 7 2 3 3 2" xfId="9650"/>
    <cellStyle name="20% - Accent3 7 2 3 3 2 2" xfId="9651"/>
    <cellStyle name="20% - Accent3 7 2 3 3 3" xfId="9652"/>
    <cellStyle name="20% - Accent3 7 2 3 4" xfId="9653"/>
    <cellStyle name="20% - Accent3 7 2 3 4 2" xfId="9654"/>
    <cellStyle name="20% - Accent3 7 2 3 5" xfId="9655"/>
    <cellStyle name="20% - Accent3 7 2 4" xfId="9656"/>
    <cellStyle name="20% - Accent3 7 2 4 2" xfId="9657"/>
    <cellStyle name="20% - Accent3 7 2 4 2 2" xfId="9658"/>
    <cellStyle name="20% - Accent3 7 2 4 2 2 2" xfId="9659"/>
    <cellStyle name="20% - Accent3 7 2 4 2 3" xfId="9660"/>
    <cellStyle name="20% - Accent3 7 2 4 3" xfId="9661"/>
    <cellStyle name="20% - Accent3 7 2 4 3 2" xfId="9662"/>
    <cellStyle name="20% - Accent3 7 2 4 4" xfId="9663"/>
    <cellStyle name="20% - Accent3 7 2 5" xfId="9664"/>
    <cellStyle name="20% - Accent3 7 2 5 2" xfId="9665"/>
    <cellStyle name="20% - Accent3 7 2 5 2 2" xfId="9666"/>
    <cellStyle name="20% - Accent3 7 2 5 3" xfId="9667"/>
    <cellStyle name="20% - Accent3 7 2 6" xfId="9668"/>
    <cellStyle name="20% - Accent3 7 2 6 2" xfId="9669"/>
    <cellStyle name="20% - Accent3 7 2 7" xfId="9670"/>
    <cellStyle name="20% - Accent3 7 3" xfId="9671"/>
    <cellStyle name="20% - Accent3 7 3 2" xfId="9672"/>
    <cellStyle name="20% - Accent3 7 3 2 2" xfId="9673"/>
    <cellStyle name="20% - Accent3 7 3 2 2 2" xfId="9674"/>
    <cellStyle name="20% - Accent3 7 3 2 2 2 2" xfId="9675"/>
    <cellStyle name="20% - Accent3 7 3 2 2 2 2 2" xfId="9676"/>
    <cellStyle name="20% - Accent3 7 3 2 2 2 3" xfId="9677"/>
    <cellStyle name="20% - Accent3 7 3 2 2 3" xfId="9678"/>
    <cellStyle name="20% - Accent3 7 3 2 2 3 2" xfId="9679"/>
    <cellStyle name="20% - Accent3 7 3 2 2 4" xfId="9680"/>
    <cellStyle name="20% - Accent3 7 3 2 3" xfId="9681"/>
    <cellStyle name="20% - Accent3 7 3 2 3 2" xfId="9682"/>
    <cellStyle name="20% - Accent3 7 3 2 3 2 2" xfId="9683"/>
    <cellStyle name="20% - Accent3 7 3 2 3 3" xfId="9684"/>
    <cellStyle name="20% - Accent3 7 3 2 4" xfId="9685"/>
    <cellStyle name="20% - Accent3 7 3 2 4 2" xfId="9686"/>
    <cellStyle name="20% - Accent3 7 3 2 5" xfId="9687"/>
    <cellStyle name="20% - Accent3 7 3 3" xfId="9688"/>
    <cellStyle name="20% - Accent3 7 3 3 2" xfId="9689"/>
    <cellStyle name="20% - Accent3 7 3 3 2 2" xfId="9690"/>
    <cellStyle name="20% - Accent3 7 3 3 2 2 2" xfId="9691"/>
    <cellStyle name="20% - Accent3 7 3 3 2 3" xfId="9692"/>
    <cellStyle name="20% - Accent3 7 3 3 3" xfId="9693"/>
    <cellStyle name="20% - Accent3 7 3 3 3 2" xfId="9694"/>
    <cellStyle name="20% - Accent3 7 3 3 4" xfId="9695"/>
    <cellStyle name="20% - Accent3 7 3 4" xfId="9696"/>
    <cellStyle name="20% - Accent3 7 3 4 2" xfId="9697"/>
    <cellStyle name="20% - Accent3 7 3 4 2 2" xfId="9698"/>
    <cellStyle name="20% - Accent3 7 3 4 3" xfId="9699"/>
    <cellStyle name="20% - Accent3 7 3 5" xfId="9700"/>
    <cellStyle name="20% - Accent3 7 3 5 2" xfId="9701"/>
    <cellStyle name="20% - Accent3 7 3 6" xfId="9702"/>
    <cellStyle name="20% - Accent3 7 4" xfId="9703"/>
    <cellStyle name="20% - Accent3 7 4 2" xfId="9704"/>
    <cellStyle name="20% - Accent3 7 4 2 2" xfId="9705"/>
    <cellStyle name="20% - Accent3 7 4 2 2 2" xfId="9706"/>
    <cellStyle name="20% - Accent3 7 4 2 2 2 2" xfId="9707"/>
    <cellStyle name="20% - Accent3 7 4 2 2 3" xfId="9708"/>
    <cellStyle name="20% - Accent3 7 4 2 3" xfId="9709"/>
    <cellStyle name="20% - Accent3 7 4 2 3 2" xfId="9710"/>
    <cellStyle name="20% - Accent3 7 4 2 4" xfId="9711"/>
    <cellStyle name="20% - Accent3 7 4 3" xfId="9712"/>
    <cellStyle name="20% - Accent3 7 4 3 2" xfId="9713"/>
    <cellStyle name="20% - Accent3 7 4 3 2 2" xfId="9714"/>
    <cellStyle name="20% - Accent3 7 4 3 3" xfId="9715"/>
    <cellStyle name="20% - Accent3 7 4 4" xfId="9716"/>
    <cellStyle name="20% - Accent3 7 4 4 2" xfId="9717"/>
    <cellStyle name="20% - Accent3 7 4 5" xfId="9718"/>
    <cellStyle name="20% - Accent3 7 5" xfId="9719"/>
    <cellStyle name="20% - Accent3 7 5 2" xfId="9720"/>
    <cellStyle name="20% - Accent3 7 5 2 2" xfId="9721"/>
    <cellStyle name="20% - Accent3 7 5 2 2 2" xfId="9722"/>
    <cellStyle name="20% - Accent3 7 5 2 3" xfId="9723"/>
    <cellStyle name="20% - Accent3 7 5 3" xfId="9724"/>
    <cellStyle name="20% - Accent3 7 5 3 2" xfId="9725"/>
    <cellStyle name="20% - Accent3 7 5 4" xfId="9726"/>
    <cellStyle name="20% - Accent3 7 6" xfId="9727"/>
    <cellStyle name="20% - Accent3 7 6 2" xfId="9728"/>
    <cellStyle name="20% - Accent3 7 6 2 2" xfId="9729"/>
    <cellStyle name="20% - Accent3 7 6 3" xfId="9730"/>
    <cellStyle name="20% - Accent3 7 7" xfId="9731"/>
    <cellStyle name="20% - Accent3 7 7 2" xfId="9732"/>
    <cellStyle name="20% - Accent3 7 8" xfId="9733"/>
    <cellStyle name="20% - Accent3 8" xfId="9734"/>
    <cellStyle name="20% - Accent3 8 2" xfId="9735"/>
    <cellStyle name="20% - Accent3 8 2 2" xfId="9736"/>
    <cellStyle name="20% - Accent3 8 2 2 2" xfId="9737"/>
    <cellStyle name="20% - Accent3 8 2 2 2 2" xfId="9738"/>
    <cellStyle name="20% - Accent3 8 2 2 2 2 2" xfId="9739"/>
    <cellStyle name="20% - Accent3 8 2 2 2 2 2 2" xfId="9740"/>
    <cellStyle name="20% - Accent3 8 2 2 2 2 2 2 2" xfId="9741"/>
    <cellStyle name="20% - Accent3 8 2 2 2 2 2 3" xfId="9742"/>
    <cellStyle name="20% - Accent3 8 2 2 2 2 3" xfId="9743"/>
    <cellStyle name="20% - Accent3 8 2 2 2 2 3 2" xfId="9744"/>
    <cellStyle name="20% - Accent3 8 2 2 2 2 4" xfId="9745"/>
    <cellStyle name="20% - Accent3 8 2 2 2 3" xfId="9746"/>
    <cellStyle name="20% - Accent3 8 2 2 2 3 2" xfId="9747"/>
    <cellStyle name="20% - Accent3 8 2 2 2 3 2 2" xfId="9748"/>
    <cellStyle name="20% - Accent3 8 2 2 2 3 3" xfId="9749"/>
    <cellStyle name="20% - Accent3 8 2 2 2 4" xfId="9750"/>
    <cellStyle name="20% - Accent3 8 2 2 2 4 2" xfId="9751"/>
    <cellStyle name="20% - Accent3 8 2 2 2 5" xfId="9752"/>
    <cellStyle name="20% - Accent3 8 2 2 3" xfId="9753"/>
    <cellStyle name="20% - Accent3 8 2 2 3 2" xfId="9754"/>
    <cellStyle name="20% - Accent3 8 2 2 3 2 2" xfId="9755"/>
    <cellStyle name="20% - Accent3 8 2 2 3 2 2 2" xfId="9756"/>
    <cellStyle name="20% - Accent3 8 2 2 3 2 3" xfId="9757"/>
    <cellStyle name="20% - Accent3 8 2 2 3 3" xfId="9758"/>
    <cellStyle name="20% - Accent3 8 2 2 3 3 2" xfId="9759"/>
    <cellStyle name="20% - Accent3 8 2 2 3 4" xfId="9760"/>
    <cellStyle name="20% - Accent3 8 2 2 4" xfId="9761"/>
    <cellStyle name="20% - Accent3 8 2 2 4 2" xfId="9762"/>
    <cellStyle name="20% - Accent3 8 2 2 4 2 2" xfId="9763"/>
    <cellStyle name="20% - Accent3 8 2 2 4 3" xfId="9764"/>
    <cellStyle name="20% - Accent3 8 2 2 5" xfId="9765"/>
    <cellStyle name="20% - Accent3 8 2 2 5 2" xfId="9766"/>
    <cellStyle name="20% - Accent3 8 2 2 6" xfId="9767"/>
    <cellStyle name="20% - Accent3 8 2 3" xfId="9768"/>
    <cellStyle name="20% - Accent3 8 2 3 2" xfId="9769"/>
    <cellStyle name="20% - Accent3 8 2 3 2 2" xfId="9770"/>
    <cellStyle name="20% - Accent3 8 2 3 2 2 2" xfId="9771"/>
    <cellStyle name="20% - Accent3 8 2 3 2 2 2 2" xfId="9772"/>
    <cellStyle name="20% - Accent3 8 2 3 2 2 3" xfId="9773"/>
    <cellStyle name="20% - Accent3 8 2 3 2 3" xfId="9774"/>
    <cellStyle name="20% - Accent3 8 2 3 2 3 2" xfId="9775"/>
    <cellStyle name="20% - Accent3 8 2 3 2 4" xfId="9776"/>
    <cellStyle name="20% - Accent3 8 2 3 3" xfId="9777"/>
    <cellStyle name="20% - Accent3 8 2 3 3 2" xfId="9778"/>
    <cellStyle name="20% - Accent3 8 2 3 3 2 2" xfId="9779"/>
    <cellStyle name="20% - Accent3 8 2 3 3 3" xfId="9780"/>
    <cellStyle name="20% - Accent3 8 2 3 4" xfId="9781"/>
    <cellStyle name="20% - Accent3 8 2 3 4 2" xfId="9782"/>
    <cellStyle name="20% - Accent3 8 2 3 5" xfId="9783"/>
    <cellStyle name="20% - Accent3 8 2 4" xfId="9784"/>
    <cellStyle name="20% - Accent3 8 2 4 2" xfId="9785"/>
    <cellStyle name="20% - Accent3 8 2 4 2 2" xfId="9786"/>
    <cellStyle name="20% - Accent3 8 2 4 2 2 2" xfId="9787"/>
    <cellStyle name="20% - Accent3 8 2 4 2 3" xfId="9788"/>
    <cellStyle name="20% - Accent3 8 2 4 3" xfId="9789"/>
    <cellStyle name="20% - Accent3 8 2 4 3 2" xfId="9790"/>
    <cellStyle name="20% - Accent3 8 2 4 4" xfId="9791"/>
    <cellStyle name="20% - Accent3 8 2 5" xfId="9792"/>
    <cellStyle name="20% - Accent3 8 2 5 2" xfId="9793"/>
    <cellStyle name="20% - Accent3 8 2 5 2 2" xfId="9794"/>
    <cellStyle name="20% - Accent3 8 2 5 3" xfId="9795"/>
    <cellStyle name="20% - Accent3 8 2 6" xfId="9796"/>
    <cellStyle name="20% - Accent3 8 2 6 2" xfId="9797"/>
    <cellStyle name="20% - Accent3 8 2 7" xfId="9798"/>
    <cellStyle name="20% - Accent3 8 3" xfId="9799"/>
    <cellStyle name="20% - Accent3 8 3 2" xfId="9800"/>
    <cellStyle name="20% - Accent3 8 3 2 2" xfId="9801"/>
    <cellStyle name="20% - Accent3 8 3 2 2 2" xfId="9802"/>
    <cellStyle name="20% - Accent3 8 3 2 2 2 2" xfId="9803"/>
    <cellStyle name="20% - Accent3 8 3 2 2 2 2 2" xfId="9804"/>
    <cellStyle name="20% - Accent3 8 3 2 2 2 3" xfId="9805"/>
    <cellStyle name="20% - Accent3 8 3 2 2 3" xfId="9806"/>
    <cellStyle name="20% - Accent3 8 3 2 2 3 2" xfId="9807"/>
    <cellStyle name="20% - Accent3 8 3 2 2 4" xfId="9808"/>
    <cellStyle name="20% - Accent3 8 3 2 3" xfId="9809"/>
    <cellStyle name="20% - Accent3 8 3 2 3 2" xfId="9810"/>
    <cellStyle name="20% - Accent3 8 3 2 3 2 2" xfId="9811"/>
    <cellStyle name="20% - Accent3 8 3 2 3 3" xfId="9812"/>
    <cellStyle name="20% - Accent3 8 3 2 4" xfId="9813"/>
    <cellStyle name="20% - Accent3 8 3 2 4 2" xfId="9814"/>
    <cellStyle name="20% - Accent3 8 3 2 5" xfId="9815"/>
    <cellStyle name="20% - Accent3 8 3 3" xfId="9816"/>
    <cellStyle name="20% - Accent3 8 3 3 2" xfId="9817"/>
    <cellStyle name="20% - Accent3 8 3 3 2 2" xfId="9818"/>
    <cellStyle name="20% - Accent3 8 3 3 2 2 2" xfId="9819"/>
    <cellStyle name="20% - Accent3 8 3 3 2 3" xfId="9820"/>
    <cellStyle name="20% - Accent3 8 3 3 3" xfId="9821"/>
    <cellStyle name="20% - Accent3 8 3 3 3 2" xfId="9822"/>
    <cellStyle name="20% - Accent3 8 3 3 4" xfId="9823"/>
    <cellStyle name="20% - Accent3 8 3 4" xfId="9824"/>
    <cellStyle name="20% - Accent3 8 3 4 2" xfId="9825"/>
    <cellStyle name="20% - Accent3 8 3 4 2 2" xfId="9826"/>
    <cellStyle name="20% - Accent3 8 3 4 3" xfId="9827"/>
    <cellStyle name="20% - Accent3 8 3 5" xfId="9828"/>
    <cellStyle name="20% - Accent3 8 3 5 2" xfId="9829"/>
    <cellStyle name="20% - Accent3 8 3 6" xfId="9830"/>
    <cellStyle name="20% - Accent3 8 4" xfId="9831"/>
    <cellStyle name="20% - Accent3 8 4 2" xfId="9832"/>
    <cellStyle name="20% - Accent3 8 4 2 2" xfId="9833"/>
    <cellStyle name="20% - Accent3 8 4 2 2 2" xfId="9834"/>
    <cellStyle name="20% - Accent3 8 4 2 2 2 2" xfId="9835"/>
    <cellStyle name="20% - Accent3 8 4 2 2 3" xfId="9836"/>
    <cellStyle name="20% - Accent3 8 4 2 3" xfId="9837"/>
    <cellStyle name="20% - Accent3 8 4 2 3 2" xfId="9838"/>
    <cellStyle name="20% - Accent3 8 4 2 4" xfId="9839"/>
    <cellStyle name="20% - Accent3 8 4 3" xfId="9840"/>
    <cellStyle name="20% - Accent3 8 4 3 2" xfId="9841"/>
    <cellStyle name="20% - Accent3 8 4 3 2 2" xfId="9842"/>
    <cellStyle name="20% - Accent3 8 4 3 3" xfId="9843"/>
    <cellStyle name="20% - Accent3 8 4 4" xfId="9844"/>
    <cellStyle name="20% - Accent3 8 4 4 2" xfId="9845"/>
    <cellStyle name="20% - Accent3 8 4 5" xfId="9846"/>
    <cellStyle name="20% - Accent3 8 5" xfId="9847"/>
    <cellStyle name="20% - Accent3 8 5 2" xfId="9848"/>
    <cellStyle name="20% - Accent3 8 5 2 2" xfId="9849"/>
    <cellStyle name="20% - Accent3 8 5 2 2 2" xfId="9850"/>
    <cellStyle name="20% - Accent3 8 5 2 3" xfId="9851"/>
    <cellStyle name="20% - Accent3 8 5 3" xfId="9852"/>
    <cellStyle name="20% - Accent3 8 5 3 2" xfId="9853"/>
    <cellStyle name="20% - Accent3 8 5 4" xfId="9854"/>
    <cellStyle name="20% - Accent3 8 6" xfId="9855"/>
    <cellStyle name="20% - Accent3 8 6 2" xfId="9856"/>
    <cellStyle name="20% - Accent3 8 6 2 2" xfId="9857"/>
    <cellStyle name="20% - Accent3 8 6 3" xfId="9858"/>
    <cellStyle name="20% - Accent3 8 7" xfId="9859"/>
    <cellStyle name="20% - Accent3 8 7 2" xfId="9860"/>
    <cellStyle name="20% - Accent3 8 8" xfId="9861"/>
    <cellStyle name="20% - Accent3 9" xfId="9862"/>
    <cellStyle name="20% - Accent3 9 2" xfId="9863"/>
    <cellStyle name="20% - Accent3 9 2 2" xfId="9864"/>
    <cellStyle name="20% - Accent3 9 2 2 2" xfId="9865"/>
    <cellStyle name="20% - Accent3 9 2 2 2 2" xfId="9866"/>
    <cellStyle name="20% - Accent3 9 2 2 2 2 2" xfId="9867"/>
    <cellStyle name="20% - Accent3 9 2 2 2 2 2 2" xfId="9868"/>
    <cellStyle name="20% - Accent3 9 2 2 2 2 2 2 2" xfId="9869"/>
    <cellStyle name="20% - Accent3 9 2 2 2 2 2 3" xfId="9870"/>
    <cellStyle name="20% - Accent3 9 2 2 2 2 3" xfId="9871"/>
    <cellStyle name="20% - Accent3 9 2 2 2 2 3 2" xfId="9872"/>
    <cellStyle name="20% - Accent3 9 2 2 2 2 4" xfId="9873"/>
    <cellStyle name="20% - Accent3 9 2 2 2 3" xfId="9874"/>
    <cellStyle name="20% - Accent3 9 2 2 2 3 2" xfId="9875"/>
    <cellStyle name="20% - Accent3 9 2 2 2 3 2 2" xfId="9876"/>
    <cellStyle name="20% - Accent3 9 2 2 2 3 3" xfId="9877"/>
    <cellStyle name="20% - Accent3 9 2 2 2 4" xfId="9878"/>
    <cellStyle name="20% - Accent3 9 2 2 2 4 2" xfId="9879"/>
    <cellStyle name="20% - Accent3 9 2 2 2 5" xfId="9880"/>
    <cellStyle name="20% - Accent3 9 2 2 3" xfId="9881"/>
    <cellStyle name="20% - Accent3 9 2 2 3 2" xfId="9882"/>
    <cellStyle name="20% - Accent3 9 2 2 3 2 2" xfId="9883"/>
    <cellStyle name="20% - Accent3 9 2 2 3 2 2 2" xfId="9884"/>
    <cellStyle name="20% - Accent3 9 2 2 3 2 3" xfId="9885"/>
    <cellStyle name="20% - Accent3 9 2 2 3 3" xfId="9886"/>
    <cellStyle name="20% - Accent3 9 2 2 3 3 2" xfId="9887"/>
    <cellStyle name="20% - Accent3 9 2 2 3 4" xfId="9888"/>
    <cellStyle name="20% - Accent3 9 2 2 4" xfId="9889"/>
    <cellStyle name="20% - Accent3 9 2 2 4 2" xfId="9890"/>
    <cellStyle name="20% - Accent3 9 2 2 4 2 2" xfId="9891"/>
    <cellStyle name="20% - Accent3 9 2 2 4 3" xfId="9892"/>
    <cellStyle name="20% - Accent3 9 2 2 5" xfId="9893"/>
    <cellStyle name="20% - Accent3 9 2 2 5 2" xfId="9894"/>
    <cellStyle name="20% - Accent3 9 2 2 6" xfId="9895"/>
    <cellStyle name="20% - Accent3 9 2 3" xfId="9896"/>
    <cellStyle name="20% - Accent3 9 2 3 2" xfId="9897"/>
    <cellStyle name="20% - Accent3 9 2 3 2 2" xfId="9898"/>
    <cellStyle name="20% - Accent3 9 2 3 2 2 2" xfId="9899"/>
    <cellStyle name="20% - Accent3 9 2 3 2 2 2 2" xfId="9900"/>
    <cellStyle name="20% - Accent3 9 2 3 2 2 3" xfId="9901"/>
    <cellStyle name="20% - Accent3 9 2 3 2 3" xfId="9902"/>
    <cellStyle name="20% - Accent3 9 2 3 2 3 2" xfId="9903"/>
    <cellStyle name="20% - Accent3 9 2 3 2 4" xfId="9904"/>
    <cellStyle name="20% - Accent3 9 2 3 3" xfId="9905"/>
    <cellStyle name="20% - Accent3 9 2 3 3 2" xfId="9906"/>
    <cellStyle name="20% - Accent3 9 2 3 3 2 2" xfId="9907"/>
    <cellStyle name="20% - Accent3 9 2 3 3 3" xfId="9908"/>
    <cellStyle name="20% - Accent3 9 2 3 4" xfId="9909"/>
    <cellStyle name="20% - Accent3 9 2 3 4 2" xfId="9910"/>
    <cellStyle name="20% - Accent3 9 2 3 5" xfId="9911"/>
    <cellStyle name="20% - Accent3 9 2 4" xfId="9912"/>
    <cellStyle name="20% - Accent3 9 2 4 2" xfId="9913"/>
    <cellStyle name="20% - Accent3 9 2 4 2 2" xfId="9914"/>
    <cellStyle name="20% - Accent3 9 2 4 2 2 2" xfId="9915"/>
    <cellStyle name="20% - Accent3 9 2 4 2 3" xfId="9916"/>
    <cellStyle name="20% - Accent3 9 2 4 3" xfId="9917"/>
    <cellStyle name="20% - Accent3 9 2 4 3 2" xfId="9918"/>
    <cellStyle name="20% - Accent3 9 2 4 4" xfId="9919"/>
    <cellStyle name="20% - Accent3 9 2 5" xfId="9920"/>
    <cellStyle name="20% - Accent3 9 2 5 2" xfId="9921"/>
    <cellStyle name="20% - Accent3 9 2 5 2 2" xfId="9922"/>
    <cellStyle name="20% - Accent3 9 2 5 3" xfId="9923"/>
    <cellStyle name="20% - Accent3 9 2 6" xfId="9924"/>
    <cellStyle name="20% - Accent3 9 2 6 2" xfId="9925"/>
    <cellStyle name="20% - Accent3 9 2 7" xfId="9926"/>
    <cellStyle name="20% - Accent3 9 3" xfId="9927"/>
    <cellStyle name="20% - Accent3 9 3 2" xfId="9928"/>
    <cellStyle name="20% - Accent3 9 3 2 2" xfId="9929"/>
    <cellStyle name="20% - Accent3 9 3 2 2 2" xfId="9930"/>
    <cellStyle name="20% - Accent3 9 3 2 2 2 2" xfId="9931"/>
    <cellStyle name="20% - Accent3 9 3 2 2 2 2 2" xfId="9932"/>
    <cellStyle name="20% - Accent3 9 3 2 2 2 3" xfId="9933"/>
    <cellStyle name="20% - Accent3 9 3 2 2 3" xfId="9934"/>
    <cellStyle name="20% - Accent3 9 3 2 2 3 2" xfId="9935"/>
    <cellStyle name="20% - Accent3 9 3 2 2 4" xfId="9936"/>
    <cellStyle name="20% - Accent3 9 3 2 3" xfId="9937"/>
    <cellStyle name="20% - Accent3 9 3 2 3 2" xfId="9938"/>
    <cellStyle name="20% - Accent3 9 3 2 3 2 2" xfId="9939"/>
    <cellStyle name="20% - Accent3 9 3 2 3 3" xfId="9940"/>
    <cellStyle name="20% - Accent3 9 3 2 4" xfId="9941"/>
    <cellStyle name="20% - Accent3 9 3 2 4 2" xfId="9942"/>
    <cellStyle name="20% - Accent3 9 3 2 5" xfId="9943"/>
    <cellStyle name="20% - Accent3 9 3 3" xfId="9944"/>
    <cellStyle name="20% - Accent3 9 3 3 2" xfId="9945"/>
    <cellStyle name="20% - Accent3 9 3 3 2 2" xfId="9946"/>
    <cellStyle name="20% - Accent3 9 3 3 2 2 2" xfId="9947"/>
    <cellStyle name="20% - Accent3 9 3 3 2 3" xfId="9948"/>
    <cellStyle name="20% - Accent3 9 3 3 3" xfId="9949"/>
    <cellStyle name="20% - Accent3 9 3 3 3 2" xfId="9950"/>
    <cellStyle name="20% - Accent3 9 3 3 4" xfId="9951"/>
    <cellStyle name="20% - Accent3 9 3 4" xfId="9952"/>
    <cellStyle name="20% - Accent3 9 3 4 2" xfId="9953"/>
    <cellStyle name="20% - Accent3 9 3 4 2 2" xfId="9954"/>
    <cellStyle name="20% - Accent3 9 3 4 3" xfId="9955"/>
    <cellStyle name="20% - Accent3 9 3 5" xfId="9956"/>
    <cellStyle name="20% - Accent3 9 3 5 2" xfId="9957"/>
    <cellStyle name="20% - Accent3 9 3 6" xfId="9958"/>
    <cellStyle name="20% - Accent3 9 4" xfId="9959"/>
    <cellStyle name="20% - Accent3 9 4 2" xfId="9960"/>
    <cellStyle name="20% - Accent3 9 4 2 2" xfId="9961"/>
    <cellStyle name="20% - Accent3 9 4 2 2 2" xfId="9962"/>
    <cellStyle name="20% - Accent3 9 4 2 2 2 2" xfId="9963"/>
    <cellStyle name="20% - Accent3 9 4 2 2 3" xfId="9964"/>
    <cellStyle name="20% - Accent3 9 4 2 3" xfId="9965"/>
    <cellStyle name="20% - Accent3 9 4 2 3 2" xfId="9966"/>
    <cellStyle name="20% - Accent3 9 4 2 4" xfId="9967"/>
    <cellStyle name="20% - Accent3 9 4 3" xfId="9968"/>
    <cellStyle name="20% - Accent3 9 4 3 2" xfId="9969"/>
    <cellStyle name="20% - Accent3 9 4 3 2 2" xfId="9970"/>
    <cellStyle name="20% - Accent3 9 4 3 3" xfId="9971"/>
    <cellStyle name="20% - Accent3 9 4 4" xfId="9972"/>
    <cellStyle name="20% - Accent3 9 4 4 2" xfId="9973"/>
    <cellStyle name="20% - Accent3 9 4 5" xfId="9974"/>
    <cellStyle name="20% - Accent3 9 5" xfId="9975"/>
    <cellStyle name="20% - Accent3 9 5 2" xfId="9976"/>
    <cellStyle name="20% - Accent3 9 5 2 2" xfId="9977"/>
    <cellStyle name="20% - Accent3 9 5 2 2 2" xfId="9978"/>
    <cellStyle name="20% - Accent3 9 5 2 3" xfId="9979"/>
    <cellStyle name="20% - Accent3 9 5 3" xfId="9980"/>
    <cellStyle name="20% - Accent3 9 5 3 2" xfId="9981"/>
    <cellStyle name="20% - Accent3 9 5 4" xfId="9982"/>
    <cellStyle name="20% - Accent3 9 6" xfId="9983"/>
    <cellStyle name="20% - Accent3 9 6 2" xfId="9984"/>
    <cellStyle name="20% - Accent3 9 6 2 2" xfId="9985"/>
    <cellStyle name="20% - Accent3 9 6 3" xfId="9986"/>
    <cellStyle name="20% - Accent3 9 7" xfId="9987"/>
    <cellStyle name="20% - Accent3 9 7 2" xfId="9988"/>
    <cellStyle name="20% - Accent3 9 8" xfId="9989"/>
    <cellStyle name="20% - Accent4 10" xfId="9990"/>
    <cellStyle name="20% - Accent4 10 2" xfId="9991"/>
    <cellStyle name="20% - Accent4 10 2 2" xfId="9992"/>
    <cellStyle name="20% - Accent4 10 2 2 2" xfId="9993"/>
    <cellStyle name="20% - Accent4 10 2 2 2 2" xfId="9994"/>
    <cellStyle name="20% - Accent4 10 2 2 2 2 2" xfId="9995"/>
    <cellStyle name="20% - Accent4 10 2 2 2 2 2 2" xfId="9996"/>
    <cellStyle name="20% - Accent4 10 2 2 2 2 2 2 2" xfId="9997"/>
    <cellStyle name="20% - Accent4 10 2 2 2 2 2 3" xfId="9998"/>
    <cellStyle name="20% - Accent4 10 2 2 2 2 3" xfId="9999"/>
    <cellStyle name="20% - Accent4 10 2 2 2 2 3 2" xfId="10000"/>
    <cellStyle name="20% - Accent4 10 2 2 2 2 4" xfId="10001"/>
    <cellStyle name="20% - Accent4 10 2 2 2 3" xfId="10002"/>
    <cellStyle name="20% - Accent4 10 2 2 2 3 2" xfId="10003"/>
    <cellStyle name="20% - Accent4 10 2 2 2 3 2 2" xfId="10004"/>
    <cellStyle name="20% - Accent4 10 2 2 2 3 3" xfId="10005"/>
    <cellStyle name="20% - Accent4 10 2 2 2 4" xfId="10006"/>
    <cellStyle name="20% - Accent4 10 2 2 2 4 2" xfId="10007"/>
    <cellStyle name="20% - Accent4 10 2 2 2 5" xfId="10008"/>
    <cellStyle name="20% - Accent4 10 2 2 3" xfId="10009"/>
    <cellStyle name="20% - Accent4 10 2 2 3 2" xfId="10010"/>
    <cellStyle name="20% - Accent4 10 2 2 3 2 2" xfId="10011"/>
    <cellStyle name="20% - Accent4 10 2 2 3 2 2 2" xfId="10012"/>
    <cellStyle name="20% - Accent4 10 2 2 3 2 3" xfId="10013"/>
    <cellStyle name="20% - Accent4 10 2 2 3 3" xfId="10014"/>
    <cellStyle name="20% - Accent4 10 2 2 3 3 2" xfId="10015"/>
    <cellStyle name="20% - Accent4 10 2 2 3 4" xfId="10016"/>
    <cellStyle name="20% - Accent4 10 2 2 4" xfId="10017"/>
    <cellStyle name="20% - Accent4 10 2 2 4 2" xfId="10018"/>
    <cellStyle name="20% - Accent4 10 2 2 4 2 2" xfId="10019"/>
    <cellStyle name="20% - Accent4 10 2 2 4 3" xfId="10020"/>
    <cellStyle name="20% - Accent4 10 2 2 5" xfId="10021"/>
    <cellStyle name="20% - Accent4 10 2 2 5 2" xfId="10022"/>
    <cellStyle name="20% - Accent4 10 2 2 6" xfId="10023"/>
    <cellStyle name="20% - Accent4 10 2 3" xfId="10024"/>
    <cellStyle name="20% - Accent4 10 2 3 2" xfId="10025"/>
    <cellStyle name="20% - Accent4 10 2 3 2 2" xfId="10026"/>
    <cellStyle name="20% - Accent4 10 2 3 2 2 2" xfId="10027"/>
    <cellStyle name="20% - Accent4 10 2 3 2 2 2 2" xfId="10028"/>
    <cellStyle name="20% - Accent4 10 2 3 2 2 3" xfId="10029"/>
    <cellStyle name="20% - Accent4 10 2 3 2 3" xfId="10030"/>
    <cellStyle name="20% - Accent4 10 2 3 2 3 2" xfId="10031"/>
    <cellStyle name="20% - Accent4 10 2 3 2 4" xfId="10032"/>
    <cellStyle name="20% - Accent4 10 2 3 3" xfId="10033"/>
    <cellStyle name="20% - Accent4 10 2 3 3 2" xfId="10034"/>
    <cellStyle name="20% - Accent4 10 2 3 3 2 2" xfId="10035"/>
    <cellStyle name="20% - Accent4 10 2 3 3 3" xfId="10036"/>
    <cellStyle name="20% - Accent4 10 2 3 4" xfId="10037"/>
    <cellStyle name="20% - Accent4 10 2 3 4 2" xfId="10038"/>
    <cellStyle name="20% - Accent4 10 2 3 5" xfId="10039"/>
    <cellStyle name="20% - Accent4 10 2 4" xfId="10040"/>
    <cellStyle name="20% - Accent4 10 2 4 2" xfId="10041"/>
    <cellStyle name="20% - Accent4 10 2 4 2 2" xfId="10042"/>
    <cellStyle name="20% - Accent4 10 2 4 2 2 2" xfId="10043"/>
    <cellStyle name="20% - Accent4 10 2 4 2 3" xfId="10044"/>
    <cellStyle name="20% - Accent4 10 2 4 3" xfId="10045"/>
    <cellStyle name="20% - Accent4 10 2 4 3 2" xfId="10046"/>
    <cellStyle name="20% - Accent4 10 2 4 4" xfId="10047"/>
    <cellStyle name="20% - Accent4 10 2 5" xfId="10048"/>
    <cellStyle name="20% - Accent4 10 2 5 2" xfId="10049"/>
    <cellStyle name="20% - Accent4 10 2 5 2 2" xfId="10050"/>
    <cellStyle name="20% - Accent4 10 2 5 3" xfId="10051"/>
    <cellStyle name="20% - Accent4 10 2 6" xfId="10052"/>
    <cellStyle name="20% - Accent4 10 2 6 2" xfId="10053"/>
    <cellStyle name="20% - Accent4 10 2 7" xfId="10054"/>
    <cellStyle name="20% - Accent4 10 3" xfId="10055"/>
    <cellStyle name="20% - Accent4 10 3 2" xfId="10056"/>
    <cellStyle name="20% - Accent4 10 3 2 2" xfId="10057"/>
    <cellStyle name="20% - Accent4 10 3 2 2 2" xfId="10058"/>
    <cellStyle name="20% - Accent4 10 3 2 2 2 2" xfId="10059"/>
    <cellStyle name="20% - Accent4 10 3 2 2 2 2 2" xfId="10060"/>
    <cellStyle name="20% - Accent4 10 3 2 2 2 3" xfId="10061"/>
    <cellStyle name="20% - Accent4 10 3 2 2 3" xfId="10062"/>
    <cellStyle name="20% - Accent4 10 3 2 2 3 2" xfId="10063"/>
    <cellStyle name="20% - Accent4 10 3 2 2 4" xfId="10064"/>
    <cellStyle name="20% - Accent4 10 3 2 3" xfId="10065"/>
    <cellStyle name="20% - Accent4 10 3 2 3 2" xfId="10066"/>
    <cellStyle name="20% - Accent4 10 3 2 3 2 2" xfId="10067"/>
    <cellStyle name="20% - Accent4 10 3 2 3 3" xfId="10068"/>
    <cellStyle name="20% - Accent4 10 3 2 4" xfId="10069"/>
    <cellStyle name="20% - Accent4 10 3 2 4 2" xfId="10070"/>
    <cellStyle name="20% - Accent4 10 3 2 5" xfId="10071"/>
    <cellStyle name="20% - Accent4 10 3 3" xfId="10072"/>
    <cellStyle name="20% - Accent4 10 3 3 2" xfId="10073"/>
    <cellStyle name="20% - Accent4 10 3 3 2 2" xfId="10074"/>
    <cellStyle name="20% - Accent4 10 3 3 2 2 2" xfId="10075"/>
    <cellStyle name="20% - Accent4 10 3 3 2 3" xfId="10076"/>
    <cellStyle name="20% - Accent4 10 3 3 3" xfId="10077"/>
    <cellStyle name="20% - Accent4 10 3 3 3 2" xfId="10078"/>
    <cellStyle name="20% - Accent4 10 3 3 4" xfId="10079"/>
    <cellStyle name="20% - Accent4 10 3 4" xfId="10080"/>
    <cellStyle name="20% - Accent4 10 3 4 2" xfId="10081"/>
    <cellStyle name="20% - Accent4 10 3 4 2 2" xfId="10082"/>
    <cellStyle name="20% - Accent4 10 3 4 3" xfId="10083"/>
    <cellStyle name="20% - Accent4 10 3 5" xfId="10084"/>
    <cellStyle name="20% - Accent4 10 3 5 2" xfId="10085"/>
    <cellStyle name="20% - Accent4 10 3 6" xfId="10086"/>
    <cellStyle name="20% - Accent4 10 4" xfId="10087"/>
    <cellStyle name="20% - Accent4 10 4 2" xfId="10088"/>
    <cellStyle name="20% - Accent4 10 4 2 2" xfId="10089"/>
    <cellStyle name="20% - Accent4 10 4 2 2 2" xfId="10090"/>
    <cellStyle name="20% - Accent4 10 4 2 2 2 2" xfId="10091"/>
    <cellStyle name="20% - Accent4 10 4 2 2 3" xfId="10092"/>
    <cellStyle name="20% - Accent4 10 4 2 3" xfId="10093"/>
    <cellStyle name="20% - Accent4 10 4 2 3 2" xfId="10094"/>
    <cellStyle name="20% - Accent4 10 4 2 4" xfId="10095"/>
    <cellStyle name="20% - Accent4 10 4 3" xfId="10096"/>
    <cellStyle name="20% - Accent4 10 4 3 2" xfId="10097"/>
    <cellStyle name="20% - Accent4 10 4 3 2 2" xfId="10098"/>
    <cellStyle name="20% - Accent4 10 4 3 3" xfId="10099"/>
    <cellStyle name="20% - Accent4 10 4 4" xfId="10100"/>
    <cellStyle name="20% - Accent4 10 4 4 2" xfId="10101"/>
    <cellStyle name="20% - Accent4 10 4 5" xfId="10102"/>
    <cellStyle name="20% - Accent4 10 5" xfId="10103"/>
    <cellStyle name="20% - Accent4 10 5 2" xfId="10104"/>
    <cellStyle name="20% - Accent4 10 5 2 2" xfId="10105"/>
    <cellStyle name="20% - Accent4 10 5 2 2 2" xfId="10106"/>
    <cellStyle name="20% - Accent4 10 5 2 3" xfId="10107"/>
    <cellStyle name="20% - Accent4 10 5 3" xfId="10108"/>
    <cellStyle name="20% - Accent4 10 5 3 2" xfId="10109"/>
    <cellStyle name="20% - Accent4 10 5 4" xfId="10110"/>
    <cellStyle name="20% - Accent4 10 6" xfId="10111"/>
    <cellStyle name="20% - Accent4 10 6 2" xfId="10112"/>
    <cellStyle name="20% - Accent4 10 6 2 2" xfId="10113"/>
    <cellStyle name="20% - Accent4 10 6 3" xfId="10114"/>
    <cellStyle name="20% - Accent4 10 7" xfId="10115"/>
    <cellStyle name="20% - Accent4 10 7 2" xfId="10116"/>
    <cellStyle name="20% - Accent4 10 8" xfId="10117"/>
    <cellStyle name="20% - Accent4 11" xfId="10118"/>
    <cellStyle name="20% - Accent4 11 2" xfId="10119"/>
    <cellStyle name="20% - Accent4 11 2 2" xfId="10120"/>
    <cellStyle name="20% - Accent4 11 2 2 2" xfId="10121"/>
    <cellStyle name="20% - Accent4 11 2 2 2 2" xfId="10122"/>
    <cellStyle name="20% - Accent4 11 2 2 2 2 2" xfId="10123"/>
    <cellStyle name="20% - Accent4 11 2 2 2 2 2 2" xfId="10124"/>
    <cellStyle name="20% - Accent4 11 2 2 2 2 2 2 2" xfId="10125"/>
    <cellStyle name="20% - Accent4 11 2 2 2 2 2 3" xfId="10126"/>
    <cellStyle name="20% - Accent4 11 2 2 2 2 3" xfId="10127"/>
    <cellStyle name="20% - Accent4 11 2 2 2 2 3 2" xfId="10128"/>
    <cellStyle name="20% - Accent4 11 2 2 2 2 4" xfId="10129"/>
    <cellStyle name="20% - Accent4 11 2 2 2 3" xfId="10130"/>
    <cellStyle name="20% - Accent4 11 2 2 2 3 2" xfId="10131"/>
    <cellStyle name="20% - Accent4 11 2 2 2 3 2 2" xfId="10132"/>
    <cellStyle name="20% - Accent4 11 2 2 2 3 3" xfId="10133"/>
    <cellStyle name="20% - Accent4 11 2 2 2 4" xfId="10134"/>
    <cellStyle name="20% - Accent4 11 2 2 2 4 2" xfId="10135"/>
    <cellStyle name="20% - Accent4 11 2 2 2 5" xfId="10136"/>
    <cellStyle name="20% - Accent4 11 2 2 3" xfId="10137"/>
    <cellStyle name="20% - Accent4 11 2 2 3 2" xfId="10138"/>
    <cellStyle name="20% - Accent4 11 2 2 3 2 2" xfId="10139"/>
    <cellStyle name="20% - Accent4 11 2 2 3 2 2 2" xfId="10140"/>
    <cellStyle name="20% - Accent4 11 2 2 3 2 3" xfId="10141"/>
    <cellStyle name="20% - Accent4 11 2 2 3 3" xfId="10142"/>
    <cellStyle name="20% - Accent4 11 2 2 3 3 2" xfId="10143"/>
    <cellStyle name="20% - Accent4 11 2 2 3 4" xfId="10144"/>
    <cellStyle name="20% - Accent4 11 2 2 4" xfId="10145"/>
    <cellStyle name="20% - Accent4 11 2 2 4 2" xfId="10146"/>
    <cellStyle name="20% - Accent4 11 2 2 4 2 2" xfId="10147"/>
    <cellStyle name="20% - Accent4 11 2 2 4 3" xfId="10148"/>
    <cellStyle name="20% - Accent4 11 2 2 5" xfId="10149"/>
    <cellStyle name="20% - Accent4 11 2 2 5 2" xfId="10150"/>
    <cellStyle name="20% - Accent4 11 2 2 6" xfId="10151"/>
    <cellStyle name="20% - Accent4 11 2 3" xfId="10152"/>
    <cellStyle name="20% - Accent4 11 2 3 2" xfId="10153"/>
    <cellStyle name="20% - Accent4 11 2 3 2 2" xfId="10154"/>
    <cellStyle name="20% - Accent4 11 2 3 2 2 2" xfId="10155"/>
    <cellStyle name="20% - Accent4 11 2 3 2 2 2 2" xfId="10156"/>
    <cellStyle name="20% - Accent4 11 2 3 2 2 3" xfId="10157"/>
    <cellStyle name="20% - Accent4 11 2 3 2 3" xfId="10158"/>
    <cellStyle name="20% - Accent4 11 2 3 2 3 2" xfId="10159"/>
    <cellStyle name="20% - Accent4 11 2 3 2 4" xfId="10160"/>
    <cellStyle name="20% - Accent4 11 2 3 3" xfId="10161"/>
    <cellStyle name="20% - Accent4 11 2 3 3 2" xfId="10162"/>
    <cellStyle name="20% - Accent4 11 2 3 3 2 2" xfId="10163"/>
    <cellStyle name="20% - Accent4 11 2 3 3 3" xfId="10164"/>
    <cellStyle name="20% - Accent4 11 2 3 4" xfId="10165"/>
    <cellStyle name="20% - Accent4 11 2 3 4 2" xfId="10166"/>
    <cellStyle name="20% - Accent4 11 2 3 5" xfId="10167"/>
    <cellStyle name="20% - Accent4 11 2 4" xfId="10168"/>
    <cellStyle name="20% - Accent4 11 2 4 2" xfId="10169"/>
    <cellStyle name="20% - Accent4 11 2 4 2 2" xfId="10170"/>
    <cellStyle name="20% - Accent4 11 2 4 2 2 2" xfId="10171"/>
    <cellStyle name="20% - Accent4 11 2 4 2 3" xfId="10172"/>
    <cellStyle name="20% - Accent4 11 2 4 3" xfId="10173"/>
    <cellStyle name="20% - Accent4 11 2 4 3 2" xfId="10174"/>
    <cellStyle name="20% - Accent4 11 2 4 4" xfId="10175"/>
    <cellStyle name="20% - Accent4 11 2 5" xfId="10176"/>
    <cellStyle name="20% - Accent4 11 2 5 2" xfId="10177"/>
    <cellStyle name="20% - Accent4 11 2 5 2 2" xfId="10178"/>
    <cellStyle name="20% - Accent4 11 2 5 3" xfId="10179"/>
    <cellStyle name="20% - Accent4 11 2 6" xfId="10180"/>
    <cellStyle name="20% - Accent4 11 2 6 2" xfId="10181"/>
    <cellStyle name="20% - Accent4 11 2 7" xfId="10182"/>
    <cellStyle name="20% - Accent4 11 3" xfId="10183"/>
    <cellStyle name="20% - Accent4 11 3 2" xfId="10184"/>
    <cellStyle name="20% - Accent4 11 3 2 2" xfId="10185"/>
    <cellStyle name="20% - Accent4 11 3 2 2 2" xfId="10186"/>
    <cellStyle name="20% - Accent4 11 3 2 2 2 2" xfId="10187"/>
    <cellStyle name="20% - Accent4 11 3 2 2 2 2 2" xfId="10188"/>
    <cellStyle name="20% - Accent4 11 3 2 2 2 3" xfId="10189"/>
    <cellStyle name="20% - Accent4 11 3 2 2 3" xfId="10190"/>
    <cellStyle name="20% - Accent4 11 3 2 2 3 2" xfId="10191"/>
    <cellStyle name="20% - Accent4 11 3 2 2 4" xfId="10192"/>
    <cellStyle name="20% - Accent4 11 3 2 3" xfId="10193"/>
    <cellStyle name="20% - Accent4 11 3 2 3 2" xfId="10194"/>
    <cellStyle name="20% - Accent4 11 3 2 3 2 2" xfId="10195"/>
    <cellStyle name="20% - Accent4 11 3 2 3 3" xfId="10196"/>
    <cellStyle name="20% - Accent4 11 3 2 4" xfId="10197"/>
    <cellStyle name="20% - Accent4 11 3 2 4 2" xfId="10198"/>
    <cellStyle name="20% - Accent4 11 3 2 5" xfId="10199"/>
    <cellStyle name="20% - Accent4 11 3 3" xfId="10200"/>
    <cellStyle name="20% - Accent4 11 3 3 2" xfId="10201"/>
    <cellStyle name="20% - Accent4 11 3 3 2 2" xfId="10202"/>
    <cellStyle name="20% - Accent4 11 3 3 2 2 2" xfId="10203"/>
    <cellStyle name="20% - Accent4 11 3 3 2 3" xfId="10204"/>
    <cellStyle name="20% - Accent4 11 3 3 3" xfId="10205"/>
    <cellStyle name="20% - Accent4 11 3 3 3 2" xfId="10206"/>
    <cellStyle name="20% - Accent4 11 3 3 4" xfId="10207"/>
    <cellStyle name="20% - Accent4 11 3 4" xfId="10208"/>
    <cellStyle name="20% - Accent4 11 3 4 2" xfId="10209"/>
    <cellStyle name="20% - Accent4 11 3 4 2 2" xfId="10210"/>
    <cellStyle name="20% - Accent4 11 3 4 3" xfId="10211"/>
    <cellStyle name="20% - Accent4 11 3 5" xfId="10212"/>
    <cellStyle name="20% - Accent4 11 3 5 2" xfId="10213"/>
    <cellStyle name="20% - Accent4 11 3 6" xfId="10214"/>
    <cellStyle name="20% - Accent4 11 4" xfId="10215"/>
    <cellStyle name="20% - Accent4 11 4 2" xfId="10216"/>
    <cellStyle name="20% - Accent4 11 4 2 2" xfId="10217"/>
    <cellStyle name="20% - Accent4 11 4 2 2 2" xfId="10218"/>
    <cellStyle name="20% - Accent4 11 4 2 2 2 2" xfId="10219"/>
    <cellStyle name="20% - Accent4 11 4 2 2 3" xfId="10220"/>
    <cellStyle name="20% - Accent4 11 4 2 3" xfId="10221"/>
    <cellStyle name="20% - Accent4 11 4 2 3 2" xfId="10222"/>
    <cellStyle name="20% - Accent4 11 4 2 4" xfId="10223"/>
    <cellStyle name="20% - Accent4 11 4 3" xfId="10224"/>
    <cellStyle name="20% - Accent4 11 4 3 2" xfId="10225"/>
    <cellStyle name="20% - Accent4 11 4 3 2 2" xfId="10226"/>
    <cellStyle name="20% - Accent4 11 4 3 3" xfId="10227"/>
    <cellStyle name="20% - Accent4 11 4 4" xfId="10228"/>
    <cellStyle name="20% - Accent4 11 4 4 2" xfId="10229"/>
    <cellStyle name="20% - Accent4 11 4 5" xfId="10230"/>
    <cellStyle name="20% - Accent4 11 5" xfId="10231"/>
    <cellStyle name="20% - Accent4 11 5 2" xfId="10232"/>
    <cellStyle name="20% - Accent4 11 5 2 2" xfId="10233"/>
    <cellStyle name="20% - Accent4 11 5 2 2 2" xfId="10234"/>
    <cellStyle name="20% - Accent4 11 5 2 3" xfId="10235"/>
    <cellStyle name="20% - Accent4 11 5 3" xfId="10236"/>
    <cellStyle name="20% - Accent4 11 5 3 2" xfId="10237"/>
    <cellStyle name="20% - Accent4 11 5 4" xfId="10238"/>
    <cellStyle name="20% - Accent4 11 6" xfId="10239"/>
    <cellStyle name="20% - Accent4 11 6 2" xfId="10240"/>
    <cellStyle name="20% - Accent4 11 6 2 2" xfId="10241"/>
    <cellStyle name="20% - Accent4 11 6 3" xfId="10242"/>
    <cellStyle name="20% - Accent4 11 7" xfId="10243"/>
    <cellStyle name="20% - Accent4 11 7 2" xfId="10244"/>
    <cellStyle name="20% - Accent4 11 8" xfId="10245"/>
    <cellStyle name="20% - Accent4 12" xfId="10246"/>
    <cellStyle name="20% - Accent4 12 2" xfId="10247"/>
    <cellStyle name="20% - Accent4 12 2 2" xfId="10248"/>
    <cellStyle name="20% - Accent4 12 2 2 2" xfId="10249"/>
    <cellStyle name="20% - Accent4 12 2 2 2 2" xfId="10250"/>
    <cellStyle name="20% - Accent4 12 2 2 2 2 2" xfId="10251"/>
    <cellStyle name="20% - Accent4 12 2 2 2 2 2 2" xfId="10252"/>
    <cellStyle name="20% - Accent4 12 2 2 2 2 2 2 2" xfId="10253"/>
    <cellStyle name="20% - Accent4 12 2 2 2 2 2 3" xfId="10254"/>
    <cellStyle name="20% - Accent4 12 2 2 2 2 3" xfId="10255"/>
    <cellStyle name="20% - Accent4 12 2 2 2 2 3 2" xfId="10256"/>
    <cellStyle name="20% - Accent4 12 2 2 2 2 4" xfId="10257"/>
    <cellStyle name="20% - Accent4 12 2 2 2 3" xfId="10258"/>
    <cellStyle name="20% - Accent4 12 2 2 2 3 2" xfId="10259"/>
    <cellStyle name="20% - Accent4 12 2 2 2 3 2 2" xfId="10260"/>
    <cellStyle name="20% - Accent4 12 2 2 2 3 3" xfId="10261"/>
    <cellStyle name="20% - Accent4 12 2 2 2 4" xfId="10262"/>
    <cellStyle name="20% - Accent4 12 2 2 2 4 2" xfId="10263"/>
    <cellStyle name="20% - Accent4 12 2 2 2 5" xfId="10264"/>
    <cellStyle name="20% - Accent4 12 2 2 3" xfId="10265"/>
    <cellStyle name="20% - Accent4 12 2 2 3 2" xfId="10266"/>
    <cellStyle name="20% - Accent4 12 2 2 3 2 2" xfId="10267"/>
    <cellStyle name="20% - Accent4 12 2 2 3 2 2 2" xfId="10268"/>
    <cellStyle name="20% - Accent4 12 2 2 3 2 3" xfId="10269"/>
    <cellStyle name="20% - Accent4 12 2 2 3 3" xfId="10270"/>
    <cellStyle name="20% - Accent4 12 2 2 3 3 2" xfId="10271"/>
    <cellStyle name="20% - Accent4 12 2 2 3 4" xfId="10272"/>
    <cellStyle name="20% - Accent4 12 2 2 4" xfId="10273"/>
    <cellStyle name="20% - Accent4 12 2 2 4 2" xfId="10274"/>
    <cellStyle name="20% - Accent4 12 2 2 4 2 2" xfId="10275"/>
    <cellStyle name="20% - Accent4 12 2 2 4 3" xfId="10276"/>
    <cellStyle name="20% - Accent4 12 2 2 5" xfId="10277"/>
    <cellStyle name="20% - Accent4 12 2 2 5 2" xfId="10278"/>
    <cellStyle name="20% - Accent4 12 2 2 6" xfId="10279"/>
    <cellStyle name="20% - Accent4 12 2 3" xfId="10280"/>
    <cellStyle name="20% - Accent4 12 2 3 2" xfId="10281"/>
    <cellStyle name="20% - Accent4 12 2 3 2 2" xfId="10282"/>
    <cellStyle name="20% - Accent4 12 2 3 2 2 2" xfId="10283"/>
    <cellStyle name="20% - Accent4 12 2 3 2 2 2 2" xfId="10284"/>
    <cellStyle name="20% - Accent4 12 2 3 2 2 3" xfId="10285"/>
    <cellStyle name="20% - Accent4 12 2 3 2 3" xfId="10286"/>
    <cellStyle name="20% - Accent4 12 2 3 2 3 2" xfId="10287"/>
    <cellStyle name="20% - Accent4 12 2 3 2 4" xfId="10288"/>
    <cellStyle name="20% - Accent4 12 2 3 3" xfId="10289"/>
    <cellStyle name="20% - Accent4 12 2 3 3 2" xfId="10290"/>
    <cellStyle name="20% - Accent4 12 2 3 3 2 2" xfId="10291"/>
    <cellStyle name="20% - Accent4 12 2 3 3 3" xfId="10292"/>
    <cellStyle name="20% - Accent4 12 2 3 4" xfId="10293"/>
    <cellStyle name="20% - Accent4 12 2 3 4 2" xfId="10294"/>
    <cellStyle name="20% - Accent4 12 2 3 5" xfId="10295"/>
    <cellStyle name="20% - Accent4 12 2 4" xfId="10296"/>
    <cellStyle name="20% - Accent4 12 2 4 2" xfId="10297"/>
    <cellStyle name="20% - Accent4 12 2 4 2 2" xfId="10298"/>
    <cellStyle name="20% - Accent4 12 2 4 2 2 2" xfId="10299"/>
    <cellStyle name="20% - Accent4 12 2 4 2 3" xfId="10300"/>
    <cellStyle name="20% - Accent4 12 2 4 3" xfId="10301"/>
    <cellStyle name="20% - Accent4 12 2 4 3 2" xfId="10302"/>
    <cellStyle name="20% - Accent4 12 2 4 4" xfId="10303"/>
    <cellStyle name="20% - Accent4 12 2 5" xfId="10304"/>
    <cellStyle name="20% - Accent4 12 2 5 2" xfId="10305"/>
    <cellStyle name="20% - Accent4 12 2 5 2 2" xfId="10306"/>
    <cellStyle name="20% - Accent4 12 2 5 3" xfId="10307"/>
    <cellStyle name="20% - Accent4 12 2 6" xfId="10308"/>
    <cellStyle name="20% - Accent4 12 2 6 2" xfId="10309"/>
    <cellStyle name="20% - Accent4 12 2 7" xfId="10310"/>
    <cellStyle name="20% - Accent4 12 3" xfId="10311"/>
    <cellStyle name="20% - Accent4 12 3 2" xfId="10312"/>
    <cellStyle name="20% - Accent4 12 3 2 2" xfId="10313"/>
    <cellStyle name="20% - Accent4 12 3 2 2 2" xfId="10314"/>
    <cellStyle name="20% - Accent4 12 3 2 2 2 2" xfId="10315"/>
    <cellStyle name="20% - Accent4 12 3 2 2 2 2 2" xfId="10316"/>
    <cellStyle name="20% - Accent4 12 3 2 2 2 3" xfId="10317"/>
    <cellStyle name="20% - Accent4 12 3 2 2 3" xfId="10318"/>
    <cellStyle name="20% - Accent4 12 3 2 2 3 2" xfId="10319"/>
    <cellStyle name="20% - Accent4 12 3 2 2 4" xfId="10320"/>
    <cellStyle name="20% - Accent4 12 3 2 3" xfId="10321"/>
    <cellStyle name="20% - Accent4 12 3 2 3 2" xfId="10322"/>
    <cellStyle name="20% - Accent4 12 3 2 3 2 2" xfId="10323"/>
    <cellStyle name="20% - Accent4 12 3 2 3 3" xfId="10324"/>
    <cellStyle name="20% - Accent4 12 3 2 4" xfId="10325"/>
    <cellStyle name="20% - Accent4 12 3 2 4 2" xfId="10326"/>
    <cellStyle name="20% - Accent4 12 3 2 5" xfId="10327"/>
    <cellStyle name="20% - Accent4 12 3 3" xfId="10328"/>
    <cellStyle name="20% - Accent4 12 3 3 2" xfId="10329"/>
    <cellStyle name="20% - Accent4 12 3 3 2 2" xfId="10330"/>
    <cellStyle name="20% - Accent4 12 3 3 2 2 2" xfId="10331"/>
    <cellStyle name="20% - Accent4 12 3 3 2 3" xfId="10332"/>
    <cellStyle name="20% - Accent4 12 3 3 3" xfId="10333"/>
    <cellStyle name="20% - Accent4 12 3 3 3 2" xfId="10334"/>
    <cellStyle name="20% - Accent4 12 3 3 4" xfId="10335"/>
    <cellStyle name="20% - Accent4 12 3 4" xfId="10336"/>
    <cellStyle name="20% - Accent4 12 3 4 2" xfId="10337"/>
    <cellStyle name="20% - Accent4 12 3 4 2 2" xfId="10338"/>
    <cellStyle name="20% - Accent4 12 3 4 3" xfId="10339"/>
    <cellStyle name="20% - Accent4 12 3 5" xfId="10340"/>
    <cellStyle name="20% - Accent4 12 3 5 2" xfId="10341"/>
    <cellStyle name="20% - Accent4 12 3 6" xfId="10342"/>
    <cellStyle name="20% - Accent4 12 4" xfId="10343"/>
    <cellStyle name="20% - Accent4 12 4 2" xfId="10344"/>
    <cellStyle name="20% - Accent4 12 4 2 2" xfId="10345"/>
    <cellStyle name="20% - Accent4 12 4 2 2 2" xfId="10346"/>
    <cellStyle name="20% - Accent4 12 4 2 2 2 2" xfId="10347"/>
    <cellStyle name="20% - Accent4 12 4 2 2 3" xfId="10348"/>
    <cellStyle name="20% - Accent4 12 4 2 3" xfId="10349"/>
    <cellStyle name="20% - Accent4 12 4 2 3 2" xfId="10350"/>
    <cellStyle name="20% - Accent4 12 4 2 4" xfId="10351"/>
    <cellStyle name="20% - Accent4 12 4 3" xfId="10352"/>
    <cellStyle name="20% - Accent4 12 4 3 2" xfId="10353"/>
    <cellStyle name="20% - Accent4 12 4 3 2 2" xfId="10354"/>
    <cellStyle name="20% - Accent4 12 4 3 3" xfId="10355"/>
    <cellStyle name="20% - Accent4 12 4 4" xfId="10356"/>
    <cellStyle name="20% - Accent4 12 4 4 2" xfId="10357"/>
    <cellStyle name="20% - Accent4 12 4 5" xfId="10358"/>
    <cellStyle name="20% - Accent4 12 5" xfId="10359"/>
    <cellStyle name="20% - Accent4 12 5 2" xfId="10360"/>
    <cellStyle name="20% - Accent4 12 5 2 2" xfId="10361"/>
    <cellStyle name="20% - Accent4 12 5 2 2 2" xfId="10362"/>
    <cellStyle name="20% - Accent4 12 5 2 3" xfId="10363"/>
    <cellStyle name="20% - Accent4 12 5 3" xfId="10364"/>
    <cellStyle name="20% - Accent4 12 5 3 2" xfId="10365"/>
    <cellStyle name="20% - Accent4 12 5 4" xfId="10366"/>
    <cellStyle name="20% - Accent4 12 6" xfId="10367"/>
    <cellStyle name="20% - Accent4 12 6 2" xfId="10368"/>
    <cellStyle name="20% - Accent4 12 6 2 2" xfId="10369"/>
    <cellStyle name="20% - Accent4 12 6 3" xfId="10370"/>
    <cellStyle name="20% - Accent4 12 7" xfId="10371"/>
    <cellStyle name="20% - Accent4 12 7 2" xfId="10372"/>
    <cellStyle name="20% - Accent4 12 8" xfId="10373"/>
    <cellStyle name="20% - Accent4 13" xfId="10374"/>
    <cellStyle name="20% - Accent4 13 2" xfId="10375"/>
    <cellStyle name="20% - Accent4 13 2 2" xfId="10376"/>
    <cellStyle name="20% - Accent4 13 2 2 2" xfId="10377"/>
    <cellStyle name="20% - Accent4 13 2 2 2 2" xfId="10378"/>
    <cellStyle name="20% - Accent4 13 2 2 2 2 2" xfId="10379"/>
    <cellStyle name="20% - Accent4 13 2 2 2 2 2 2" xfId="10380"/>
    <cellStyle name="20% - Accent4 13 2 2 2 2 2 2 2" xfId="10381"/>
    <cellStyle name="20% - Accent4 13 2 2 2 2 2 3" xfId="10382"/>
    <cellStyle name="20% - Accent4 13 2 2 2 2 3" xfId="10383"/>
    <cellStyle name="20% - Accent4 13 2 2 2 2 3 2" xfId="10384"/>
    <cellStyle name="20% - Accent4 13 2 2 2 2 4" xfId="10385"/>
    <cellStyle name="20% - Accent4 13 2 2 2 3" xfId="10386"/>
    <cellStyle name="20% - Accent4 13 2 2 2 3 2" xfId="10387"/>
    <cellStyle name="20% - Accent4 13 2 2 2 3 2 2" xfId="10388"/>
    <cellStyle name="20% - Accent4 13 2 2 2 3 3" xfId="10389"/>
    <cellStyle name="20% - Accent4 13 2 2 2 4" xfId="10390"/>
    <cellStyle name="20% - Accent4 13 2 2 2 4 2" xfId="10391"/>
    <cellStyle name="20% - Accent4 13 2 2 2 5" xfId="10392"/>
    <cellStyle name="20% - Accent4 13 2 2 3" xfId="10393"/>
    <cellStyle name="20% - Accent4 13 2 2 3 2" xfId="10394"/>
    <cellStyle name="20% - Accent4 13 2 2 3 2 2" xfId="10395"/>
    <cellStyle name="20% - Accent4 13 2 2 3 2 2 2" xfId="10396"/>
    <cellStyle name="20% - Accent4 13 2 2 3 2 3" xfId="10397"/>
    <cellStyle name="20% - Accent4 13 2 2 3 3" xfId="10398"/>
    <cellStyle name="20% - Accent4 13 2 2 3 3 2" xfId="10399"/>
    <cellStyle name="20% - Accent4 13 2 2 3 4" xfId="10400"/>
    <cellStyle name="20% - Accent4 13 2 2 4" xfId="10401"/>
    <cellStyle name="20% - Accent4 13 2 2 4 2" xfId="10402"/>
    <cellStyle name="20% - Accent4 13 2 2 4 2 2" xfId="10403"/>
    <cellStyle name="20% - Accent4 13 2 2 4 3" xfId="10404"/>
    <cellStyle name="20% - Accent4 13 2 2 5" xfId="10405"/>
    <cellStyle name="20% - Accent4 13 2 2 5 2" xfId="10406"/>
    <cellStyle name="20% - Accent4 13 2 2 6" xfId="10407"/>
    <cellStyle name="20% - Accent4 13 2 3" xfId="10408"/>
    <cellStyle name="20% - Accent4 13 2 3 2" xfId="10409"/>
    <cellStyle name="20% - Accent4 13 2 3 2 2" xfId="10410"/>
    <cellStyle name="20% - Accent4 13 2 3 2 2 2" xfId="10411"/>
    <cellStyle name="20% - Accent4 13 2 3 2 2 2 2" xfId="10412"/>
    <cellStyle name="20% - Accent4 13 2 3 2 2 3" xfId="10413"/>
    <cellStyle name="20% - Accent4 13 2 3 2 3" xfId="10414"/>
    <cellStyle name="20% - Accent4 13 2 3 2 3 2" xfId="10415"/>
    <cellStyle name="20% - Accent4 13 2 3 2 4" xfId="10416"/>
    <cellStyle name="20% - Accent4 13 2 3 3" xfId="10417"/>
    <cellStyle name="20% - Accent4 13 2 3 3 2" xfId="10418"/>
    <cellStyle name="20% - Accent4 13 2 3 3 2 2" xfId="10419"/>
    <cellStyle name="20% - Accent4 13 2 3 3 3" xfId="10420"/>
    <cellStyle name="20% - Accent4 13 2 3 4" xfId="10421"/>
    <cellStyle name="20% - Accent4 13 2 3 4 2" xfId="10422"/>
    <cellStyle name="20% - Accent4 13 2 3 5" xfId="10423"/>
    <cellStyle name="20% - Accent4 13 2 4" xfId="10424"/>
    <cellStyle name="20% - Accent4 13 2 4 2" xfId="10425"/>
    <cellStyle name="20% - Accent4 13 2 4 2 2" xfId="10426"/>
    <cellStyle name="20% - Accent4 13 2 4 2 2 2" xfId="10427"/>
    <cellStyle name="20% - Accent4 13 2 4 2 3" xfId="10428"/>
    <cellStyle name="20% - Accent4 13 2 4 3" xfId="10429"/>
    <cellStyle name="20% - Accent4 13 2 4 3 2" xfId="10430"/>
    <cellStyle name="20% - Accent4 13 2 4 4" xfId="10431"/>
    <cellStyle name="20% - Accent4 13 2 5" xfId="10432"/>
    <cellStyle name="20% - Accent4 13 2 5 2" xfId="10433"/>
    <cellStyle name="20% - Accent4 13 2 5 2 2" xfId="10434"/>
    <cellStyle name="20% - Accent4 13 2 5 3" xfId="10435"/>
    <cellStyle name="20% - Accent4 13 2 6" xfId="10436"/>
    <cellStyle name="20% - Accent4 13 2 6 2" xfId="10437"/>
    <cellStyle name="20% - Accent4 13 2 7" xfId="10438"/>
    <cellStyle name="20% - Accent4 13 3" xfId="10439"/>
    <cellStyle name="20% - Accent4 13 3 2" xfId="10440"/>
    <cellStyle name="20% - Accent4 13 3 2 2" xfId="10441"/>
    <cellStyle name="20% - Accent4 13 3 2 2 2" xfId="10442"/>
    <cellStyle name="20% - Accent4 13 3 2 2 2 2" xfId="10443"/>
    <cellStyle name="20% - Accent4 13 3 2 2 2 2 2" xfId="10444"/>
    <cellStyle name="20% - Accent4 13 3 2 2 2 3" xfId="10445"/>
    <cellStyle name="20% - Accent4 13 3 2 2 3" xfId="10446"/>
    <cellStyle name="20% - Accent4 13 3 2 2 3 2" xfId="10447"/>
    <cellStyle name="20% - Accent4 13 3 2 2 4" xfId="10448"/>
    <cellStyle name="20% - Accent4 13 3 2 3" xfId="10449"/>
    <cellStyle name="20% - Accent4 13 3 2 3 2" xfId="10450"/>
    <cellStyle name="20% - Accent4 13 3 2 3 2 2" xfId="10451"/>
    <cellStyle name="20% - Accent4 13 3 2 3 3" xfId="10452"/>
    <cellStyle name="20% - Accent4 13 3 2 4" xfId="10453"/>
    <cellStyle name="20% - Accent4 13 3 2 4 2" xfId="10454"/>
    <cellStyle name="20% - Accent4 13 3 2 5" xfId="10455"/>
    <cellStyle name="20% - Accent4 13 3 3" xfId="10456"/>
    <cellStyle name="20% - Accent4 13 3 3 2" xfId="10457"/>
    <cellStyle name="20% - Accent4 13 3 3 2 2" xfId="10458"/>
    <cellStyle name="20% - Accent4 13 3 3 2 2 2" xfId="10459"/>
    <cellStyle name="20% - Accent4 13 3 3 2 3" xfId="10460"/>
    <cellStyle name="20% - Accent4 13 3 3 3" xfId="10461"/>
    <cellStyle name="20% - Accent4 13 3 3 3 2" xfId="10462"/>
    <cellStyle name="20% - Accent4 13 3 3 4" xfId="10463"/>
    <cellStyle name="20% - Accent4 13 3 4" xfId="10464"/>
    <cellStyle name="20% - Accent4 13 3 4 2" xfId="10465"/>
    <cellStyle name="20% - Accent4 13 3 4 2 2" xfId="10466"/>
    <cellStyle name="20% - Accent4 13 3 4 3" xfId="10467"/>
    <cellStyle name="20% - Accent4 13 3 5" xfId="10468"/>
    <cellStyle name="20% - Accent4 13 3 5 2" xfId="10469"/>
    <cellStyle name="20% - Accent4 13 3 6" xfId="10470"/>
    <cellStyle name="20% - Accent4 13 4" xfId="10471"/>
    <cellStyle name="20% - Accent4 13 4 2" xfId="10472"/>
    <cellStyle name="20% - Accent4 13 4 2 2" xfId="10473"/>
    <cellStyle name="20% - Accent4 13 4 2 2 2" xfId="10474"/>
    <cellStyle name="20% - Accent4 13 4 2 2 2 2" xfId="10475"/>
    <cellStyle name="20% - Accent4 13 4 2 2 3" xfId="10476"/>
    <cellStyle name="20% - Accent4 13 4 2 3" xfId="10477"/>
    <cellStyle name="20% - Accent4 13 4 2 3 2" xfId="10478"/>
    <cellStyle name="20% - Accent4 13 4 2 4" xfId="10479"/>
    <cellStyle name="20% - Accent4 13 4 3" xfId="10480"/>
    <cellStyle name="20% - Accent4 13 4 3 2" xfId="10481"/>
    <cellStyle name="20% - Accent4 13 4 3 2 2" xfId="10482"/>
    <cellStyle name="20% - Accent4 13 4 3 3" xfId="10483"/>
    <cellStyle name="20% - Accent4 13 4 4" xfId="10484"/>
    <cellStyle name="20% - Accent4 13 4 4 2" xfId="10485"/>
    <cellStyle name="20% - Accent4 13 4 5" xfId="10486"/>
    <cellStyle name="20% - Accent4 13 5" xfId="10487"/>
    <cellStyle name="20% - Accent4 13 5 2" xfId="10488"/>
    <cellStyle name="20% - Accent4 13 5 2 2" xfId="10489"/>
    <cellStyle name="20% - Accent4 13 5 2 2 2" xfId="10490"/>
    <cellStyle name="20% - Accent4 13 5 2 3" xfId="10491"/>
    <cellStyle name="20% - Accent4 13 5 3" xfId="10492"/>
    <cellStyle name="20% - Accent4 13 5 3 2" xfId="10493"/>
    <cellStyle name="20% - Accent4 13 5 4" xfId="10494"/>
    <cellStyle name="20% - Accent4 13 6" xfId="10495"/>
    <cellStyle name="20% - Accent4 13 6 2" xfId="10496"/>
    <cellStyle name="20% - Accent4 13 6 2 2" xfId="10497"/>
    <cellStyle name="20% - Accent4 13 6 3" xfId="10498"/>
    <cellStyle name="20% - Accent4 13 7" xfId="10499"/>
    <cellStyle name="20% - Accent4 13 7 2" xfId="10500"/>
    <cellStyle name="20% - Accent4 13 8" xfId="10501"/>
    <cellStyle name="20% - Accent4 14" xfId="10502"/>
    <cellStyle name="20% - Accent4 14 2" xfId="10503"/>
    <cellStyle name="20% - Accent4 14 2 2" xfId="10504"/>
    <cellStyle name="20% - Accent4 14 2 2 2" xfId="10505"/>
    <cellStyle name="20% - Accent4 14 2 2 2 2" xfId="10506"/>
    <cellStyle name="20% - Accent4 14 2 2 2 2 2" xfId="10507"/>
    <cellStyle name="20% - Accent4 14 2 2 2 2 2 2" xfId="10508"/>
    <cellStyle name="20% - Accent4 14 2 2 2 2 2 2 2" xfId="10509"/>
    <cellStyle name="20% - Accent4 14 2 2 2 2 2 3" xfId="10510"/>
    <cellStyle name="20% - Accent4 14 2 2 2 2 3" xfId="10511"/>
    <cellStyle name="20% - Accent4 14 2 2 2 2 3 2" xfId="10512"/>
    <cellStyle name="20% - Accent4 14 2 2 2 2 4" xfId="10513"/>
    <cellStyle name="20% - Accent4 14 2 2 2 3" xfId="10514"/>
    <cellStyle name="20% - Accent4 14 2 2 2 3 2" xfId="10515"/>
    <cellStyle name="20% - Accent4 14 2 2 2 3 2 2" xfId="10516"/>
    <cellStyle name="20% - Accent4 14 2 2 2 3 3" xfId="10517"/>
    <cellStyle name="20% - Accent4 14 2 2 2 4" xfId="10518"/>
    <cellStyle name="20% - Accent4 14 2 2 2 4 2" xfId="10519"/>
    <cellStyle name="20% - Accent4 14 2 2 2 5" xfId="10520"/>
    <cellStyle name="20% - Accent4 14 2 2 3" xfId="10521"/>
    <cellStyle name="20% - Accent4 14 2 2 3 2" xfId="10522"/>
    <cellStyle name="20% - Accent4 14 2 2 3 2 2" xfId="10523"/>
    <cellStyle name="20% - Accent4 14 2 2 3 2 2 2" xfId="10524"/>
    <cellStyle name="20% - Accent4 14 2 2 3 2 3" xfId="10525"/>
    <cellStyle name="20% - Accent4 14 2 2 3 3" xfId="10526"/>
    <cellStyle name="20% - Accent4 14 2 2 3 3 2" xfId="10527"/>
    <cellStyle name="20% - Accent4 14 2 2 3 4" xfId="10528"/>
    <cellStyle name="20% - Accent4 14 2 2 4" xfId="10529"/>
    <cellStyle name="20% - Accent4 14 2 2 4 2" xfId="10530"/>
    <cellStyle name="20% - Accent4 14 2 2 4 2 2" xfId="10531"/>
    <cellStyle name="20% - Accent4 14 2 2 4 3" xfId="10532"/>
    <cellStyle name="20% - Accent4 14 2 2 5" xfId="10533"/>
    <cellStyle name="20% - Accent4 14 2 2 5 2" xfId="10534"/>
    <cellStyle name="20% - Accent4 14 2 2 6" xfId="10535"/>
    <cellStyle name="20% - Accent4 14 2 3" xfId="10536"/>
    <cellStyle name="20% - Accent4 14 2 3 2" xfId="10537"/>
    <cellStyle name="20% - Accent4 14 2 3 2 2" xfId="10538"/>
    <cellStyle name="20% - Accent4 14 2 3 2 2 2" xfId="10539"/>
    <cellStyle name="20% - Accent4 14 2 3 2 2 2 2" xfId="10540"/>
    <cellStyle name="20% - Accent4 14 2 3 2 2 3" xfId="10541"/>
    <cellStyle name="20% - Accent4 14 2 3 2 3" xfId="10542"/>
    <cellStyle name="20% - Accent4 14 2 3 2 3 2" xfId="10543"/>
    <cellStyle name="20% - Accent4 14 2 3 2 4" xfId="10544"/>
    <cellStyle name="20% - Accent4 14 2 3 3" xfId="10545"/>
    <cellStyle name="20% - Accent4 14 2 3 3 2" xfId="10546"/>
    <cellStyle name="20% - Accent4 14 2 3 3 2 2" xfId="10547"/>
    <cellStyle name="20% - Accent4 14 2 3 3 3" xfId="10548"/>
    <cellStyle name="20% - Accent4 14 2 3 4" xfId="10549"/>
    <cellStyle name="20% - Accent4 14 2 3 4 2" xfId="10550"/>
    <cellStyle name="20% - Accent4 14 2 3 5" xfId="10551"/>
    <cellStyle name="20% - Accent4 14 2 4" xfId="10552"/>
    <cellStyle name="20% - Accent4 14 2 4 2" xfId="10553"/>
    <cellStyle name="20% - Accent4 14 2 4 2 2" xfId="10554"/>
    <cellStyle name="20% - Accent4 14 2 4 2 2 2" xfId="10555"/>
    <cellStyle name="20% - Accent4 14 2 4 2 3" xfId="10556"/>
    <cellStyle name="20% - Accent4 14 2 4 3" xfId="10557"/>
    <cellStyle name="20% - Accent4 14 2 4 3 2" xfId="10558"/>
    <cellStyle name="20% - Accent4 14 2 4 4" xfId="10559"/>
    <cellStyle name="20% - Accent4 14 2 5" xfId="10560"/>
    <cellStyle name="20% - Accent4 14 2 5 2" xfId="10561"/>
    <cellStyle name="20% - Accent4 14 2 5 2 2" xfId="10562"/>
    <cellStyle name="20% - Accent4 14 2 5 3" xfId="10563"/>
    <cellStyle name="20% - Accent4 14 2 6" xfId="10564"/>
    <cellStyle name="20% - Accent4 14 2 6 2" xfId="10565"/>
    <cellStyle name="20% - Accent4 14 2 7" xfId="10566"/>
    <cellStyle name="20% - Accent4 14 3" xfId="10567"/>
    <cellStyle name="20% - Accent4 14 3 2" xfId="10568"/>
    <cellStyle name="20% - Accent4 14 3 2 2" xfId="10569"/>
    <cellStyle name="20% - Accent4 14 3 2 2 2" xfId="10570"/>
    <cellStyle name="20% - Accent4 14 3 2 2 2 2" xfId="10571"/>
    <cellStyle name="20% - Accent4 14 3 2 2 2 2 2" xfId="10572"/>
    <cellStyle name="20% - Accent4 14 3 2 2 2 3" xfId="10573"/>
    <cellStyle name="20% - Accent4 14 3 2 2 3" xfId="10574"/>
    <cellStyle name="20% - Accent4 14 3 2 2 3 2" xfId="10575"/>
    <cellStyle name="20% - Accent4 14 3 2 2 4" xfId="10576"/>
    <cellStyle name="20% - Accent4 14 3 2 3" xfId="10577"/>
    <cellStyle name="20% - Accent4 14 3 2 3 2" xfId="10578"/>
    <cellStyle name="20% - Accent4 14 3 2 3 2 2" xfId="10579"/>
    <cellStyle name="20% - Accent4 14 3 2 3 3" xfId="10580"/>
    <cellStyle name="20% - Accent4 14 3 2 4" xfId="10581"/>
    <cellStyle name="20% - Accent4 14 3 2 4 2" xfId="10582"/>
    <cellStyle name="20% - Accent4 14 3 2 5" xfId="10583"/>
    <cellStyle name="20% - Accent4 14 3 3" xfId="10584"/>
    <cellStyle name="20% - Accent4 14 3 3 2" xfId="10585"/>
    <cellStyle name="20% - Accent4 14 3 3 2 2" xfId="10586"/>
    <cellStyle name="20% - Accent4 14 3 3 2 2 2" xfId="10587"/>
    <cellStyle name="20% - Accent4 14 3 3 2 3" xfId="10588"/>
    <cellStyle name="20% - Accent4 14 3 3 3" xfId="10589"/>
    <cellStyle name="20% - Accent4 14 3 3 3 2" xfId="10590"/>
    <cellStyle name="20% - Accent4 14 3 3 4" xfId="10591"/>
    <cellStyle name="20% - Accent4 14 3 4" xfId="10592"/>
    <cellStyle name="20% - Accent4 14 3 4 2" xfId="10593"/>
    <cellStyle name="20% - Accent4 14 3 4 2 2" xfId="10594"/>
    <cellStyle name="20% - Accent4 14 3 4 3" xfId="10595"/>
    <cellStyle name="20% - Accent4 14 3 5" xfId="10596"/>
    <cellStyle name="20% - Accent4 14 3 5 2" xfId="10597"/>
    <cellStyle name="20% - Accent4 14 3 6" xfId="10598"/>
    <cellStyle name="20% - Accent4 14 4" xfId="10599"/>
    <cellStyle name="20% - Accent4 14 4 2" xfId="10600"/>
    <cellStyle name="20% - Accent4 14 4 2 2" xfId="10601"/>
    <cellStyle name="20% - Accent4 14 4 2 2 2" xfId="10602"/>
    <cellStyle name="20% - Accent4 14 4 2 2 2 2" xfId="10603"/>
    <cellStyle name="20% - Accent4 14 4 2 2 3" xfId="10604"/>
    <cellStyle name="20% - Accent4 14 4 2 3" xfId="10605"/>
    <cellStyle name="20% - Accent4 14 4 2 3 2" xfId="10606"/>
    <cellStyle name="20% - Accent4 14 4 2 4" xfId="10607"/>
    <cellStyle name="20% - Accent4 14 4 3" xfId="10608"/>
    <cellStyle name="20% - Accent4 14 4 3 2" xfId="10609"/>
    <cellStyle name="20% - Accent4 14 4 3 2 2" xfId="10610"/>
    <cellStyle name="20% - Accent4 14 4 3 3" xfId="10611"/>
    <cellStyle name="20% - Accent4 14 4 4" xfId="10612"/>
    <cellStyle name="20% - Accent4 14 4 4 2" xfId="10613"/>
    <cellStyle name="20% - Accent4 14 4 5" xfId="10614"/>
    <cellStyle name="20% - Accent4 14 5" xfId="10615"/>
    <cellStyle name="20% - Accent4 14 5 2" xfId="10616"/>
    <cellStyle name="20% - Accent4 14 5 2 2" xfId="10617"/>
    <cellStyle name="20% - Accent4 14 5 2 2 2" xfId="10618"/>
    <cellStyle name="20% - Accent4 14 5 2 3" xfId="10619"/>
    <cellStyle name="20% - Accent4 14 5 3" xfId="10620"/>
    <cellStyle name="20% - Accent4 14 5 3 2" xfId="10621"/>
    <cellStyle name="20% - Accent4 14 5 4" xfId="10622"/>
    <cellStyle name="20% - Accent4 14 6" xfId="10623"/>
    <cellStyle name="20% - Accent4 14 6 2" xfId="10624"/>
    <cellStyle name="20% - Accent4 14 6 2 2" xfId="10625"/>
    <cellStyle name="20% - Accent4 14 6 3" xfId="10626"/>
    <cellStyle name="20% - Accent4 14 7" xfId="10627"/>
    <cellStyle name="20% - Accent4 14 7 2" xfId="10628"/>
    <cellStyle name="20% - Accent4 14 8" xfId="10629"/>
    <cellStyle name="20% - Accent4 15" xfId="10630"/>
    <cellStyle name="20% - Accent4 15 2" xfId="10631"/>
    <cellStyle name="20% - Accent4 15 2 2" xfId="10632"/>
    <cellStyle name="20% - Accent4 15 2 2 2" xfId="10633"/>
    <cellStyle name="20% - Accent4 15 2 2 2 2" xfId="10634"/>
    <cellStyle name="20% - Accent4 15 2 2 2 2 2" xfId="10635"/>
    <cellStyle name="20% - Accent4 15 2 2 2 2 2 2" xfId="10636"/>
    <cellStyle name="20% - Accent4 15 2 2 2 2 2 2 2" xfId="10637"/>
    <cellStyle name="20% - Accent4 15 2 2 2 2 2 3" xfId="10638"/>
    <cellStyle name="20% - Accent4 15 2 2 2 2 3" xfId="10639"/>
    <cellStyle name="20% - Accent4 15 2 2 2 2 3 2" xfId="10640"/>
    <cellStyle name="20% - Accent4 15 2 2 2 2 4" xfId="10641"/>
    <cellStyle name="20% - Accent4 15 2 2 2 3" xfId="10642"/>
    <cellStyle name="20% - Accent4 15 2 2 2 3 2" xfId="10643"/>
    <cellStyle name="20% - Accent4 15 2 2 2 3 2 2" xfId="10644"/>
    <cellStyle name="20% - Accent4 15 2 2 2 3 3" xfId="10645"/>
    <cellStyle name="20% - Accent4 15 2 2 2 4" xfId="10646"/>
    <cellStyle name="20% - Accent4 15 2 2 2 4 2" xfId="10647"/>
    <cellStyle name="20% - Accent4 15 2 2 2 5" xfId="10648"/>
    <cellStyle name="20% - Accent4 15 2 2 3" xfId="10649"/>
    <cellStyle name="20% - Accent4 15 2 2 3 2" xfId="10650"/>
    <cellStyle name="20% - Accent4 15 2 2 3 2 2" xfId="10651"/>
    <cellStyle name="20% - Accent4 15 2 2 3 2 2 2" xfId="10652"/>
    <cellStyle name="20% - Accent4 15 2 2 3 2 3" xfId="10653"/>
    <cellStyle name="20% - Accent4 15 2 2 3 3" xfId="10654"/>
    <cellStyle name="20% - Accent4 15 2 2 3 3 2" xfId="10655"/>
    <cellStyle name="20% - Accent4 15 2 2 3 4" xfId="10656"/>
    <cellStyle name="20% - Accent4 15 2 2 4" xfId="10657"/>
    <cellStyle name="20% - Accent4 15 2 2 4 2" xfId="10658"/>
    <cellStyle name="20% - Accent4 15 2 2 4 2 2" xfId="10659"/>
    <cellStyle name="20% - Accent4 15 2 2 4 3" xfId="10660"/>
    <cellStyle name="20% - Accent4 15 2 2 5" xfId="10661"/>
    <cellStyle name="20% - Accent4 15 2 2 5 2" xfId="10662"/>
    <cellStyle name="20% - Accent4 15 2 2 6" xfId="10663"/>
    <cellStyle name="20% - Accent4 15 2 3" xfId="10664"/>
    <cellStyle name="20% - Accent4 15 2 3 2" xfId="10665"/>
    <cellStyle name="20% - Accent4 15 2 3 2 2" xfId="10666"/>
    <cellStyle name="20% - Accent4 15 2 3 2 2 2" xfId="10667"/>
    <cellStyle name="20% - Accent4 15 2 3 2 2 2 2" xfId="10668"/>
    <cellStyle name="20% - Accent4 15 2 3 2 2 3" xfId="10669"/>
    <cellStyle name="20% - Accent4 15 2 3 2 3" xfId="10670"/>
    <cellStyle name="20% - Accent4 15 2 3 2 3 2" xfId="10671"/>
    <cellStyle name="20% - Accent4 15 2 3 2 4" xfId="10672"/>
    <cellStyle name="20% - Accent4 15 2 3 3" xfId="10673"/>
    <cellStyle name="20% - Accent4 15 2 3 3 2" xfId="10674"/>
    <cellStyle name="20% - Accent4 15 2 3 3 2 2" xfId="10675"/>
    <cellStyle name="20% - Accent4 15 2 3 3 3" xfId="10676"/>
    <cellStyle name="20% - Accent4 15 2 3 4" xfId="10677"/>
    <cellStyle name="20% - Accent4 15 2 3 4 2" xfId="10678"/>
    <cellStyle name="20% - Accent4 15 2 3 5" xfId="10679"/>
    <cellStyle name="20% - Accent4 15 2 4" xfId="10680"/>
    <cellStyle name="20% - Accent4 15 2 4 2" xfId="10681"/>
    <cellStyle name="20% - Accent4 15 2 4 2 2" xfId="10682"/>
    <cellStyle name="20% - Accent4 15 2 4 2 2 2" xfId="10683"/>
    <cellStyle name="20% - Accent4 15 2 4 2 3" xfId="10684"/>
    <cellStyle name="20% - Accent4 15 2 4 3" xfId="10685"/>
    <cellStyle name="20% - Accent4 15 2 4 3 2" xfId="10686"/>
    <cellStyle name="20% - Accent4 15 2 4 4" xfId="10687"/>
    <cellStyle name="20% - Accent4 15 2 5" xfId="10688"/>
    <cellStyle name="20% - Accent4 15 2 5 2" xfId="10689"/>
    <cellStyle name="20% - Accent4 15 2 5 2 2" xfId="10690"/>
    <cellStyle name="20% - Accent4 15 2 5 3" xfId="10691"/>
    <cellStyle name="20% - Accent4 15 2 6" xfId="10692"/>
    <cellStyle name="20% - Accent4 15 2 6 2" xfId="10693"/>
    <cellStyle name="20% - Accent4 15 2 7" xfId="10694"/>
    <cellStyle name="20% - Accent4 15 3" xfId="10695"/>
    <cellStyle name="20% - Accent4 15 3 2" xfId="10696"/>
    <cellStyle name="20% - Accent4 15 3 2 2" xfId="10697"/>
    <cellStyle name="20% - Accent4 15 3 2 2 2" xfId="10698"/>
    <cellStyle name="20% - Accent4 15 3 2 2 2 2" xfId="10699"/>
    <cellStyle name="20% - Accent4 15 3 2 2 2 2 2" xfId="10700"/>
    <cellStyle name="20% - Accent4 15 3 2 2 2 3" xfId="10701"/>
    <cellStyle name="20% - Accent4 15 3 2 2 3" xfId="10702"/>
    <cellStyle name="20% - Accent4 15 3 2 2 3 2" xfId="10703"/>
    <cellStyle name="20% - Accent4 15 3 2 2 4" xfId="10704"/>
    <cellStyle name="20% - Accent4 15 3 2 3" xfId="10705"/>
    <cellStyle name="20% - Accent4 15 3 2 3 2" xfId="10706"/>
    <cellStyle name="20% - Accent4 15 3 2 3 2 2" xfId="10707"/>
    <cellStyle name="20% - Accent4 15 3 2 3 3" xfId="10708"/>
    <cellStyle name="20% - Accent4 15 3 2 4" xfId="10709"/>
    <cellStyle name="20% - Accent4 15 3 2 4 2" xfId="10710"/>
    <cellStyle name="20% - Accent4 15 3 2 5" xfId="10711"/>
    <cellStyle name="20% - Accent4 15 3 3" xfId="10712"/>
    <cellStyle name="20% - Accent4 15 3 3 2" xfId="10713"/>
    <cellStyle name="20% - Accent4 15 3 3 2 2" xfId="10714"/>
    <cellStyle name="20% - Accent4 15 3 3 2 2 2" xfId="10715"/>
    <cellStyle name="20% - Accent4 15 3 3 2 3" xfId="10716"/>
    <cellStyle name="20% - Accent4 15 3 3 3" xfId="10717"/>
    <cellStyle name="20% - Accent4 15 3 3 3 2" xfId="10718"/>
    <cellStyle name="20% - Accent4 15 3 3 4" xfId="10719"/>
    <cellStyle name="20% - Accent4 15 3 4" xfId="10720"/>
    <cellStyle name="20% - Accent4 15 3 4 2" xfId="10721"/>
    <cellStyle name="20% - Accent4 15 3 4 2 2" xfId="10722"/>
    <cellStyle name="20% - Accent4 15 3 4 3" xfId="10723"/>
    <cellStyle name="20% - Accent4 15 3 5" xfId="10724"/>
    <cellStyle name="20% - Accent4 15 3 5 2" xfId="10725"/>
    <cellStyle name="20% - Accent4 15 3 6" xfId="10726"/>
    <cellStyle name="20% - Accent4 15 4" xfId="10727"/>
    <cellStyle name="20% - Accent4 15 4 2" xfId="10728"/>
    <cellStyle name="20% - Accent4 15 4 2 2" xfId="10729"/>
    <cellStyle name="20% - Accent4 15 4 2 2 2" xfId="10730"/>
    <cellStyle name="20% - Accent4 15 4 2 2 2 2" xfId="10731"/>
    <cellStyle name="20% - Accent4 15 4 2 2 3" xfId="10732"/>
    <cellStyle name="20% - Accent4 15 4 2 3" xfId="10733"/>
    <cellStyle name="20% - Accent4 15 4 2 3 2" xfId="10734"/>
    <cellStyle name="20% - Accent4 15 4 2 4" xfId="10735"/>
    <cellStyle name="20% - Accent4 15 4 3" xfId="10736"/>
    <cellStyle name="20% - Accent4 15 4 3 2" xfId="10737"/>
    <cellStyle name="20% - Accent4 15 4 3 2 2" xfId="10738"/>
    <cellStyle name="20% - Accent4 15 4 3 3" xfId="10739"/>
    <cellStyle name="20% - Accent4 15 4 4" xfId="10740"/>
    <cellStyle name="20% - Accent4 15 4 4 2" xfId="10741"/>
    <cellStyle name="20% - Accent4 15 4 5" xfId="10742"/>
    <cellStyle name="20% - Accent4 15 5" xfId="10743"/>
    <cellStyle name="20% - Accent4 15 5 2" xfId="10744"/>
    <cellStyle name="20% - Accent4 15 5 2 2" xfId="10745"/>
    <cellStyle name="20% - Accent4 15 5 2 2 2" xfId="10746"/>
    <cellStyle name="20% - Accent4 15 5 2 3" xfId="10747"/>
    <cellStyle name="20% - Accent4 15 5 3" xfId="10748"/>
    <cellStyle name="20% - Accent4 15 5 3 2" xfId="10749"/>
    <cellStyle name="20% - Accent4 15 5 4" xfId="10750"/>
    <cellStyle name="20% - Accent4 15 6" xfId="10751"/>
    <cellStyle name="20% - Accent4 15 6 2" xfId="10752"/>
    <cellStyle name="20% - Accent4 15 6 2 2" xfId="10753"/>
    <cellStyle name="20% - Accent4 15 6 3" xfId="10754"/>
    <cellStyle name="20% - Accent4 15 7" xfId="10755"/>
    <cellStyle name="20% - Accent4 15 7 2" xfId="10756"/>
    <cellStyle name="20% - Accent4 15 8" xfId="10757"/>
    <cellStyle name="20% - Accent4 16" xfId="10758"/>
    <cellStyle name="20% - Accent4 16 2" xfId="10759"/>
    <cellStyle name="20% - Accent4 16 2 2" xfId="10760"/>
    <cellStyle name="20% - Accent4 16 2 2 2" xfId="10761"/>
    <cellStyle name="20% - Accent4 16 2 2 2 2" xfId="10762"/>
    <cellStyle name="20% - Accent4 16 2 2 2 2 2" xfId="10763"/>
    <cellStyle name="20% - Accent4 16 2 2 2 2 2 2" xfId="10764"/>
    <cellStyle name="20% - Accent4 16 2 2 2 2 2 2 2" xfId="10765"/>
    <cellStyle name="20% - Accent4 16 2 2 2 2 2 3" xfId="10766"/>
    <cellStyle name="20% - Accent4 16 2 2 2 2 3" xfId="10767"/>
    <cellStyle name="20% - Accent4 16 2 2 2 2 3 2" xfId="10768"/>
    <cellStyle name="20% - Accent4 16 2 2 2 2 4" xfId="10769"/>
    <cellStyle name="20% - Accent4 16 2 2 2 3" xfId="10770"/>
    <cellStyle name="20% - Accent4 16 2 2 2 3 2" xfId="10771"/>
    <cellStyle name="20% - Accent4 16 2 2 2 3 2 2" xfId="10772"/>
    <cellStyle name="20% - Accent4 16 2 2 2 3 3" xfId="10773"/>
    <cellStyle name="20% - Accent4 16 2 2 2 4" xfId="10774"/>
    <cellStyle name="20% - Accent4 16 2 2 2 4 2" xfId="10775"/>
    <cellStyle name="20% - Accent4 16 2 2 2 5" xfId="10776"/>
    <cellStyle name="20% - Accent4 16 2 2 3" xfId="10777"/>
    <cellStyle name="20% - Accent4 16 2 2 3 2" xfId="10778"/>
    <cellStyle name="20% - Accent4 16 2 2 3 2 2" xfId="10779"/>
    <cellStyle name="20% - Accent4 16 2 2 3 2 2 2" xfId="10780"/>
    <cellStyle name="20% - Accent4 16 2 2 3 2 3" xfId="10781"/>
    <cellStyle name="20% - Accent4 16 2 2 3 3" xfId="10782"/>
    <cellStyle name="20% - Accent4 16 2 2 3 3 2" xfId="10783"/>
    <cellStyle name="20% - Accent4 16 2 2 3 4" xfId="10784"/>
    <cellStyle name="20% - Accent4 16 2 2 4" xfId="10785"/>
    <cellStyle name="20% - Accent4 16 2 2 4 2" xfId="10786"/>
    <cellStyle name="20% - Accent4 16 2 2 4 2 2" xfId="10787"/>
    <cellStyle name="20% - Accent4 16 2 2 4 3" xfId="10788"/>
    <cellStyle name="20% - Accent4 16 2 2 5" xfId="10789"/>
    <cellStyle name="20% - Accent4 16 2 2 5 2" xfId="10790"/>
    <cellStyle name="20% - Accent4 16 2 2 6" xfId="10791"/>
    <cellStyle name="20% - Accent4 16 2 3" xfId="10792"/>
    <cellStyle name="20% - Accent4 16 2 3 2" xfId="10793"/>
    <cellStyle name="20% - Accent4 16 2 3 2 2" xfId="10794"/>
    <cellStyle name="20% - Accent4 16 2 3 2 2 2" xfId="10795"/>
    <cellStyle name="20% - Accent4 16 2 3 2 2 2 2" xfId="10796"/>
    <cellStyle name="20% - Accent4 16 2 3 2 2 3" xfId="10797"/>
    <cellStyle name="20% - Accent4 16 2 3 2 3" xfId="10798"/>
    <cellStyle name="20% - Accent4 16 2 3 2 3 2" xfId="10799"/>
    <cellStyle name="20% - Accent4 16 2 3 2 4" xfId="10800"/>
    <cellStyle name="20% - Accent4 16 2 3 3" xfId="10801"/>
    <cellStyle name="20% - Accent4 16 2 3 3 2" xfId="10802"/>
    <cellStyle name="20% - Accent4 16 2 3 3 2 2" xfId="10803"/>
    <cellStyle name="20% - Accent4 16 2 3 3 3" xfId="10804"/>
    <cellStyle name="20% - Accent4 16 2 3 4" xfId="10805"/>
    <cellStyle name="20% - Accent4 16 2 3 4 2" xfId="10806"/>
    <cellStyle name="20% - Accent4 16 2 3 5" xfId="10807"/>
    <cellStyle name="20% - Accent4 16 2 4" xfId="10808"/>
    <cellStyle name="20% - Accent4 16 2 4 2" xfId="10809"/>
    <cellStyle name="20% - Accent4 16 2 4 2 2" xfId="10810"/>
    <cellStyle name="20% - Accent4 16 2 4 2 2 2" xfId="10811"/>
    <cellStyle name="20% - Accent4 16 2 4 2 3" xfId="10812"/>
    <cellStyle name="20% - Accent4 16 2 4 3" xfId="10813"/>
    <cellStyle name="20% - Accent4 16 2 4 3 2" xfId="10814"/>
    <cellStyle name="20% - Accent4 16 2 4 4" xfId="10815"/>
    <cellStyle name="20% - Accent4 16 2 5" xfId="10816"/>
    <cellStyle name="20% - Accent4 16 2 5 2" xfId="10817"/>
    <cellStyle name="20% - Accent4 16 2 5 2 2" xfId="10818"/>
    <cellStyle name="20% - Accent4 16 2 5 3" xfId="10819"/>
    <cellStyle name="20% - Accent4 16 2 6" xfId="10820"/>
    <cellStyle name="20% - Accent4 16 2 6 2" xfId="10821"/>
    <cellStyle name="20% - Accent4 16 2 7" xfId="10822"/>
    <cellStyle name="20% - Accent4 16 3" xfId="10823"/>
    <cellStyle name="20% - Accent4 16 3 2" xfId="10824"/>
    <cellStyle name="20% - Accent4 16 3 2 2" xfId="10825"/>
    <cellStyle name="20% - Accent4 16 3 2 2 2" xfId="10826"/>
    <cellStyle name="20% - Accent4 16 3 2 2 2 2" xfId="10827"/>
    <cellStyle name="20% - Accent4 16 3 2 2 2 2 2" xfId="10828"/>
    <cellStyle name="20% - Accent4 16 3 2 2 2 3" xfId="10829"/>
    <cellStyle name="20% - Accent4 16 3 2 2 3" xfId="10830"/>
    <cellStyle name="20% - Accent4 16 3 2 2 3 2" xfId="10831"/>
    <cellStyle name="20% - Accent4 16 3 2 2 4" xfId="10832"/>
    <cellStyle name="20% - Accent4 16 3 2 3" xfId="10833"/>
    <cellStyle name="20% - Accent4 16 3 2 3 2" xfId="10834"/>
    <cellStyle name="20% - Accent4 16 3 2 3 2 2" xfId="10835"/>
    <cellStyle name="20% - Accent4 16 3 2 3 3" xfId="10836"/>
    <cellStyle name="20% - Accent4 16 3 2 4" xfId="10837"/>
    <cellStyle name="20% - Accent4 16 3 2 4 2" xfId="10838"/>
    <cellStyle name="20% - Accent4 16 3 2 5" xfId="10839"/>
    <cellStyle name="20% - Accent4 16 3 3" xfId="10840"/>
    <cellStyle name="20% - Accent4 16 3 3 2" xfId="10841"/>
    <cellStyle name="20% - Accent4 16 3 3 2 2" xfId="10842"/>
    <cellStyle name="20% - Accent4 16 3 3 2 2 2" xfId="10843"/>
    <cellStyle name="20% - Accent4 16 3 3 2 3" xfId="10844"/>
    <cellStyle name="20% - Accent4 16 3 3 3" xfId="10845"/>
    <cellStyle name="20% - Accent4 16 3 3 3 2" xfId="10846"/>
    <cellStyle name="20% - Accent4 16 3 3 4" xfId="10847"/>
    <cellStyle name="20% - Accent4 16 3 4" xfId="10848"/>
    <cellStyle name="20% - Accent4 16 3 4 2" xfId="10849"/>
    <cellStyle name="20% - Accent4 16 3 4 2 2" xfId="10850"/>
    <cellStyle name="20% - Accent4 16 3 4 3" xfId="10851"/>
    <cellStyle name="20% - Accent4 16 3 5" xfId="10852"/>
    <cellStyle name="20% - Accent4 16 3 5 2" xfId="10853"/>
    <cellStyle name="20% - Accent4 16 3 6" xfId="10854"/>
    <cellStyle name="20% - Accent4 16 4" xfId="10855"/>
    <cellStyle name="20% - Accent4 16 4 2" xfId="10856"/>
    <cellStyle name="20% - Accent4 16 4 2 2" xfId="10857"/>
    <cellStyle name="20% - Accent4 16 4 2 2 2" xfId="10858"/>
    <cellStyle name="20% - Accent4 16 4 2 2 2 2" xfId="10859"/>
    <cellStyle name="20% - Accent4 16 4 2 2 3" xfId="10860"/>
    <cellStyle name="20% - Accent4 16 4 2 3" xfId="10861"/>
    <cellStyle name="20% - Accent4 16 4 2 3 2" xfId="10862"/>
    <cellStyle name="20% - Accent4 16 4 2 4" xfId="10863"/>
    <cellStyle name="20% - Accent4 16 4 3" xfId="10864"/>
    <cellStyle name="20% - Accent4 16 4 3 2" xfId="10865"/>
    <cellStyle name="20% - Accent4 16 4 3 2 2" xfId="10866"/>
    <cellStyle name="20% - Accent4 16 4 3 3" xfId="10867"/>
    <cellStyle name="20% - Accent4 16 4 4" xfId="10868"/>
    <cellStyle name="20% - Accent4 16 4 4 2" xfId="10869"/>
    <cellStyle name="20% - Accent4 16 4 5" xfId="10870"/>
    <cellStyle name="20% - Accent4 16 5" xfId="10871"/>
    <cellStyle name="20% - Accent4 16 5 2" xfId="10872"/>
    <cellStyle name="20% - Accent4 16 5 2 2" xfId="10873"/>
    <cellStyle name="20% - Accent4 16 5 2 2 2" xfId="10874"/>
    <cellStyle name="20% - Accent4 16 5 2 3" xfId="10875"/>
    <cellStyle name="20% - Accent4 16 5 3" xfId="10876"/>
    <cellStyle name="20% - Accent4 16 5 3 2" xfId="10877"/>
    <cellStyle name="20% - Accent4 16 5 4" xfId="10878"/>
    <cellStyle name="20% - Accent4 16 6" xfId="10879"/>
    <cellStyle name="20% - Accent4 16 6 2" xfId="10880"/>
    <cellStyle name="20% - Accent4 16 6 2 2" xfId="10881"/>
    <cellStyle name="20% - Accent4 16 6 3" xfId="10882"/>
    <cellStyle name="20% - Accent4 16 7" xfId="10883"/>
    <cellStyle name="20% - Accent4 16 7 2" xfId="10884"/>
    <cellStyle name="20% - Accent4 16 8" xfId="10885"/>
    <cellStyle name="20% - Accent4 17" xfId="10886"/>
    <cellStyle name="20% - Accent4 17 2" xfId="10887"/>
    <cellStyle name="20% - Accent4 17 2 2" xfId="10888"/>
    <cellStyle name="20% - Accent4 17 2 2 2" xfId="10889"/>
    <cellStyle name="20% - Accent4 17 2 2 2 2" xfId="10890"/>
    <cellStyle name="20% - Accent4 17 2 2 2 2 2" xfId="10891"/>
    <cellStyle name="20% - Accent4 17 2 2 2 2 2 2" xfId="10892"/>
    <cellStyle name="20% - Accent4 17 2 2 2 2 2 2 2" xfId="10893"/>
    <cellStyle name="20% - Accent4 17 2 2 2 2 2 3" xfId="10894"/>
    <cellStyle name="20% - Accent4 17 2 2 2 2 3" xfId="10895"/>
    <cellStyle name="20% - Accent4 17 2 2 2 2 3 2" xfId="10896"/>
    <cellStyle name="20% - Accent4 17 2 2 2 2 4" xfId="10897"/>
    <cellStyle name="20% - Accent4 17 2 2 2 3" xfId="10898"/>
    <cellStyle name="20% - Accent4 17 2 2 2 3 2" xfId="10899"/>
    <cellStyle name="20% - Accent4 17 2 2 2 3 2 2" xfId="10900"/>
    <cellStyle name="20% - Accent4 17 2 2 2 3 3" xfId="10901"/>
    <cellStyle name="20% - Accent4 17 2 2 2 4" xfId="10902"/>
    <cellStyle name="20% - Accent4 17 2 2 2 4 2" xfId="10903"/>
    <cellStyle name="20% - Accent4 17 2 2 2 5" xfId="10904"/>
    <cellStyle name="20% - Accent4 17 2 2 3" xfId="10905"/>
    <cellStyle name="20% - Accent4 17 2 2 3 2" xfId="10906"/>
    <cellStyle name="20% - Accent4 17 2 2 3 2 2" xfId="10907"/>
    <cellStyle name="20% - Accent4 17 2 2 3 2 2 2" xfId="10908"/>
    <cellStyle name="20% - Accent4 17 2 2 3 2 3" xfId="10909"/>
    <cellStyle name="20% - Accent4 17 2 2 3 3" xfId="10910"/>
    <cellStyle name="20% - Accent4 17 2 2 3 3 2" xfId="10911"/>
    <cellStyle name="20% - Accent4 17 2 2 3 4" xfId="10912"/>
    <cellStyle name="20% - Accent4 17 2 2 4" xfId="10913"/>
    <cellStyle name="20% - Accent4 17 2 2 4 2" xfId="10914"/>
    <cellStyle name="20% - Accent4 17 2 2 4 2 2" xfId="10915"/>
    <cellStyle name="20% - Accent4 17 2 2 4 3" xfId="10916"/>
    <cellStyle name="20% - Accent4 17 2 2 5" xfId="10917"/>
    <cellStyle name="20% - Accent4 17 2 2 5 2" xfId="10918"/>
    <cellStyle name="20% - Accent4 17 2 2 6" xfId="10919"/>
    <cellStyle name="20% - Accent4 17 2 3" xfId="10920"/>
    <cellStyle name="20% - Accent4 17 2 3 2" xfId="10921"/>
    <cellStyle name="20% - Accent4 17 2 3 2 2" xfId="10922"/>
    <cellStyle name="20% - Accent4 17 2 3 2 2 2" xfId="10923"/>
    <cellStyle name="20% - Accent4 17 2 3 2 2 2 2" xfId="10924"/>
    <cellStyle name="20% - Accent4 17 2 3 2 2 3" xfId="10925"/>
    <cellStyle name="20% - Accent4 17 2 3 2 3" xfId="10926"/>
    <cellStyle name="20% - Accent4 17 2 3 2 3 2" xfId="10927"/>
    <cellStyle name="20% - Accent4 17 2 3 2 4" xfId="10928"/>
    <cellStyle name="20% - Accent4 17 2 3 3" xfId="10929"/>
    <cellStyle name="20% - Accent4 17 2 3 3 2" xfId="10930"/>
    <cellStyle name="20% - Accent4 17 2 3 3 2 2" xfId="10931"/>
    <cellStyle name="20% - Accent4 17 2 3 3 3" xfId="10932"/>
    <cellStyle name="20% - Accent4 17 2 3 4" xfId="10933"/>
    <cellStyle name="20% - Accent4 17 2 3 4 2" xfId="10934"/>
    <cellStyle name="20% - Accent4 17 2 3 5" xfId="10935"/>
    <cellStyle name="20% - Accent4 17 2 4" xfId="10936"/>
    <cellStyle name="20% - Accent4 17 2 4 2" xfId="10937"/>
    <cellStyle name="20% - Accent4 17 2 4 2 2" xfId="10938"/>
    <cellStyle name="20% - Accent4 17 2 4 2 2 2" xfId="10939"/>
    <cellStyle name="20% - Accent4 17 2 4 2 3" xfId="10940"/>
    <cellStyle name="20% - Accent4 17 2 4 3" xfId="10941"/>
    <cellStyle name="20% - Accent4 17 2 4 3 2" xfId="10942"/>
    <cellStyle name="20% - Accent4 17 2 4 4" xfId="10943"/>
    <cellStyle name="20% - Accent4 17 2 5" xfId="10944"/>
    <cellStyle name="20% - Accent4 17 2 5 2" xfId="10945"/>
    <cellStyle name="20% - Accent4 17 2 5 2 2" xfId="10946"/>
    <cellStyle name="20% - Accent4 17 2 5 3" xfId="10947"/>
    <cellStyle name="20% - Accent4 17 2 6" xfId="10948"/>
    <cellStyle name="20% - Accent4 17 2 6 2" xfId="10949"/>
    <cellStyle name="20% - Accent4 17 2 7" xfId="10950"/>
    <cellStyle name="20% - Accent4 17 3" xfId="10951"/>
    <cellStyle name="20% - Accent4 17 3 2" xfId="10952"/>
    <cellStyle name="20% - Accent4 17 3 2 2" xfId="10953"/>
    <cellStyle name="20% - Accent4 17 3 2 2 2" xfId="10954"/>
    <cellStyle name="20% - Accent4 17 3 2 2 2 2" xfId="10955"/>
    <cellStyle name="20% - Accent4 17 3 2 2 2 2 2" xfId="10956"/>
    <cellStyle name="20% - Accent4 17 3 2 2 2 3" xfId="10957"/>
    <cellStyle name="20% - Accent4 17 3 2 2 3" xfId="10958"/>
    <cellStyle name="20% - Accent4 17 3 2 2 3 2" xfId="10959"/>
    <cellStyle name="20% - Accent4 17 3 2 2 4" xfId="10960"/>
    <cellStyle name="20% - Accent4 17 3 2 3" xfId="10961"/>
    <cellStyle name="20% - Accent4 17 3 2 3 2" xfId="10962"/>
    <cellStyle name="20% - Accent4 17 3 2 3 2 2" xfId="10963"/>
    <cellStyle name="20% - Accent4 17 3 2 3 3" xfId="10964"/>
    <cellStyle name="20% - Accent4 17 3 2 4" xfId="10965"/>
    <cellStyle name="20% - Accent4 17 3 2 4 2" xfId="10966"/>
    <cellStyle name="20% - Accent4 17 3 2 5" xfId="10967"/>
    <cellStyle name="20% - Accent4 17 3 3" xfId="10968"/>
    <cellStyle name="20% - Accent4 17 3 3 2" xfId="10969"/>
    <cellStyle name="20% - Accent4 17 3 3 2 2" xfId="10970"/>
    <cellStyle name="20% - Accent4 17 3 3 2 2 2" xfId="10971"/>
    <cellStyle name="20% - Accent4 17 3 3 2 3" xfId="10972"/>
    <cellStyle name="20% - Accent4 17 3 3 3" xfId="10973"/>
    <cellStyle name="20% - Accent4 17 3 3 3 2" xfId="10974"/>
    <cellStyle name="20% - Accent4 17 3 3 4" xfId="10975"/>
    <cellStyle name="20% - Accent4 17 3 4" xfId="10976"/>
    <cellStyle name="20% - Accent4 17 3 4 2" xfId="10977"/>
    <cellStyle name="20% - Accent4 17 3 4 2 2" xfId="10978"/>
    <cellStyle name="20% - Accent4 17 3 4 3" xfId="10979"/>
    <cellStyle name="20% - Accent4 17 3 5" xfId="10980"/>
    <cellStyle name="20% - Accent4 17 3 5 2" xfId="10981"/>
    <cellStyle name="20% - Accent4 17 3 6" xfId="10982"/>
    <cellStyle name="20% - Accent4 17 4" xfId="10983"/>
    <cellStyle name="20% - Accent4 17 4 2" xfId="10984"/>
    <cellStyle name="20% - Accent4 17 4 2 2" xfId="10985"/>
    <cellStyle name="20% - Accent4 17 4 2 2 2" xfId="10986"/>
    <cellStyle name="20% - Accent4 17 4 2 2 2 2" xfId="10987"/>
    <cellStyle name="20% - Accent4 17 4 2 2 3" xfId="10988"/>
    <cellStyle name="20% - Accent4 17 4 2 3" xfId="10989"/>
    <cellStyle name="20% - Accent4 17 4 2 3 2" xfId="10990"/>
    <cellStyle name="20% - Accent4 17 4 2 4" xfId="10991"/>
    <cellStyle name="20% - Accent4 17 4 3" xfId="10992"/>
    <cellStyle name="20% - Accent4 17 4 3 2" xfId="10993"/>
    <cellStyle name="20% - Accent4 17 4 3 2 2" xfId="10994"/>
    <cellStyle name="20% - Accent4 17 4 3 3" xfId="10995"/>
    <cellStyle name="20% - Accent4 17 4 4" xfId="10996"/>
    <cellStyle name="20% - Accent4 17 4 4 2" xfId="10997"/>
    <cellStyle name="20% - Accent4 17 4 5" xfId="10998"/>
    <cellStyle name="20% - Accent4 17 5" xfId="10999"/>
    <cellStyle name="20% - Accent4 17 5 2" xfId="11000"/>
    <cellStyle name="20% - Accent4 17 5 2 2" xfId="11001"/>
    <cellStyle name="20% - Accent4 17 5 2 2 2" xfId="11002"/>
    <cellStyle name="20% - Accent4 17 5 2 3" xfId="11003"/>
    <cellStyle name="20% - Accent4 17 5 3" xfId="11004"/>
    <cellStyle name="20% - Accent4 17 5 3 2" xfId="11005"/>
    <cellStyle name="20% - Accent4 17 5 4" xfId="11006"/>
    <cellStyle name="20% - Accent4 17 6" xfId="11007"/>
    <cellStyle name="20% - Accent4 17 6 2" xfId="11008"/>
    <cellStyle name="20% - Accent4 17 6 2 2" xfId="11009"/>
    <cellStyle name="20% - Accent4 17 6 3" xfId="11010"/>
    <cellStyle name="20% - Accent4 17 7" xfId="11011"/>
    <cellStyle name="20% - Accent4 17 7 2" xfId="11012"/>
    <cellStyle name="20% - Accent4 17 8" xfId="11013"/>
    <cellStyle name="20% - Accent4 18" xfId="11014"/>
    <cellStyle name="20% - Accent4 18 2" xfId="11015"/>
    <cellStyle name="20% - Accent4 18 2 2" xfId="11016"/>
    <cellStyle name="20% - Accent4 18 2 2 2" xfId="11017"/>
    <cellStyle name="20% - Accent4 18 2 2 2 2" xfId="11018"/>
    <cellStyle name="20% - Accent4 18 2 2 2 2 2" xfId="11019"/>
    <cellStyle name="20% - Accent4 18 2 2 2 2 2 2" xfId="11020"/>
    <cellStyle name="20% - Accent4 18 2 2 2 2 3" xfId="11021"/>
    <cellStyle name="20% - Accent4 18 2 2 2 3" xfId="11022"/>
    <cellStyle name="20% - Accent4 18 2 2 2 3 2" xfId="11023"/>
    <cellStyle name="20% - Accent4 18 2 2 2 4" xfId="11024"/>
    <cellStyle name="20% - Accent4 18 2 2 3" xfId="11025"/>
    <cellStyle name="20% - Accent4 18 2 2 3 2" xfId="11026"/>
    <cellStyle name="20% - Accent4 18 2 2 3 2 2" xfId="11027"/>
    <cellStyle name="20% - Accent4 18 2 2 3 3" xfId="11028"/>
    <cellStyle name="20% - Accent4 18 2 2 4" xfId="11029"/>
    <cellStyle name="20% - Accent4 18 2 2 4 2" xfId="11030"/>
    <cellStyle name="20% - Accent4 18 2 2 5" xfId="11031"/>
    <cellStyle name="20% - Accent4 18 2 3" xfId="11032"/>
    <cellStyle name="20% - Accent4 18 2 3 2" xfId="11033"/>
    <cellStyle name="20% - Accent4 18 2 3 2 2" xfId="11034"/>
    <cellStyle name="20% - Accent4 18 2 3 2 2 2" xfId="11035"/>
    <cellStyle name="20% - Accent4 18 2 3 2 3" xfId="11036"/>
    <cellStyle name="20% - Accent4 18 2 3 3" xfId="11037"/>
    <cellStyle name="20% - Accent4 18 2 3 3 2" xfId="11038"/>
    <cellStyle name="20% - Accent4 18 2 3 4" xfId="11039"/>
    <cellStyle name="20% - Accent4 18 2 4" xfId="11040"/>
    <cellStyle name="20% - Accent4 18 2 4 2" xfId="11041"/>
    <cellStyle name="20% - Accent4 18 2 4 2 2" xfId="11042"/>
    <cellStyle name="20% - Accent4 18 2 4 3" xfId="11043"/>
    <cellStyle name="20% - Accent4 18 2 5" xfId="11044"/>
    <cellStyle name="20% - Accent4 18 2 5 2" xfId="11045"/>
    <cellStyle name="20% - Accent4 18 2 6" xfId="11046"/>
    <cellStyle name="20% - Accent4 18 3" xfId="11047"/>
    <cellStyle name="20% - Accent4 18 3 2" xfId="11048"/>
    <cellStyle name="20% - Accent4 18 3 2 2" xfId="11049"/>
    <cellStyle name="20% - Accent4 18 3 2 2 2" xfId="11050"/>
    <cellStyle name="20% - Accent4 18 3 2 2 2 2" xfId="11051"/>
    <cellStyle name="20% - Accent4 18 3 2 2 3" xfId="11052"/>
    <cellStyle name="20% - Accent4 18 3 2 3" xfId="11053"/>
    <cellStyle name="20% - Accent4 18 3 2 3 2" xfId="11054"/>
    <cellStyle name="20% - Accent4 18 3 2 4" xfId="11055"/>
    <cellStyle name="20% - Accent4 18 3 3" xfId="11056"/>
    <cellStyle name="20% - Accent4 18 3 3 2" xfId="11057"/>
    <cellStyle name="20% - Accent4 18 3 3 2 2" xfId="11058"/>
    <cellStyle name="20% - Accent4 18 3 3 3" xfId="11059"/>
    <cellStyle name="20% - Accent4 18 3 4" xfId="11060"/>
    <cellStyle name="20% - Accent4 18 3 4 2" xfId="11061"/>
    <cellStyle name="20% - Accent4 18 3 5" xfId="11062"/>
    <cellStyle name="20% - Accent4 18 4" xfId="11063"/>
    <cellStyle name="20% - Accent4 18 4 2" xfId="11064"/>
    <cellStyle name="20% - Accent4 18 4 2 2" xfId="11065"/>
    <cellStyle name="20% - Accent4 18 4 2 2 2" xfId="11066"/>
    <cellStyle name="20% - Accent4 18 4 2 3" xfId="11067"/>
    <cellStyle name="20% - Accent4 18 4 3" xfId="11068"/>
    <cellStyle name="20% - Accent4 18 4 3 2" xfId="11069"/>
    <cellStyle name="20% - Accent4 18 4 4" xfId="11070"/>
    <cellStyle name="20% - Accent4 18 5" xfId="11071"/>
    <cellStyle name="20% - Accent4 18 5 2" xfId="11072"/>
    <cellStyle name="20% - Accent4 18 5 2 2" xfId="11073"/>
    <cellStyle name="20% - Accent4 18 5 3" xfId="11074"/>
    <cellStyle name="20% - Accent4 18 6" xfId="11075"/>
    <cellStyle name="20% - Accent4 18 6 2" xfId="11076"/>
    <cellStyle name="20% - Accent4 18 7" xfId="11077"/>
    <cellStyle name="20% - Accent4 19" xfId="11078"/>
    <cellStyle name="20% - Accent4 19 2" xfId="11079"/>
    <cellStyle name="20% - Accent4 19 2 2" xfId="11080"/>
    <cellStyle name="20% - Accent4 19 2 2 2" xfId="11081"/>
    <cellStyle name="20% - Accent4 19 2 2 2 2" xfId="11082"/>
    <cellStyle name="20% - Accent4 19 2 2 2 2 2" xfId="11083"/>
    <cellStyle name="20% - Accent4 19 2 2 2 3" xfId="11084"/>
    <cellStyle name="20% - Accent4 19 2 2 3" xfId="11085"/>
    <cellStyle name="20% - Accent4 19 2 2 3 2" xfId="11086"/>
    <cellStyle name="20% - Accent4 19 2 2 4" xfId="11087"/>
    <cellStyle name="20% - Accent4 19 2 3" xfId="11088"/>
    <cellStyle name="20% - Accent4 19 2 3 2" xfId="11089"/>
    <cellStyle name="20% - Accent4 19 2 3 2 2" xfId="11090"/>
    <cellStyle name="20% - Accent4 19 2 3 3" xfId="11091"/>
    <cellStyle name="20% - Accent4 19 2 4" xfId="11092"/>
    <cellStyle name="20% - Accent4 19 2 4 2" xfId="11093"/>
    <cellStyle name="20% - Accent4 19 2 5" xfId="11094"/>
    <cellStyle name="20% - Accent4 19 3" xfId="11095"/>
    <cellStyle name="20% - Accent4 19 3 2" xfId="11096"/>
    <cellStyle name="20% - Accent4 19 3 2 2" xfId="11097"/>
    <cellStyle name="20% - Accent4 19 3 2 2 2" xfId="11098"/>
    <cellStyle name="20% - Accent4 19 3 2 3" xfId="11099"/>
    <cellStyle name="20% - Accent4 19 3 3" xfId="11100"/>
    <cellStyle name="20% - Accent4 19 3 3 2" xfId="11101"/>
    <cellStyle name="20% - Accent4 19 3 4" xfId="11102"/>
    <cellStyle name="20% - Accent4 19 4" xfId="11103"/>
    <cellStyle name="20% - Accent4 19 4 2" xfId="11104"/>
    <cellStyle name="20% - Accent4 19 4 2 2" xfId="11105"/>
    <cellStyle name="20% - Accent4 19 4 3" xfId="11106"/>
    <cellStyle name="20% - Accent4 19 5" xfId="11107"/>
    <cellStyle name="20% - Accent4 19 5 2" xfId="11108"/>
    <cellStyle name="20% - Accent4 19 6" xfId="11109"/>
    <cellStyle name="20% - Accent4 2" xfId="11110"/>
    <cellStyle name="20% - Accent4 2 10" xfId="11111"/>
    <cellStyle name="20% - Accent4 2 2" xfId="11112"/>
    <cellStyle name="20% - Accent4 2 2 2" xfId="11113"/>
    <cellStyle name="20% - Accent4 2 2 2 2" xfId="11114"/>
    <cellStyle name="20% - Accent4 2 2 2 2 2" xfId="11115"/>
    <cellStyle name="20% - Accent4 2 2 2 2 2 2" xfId="11116"/>
    <cellStyle name="20% - Accent4 2 2 2 2 2 2 2" xfId="11117"/>
    <cellStyle name="20% - Accent4 2 2 2 2 2 2 2 2" xfId="11118"/>
    <cellStyle name="20% - Accent4 2 2 2 2 2 2 2 2 2" xfId="11119"/>
    <cellStyle name="20% - Accent4 2 2 2 2 2 2 2 2 2 2" xfId="11120"/>
    <cellStyle name="20% - Accent4 2 2 2 2 2 2 2 2 3" xfId="11121"/>
    <cellStyle name="20% - Accent4 2 2 2 2 2 2 2 3" xfId="11122"/>
    <cellStyle name="20% - Accent4 2 2 2 2 2 2 2 3 2" xfId="11123"/>
    <cellStyle name="20% - Accent4 2 2 2 2 2 2 2 4" xfId="11124"/>
    <cellStyle name="20% - Accent4 2 2 2 2 2 2 3" xfId="11125"/>
    <cellStyle name="20% - Accent4 2 2 2 2 2 2 3 2" xfId="11126"/>
    <cellStyle name="20% - Accent4 2 2 2 2 2 2 3 2 2" xfId="11127"/>
    <cellStyle name="20% - Accent4 2 2 2 2 2 2 3 3" xfId="11128"/>
    <cellStyle name="20% - Accent4 2 2 2 2 2 2 4" xfId="11129"/>
    <cellStyle name="20% - Accent4 2 2 2 2 2 2 4 2" xfId="11130"/>
    <cellStyle name="20% - Accent4 2 2 2 2 2 2 5" xfId="11131"/>
    <cellStyle name="20% - Accent4 2 2 2 2 2 3" xfId="11132"/>
    <cellStyle name="20% - Accent4 2 2 2 2 2 3 2" xfId="11133"/>
    <cellStyle name="20% - Accent4 2 2 2 2 2 3 2 2" xfId="11134"/>
    <cellStyle name="20% - Accent4 2 2 2 2 2 3 2 2 2" xfId="11135"/>
    <cellStyle name="20% - Accent4 2 2 2 2 2 3 2 3" xfId="11136"/>
    <cellStyle name="20% - Accent4 2 2 2 2 2 3 3" xfId="11137"/>
    <cellStyle name="20% - Accent4 2 2 2 2 2 3 3 2" xfId="11138"/>
    <cellStyle name="20% - Accent4 2 2 2 2 2 3 4" xfId="11139"/>
    <cellStyle name="20% - Accent4 2 2 2 2 2 4" xfId="11140"/>
    <cellStyle name="20% - Accent4 2 2 2 2 2 4 2" xfId="11141"/>
    <cellStyle name="20% - Accent4 2 2 2 2 2 4 2 2" xfId="11142"/>
    <cellStyle name="20% - Accent4 2 2 2 2 2 4 3" xfId="11143"/>
    <cellStyle name="20% - Accent4 2 2 2 2 2 5" xfId="11144"/>
    <cellStyle name="20% - Accent4 2 2 2 2 2 5 2" xfId="11145"/>
    <cellStyle name="20% - Accent4 2 2 2 2 2 6" xfId="11146"/>
    <cellStyle name="20% - Accent4 2 2 2 2 3" xfId="11147"/>
    <cellStyle name="20% - Accent4 2 2 2 2 3 2" xfId="11148"/>
    <cellStyle name="20% - Accent4 2 2 2 2 3 2 2" xfId="11149"/>
    <cellStyle name="20% - Accent4 2 2 2 2 3 2 2 2" xfId="11150"/>
    <cellStyle name="20% - Accent4 2 2 2 2 3 2 2 2 2" xfId="11151"/>
    <cellStyle name="20% - Accent4 2 2 2 2 3 2 2 3" xfId="11152"/>
    <cellStyle name="20% - Accent4 2 2 2 2 3 2 3" xfId="11153"/>
    <cellStyle name="20% - Accent4 2 2 2 2 3 2 3 2" xfId="11154"/>
    <cellStyle name="20% - Accent4 2 2 2 2 3 2 4" xfId="11155"/>
    <cellStyle name="20% - Accent4 2 2 2 2 3 3" xfId="11156"/>
    <cellStyle name="20% - Accent4 2 2 2 2 3 3 2" xfId="11157"/>
    <cellStyle name="20% - Accent4 2 2 2 2 3 3 2 2" xfId="11158"/>
    <cellStyle name="20% - Accent4 2 2 2 2 3 3 3" xfId="11159"/>
    <cellStyle name="20% - Accent4 2 2 2 2 3 4" xfId="11160"/>
    <cellStyle name="20% - Accent4 2 2 2 2 3 4 2" xfId="11161"/>
    <cellStyle name="20% - Accent4 2 2 2 2 3 5" xfId="11162"/>
    <cellStyle name="20% - Accent4 2 2 2 2 4" xfId="11163"/>
    <cellStyle name="20% - Accent4 2 2 2 2 4 2" xfId="11164"/>
    <cellStyle name="20% - Accent4 2 2 2 2 4 2 2" xfId="11165"/>
    <cellStyle name="20% - Accent4 2 2 2 2 4 2 2 2" xfId="11166"/>
    <cellStyle name="20% - Accent4 2 2 2 2 4 2 3" xfId="11167"/>
    <cellStyle name="20% - Accent4 2 2 2 2 4 3" xfId="11168"/>
    <cellStyle name="20% - Accent4 2 2 2 2 4 3 2" xfId="11169"/>
    <cellStyle name="20% - Accent4 2 2 2 2 4 4" xfId="11170"/>
    <cellStyle name="20% - Accent4 2 2 2 2 5" xfId="11171"/>
    <cellStyle name="20% - Accent4 2 2 2 2 5 2" xfId="11172"/>
    <cellStyle name="20% - Accent4 2 2 2 2 5 2 2" xfId="11173"/>
    <cellStyle name="20% - Accent4 2 2 2 2 5 3" xfId="11174"/>
    <cellStyle name="20% - Accent4 2 2 2 2 6" xfId="11175"/>
    <cellStyle name="20% - Accent4 2 2 2 2 6 2" xfId="11176"/>
    <cellStyle name="20% - Accent4 2 2 2 2 7" xfId="11177"/>
    <cellStyle name="20% - Accent4 2 2 2 3" xfId="11178"/>
    <cellStyle name="20% - Accent4 2 2 2 3 2" xfId="11179"/>
    <cellStyle name="20% - Accent4 2 2 2 3 2 2" xfId="11180"/>
    <cellStyle name="20% - Accent4 2 2 2 3 2 2 2" xfId="11181"/>
    <cellStyle name="20% - Accent4 2 2 2 3 2 2 2 2" xfId="11182"/>
    <cellStyle name="20% - Accent4 2 2 2 3 2 2 2 2 2" xfId="11183"/>
    <cellStyle name="20% - Accent4 2 2 2 3 2 2 2 3" xfId="11184"/>
    <cellStyle name="20% - Accent4 2 2 2 3 2 2 3" xfId="11185"/>
    <cellStyle name="20% - Accent4 2 2 2 3 2 2 3 2" xfId="11186"/>
    <cellStyle name="20% - Accent4 2 2 2 3 2 2 4" xfId="11187"/>
    <cellStyle name="20% - Accent4 2 2 2 3 2 3" xfId="11188"/>
    <cellStyle name="20% - Accent4 2 2 2 3 2 3 2" xfId="11189"/>
    <cellStyle name="20% - Accent4 2 2 2 3 2 3 2 2" xfId="11190"/>
    <cellStyle name="20% - Accent4 2 2 2 3 2 3 3" xfId="11191"/>
    <cellStyle name="20% - Accent4 2 2 2 3 2 4" xfId="11192"/>
    <cellStyle name="20% - Accent4 2 2 2 3 2 4 2" xfId="11193"/>
    <cellStyle name="20% - Accent4 2 2 2 3 2 5" xfId="11194"/>
    <cellStyle name="20% - Accent4 2 2 2 3 3" xfId="11195"/>
    <cellStyle name="20% - Accent4 2 2 2 3 3 2" xfId="11196"/>
    <cellStyle name="20% - Accent4 2 2 2 3 3 2 2" xfId="11197"/>
    <cellStyle name="20% - Accent4 2 2 2 3 3 2 2 2" xfId="11198"/>
    <cellStyle name="20% - Accent4 2 2 2 3 3 2 3" xfId="11199"/>
    <cellStyle name="20% - Accent4 2 2 2 3 3 3" xfId="11200"/>
    <cellStyle name="20% - Accent4 2 2 2 3 3 3 2" xfId="11201"/>
    <cellStyle name="20% - Accent4 2 2 2 3 3 4" xfId="11202"/>
    <cellStyle name="20% - Accent4 2 2 2 3 4" xfId="11203"/>
    <cellStyle name="20% - Accent4 2 2 2 3 4 2" xfId="11204"/>
    <cellStyle name="20% - Accent4 2 2 2 3 4 2 2" xfId="11205"/>
    <cellStyle name="20% - Accent4 2 2 2 3 4 3" xfId="11206"/>
    <cellStyle name="20% - Accent4 2 2 2 3 5" xfId="11207"/>
    <cellStyle name="20% - Accent4 2 2 2 3 5 2" xfId="11208"/>
    <cellStyle name="20% - Accent4 2 2 2 3 6" xfId="11209"/>
    <cellStyle name="20% - Accent4 2 2 2 4" xfId="11210"/>
    <cellStyle name="20% - Accent4 2 2 2 4 2" xfId="11211"/>
    <cellStyle name="20% - Accent4 2 2 2 4 2 2" xfId="11212"/>
    <cellStyle name="20% - Accent4 2 2 2 4 2 2 2" xfId="11213"/>
    <cellStyle name="20% - Accent4 2 2 2 4 2 2 2 2" xfId="11214"/>
    <cellStyle name="20% - Accent4 2 2 2 4 2 2 3" xfId="11215"/>
    <cellStyle name="20% - Accent4 2 2 2 4 2 3" xfId="11216"/>
    <cellStyle name="20% - Accent4 2 2 2 4 2 3 2" xfId="11217"/>
    <cellStyle name="20% - Accent4 2 2 2 4 2 4" xfId="11218"/>
    <cellStyle name="20% - Accent4 2 2 2 4 3" xfId="11219"/>
    <cellStyle name="20% - Accent4 2 2 2 4 3 2" xfId="11220"/>
    <cellStyle name="20% - Accent4 2 2 2 4 3 2 2" xfId="11221"/>
    <cellStyle name="20% - Accent4 2 2 2 4 3 3" xfId="11222"/>
    <cellStyle name="20% - Accent4 2 2 2 4 4" xfId="11223"/>
    <cellStyle name="20% - Accent4 2 2 2 4 4 2" xfId="11224"/>
    <cellStyle name="20% - Accent4 2 2 2 4 5" xfId="11225"/>
    <cellStyle name="20% - Accent4 2 2 2 5" xfId="11226"/>
    <cellStyle name="20% - Accent4 2 2 2 5 2" xfId="11227"/>
    <cellStyle name="20% - Accent4 2 2 2 5 2 2" xfId="11228"/>
    <cellStyle name="20% - Accent4 2 2 2 5 2 2 2" xfId="11229"/>
    <cellStyle name="20% - Accent4 2 2 2 5 2 3" xfId="11230"/>
    <cellStyle name="20% - Accent4 2 2 2 5 3" xfId="11231"/>
    <cellStyle name="20% - Accent4 2 2 2 5 3 2" xfId="11232"/>
    <cellStyle name="20% - Accent4 2 2 2 5 4" xfId="11233"/>
    <cellStyle name="20% - Accent4 2 2 2 6" xfId="11234"/>
    <cellStyle name="20% - Accent4 2 2 2 6 2" xfId="11235"/>
    <cellStyle name="20% - Accent4 2 2 2 6 2 2" xfId="11236"/>
    <cellStyle name="20% - Accent4 2 2 2 6 3" xfId="11237"/>
    <cellStyle name="20% - Accent4 2 2 2 7" xfId="11238"/>
    <cellStyle name="20% - Accent4 2 2 2 7 2" xfId="11239"/>
    <cellStyle name="20% - Accent4 2 2 2 8" xfId="11240"/>
    <cellStyle name="20% - Accent4 2 2 3" xfId="11241"/>
    <cellStyle name="20% - Accent4 2 2 3 2" xfId="11242"/>
    <cellStyle name="20% - Accent4 2 2 3 2 2" xfId="11243"/>
    <cellStyle name="20% - Accent4 2 2 3 2 2 2" xfId="11244"/>
    <cellStyle name="20% - Accent4 2 2 3 2 2 2 2" xfId="11245"/>
    <cellStyle name="20% - Accent4 2 2 3 2 2 2 2 2" xfId="11246"/>
    <cellStyle name="20% - Accent4 2 2 3 2 2 2 2 2 2" xfId="11247"/>
    <cellStyle name="20% - Accent4 2 2 3 2 2 2 2 3" xfId="11248"/>
    <cellStyle name="20% - Accent4 2 2 3 2 2 2 3" xfId="11249"/>
    <cellStyle name="20% - Accent4 2 2 3 2 2 2 3 2" xfId="11250"/>
    <cellStyle name="20% - Accent4 2 2 3 2 2 2 4" xfId="11251"/>
    <cellStyle name="20% - Accent4 2 2 3 2 2 3" xfId="11252"/>
    <cellStyle name="20% - Accent4 2 2 3 2 2 3 2" xfId="11253"/>
    <cellStyle name="20% - Accent4 2 2 3 2 2 3 2 2" xfId="11254"/>
    <cellStyle name="20% - Accent4 2 2 3 2 2 3 3" xfId="11255"/>
    <cellStyle name="20% - Accent4 2 2 3 2 2 4" xfId="11256"/>
    <cellStyle name="20% - Accent4 2 2 3 2 2 4 2" xfId="11257"/>
    <cellStyle name="20% - Accent4 2 2 3 2 2 5" xfId="11258"/>
    <cellStyle name="20% - Accent4 2 2 3 2 3" xfId="11259"/>
    <cellStyle name="20% - Accent4 2 2 3 2 3 2" xfId="11260"/>
    <cellStyle name="20% - Accent4 2 2 3 2 3 2 2" xfId="11261"/>
    <cellStyle name="20% - Accent4 2 2 3 2 3 2 2 2" xfId="11262"/>
    <cellStyle name="20% - Accent4 2 2 3 2 3 2 3" xfId="11263"/>
    <cellStyle name="20% - Accent4 2 2 3 2 3 3" xfId="11264"/>
    <cellStyle name="20% - Accent4 2 2 3 2 3 3 2" xfId="11265"/>
    <cellStyle name="20% - Accent4 2 2 3 2 3 4" xfId="11266"/>
    <cellStyle name="20% - Accent4 2 2 3 2 4" xfId="11267"/>
    <cellStyle name="20% - Accent4 2 2 3 2 4 2" xfId="11268"/>
    <cellStyle name="20% - Accent4 2 2 3 2 4 2 2" xfId="11269"/>
    <cellStyle name="20% - Accent4 2 2 3 2 4 3" xfId="11270"/>
    <cellStyle name="20% - Accent4 2 2 3 2 5" xfId="11271"/>
    <cellStyle name="20% - Accent4 2 2 3 2 5 2" xfId="11272"/>
    <cellStyle name="20% - Accent4 2 2 3 2 6" xfId="11273"/>
    <cellStyle name="20% - Accent4 2 2 3 3" xfId="11274"/>
    <cellStyle name="20% - Accent4 2 2 3 3 2" xfId="11275"/>
    <cellStyle name="20% - Accent4 2 2 3 3 2 2" xfId="11276"/>
    <cellStyle name="20% - Accent4 2 2 3 3 2 2 2" xfId="11277"/>
    <cellStyle name="20% - Accent4 2 2 3 3 2 2 2 2" xfId="11278"/>
    <cellStyle name="20% - Accent4 2 2 3 3 2 2 3" xfId="11279"/>
    <cellStyle name="20% - Accent4 2 2 3 3 2 3" xfId="11280"/>
    <cellStyle name="20% - Accent4 2 2 3 3 2 3 2" xfId="11281"/>
    <cellStyle name="20% - Accent4 2 2 3 3 2 4" xfId="11282"/>
    <cellStyle name="20% - Accent4 2 2 3 3 3" xfId="11283"/>
    <cellStyle name="20% - Accent4 2 2 3 3 3 2" xfId="11284"/>
    <cellStyle name="20% - Accent4 2 2 3 3 3 2 2" xfId="11285"/>
    <cellStyle name="20% - Accent4 2 2 3 3 3 3" xfId="11286"/>
    <cellStyle name="20% - Accent4 2 2 3 3 4" xfId="11287"/>
    <cellStyle name="20% - Accent4 2 2 3 3 4 2" xfId="11288"/>
    <cellStyle name="20% - Accent4 2 2 3 3 5" xfId="11289"/>
    <cellStyle name="20% - Accent4 2 2 3 4" xfId="11290"/>
    <cellStyle name="20% - Accent4 2 2 3 4 2" xfId="11291"/>
    <cellStyle name="20% - Accent4 2 2 3 4 2 2" xfId="11292"/>
    <cellStyle name="20% - Accent4 2 2 3 4 2 2 2" xfId="11293"/>
    <cellStyle name="20% - Accent4 2 2 3 4 2 3" xfId="11294"/>
    <cellStyle name="20% - Accent4 2 2 3 4 3" xfId="11295"/>
    <cellStyle name="20% - Accent4 2 2 3 4 3 2" xfId="11296"/>
    <cellStyle name="20% - Accent4 2 2 3 4 4" xfId="11297"/>
    <cellStyle name="20% - Accent4 2 2 3 5" xfId="11298"/>
    <cellStyle name="20% - Accent4 2 2 3 5 2" xfId="11299"/>
    <cellStyle name="20% - Accent4 2 2 3 5 2 2" xfId="11300"/>
    <cellStyle name="20% - Accent4 2 2 3 5 3" xfId="11301"/>
    <cellStyle name="20% - Accent4 2 2 3 6" xfId="11302"/>
    <cellStyle name="20% - Accent4 2 2 3 6 2" xfId="11303"/>
    <cellStyle name="20% - Accent4 2 2 3 7" xfId="11304"/>
    <cellStyle name="20% - Accent4 2 2 4" xfId="11305"/>
    <cellStyle name="20% - Accent4 2 2 4 2" xfId="11306"/>
    <cellStyle name="20% - Accent4 2 2 4 2 2" xfId="11307"/>
    <cellStyle name="20% - Accent4 2 2 4 2 2 2" xfId="11308"/>
    <cellStyle name="20% - Accent4 2 2 4 2 2 2 2" xfId="11309"/>
    <cellStyle name="20% - Accent4 2 2 4 2 2 2 2 2" xfId="11310"/>
    <cellStyle name="20% - Accent4 2 2 4 2 2 2 3" xfId="11311"/>
    <cellStyle name="20% - Accent4 2 2 4 2 2 3" xfId="11312"/>
    <cellStyle name="20% - Accent4 2 2 4 2 2 3 2" xfId="11313"/>
    <cellStyle name="20% - Accent4 2 2 4 2 2 4" xfId="11314"/>
    <cellStyle name="20% - Accent4 2 2 4 2 3" xfId="11315"/>
    <cellStyle name="20% - Accent4 2 2 4 2 3 2" xfId="11316"/>
    <cellStyle name="20% - Accent4 2 2 4 2 3 2 2" xfId="11317"/>
    <cellStyle name="20% - Accent4 2 2 4 2 3 3" xfId="11318"/>
    <cellStyle name="20% - Accent4 2 2 4 2 4" xfId="11319"/>
    <cellStyle name="20% - Accent4 2 2 4 2 4 2" xfId="11320"/>
    <cellStyle name="20% - Accent4 2 2 4 2 5" xfId="11321"/>
    <cellStyle name="20% - Accent4 2 2 4 3" xfId="11322"/>
    <cellStyle name="20% - Accent4 2 2 4 3 2" xfId="11323"/>
    <cellStyle name="20% - Accent4 2 2 4 3 2 2" xfId="11324"/>
    <cellStyle name="20% - Accent4 2 2 4 3 2 2 2" xfId="11325"/>
    <cellStyle name="20% - Accent4 2 2 4 3 2 3" xfId="11326"/>
    <cellStyle name="20% - Accent4 2 2 4 3 3" xfId="11327"/>
    <cellStyle name="20% - Accent4 2 2 4 3 3 2" xfId="11328"/>
    <cellStyle name="20% - Accent4 2 2 4 3 4" xfId="11329"/>
    <cellStyle name="20% - Accent4 2 2 4 4" xfId="11330"/>
    <cellStyle name="20% - Accent4 2 2 4 4 2" xfId="11331"/>
    <cellStyle name="20% - Accent4 2 2 4 4 2 2" xfId="11332"/>
    <cellStyle name="20% - Accent4 2 2 4 4 3" xfId="11333"/>
    <cellStyle name="20% - Accent4 2 2 4 5" xfId="11334"/>
    <cellStyle name="20% - Accent4 2 2 4 5 2" xfId="11335"/>
    <cellStyle name="20% - Accent4 2 2 4 6" xfId="11336"/>
    <cellStyle name="20% - Accent4 2 2 5" xfId="11337"/>
    <cellStyle name="20% - Accent4 2 2 5 2" xfId="11338"/>
    <cellStyle name="20% - Accent4 2 2 5 2 2" xfId="11339"/>
    <cellStyle name="20% - Accent4 2 2 5 2 2 2" xfId="11340"/>
    <cellStyle name="20% - Accent4 2 2 5 2 2 2 2" xfId="11341"/>
    <cellStyle name="20% - Accent4 2 2 5 2 2 3" xfId="11342"/>
    <cellStyle name="20% - Accent4 2 2 5 2 3" xfId="11343"/>
    <cellStyle name="20% - Accent4 2 2 5 2 3 2" xfId="11344"/>
    <cellStyle name="20% - Accent4 2 2 5 2 4" xfId="11345"/>
    <cellStyle name="20% - Accent4 2 2 5 3" xfId="11346"/>
    <cellStyle name="20% - Accent4 2 2 5 3 2" xfId="11347"/>
    <cellStyle name="20% - Accent4 2 2 5 3 2 2" xfId="11348"/>
    <cellStyle name="20% - Accent4 2 2 5 3 3" xfId="11349"/>
    <cellStyle name="20% - Accent4 2 2 5 4" xfId="11350"/>
    <cellStyle name="20% - Accent4 2 2 5 4 2" xfId="11351"/>
    <cellStyle name="20% - Accent4 2 2 5 5" xfId="11352"/>
    <cellStyle name="20% - Accent4 2 2 6" xfId="11353"/>
    <cellStyle name="20% - Accent4 2 2 6 2" xfId="11354"/>
    <cellStyle name="20% - Accent4 2 2 6 2 2" xfId="11355"/>
    <cellStyle name="20% - Accent4 2 2 6 2 2 2" xfId="11356"/>
    <cellStyle name="20% - Accent4 2 2 6 2 3" xfId="11357"/>
    <cellStyle name="20% - Accent4 2 2 6 3" xfId="11358"/>
    <cellStyle name="20% - Accent4 2 2 6 3 2" xfId="11359"/>
    <cellStyle name="20% - Accent4 2 2 6 4" xfId="11360"/>
    <cellStyle name="20% - Accent4 2 2 7" xfId="11361"/>
    <cellStyle name="20% - Accent4 2 2 7 2" xfId="11362"/>
    <cellStyle name="20% - Accent4 2 2 7 2 2" xfId="11363"/>
    <cellStyle name="20% - Accent4 2 2 7 3" xfId="11364"/>
    <cellStyle name="20% - Accent4 2 2 8" xfId="11365"/>
    <cellStyle name="20% - Accent4 2 2 8 2" xfId="11366"/>
    <cellStyle name="20% - Accent4 2 2 9" xfId="11367"/>
    <cellStyle name="20% - Accent4 2 3" xfId="11368"/>
    <cellStyle name="20% - Accent4 2 3 2" xfId="11369"/>
    <cellStyle name="20% - Accent4 2 3 2 2" xfId="11370"/>
    <cellStyle name="20% - Accent4 2 3 2 2 2" xfId="11371"/>
    <cellStyle name="20% - Accent4 2 3 2 2 2 2" xfId="11372"/>
    <cellStyle name="20% - Accent4 2 3 2 2 2 2 2" xfId="11373"/>
    <cellStyle name="20% - Accent4 2 3 2 2 2 2 2 2" xfId="11374"/>
    <cellStyle name="20% - Accent4 2 3 2 2 2 2 2 2 2" xfId="11375"/>
    <cellStyle name="20% - Accent4 2 3 2 2 2 2 2 3" xfId="11376"/>
    <cellStyle name="20% - Accent4 2 3 2 2 2 2 3" xfId="11377"/>
    <cellStyle name="20% - Accent4 2 3 2 2 2 2 3 2" xfId="11378"/>
    <cellStyle name="20% - Accent4 2 3 2 2 2 2 4" xfId="11379"/>
    <cellStyle name="20% - Accent4 2 3 2 2 2 3" xfId="11380"/>
    <cellStyle name="20% - Accent4 2 3 2 2 2 3 2" xfId="11381"/>
    <cellStyle name="20% - Accent4 2 3 2 2 2 3 2 2" xfId="11382"/>
    <cellStyle name="20% - Accent4 2 3 2 2 2 3 3" xfId="11383"/>
    <cellStyle name="20% - Accent4 2 3 2 2 2 4" xfId="11384"/>
    <cellStyle name="20% - Accent4 2 3 2 2 2 4 2" xfId="11385"/>
    <cellStyle name="20% - Accent4 2 3 2 2 2 5" xfId="11386"/>
    <cellStyle name="20% - Accent4 2 3 2 2 3" xfId="11387"/>
    <cellStyle name="20% - Accent4 2 3 2 2 3 2" xfId="11388"/>
    <cellStyle name="20% - Accent4 2 3 2 2 3 2 2" xfId="11389"/>
    <cellStyle name="20% - Accent4 2 3 2 2 3 2 2 2" xfId="11390"/>
    <cellStyle name="20% - Accent4 2 3 2 2 3 2 3" xfId="11391"/>
    <cellStyle name="20% - Accent4 2 3 2 2 3 3" xfId="11392"/>
    <cellStyle name="20% - Accent4 2 3 2 2 3 3 2" xfId="11393"/>
    <cellStyle name="20% - Accent4 2 3 2 2 3 4" xfId="11394"/>
    <cellStyle name="20% - Accent4 2 3 2 2 4" xfId="11395"/>
    <cellStyle name="20% - Accent4 2 3 2 2 4 2" xfId="11396"/>
    <cellStyle name="20% - Accent4 2 3 2 2 4 2 2" xfId="11397"/>
    <cellStyle name="20% - Accent4 2 3 2 2 4 3" xfId="11398"/>
    <cellStyle name="20% - Accent4 2 3 2 2 5" xfId="11399"/>
    <cellStyle name="20% - Accent4 2 3 2 2 5 2" xfId="11400"/>
    <cellStyle name="20% - Accent4 2 3 2 2 6" xfId="11401"/>
    <cellStyle name="20% - Accent4 2 3 2 3" xfId="11402"/>
    <cellStyle name="20% - Accent4 2 3 2 3 2" xfId="11403"/>
    <cellStyle name="20% - Accent4 2 3 2 3 2 2" xfId="11404"/>
    <cellStyle name="20% - Accent4 2 3 2 3 2 2 2" xfId="11405"/>
    <cellStyle name="20% - Accent4 2 3 2 3 2 2 2 2" xfId="11406"/>
    <cellStyle name="20% - Accent4 2 3 2 3 2 2 3" xfId="11407"/>
    <cellStyle name="20% - Accent4 2 3 2 3 2 3" xfId="11408"/>
    <cellStyle name="20% - Accent4 2 3 2 3 2 3 2" xfId="11409"/>
    <cellStyle name="20% - Accent4 2 3 2 3 2 4" xfId="11410"/>
    <cellStyle name="20% - Accent4 2 3 2 3 3" xfId="11411"/>
    <cellStyle name="20% - Accent4 2 3 2 3 3 2" xfId="11412"/>
    <cellStyle name="20% - Accent4 2 3 2 3 3 2 2" xfId="11413"/>
    <cellStyle name="20% - Accent4 2 3 2 3 3 3" xfId="11414"/>
    <cellStyle name="20% - Accent4 2 3 2 3 4" xfId="11415"/>
    <cellStyle name="20% - Accent4 2 3 2 3 4 2" xfId="11416"/>
    <cellStyle name="20% - Accent4 2 3 2 3 5" xfId="11417"/>
    <cellStyle name="20% - Accent4 2 3 2 4" xfId="11418"/>
    <cellStyle name="20% - Accent4 2 3 2 4 2" xfId="11419"/>
    <cellStyle name="20% - Accent4 2 3 2 4 2 2" xfId="11420"/>
    <cellStyle name="20% - Accent4 2 3 2 4 2 2 2" xfId="11421"/>
    <cellStyle name="20% - Accent4 2 3 2 4 2 3" xfId="11422"/>
    <cellStyle name="20% - Accent4 2 3 2 4 3" xfId="11423"/>
    <cellStyle name="20% - Accent4 2 3 2 4 3 2" xfId="11424"/>
    <cellStyle name="20% - Accent4 2 3 2 4 4" xfId="11425"/>
    <cellStyle name="20% - Accent4 2 3 2 5" xfId="11426"/>
    <cellStyle name="20% - Accent4 2 3 2 5 2" xfId="11427"/>
    <cellStyle name="20% - Accent4 2 3 2 5 2 2" xfId="11428"/>
    <cellStyle name="20% - Accent4 2 3 2 5 3" xfId="11429"/>
    <cellStyle name="20% - Accent4 2 3 2 6" xfId="11430"/>
    <cellStyle name="20% - Accent4 2 3 2 6 2" xfId="11431"/>
    <cellStyle name="20% - Accent4 2 3 2 7" xfId="11432"/>
    <cellStyle name="20% - Accent4 2 3 3" xfId="11433"/>
    <cellStyle name="20% - Accent4 2 3 3 2" xfId="11434"/>
    <cellStyle name="20% - Accent4 2 3 3 2 2" xfId="11435"/>
    <cellStyle name="20% - Accent4 2 3 3 2 2 2" xfId="11436"/>
    <cellStyle name="20% - Accent4 2 3 3 2 2 2 2" xfId="11437"/>
    <cellStyle name="20% - Accent4 2 3 3 2 2 2 2 2" xfId="11438"/>
    <cellStyle name="20% - Accent4 2 3 3 2 2 2 3" xfId="11439"/>
    <cellStyle name="20% - Accent4 2 3 3 2 2 3" xfId="11440"/>
    <cellStyle name="20% - Accent4 2 3 3 2 2 3 2" xfId="11441"/>
    <cellStyle name="20% - Accent4 2 3 3 2 2 4" xfId="11442"/>
    <cellStyle name="20% - Accent4 2 3 3 2 3" xfId="11443"/>
    <cellStyle name="20% - Accent4 2 3 3 2 3 2" xfId="11444"/>
    <cellStyle name="20% - Accent4 2 3 3 2 3 2 2" xfId="11445"/>
    <cellStyle name="20% - Accent4 2 3 3 2 3 3" xfId="11446"/>
    <cellStyle name="20% - Accent4 2 3 3 2 4" xfId="11447"/>
    <cellStyle name="20% - Accent4 2 3 3 2 4 2" xfId="11448"/>
    <cellStyle name="20% - Accent4 2 3 3 2 5" xfId="11449"/>
    <cellStyle name="20% - Accent4 2 3 3 3" xfId="11450"/>
    <cellStyle name="20% - Accent4 2 3 3 3 2" xfId="11451"/>
    <cellStyle name="20% - Accent4 2 3 3 3 2 2" xfId="11452"/>
    <cellStyle name="20% - Accent4 2 3 3 3 2 2 2" xfId="11453"/>
    <cellStyle name="20% - Accent4 2 3 3 3 2 3" xfId="11454"/>
    <cellStyle name="20% - Accent4 2 3 3 3 3" xfId="11455"/>
    <cellStyle name="20% - Accent4 2 3 3 3 3 2" xfId="11456"/>
    <cellStyle name="20% - Accent4 2 3 3 3 4" xfId="11457"/>
    <cellStyle name="20% - Accent4 2 3 3 4" xfId="11458"/>
    <cellStyle name="20% - Accent4 2 3 3 4 2" xfId="11459"/>
    <cellStyle name="20% - Accent4 2 3 3 4 2 2" xfId="11460"/>
    <cellStyle name="20% - Accent4 2 3 3 4 3" xfId="11461"/>
    <cellStyle name="20% - Accent4 2 3 3 5" xfId="11462"/>
    <cellStyle name="20% - Accent4 2 3 3 5 2" xfId="11463"/>
    <cellStyle name="20% - Accent4 2 3 3 6" xfId="11464"/>
    <cellStyle name="20% - Accent4 2 3 4" xfId="11465"/>
    <cellStyle name="20% - Accent4 2 3 4 2" xfId="11466"/>
    <cellStyle name="20% - Accent4 2 3 4 2 2" xfId="11467"/>
    <cellStyle name="20% - Accent4 2 3 4 2 2 2" xfId="11468"/>
    <cellStyle name="20% - Accent4 2 3 4 2 2 2 2" xfId="11469"/>
    <cellStyle name="20% - Accent4 2 3 4 2 2 3" xfId="11470"/>
    <cellStyle name="20% - Accent4 2 3 4 2 3" xfId="11471"/>
    <cellStyle name="20% - Accent4 2 3 4 2 3 2" xfId="11472"/>
    <cellStyle name="20% - Accent4 2 3 4 2 4" xfId="11473"/>
    <cellStyle name="20% - Accent4 2 3 4 3" xfId="11474"/>
    <cellStyle name="20% - Accent4 2 3 4 3 2" xfId="11475"/>
    <cellStyle name="20% - Accent4 2 3 4 3 2 2" xfId="11476"/>
    <cellStyle name="20% - Accent4 2 3 4 3 3" xfId="11477"/>
    <cellStyle name="20% - Accent4 2 3 4 4" xfId="11478"/>
    <cellStyle name="20% - Accent4 2 3 4 4 2" xfId="11479"/>
    <cellStyle name="20% - Accent4 2 3 4 5" xfId="11480"/>
    <cellStyle name="20% - Accent4 2 3 5" xfId="11481"/>
    <cellStyle name="20% - Accent4 2 3 5 2" xfId="11482"/>
    <cellStyle name="20% - Accent4 2 3 5 2 2" xfId="11483"/>
    <cellStyle name="20% - Accent4 2 3 5 2 2 2" xfId="11484"/>
    <cellStyle name="20% - Accent4 2 3 5 2 3" xfId="11485"/>
    <cellStyle name="20% - Accent4 2 3 5 3" xfId="11486"/>
    <cellStyle name="20% - Accent4 2 3 5 3 2" xfId="11487"/>
    <cellStyle name="20% - Accent4 2 3 5 4" xfId="11488"/>
    <cellStyle name="20% - Accent4 2 3 6" xfId="11489"/>
    <cellStyle name="20% - Accent4 2 3 6 2" xfId="11490"/>
    <cellStyle name="20% - Accent4 2 3 6 2 2" xfId="11491"/>
    <cellStyle name="20% - Accent4 2 3 6 3" xfId="11492"/>
    <cellStyle name="20% - Accent4 2 3 7" xfId="11493"/>
    <cellStyle name="20% - Accent4 2 3 7 2" xfId="11494"/>
    <cellStyle name="20% - Accent4 2 3 8" xfId="11495"/>
    <cellStyle name="20% - Accent4 2 4" xfId="11496"/>
    <cellStyle name="20% - Accent4 2 4 2" xfId="11497"/>
    <cellStyle name="20% - Accent4 2 4 2 2" xfId="11498"/>
    <cellStyle name="20% - Accent4 2 4 2 2 2" xfId="11499"/>
    <cellStyle name="20% - Accent4 2 4 2 2 2 2" xfId="11500"/>
    <cellStyle name="20% - Accent4 2 4 2 2 2 2 2" xfId="11501"/>
    <cellStyle name="20% - Accent4 2 4 2 2 2 2 2 2" xfId="11502"/>
    <cellStyle name="20% - Accent4 2 4 2 2 2 2 3" xfId="11503"/>
    <cellStyle name="20% - Accent4 2 4 2 2 2 3" xfId="11504"/>
    <cellStyle name="20% - Accent4 2 4 2 2 2 3 2" xfId="11505"/>
    <cellStyle name="20% - Accent4 2 4 2 2 2 4" xfId="11506"/>
    <cellStyle name="20% - Accent4 2 4 2 2 3" xfId="11507"/>
    <cellStyle name="20% - Accent4 2 4 2 2 3 2" xfId="11508"/>
    <cellStyle name="20% - Accent4 2 4 2 2 3 2 2" xfId="11509"/>
    <cellStyle name="20% - Accent4 2 4 2 2 3 3" xfId="11510"/>
    <cellStyle name="20% - Accent4 2 4 2 2 4" xfId="11511"/>
    <cellStyle name="20% - Accent4 2 4 2 2 4 2" xfId="11512"/>
    <cellStyle name="20% - Accent4 2 4 2 2 5" xfId="11513"/>
    <cellStyle name="20% - Accent4 2 4 2 3" xfId="11514"/>
    <cellStyle name="20% - Accent4 2 4 2 3 2" xfId="11515"/>
    <cellStyle name="20% - Accent4 2 4 2 3 2 2" xfId="11516"/>
    <cellStyle name="20% - Accent4 2 4 2 3 2 2 2" xfId="11517"/>
    <cellStyle name="20% - Accent4 2 4 2 3 2 3" xfId="11518"/>
    <cellStyle name="20% - Accent4 2 4 2 3 3" xfId="11519"/>
    <cellStyle name="20% - Accent4 2 4 2 3 3 2" xfId="11520"/>
    <cellStyle name="20% - Accent4 2 4 2 3 4" xfId="11521"/>
    <cellStyle name="20% - Accent4 2 4 2 4" xfId="11522"/>
    <cellStyle name="20% - Accent4 2 4 2 4 2" xfId="11523"/>
    <cellStyle name="20% - Accent4 2 4 2 4 2 2" xfId="11524"/>
    <cellStyle name="20% - Accent4 2 4 2 4 3" xfId="11525"/>
    <cellStyle name="20% - Accent4 2 4 2 5" xfId="11526"/>
    <cellStyle name="20% - Accent4 2 4 2 5 2" xfId="11527"/>
    <cellStyle name="20% - Accent4 2 4 2 6" xfId="11528"/>
    <cellStyle name="20% - Accent4 2 4 3" xfId="11529"/>
    <cellStyle name="20% - Accent4 2 4 3 2" xfId="11530"/>
    <cellStyle name="20% - Accent4 2 4 3 2 2" xfId="11531"/>
    <cellStyle name="20% - Accent4 2 4 3 2 2 2" xfId="11532"/>
    <cellStyle name="20% - Accent4 2 4 3 2 2 2 2" xfId="11533"/>
    <cellStyle name="20% - Accent4 2 4 3 2 2 3" xfId="11534"/>
    <cellStyle name="20% - Accent4 2 4 3 2 3" xfId="11535"/>
    <cellStyle name="20% - Accent4 2 4 3 2 3 2" xfId="11536"/>
    <cellStyle name="20% - Accent4 2 4 3 2 4" xfId="11537"/>
    <cellStyle name="20% - Accent4 2 4 3 3" xfId="11538"/>
    <cellStyle name="20% - Accent4 2 4 3 3 2" xfId="11539"/>
    <cellStyle name="20% - Accent4 2 4 3 3 2 2" xfId="11540"/>
    <cellStyle name="20% - Accent4 2 4 3 3 3" xfId="11541"/>
    <cellStyle name="20% - Accent4 2 4 3 4" xfId="11542"/>
    <cellStyle name="20% - Accent4 2 4 3 4 2" xfId="11543"/>
    <cellStyle name="20% - Accent4 2 4 3 5" xfId="11544"/>
    <cellStyle name="20% - Accent4 2 4 4" xfId="11545"/>
    <cellStyle name="20% - Accent4 2 4 4 2" xfId="11546"/>
    <cellStyle name="20% - Accent4 2 4 4 2 2" xfId="11547"/>
    <cellStyle name="20% - Accent4 2 4 4 2 2 2" xfId="11548"/>
    <cellStyle name="20% - Accent4 2 4 4 2 3" xfId="11549"/>
    <cellStyle name="20% - Accent4 2 4 4 3" xfId="11550"/>
    <cellStyle name="20% - Accent4 2 4 4 3 2" xfId="11551"/>
    <cellStyle name="20% - Accent4 2 4 4 4" xfId="11552"/>
    <cellStyle name="20% - Accent4 2 4 5" xfId="11553"/>
    <cellStyle name="20% - Accent4 2 4 5 2" xfId="11554"/>
    <cellStyle name="20% - Accent4 2 4 5 2 2" xfId="11555"/>
    <cellStyle name="20% - Accent4 2 4 5 3" xfId="11556"/>
    <cellStyle name="20% - Accent4 2 4 6" xfId="11557"/>
    <cellStyle name="20% - Accent4 2 4 6 2" xfId="11558"/>
    <cellStyle name="20% - Accent4 2 4 7" xfId="11559"/>
    <cellStyle name="20% - Accent4 2 5" xfId="11560"/>
    <cellStyle name="20% - Accent4 2 5 2" xfId="11561"/>
    <cellStyle name="20% - Accent4 2 5 2 2" xfId="11562"/>
    <cellStyle name="20% - Accent4 2 5 2 2 2" xfId="11563"/>
    <cellStyle name="20% - Accent4 2 5 2 2 2 2" xfId="11564"/>
    <cellStyle name="20% - Accent4 2 5 2 2 2 2 2" xfId="11565"/>
    <cellStyle name="20% - Accent4 2 5 2 2 2 3" xfId="11566"/>
    <cellStyle name="20% - Accent4 2 5 2 2 3" xfId="11567"/>
    <cellStyle name="20% - Accent4 2 5 2 2 3 2" xfId="11568"/>
    <cellStyle name="20% - Accent4 2 5 2 2 4" xfId="11569"/>
    <cellStyle name="20% - Accent4 2 5 2 3" xfId="11570"/>
    <cellStyle name="20% - Accent4 2 5 2 3 2" xfId="11571"/>
    <cellStyle name="20% - Accent4 2 5 2 3 2 2" xfId="11572"/>
    <cellStyle name="20% - Accent4 2 5 2 3 3" xfId="11573"/>
    <cellStyle name="20% - Accent4 2 5 2 4" xfId="11574"/>
    <cellStyle name="20% - Accent4 2 5 2 4 2" xfId="11575"/>
    <cellStyle name="20% - Accent4 2 5 2 5" xfId="11576"/>
    <cellStyle name="20% - Accent4 2 5 3" xfId="11577"/>
    <cellStyle name="20% - Accent4 2 5 3 2" xfId="11578"/>
    <cellStyle name="20% - Accent4 2 5 3 2 2" xfId="11579"/>
    <cellStyle name="20% - Accent4 2 5 3 2 2 2" xfId="11580"/>
    <cellStyle name="20% - Accent4 2 5 3 2 3" xfId="11581"/>
    <cellStyle name="20% - Accent4 2 5 3 3" xfId="11582"/>
    <cellStyle name="20% - Accent4 2 5 3 3 2" xfId="11583"/>
    <cellStyle name="20% - Accent4 2 5 3 4" xfId="11584"/>
    <cellStyle name="20% - Accent4 2 5 4" xfId="11585"/>
    <cellStyle name="20% - Accent4 2 5 4 2" xfId="11586"/>
    <cellStyle name="20% - Accent4 2 5 4 2 2" xfId="11587"/>
    <cellStyle name="20% - Accent4 2 5 4 3" xfId="11588"/>
    <cellStyle name="20% - Accent4 2 5 5" xfId="11589"/>
    <cellStyle name="20% - Accent4 2 5 5 2" xfId="11590"/>
    <cellStyle name="20% - Accent4 2 5 6" xfId="11591"/>
    <cellStyle name="20% - Accent4 2 6" xfId="11592"/>
    <cellStyle name="20% - Accent4 2 6 2" xfId="11593"/>
    <cellStyle name="20% - Accent4 2 6 2 2" xfId="11594"/>
    <cellStyle name="20% - Accent4 2 6 2 2 2" xfId="11595"/>
    <cellStyle name="20% - Accent4 2 6 2 2 2 2" xfId="11596"/>
    <cellStyle name="20% - Accent4 2 6 2 2 3" xfId="11597"/>
    <cellStyle name="20% - Accent4 2 6 2 3" xfId="11598"/>
    <cellStyle name="20% - Accent4 2 6 2 3 2" xfId="11599"/>
    <cellStyle name="20% - Accent4 2 6 2 4" xfId="11600"/>
    <cellStyle name="20% - Accent4 2 6 3" xfId="11601"/>
    <cellStyle name="20% - Accent4 2 6 3 2" xfId="11602"/>
    <cellStyle name="20% - Accent4 2 6 3 2 2" xfId="11603"/>
    <cellStyle name="20% - Accent4 2 6 3 3" xfId="11604"/>
    <cellStyle name="20% - Accent4 2 6 4" xfId="11605"/>
    <cellStyle name="20% - Accent4 2 6 4 2" xfId="11606"/>
    <cellStyle name="20% - Accent4 2 6 5" xfId="11607"/>
    <cellStyle name="20% - Accent4 2 7" xfId="11608"/>
    <cellStyle name="20% - Accent4 2 7 2" xfId="11609"/>
    <cellStyle name="20% - Accent4 2 7 2 2" xfId="11610"/>
    <cellStyle name="20% - Accent4 2 7 2 2 2" xfId="11611"/>
    <cellStyle name="20% - Accent4 2 7 2 3" xfId="11612"/>
    <cellStyle name="20% - Accent4 2 7 3" xfId="11613"/>
    <cellStyle name="20% - Accent4 2 7 3 2" xfId="11614"/>
    <cellStyle name="20% - Accent4 2 7 4" xfId="11615"/>
    <cellStyle name="20% - Accent4 2 8" xfId="11616"/>
    <cellStyle name="20% - Accent4 2 8 2" xfId="11617"/>
    <cellStyle name="20% - Accent4 2 8 2 2" xfId="11618"/>
    <cellStyle name="20% - Accent4 2 8 3" xfId="11619"/>
    <cellStyle name="20% - Accent4 2 9" xfId="11620"/>
    <cellStyle name="20% - Accent4 2 9 2" xfId="11621"/>
    <cellStyle name="20% - Accent4 20" xfId="11622"/>
    <cellStyle name="20% - Accent4 20 2" xfId="11623"/>
    <cellStyle name="20% - Accent4 20 2 2" xfId="11624"/>
    <cellStyle name="20% - Accent4 20 2 2 2" xfId="11625"/>
    <cellStyle name="20% - Accent4 20 2 2 2 2" xfId="11626"/>
    <cellStyle name="20% - Accent4 20 2 2 3" xfId="11627"/>
    <cellStyle name="20% - Accent4 20 2 3" xfId="11628"/>
    <cellStyle name="20% - Accent4 20 2 3 2" xfId="11629"/>
    <cellStyle name="20% - Accent4 20 2 4" xfId="11630"/>
    <cellStyle name="20% - Accent4 20 3" xfId="11631"/>
    <cellStyle name="20% - Accent4 20 3 2" xfId="11632"/>
    <cellStyle name="20% - Accent4 20 3 2 2" xfId="11633"/>
    <cellStyle name="20% - Accent4 20 3 3" xfId="11634"/>
    <cellStyle name="20% - Accent4 20 4" xfId="11635"/>
    <cellStyle name="20% - Accent4 20 4 2" xfId="11636"/>
    <cellStyle name="20% - Accent4 20 5" xfId="11637"/>
    <cellStyle name="20% - Accent4 21" xfId="11638"/>
    <cellStyle name="20% - Accent4 21 2" xfId="11639"/>
    <cellStyle name="20% - Accent4 21 2 2" xfId="11640"/>
    <cellStyle name="20% - Accent4 21 2 2 2" xfId="11641"/>
    <cellStyle name="20% - Accent4 21 2 3" xfId="11642"/>
    <cellStyle name="20% - Accent4 21 3" xfId="11643"/>
    <cellStyle name="20% - Accent4 21 3 2" xfId="11644"/>
    <cellStyle name="20% - Accent4 21 4" xfId="11645"/>
    <cellStyle name="20% - Accent4 22" xfId="11646"/>
    <cellStyle name="20% - Accent4 22 2" xfId="11647"/>
    <cellStyle name="20% - Accent4 22 2 2" xfId="11648"/>
    <cellStyle name="20% - Accent4 22 3" xfId="11649"/>
    <cellStyle name="20% - Accent4 23" xfId="11650"/>
    <cellStyle name="20% - Accent4 23 2" xfId="11651"/>
    <cellStyle name="20% - Accent4 24" xfId="11652"/>
    <cellStyle name="20% - Accent4 3" xfId="11653"/>
    <cellStyle name="20% - Accent4 3 10" xfId="11654"/>
    <cellStyle name="20% - Accent4 3 2" xfId="11655"/>
    <cellStyle name="20% - Accent4 3 2 2" xfId="11656"/>
    <cellStyle name="20% - Accent4 3 2 2 2" xfId="11657"/>
    <cellStyle name="20% - Accent4 3 2 2 2 2" xfId="11658"/>
    <cellStyle name="20% - Accent4 3 2 2 2 2 2" xfId="11659"/>
    <cellStyle name="20% - Accent4 3 2 2 2 2 2 2" xfId="11660"/>
    <cellStyle name="20% - Accent4 3 2 2 2 2 2 2 2" xfId="11661"/>
    <cellStyle name="20% - Accent4 3 2 2 2 2 2 2 2 2" xfId="11662"/>
    <cellStyle name="20% - Accent4 3 2 2 2 2 2 2 2 2 2" xfId="11663"/>
    <cellStyle name="20% - Accent4 3 2 2 2 2 2 2 2 3" xfId="11664"/>
    <cellStyle name="20% - Accent4 3 2 2 2 2 2 2 3" xfId="11665"/>
    <cellStyle name="20% - Accent4 3 2 2 2 2 2 2 3 2" xfId="11666"/>
    <cellStyle name="20% - Accent4 3 2 2 2 2 2 2 4" xfId="11667"/>
    <cellStyle name="20% - Accent4 3 2 2 2 2 2 3" xfId="11668"/>
    <cellStyle name="20% - Accent4 3 2 2 2 2 2 3 2" xfId="11669"/>
    <cellStyle name="20% - Accent4 3 2 2 2 2 2 3 2 2" xfId="11670"/>
    <cellStyle name="20% - Accent4 3 2 2 2 2 2 3 3" xfId="11671"/>
    <cellStyle name="20% - Accent4 3 2 2 2 2 2 4" xfId="11672"/>
    <cellStyle name="20% - Accent4 3 2 2 2 2 2 4 2" xfId="11673"/>
    <cellStyle name="20% - Accent4 3 2 2 2 2 2 5" xfId="11674"/>
    <cellStyle name="20% - Accent4 3 2 2 2 2 3" xfId="11675"/>
    <cellStyle name="20% - Accent4 3 2 2 2 2 3 2" xfId="11676"/>
    <cellStyle name="20% - Accent4 3 2 2 2 2 3 2 2" xfId="11677"/>
    <cellStyle name="20% - Accent4 3 2 2 2 2 3 2 2 2" xfId="11678"/>
    <cellStyle name="20% - Accent4 3 2 2 2 2 3 2 3" xfId="11679"/>
    <cellStyle name="20% - Accent4 3 2 2 2 2 3 3" xfId="11680"/>
    <cellStyle name="20% - Accent4 3 2 2 2 2 3 3 2" xfId="11681"/>
    <cellStyle name="20% - Accent4 3 2 2 2 2 3 4" xfId="11682"/>
    <cellStyle name="20% - Accent4 3 2 2 2 2 4" xfId="11683"/>
    <cellStyle name="20% - Accent4 3 2 2 2 2 4 2" xfId="11684"/>
    <cellStyle name="20% - Accent4 3 2 2 2 2 4 2 2" xfId="11685"/>
    <cellStyle name="20% - Accent4 3 2 2 2 2 4 3" xfId="11686"/>
    <cellStyle name="20% - Accent4 3 2 2 2 2 5" xfId="11687"/>
    <cellStyle name="20% - Accent4 3 2 2 2 2 5 2" xfId="11688"/>
    <cellStyle name="20% - Accent4 3 2 2 2 2 6" xfId="11689"/>
    <cellStyle name="20% - Accent4 3 2 2 2 3" xfId="11690"/>
    <cellStyle name="20% - Accent4 3 2 2 2 3 2" xfId="11691"/>
    <cellStyle name="20% - Accent4 3 2 2 2 3 2 2" xfId="11692"/>
    <cellStyle name="20% - Accent4 3 2 2 2 3 2 2 2" xfId="11693"/>
    <cellStyle name="20% - Accent4 3 2 2 2 3 2 2 2 2" xfId="11694"/>
    <cellStyle name="20% - Accent4 3 2 2 2 3 2 2 3" xfId="11695"/>
    <cellStyle name="20% - Accent4 3 2 2 2 3 2 3" xfId="11696"/>
    <cellStyle name="20% - Accent4 3 2 2 2 3 2 3 2" xfId="11697"/>
    <cellStyle name="20% - Accent4 3 2 2 2 3 2 4" xfId="11698"/>
    <cellStyle name="20% - Accent4 3 2 2 2 3 3" xfId="11699"/>
    <cellStyle name="20% - Accent4 3 2 2 2 3 3 2" xfId="11700"/>
    <cellStyle name="20% - Accent4 3 2 2 2 3 3 2 2" xfId="11701"/>
    <cellStyle name="20% - Accent4 3 2 2 2 3 3 3" xfId="11702"/>
    <cellStyle name="20% - Accent4 3 2 2 2 3 4" xfId="11703"/>
    <cellStyle name="20% - Accent4 3 2 2 2 3 4 2" xfId="11704"/>
    <cellStyle name="20% - Accent4 3 2 2 2 3 5" xfId="11705"/>
    <cellStyle name="20% - Accent4 3 2 2 2 4" xfId="11706"/>
    <cellStyle name="20% - Accent4 3 2 2 2 4 2" xfId="11707"/>
    <cellStyle name="20% - Accent4 3 2 2 2 4 2 2" xfId="11708"/>
    <cellStyle name="20% - Accent4 3 2 2 2 4 2 2 2" xfId="11709"/>
    <cellStyle name="20% - Accent4 3 2 2 2 4 2 3" xfId="11710"/>
    <cellStyle name="20% - Accent4 3 2 2 2 4 3" xfId="11711"/>
    <cellStyle name="20% - Accent4 3 2 2 2 4 3 2" xfId="11712"/>
    <cellStyle name="20% - Accent4 3 2 2 2 4 4" xfId="11713"/>
    <cellStyle name="20% - Accent4 3 2 2 2 5" xfId="11714"/>
    <cellStyle name="20% - Accent4 3 2 2 2 5 2" xfId="11715"/>
    <cellStyle name="20% - Accent4 3 2 2 2 5 2 2" xfId="11716"/>
    <cellStyle name="20% - Accent4 3 2 2 2 5 3" xfId="11717"/>
    <cellStyle name="20% - Accent4 3 2 2 2 6" xfId="11718"/>
    <cellStyle name="20% - Accent4 3 2 2 2 6 2" xfId="11719"/>
    <cellStyle name="20% - Accent4 3 2 2 2 7" xfId="11720"/>
    <cellStyle name="20% - Accent4 3 2 2 3" xfId="11721"/>
    <cellStyle name="20% - Accent4 3 2 2 3 2" xfId="11722"/>
    <cellStyle name="20% - Accent4 3 2 2 3 2 2" xfId="11723"/>
    <cellStyle name="20% - Accent4 3 2 2 3 2 2 2" xfId="11724"/>
    <cellStyle name="20% - Accent4 3 2 2 3 2 2 2 2" xfId="11725"/>
    <cellStyle name="20% - Accent4 3 2 2 3 2 2 2 2 2" xfId="11726"/>
    <cellStyle name="20% - Accent4 3 2 2 3 2 2 2 3" xfId="11727"/>
    <cellStyle name="20% - Accent4 3 2 2 3 2 2 3" xfId="11728"/>
    <cellStyle name="20% - Accent4 3 2 2 3 2 2 3 2" xfId="11729"/>
    <cellStyle name="20% - Accent4 3 2 2 3 2 2 4" xfId="11730"/>
    <cellStyle name="20% - Accent4 3 2 2 3 2 3" xfId="11731"/>
    <cellStyle name="20% - Accent4 3 2 2 3 2 3 2" xfId="11732"/>
    <cellStyle name="20% - Accent4 3 2 2 3 2 3 2 2" xfId="11733"/>
    <cellStyle name="20% - Accent4 3 2 2 3 2 3 3" xfId="11734"/>
    <cellStyle name="20% - Accent4 3 2 2 3 2 4" xfId="11735"/>
    <cellStyle name="20% - Accent4 3 2 2 3 2 4 2" xfId="11736"/>
    <cellStyle name="20% - Accent4 3 2 2 3 2 5" xfId="11737"/>
    <cellStyle name="20% - Accent4 3 2 2 3 3" xfId="11738"/>
    <cellStyle name="20% - Accent4 3 2 2 3 3 2" xfId="11739"/>
    <cellStyle name="20% - Accent4 3 2 2 3 3 2 2" xfId="11740"/>
    <cellStyle name="20% - Accent4 3 2 2 3 3 2 2 2" xfId="11741"/>
    <cellStyle name="20% - Accent4 3 2 2 3 3 2 3" xfId="11742"/>
    <cellStyle name="20% - Accent4 3 2 2 3 3 3" xfId="11743"/>
    <cellStyle name="20% - Accent4 3 2 2 3 3 3 2" xfId="11744"/>
    <cellStyle name="20% - Accent4 3 2 2 3 3 4" xfId="11745"/>
    <cellStyle name="20% - Accent4 3 2 2 3 4" xfId="11746"/>
    <cellStyle name="20% - Accent4 3 2 2 3 4 2" xfId="11747"/>
    <cellStyle name="20% - Accent4 3 2 2 3 4 2 2" xfId="11748"/>
    <cellStyle name="20% - Accent4 3 2 2 3 4 3" xfId="11749"/>
    <cellStyle name="20% - Accent4 3 2 2 3 5" xfId="11750"/>
    <cellStyle name="20% - Accent4 3 2 2 3 5 2" xfId="11751"/>
    <cellStyle name="20% - Accent4 3 2 2 3 6" xfId="11752"/>
    <cellStyle name="20% - Accent4 3 2 2 4" xfId="11753"/>
    <cellStyle name="20% - Accent4 3 2 2 4 2" xfId="11754"/>
    <cellStyle name="20% - Accent4 3 2 2 4 2 2" xfId="11755"/>
    <cellStyle name="20% - Accent4 3 2 2 4 2 2 2" xfId="11756"/>
    <cellStyle name="20% - Accent4 3 2 2 4 2 2 2 2" xfId="11757"/>
    <cellStyle name="20% - Accent4 3 2 2 4 2 2 3" xfId="11758"/>
    <cellStyle name="20% - Accent4 3 2 2 4 2 3" xfId="11759"/>
    <cellStyle name="20% - Accent4 3 2 2 4 2 3 2" xfId="11760"/>
    <cellStyle name="20% - Accent4 3 2 2 4 2 4" xfId="11761"/>
    <cellStyle name="20% - Accent4 3 2 2 4 3" xfId="11762"/>
    <cellStyle name="20% - Accent4 3 2 2 4 3 2" xfId="11763"/>
    <cellStyle name="20% - Accent4 3 2 2 4 3 2 2" xfId="11764"/>
    <cellStyle name="20% - Accent4 3 2 2 4 3 3" xfId="11765"/>
    <cellStyle name="20% - Accent4 3 2 2 4 4" xfId="11766"/>
    <cellStyle name="20% - Accent4 3 2 2 4 4 2" xfId="11767"/>
    <cellStyle name="20% - Accent4 3 2 2 4 5" xfId="11768"/>
    <cellStyle name="20% - Accent4 3 2 2 5" xfId="11769"/>
    <cellStyle name="20% - Accent4 3 2 2 5 2" xfId="11770"/>
    <cellStyle name="20% - Accent4 3 2 2 5 2 2" xfId="11771"/>
    <cellStyle name="20% - Accent4 3 2 2 5 2 2 2" xfId="11772"/>
    <cellStyle name="20% - Accent4 3 2 2 5 2 3" xfId="11773"/>
    <cellStyle name="20% - Accent4 3 2 2 5 3" xfId="11774"/>
    <cellStyle name="20% - Accent4 3 2 2 5 3 2" xfId="11775"/>
    <cellStyle name="20% - Accent4 3 2 2 5 4" xfId="11776"/>
    <cellStyle name="20% - Accent4 3 2 2 6" xfId="11777"/>
    <cellStyle name="20% - Accent4 3 2 2 6 2" xfId="11778"/>
    <cellStyle name="20% - Accent4 3 2 2 6 2 2" xfId="11779"/>
    <cellStyle name="20% - Accent4 3 2 2 6 3" xfId="11780"/>
    <cellStyle name="20% - Accent4 3 2 2 7" xfId="11781"/>
    <cellStyle name="20% - Accent4 3 2 2 7 2" xfId="11782"/>
    <cellStyle name="20% - Accent4 3 2 2 8" xfId="11783"/>
    <cellStyle name="20% - Accent4 3 2 3" xfId="11784"/>
    <cellStyle name="20% - Accent4 3 2 3 2" xfId="11785"/>
    <cellStyle name="20% - Accent4 3 2 3 2 2" xfId="11786"/>
    <cellStyle name="20% - Accent4 3 2 3 2 2 2" xfId="11787"/>
    <cellStyle name="20% - Accent4 3 2 3 2 2 2 2" xfId="11788"/>
    <cellStyle name="20% - Accent4 3 2 3 2 2 2 2 2" xfId="11789"/>
    <cellStyle name="20% - Accent4 3 2 3 2 2 2 2 2 2" xfId="11790"/>
    <cellStyle name="20% - Accent4 3 2 3 2 2 2 2 3" xfId="11791"/>
    <cellStyle name="20% - Accent4 3 2 3 2 2 2 3" xfId="11792"/>
    <cellStyle name="20% - Accent4 3 2 3 2 2 2 3 2" xfId="11793"/>
    <cellStyle name="20% - Accent4 3 2 3 2 2 2 4" xfId="11794"/>
    <cellStyle name="20% - Accent4 3 2 3 2 2 3" xfId="11795"/>
    <cellStyle name="20% - Accent4 3 2 3 2 2 3 2" xfId="11796"/>
    <cellStyle name="20% - Accent4 3 2 3 2 2 3 2 2" xfId="11797"/>
    <cellStyle name="20% - Accent4 3 2 3 2 2 3 3" xfId="11798"/>
    <cellStyle name="20% - Accent4 3 2 3 2 2 4" xfId="11799"/>
    <cellStyle name="20% - Accent4 3 2 3 2 2 4 2" xfId="11800"/>
    <cellStyle name="20% - Accent4 3 2 3 2 2 5" xfId="11801"/>
    <cellStyle name="20% - Accent4 3 2 3 2 3" xfId="11802"/>
    <cellStyle name="20% - Accent4 3 2 3 2 3 2" xfId="11803"/>
    <cellStyle name="20% - Accent4 3 2 3 2 3 2 2" xfId="11804"/>
    <cellStyle name="20% - Accent4 3 2 3 2 3 2 2 2" xfId="11805"/>
    <cellStyle name="20% - Accent4 3 2 3 2 3 2 3" xfId="11806"/>
    <cellStyle name="20% - Accent4 3 2 3 2 3 3" xfId="11807"/>
    <cellStyle name="20% - Accent4 3 2 3 2 3 3 2" xfId="11808"/>
    <cellStyle name="20% - Accent4 3 2 3 2 3 4" xfId="11809"/>
    <cellStyle name="20% - Accent4 3 2 3 2 4" xfId="11810"/>
    <cellStyle name="20% - Accent4 3 2 3 2 4 2" xfId="11811"/>
    <cellStyle name="20% - Accent4 3 2 3 2 4 2 2" xfId="11812"/>
    <cellStyle name="20% - Accent4 3 2 3 2 4 3" xfId="11813"/>
    <cellStyle name="20% - Accent4 3 2 3 2 5" xfId="11814"/>
    <cellStyle name="20% - Accent4 3 2 3 2 5 2" xfId="11815"/>
    <cellStyle name="20% - Accent4 3 2 3 2 6" xfId="11816"/>
    <cellStyle name="20% - Accent4 3 2 3 3" xfId="11817"/>
    <cellStyle name="20% - Accent4 3 2 3 3 2" xfId="11818"/>
    <cellStyle name="20% - Accent4 3 2 3 3 2 2" xfId="11819"/>
    <cellStyle name="20% - Accent4 3 2 3 3 2 2 2" xfId="11820"/>
    <cellStyle name="20% - Accent4 3 2 3 3 2 2 2 2" xfId="11821"/>
    <cellStyle name="20% - Accent4 3 2 3 3 2 2 3" xfId="11822"/>
    <cellStyle name="20% - Accent4 3 2 3 3 2 3" xfId="11823"/>
    <cellStyle name="20% - Accent4 3 2 3 3 2 3 2" xfId="11824"/>
    <cellStyle name="20% - Accent4 3 2 3 3 2 4" xfId="11825"/>
    <cellStyle name="20% - Accent4 3 2 3 3 3" xfId="11826"/>
    <cellStyle name="20% - Accent4 3 2 3 3 3 2" xfId="11827"/>
    <cellStyle name="20% - Accent4 3 2 3 3 3 2 2" xfId="11828"/>
    <cellStyle name="20% - Accent4 3 2 3 3 3 3" xfId="11829"/>
    <cellStyle name="20% - Accent4 3 2 3 3 4" xfId="11830"/>
    <cellStyle name="20% - Accent4 3 2 3 3 4 2" xfId="11831"/>
    <cellStyle name="20% - Accent4 3 2 3 3 5" xfId="11832"/>
    <cellStyle name="20% - Accent4 3 2 3 4" xfId="11833"/>
    <cellStyle name="20% - Accent4 3 2 3 4 2" xfId="11834"/>
    <cellStyle name="20% - Accent4 3 2 3 4 2 2" xfId="11835"/>
    <cellStyle name="20% - Accent4 3 2 3 4 2 2 2" xfId="11836"/>
    <cellStyle name="20% - Accent4 3 2 3 4 2 3" xfId="11837"/>
    <cellStyle name="20% - Accent4 3 2 3 4 3" xfId="11838"/>
    <cellStyle name="20% - Accent4 3 2 3 4 3 2" xfId="11839"/>
    <cellStyle name="20% - Accent4 3 2 3 4 4" xfId="11840"/>
    <cellStyle name="20% - Accent4 3 2 3 5" xfId="11841"/>
    <cellStyle name="20% - Accent4 3 2 3 5 2" xfId="11842"/>
    <cellStyle name="20% - Accent4 3 2 3 5 2 2" xfId="11843"/>
    <cellStyle name="20% - Accent4 3 2 3 5 3" xfId="11844"/>
    <cellStyle name="20% - Accent4 3 2 3 6" xfId="11845"/>
    <cellStyle name="20% - Accent4 3 2 3 6 2" xfId="11846"/>
    <cellStyle name="20% - Accent4 3 2 3 7" xfId="11847"/>
    <cellStyle name="20% - Accent4 3 2 4" xfId="11848"/>
    <cellStyle name="20% - Accent4 3 2 4 2" xfId="11849"/>
    <cellStyle name="20% - Accent4 3 2 4 2 2" xfId="11850"/>
    <cellStyle name="20% - Accent4 3 2 4 2 2 2" xfId="11851"/>
    <cellStyle name="20% - Accent4 3 2 4 2 2 2 2" xfId="11852"/>
    <cellStyle name="20% - Accent4 3 2 4 2 2 2 2 2" xfId="11853"/>
    <cellStyle name="20% - Accent4 3 2 4 2 2 2 3" xfId="11854"/>
    <cellStyle name="20% - Accent4 3 2 4 2 2 3" xfId="11855"/>
    <cellStyle name="20% - Accent4 3 2 4 2 2 3 2" xfId="11856"/>
    <cellStyle name="20% - Accent4 3 2 4 2 2 4" xfId="11857"/>
    <cellStyle name="20% - Accent4 3 2 4 2 3" xfId="11858"/>
    <cellStyle name="20% - Accent4 3 2 4 2 3 2" xfId="11859"/>
    <cellStyle name="20% - Accent4 3 2 4 2 3 2 2" xfId="11860"/>
    <cellStyle name="20% - Accent4 3 2 4 2 3 3" xfId="11861"/>
    <cellStyle name="20% - Accent4 3 2 4 2 4" xfId="11862"/>
    <cellStyle name="20% - Accent4 3 2 4 2 4 2" xfId="11863"/>
    <cellStyle name="20% - Accent4 3 2 4 2 5" xfId="11864"/>
    <cellStyle name="20% - Accent4 3 2 4 3" xfId="11865"/>
    <cellStyle name="20% - Accent4 3 2 4 3 2" xfId="11866"/>
    <cellStyle name="20% - Accent4 3 2 4 3 2 2" xfId="11867"/>
    <cellStyle name="20% - Accent4 3 2 4 3 2 2 2" xfId="11868"/>
    <cellStyle name="20% - Accent4 3 2 4 3 2 3" xfId="11869"/>
    <cellStyle name="20% - Accent4 3 2 4 3 3" xfId="11870"/>
    <cellStyle name="20% - Accent4 3 2 4 3 3 2" xfId="11871"/>
    <cellStyle name="20% - Accent4 3 2 4 3 4" xfId="11872"/>
    <cellStyle name="20% - Accent4 3 2 4 4" xfId="11873"/>
    <cellStyle name="20% - Accent4 3 2 4 4 2" xfId="11874"/>
    <cellStyle name="20% - Accent4 3 2 4 4 2 2" xfId="11875"/>
    <cellStyle name="20% - Accent4 3 2 4 4 3" xfId="11876"/>
    <cellStyle name="20% - Accent4 3 2 4 5" xfId="11877"/>
    <cellStyle name="20% - Accent4 3 2 4 5 2" xfId="11878"/>
    <cellStyle name="20% - Accent4 3 2 4 6" xfId="11879"/>
    <cellStyle name="20% - Accent4 3 2 5" xfId="11880"/>
    <cellStyle name="20% - Accent4 3 2 5 2" xfId="11881"/>
    <cellStyle name="20% - Accent4 3 2 5 2 2" xfId="11882"/>
    <cellStyle name="20% - Accent4 3 2 5 2 2 2" xfId="11883"/>
    <cellStyle name="20% - Accent4 3 2 5 2 2 2 2" xfId="11884"/>
    <cellStyle name="20% - Accent4 3 2 5 2 2 3" xfId="11885"/>
    <cellStyle name="20% - Accent4 3 2 5 2 3" xfId="11886"/>
    <cellStyle name="20% - Accent4 3 2 5 2 3 2" xfId="11887"/>
    <cellStyle name="20% - Accent4 3 2 5 2 4" xfId="11888"/>
    <cellStyle name="20% - Accent4 3 2 5 3" xfId="11889"/>
    <cellStyle name="20% - Accent4 3 2 5 3 2" xfId="11890"/>
    <cellStyle name="20% - Accent4 3 2 5 3 2 2" xfId="11891"/>
    <cellStyle name="20% - Accent4 3 2 5 3 3" xfId="11892"/>
    <cellStyle name="20% - Accent4 3 2 5 4" xfId="11893"/>
    <cellStyle name="20% - Accent4 3 2 5 4 2" xfId="11894"/>
    <cellStyle name="20% - Accent4 3 2 5 5" xfId="11895"/>
    <cellStyle name="20% - Accent4 3 2 6" xfId="11896"/>
    <cellStyle name="20% - Accent4 3 2 6 2" xfId="11897"/>
    <cellStyle name="20% - Accent4 3 2 6 2 2" xfId="11898"/>
    <cellStyle name="20% - Accent4 3 2 6 2 2 2" xfId="11899"/>
    <cellStyle name="20% - Accent4 3 2 6 2 3" xfId="11900"/>
    <cellStyle name="20% - Accent4 3 2 6 3" xfId="11901"/>
    <cellStyle name="20% - Accent4 3 2 6 3 2" xfId="11902"/>
    <cellStyle name="20% - Accent4 3 2 6 4" xfId="11903"/>
    <cellStyle name="20% - Accent4 3 2 7" xfId="11904"/>
    <cellStyle name="20% - Accent4 3 2 7 2" xfId="11905"/>
    <cellStyle name="20% - Accent4 3 2 7 2 2" xfId="11906"/>
    <cellStyle name="20% - Accent4 3 2 7 3" xfId="11907"/>
    <cellStyle name="20% - Accent4 3 2 8" xfId="11908"/>
    <cellStyle name="20% - Accent4 3 2 8 2" xfId="11909"/>
    <cellStyle name="20% - Accent4 3 2 9" xfId="11910"/>
    <cellStyle name="20% - Accent4 3 3" xfId="11911"/>
    <cellStyle name="20% - Accent4 3 3 2" xfId="11912"/>
    <cellStyle name="20% - Accent4 3 3 2 2" xfId="11913"/>
    <cellStyle name="20% - Accent4 3 3 2 2 2" xfId="11914"/>
    <cellStyle name="20% - Accent4 3 3 2 2 2 2" xfId="11915"/>
    <cellStyle name="20% - Accent4 3 3 2 2 2 2 2" xfId="11916"/>
    <cellStyle name="20% - Accent4 3 3 2 2 2 2 2 2" xfId="11917"/>
    <cellStyle name="20% - Accent4 3 3 2 2 2 2 2 2 2" xfId="11918"/>
    <cellStyle name="20% - Accent4 3 3 2 2 2 2 2 3" xfId="11919"/>
    <cellStyle name="20% - Accent4 3 3 2 2 2 2 3" xfId="11920"/>
    <cellStyle name="20% - Accent4 3 3 2 2 2 2 3 2" xfId="11921"/>
    <cellStyle name="20% - Accent4 3 3 2 2 2 2 4" xfId="11922"/>
    <cellStyle name="20% - Accent4 3 3 2 2 2 3" xfId="11923"/>
    <cellStyle name="20% - Accent4 3 3 2 2 2 3 2" xfId="11924"/>
    <cellStyle name="20% - Accent4 3 3 2 2 2 3 2 2" xfId="11925"/>
    <cellStyle name="20% - Accent4 3 3 2 2 2 3 3" xfId="11926"/>
    <cellStyle name="20% - Accent4 3 3 2 2 2 4" xfId="11927"/>
    <cellStyle name="20% - Accent4 3 3 2 2 2 4 2" xfId="11928"/>
    <cellStyle name="20% - Accent4 3 3 2 2 2 5" xfId="11929"/>
    <cellStyle name="20% - Accent4 3 3 2 2 3" xfId="11930"/>
    <cellStyle name="20% - Accent4 3 3 2 2 3 2" xfId="11931"/>
    <cellStyle name="20% - Accent4 3 3 2 2 3 2 2" xfId="11932"/>
    <cellStyle name="20% - Accent4 3 3 2 2 3 2 2 2" xfId="11933"/>
    <cellStyle name="20% - Accent4 3 3 2 2 3 2 3" xfId="11934"/>
    <cellStyle name="20% - Accent4 3 3 2 2 3 3" xfId="11935"/>
    <cellStyle name="20% - Accent4 3 3 2 2 3 3 2" xfId="11936"/>
    <cellStyle name="20% - Accent4 3 3 2 2 3 4" xfId="11937"/>
    <cellStyle name="20% - Accent4 3 3 2 2 4" xfId="11938"/>
    <cellStyle name="20% - Accent4 3 3 2 2 4 2" xfId="11939"/>
    <cellStyle name="20% - Accent4 3 3 2 2 4 2 2" xfId="11940"/>
    <cellStyle name="20% - Accent4 3 3 2 2 4 3" xfId="11941"/>
    <cellStyle name="20% - Accent4 3 3 2 2 5" xfId="11942"/>
    <cellStyle name="20% - Accent4 3 3 2 2 5 2" xfId="11943"/>
    <cellStyle name="20% - Accent4 3 3 2 2 6" xfId="11944"/>
    <cellStyle name="20% - Accent4 3 3 2 3" xfId="11945"/>
    <cellStyle name="20% - Accent4 3 3 2 3 2" xfId="11946"/>
    <cellStyle name="20% - Accent4 3 3 2 3 2 2" xfId="11947"/>
    <cellStyle name="20% - Accent4 3 3 2 3 2 2 2" xfId="11948"/>
    <cellStyle name="20% - Accent4 3 3 2 3 2 2 2 2" xfId="11949"/>
    <cellStyle name="20% - Accent4 3 3 2 3 2 2 3" xfId="11950"/>
    <cellStyle name="20% - Accent4 3 3 2 3 2 3" xfId="11951"/>
    <cellStyle name="20% - Accent4 3 3 2 3 2 3 2" xfId="11952"/>
    <cellStyle name="20% - Accent4 3 3 2 3 2 4" xfId="11953"/>
    <cellStyle name="20% - Accent4 3 3 2 3 3" xfId="11954"/>
    <cellStyle name="20% - Accent4 3 3 2 3 3 2" xfId="11955"/>
    <cellStyle name="20% - Accent4 3 3 2 3 3 2 2" xfId="11956"/>
    <cellStyle name="20% - Accent4 3 3 2 3 3 3" xfId="11957"/>
    <cellStyle name="20% - Accent4 3 3 2 3 4" xfId="11958"/>
    <cellStyle name="20% - Accent4 3 3 2 3 4 2" xfId="11959"/>
    <cellStyle name="20% - Accent4 3 3 2 3 5" xfId="11960"/>
    <cellStyle name="20% - Accent4 3 3 2 4" xfId="11961"/>
    <cellStyle name="20% - Accent4 3 3 2 4 2" xfId="11962"/>
    <cellStyle name="20% - Accent4 3 3 2 4 2 2" xfId="11963"/>
    <cellStyle name="20% - Accent4 3 3 2 4 2 2 2" xfId="11964"/>
    <cellStyle name="20% - Accent4 3 3 2 4 2 3" xfId="11965"/>
    <cellStyle name="20% - Accent4 3 3 2 4 3" xfId="11966"/>
    <cellStyle name="20% - Accent4 3 3 2 4 3 2" xfId="11967"/>
    <cellStyle name="20% - Accent4 3 3 2 4 4" xfId="11968"/>
    <cellStyle name="20% - Accent4 3 3 2 5" xfId="11969"/>
    <cellStyle name="20% - Accent4 3 3 2 5 2" xfId="11970"/>
    <cellStyle name="20% - Accent4 3 3 2 5 2 2" xfId="11971"/>
    <cellStyle name="20% - Accent4 3 3 2 5 3" xfId="11972"/>
    <cellStyle name="20% - Accent4 3 3 2 6" xfId="11973"/>
    <cellStyle name="20% - Accent4 3 3 2 6 2" xfId="11974"/>
    <cellStyle name="20% - Accent4 3 3 2 7" xfId="11975"/>
    <cellStyle name="20% - Accent4 3 3 3" xfId="11976"/>
    <cellStyle name="20% - Accent4 3 3 3 2" xfId="11977"/>
    <cellStyle name="20% - Accent4 3 3 3 2 2" xfId="11978"/>
    <cellStyle name="20% - Accent4 3 3 3 2 2 2" xfId="11979"/>
    <cellStyle name="20% - Accent4 3 3 3 2 2 2 2" xfId="11980"/>
    <cellStyle name="20% - Accent4 3 3 3 2 2 2 2 2" xfId="11981"/>
    <cellStyle name="20% - Accent4 3 3 3 2 2 2 3" xfId="11982"/>
    <cellStyle name="20% - Accent4 3 3 3 2 2 3" xfId="11983"/>
    <cellStyle name="20% - Accent4 3 3 3 2 2 3 2" xfId="11984"/>
    <cellStyle name="20% - Accent4 3 3 3 2 2 4" xfId="11985"/>
    <cellStyle name="20% - Accent4 3 3 3 2 3" xfId="11986"/>
    <cellStyle name="20% - Accent4 3 3 3 2 3 2" xfId="11987"/>
    <cellStyle name="20% - Accent4 3 3 3 2 3 2 2" xfId="11988"/>
    <cellStyle name="20% - Accent4 3 3 3 2 3 3" xfId="11989"/>
    <cellStyle name="20% - Accent4 3 3 3 2 4" xfId="11990"/>
    <cellStyle name="20% - Accent4 3 3 3 2 4 2" xfId="11991"/>
    <cellStyle name="20% - Accent4 3 3 3 2 5" xfId="11992"/>
    <cellStyle name="20% - Accent4 3 3 3 3" xfId="11993"/>
    <cellStyle name="20% - Accent4 3 3 3 3 2" xfId="11994"/>
    <cellStyle name="20% - Accent4 3 3 3 3 2 2" xfId="11995"/>
    <cellStyle name="20% - Accent4 3 3 3 3 2 2 2" xfId="11996"/>
    <cellStyle name="20% - Accent4 3 3 3 3 2 3" xfId="11997"/>
    <cellStyle name="20% - Accent4 3 3 3 3 3" xfId="11998"/>
    <cellStyle name="20% - Accent4 3 3 3 3 3 2" xfId="11999"/>
    <cellStyle name="20% - Accent4 3 3 3 3 4" xfId="12000"/>
    <cellStyle name="20% - Accent4 3 3 3 4" xfId="12001"/>
    <cellStyle name="20% - Accent4 3 3 3 4 2" xfId="12002"/>
    <cellStyle name="20% - Accent4 3 3 3 4 2 2" xfId="12003"/>
    <cellStyle name="20% - Accent4 3 3 3 4 3" xfId="12004"/>
    <cellStyle name="20% - Accent4 3 3 3 5" xfId="12005"/>
    <cellStyle name="20% - Accent4 3 3 3 5 2" xfId="12006"/>
    <cellStyle name="20% - Accent4 3 3 3 6" xfId="12007"/>
    <cellStyle name="20% - Accent4 3 3 4" xfId="12008"/>
    <cellStyle name="20% - Accent4 3 3 4 2" xfId="12009"/>
    <cellStyle name="20% - Accent4 3 3 4 2 2" xfId="12010"/>
    <cellStyle name="20% - Accent4 3 3 4 2 2 2" xfId="12011"/>
    <cellStyle name="20% - Accent4 3 3 4 2 2 2 2" xfId="12012"/>
    <cellStyle name="20% - Accent4 3 3 4 2 2 3" xfId="12013"/>
    <cellStyle name="20% - Accent4 3 3 4 2 3" xfId="12014"/>
    <cellStyle name="20% - Accent4 3 3 4 2 3 2" xfId="12015"/>
    <cellStyle name="20% - Accent4 3 3 4 2 4" xfId="12016"/>
    <cellStyle name="20% - Accent4 3 3 4 3" xfId="12017"/>
    <cellStyle name="20% - Accent4 3 3 4 3 2" xfId="12018"/>
    <cellStyle name="20% - Accent4 3 3 4 3 2 2" xfId="12019"/>
    <cellStyle name="20% - Accent4 3 3 4 3 3" xfId="12020"/>
    <cellStyle name="20% - Accent4 3 3 4 4" xfId="12021"/>
    <cellStyle name="20% - Accent4 3 3 4 4 2" xfId="12022"/>
    <cellStyle name="20% - Accent4 3 3 4 5" xfId="12023"/>
    <cellStyle name="20% - Accent4 3 3 5" xfId="12024"/>
    <cellStyle name="20% - Accent4 3 3 5 2" xfId="12025"/>
    <cellStyle name="20% - Accent4 3 3 5 2 2" xfId="12026"/>
    <cellStyle name="20% - Accent4 3 3 5 2 2 2" xfId="12027"/>
    <cellStyle name="20% - Accent4 3 3 5 2 3" xfId="12028"/>
    <cellStyle name="20% - Accent4 3 3 5 3" xfId="12029"/>
    <cellStyle name="20% - Accent4 3 3 5 3 2" xfId="12030"/>
    <cellStyle name="20% - Accent4 3 3 5 4" xfId="12031"/>
    <cellStyle name="20% - Accent4 3 3 6" xfId="12032"/>
    <cellStyle name="20% - Accent4 3 3 6 2" xfId="12033"/>
    <cellStyle name="20% - Accent4 3 3 6 2 2" xfId="12034"/>
    <cellStyle name="20% - Accent4 3 3 6 3" xfId="12035"/>
    <cellStyle name="20% - Accent4 3 3 7" xfId="12036"/>
    <cellStyle name="20% - Accent4 3 3 7 2" xfId="12037"/>
    <cellStyle name="20% - Accent4 3 3 8" xfId="12038"/>
    <cellStyle name="20% - Accent4 3 4" xfId="12039"/>
    <cellStyle name="20% - Accent4 3 4 2" xfId="12040"/>
    <cellStyle name="20% - Accent4 3 4 2 2" xfId="12041"/>
    <cellStyle name="20% - Accent4 3 4 2 2 2" xfId="12042"/>
    <cellStyle name="20% - Accent4 3 4 2 2 2 2" xfId="12043"/>
    <cellStyle name="20% - Accent4 3 4 2 2 2 2 2" xfId="12044"/>
    <cellStyle name="20% - Accent4 3 4 2 2 2 2 2 2" xfId="12045"/>
    <cellStyle name="20% - Accent4 3 4 2 2 2 2 3" xfId="12046"/>
    <cellStyle name="20% - Accent4 3 4 2 2 2 3" xfId="12047"/>
    <cellStyle name="20% - Accent4 3 4 2 2 2 3 2" xfId="12048"/>
    <cellStyle name="20% - Accent4 3 4 2 2 2 4" xfId="12049"/>
    <cellStyle name="20% - Accent4 3 4 2 2 3" xfId="12050"/>
    <cellStyle name="20% - Accent4 3 4 2 2 3 2" xfId="12051"/>
    <cellStyle name="20% - Accent4 3 4 2 2 3 2 2" xfId="12052"/>
    <cellStyle name="20% - Accent4 3 4 2 2 3 3" xfId="12053"/>
    <cellStyle name="20% - Accent4 3 4 2 2 4" xfId="12054"/>
    <cellStyle name="20% - Accent4 3 4 2 2 4 2" xfId="12055"/>
    <cellStyle name="20% - Accent4 3 4 2 2 5" xfId="12056"/>
    <cellStyle name="20% - Accent4 3 4 2 3" xfId="12057"/>
    <cellStyle name="20% - Accent4 3 4 2 3 2" xfId="12058"/>
    <cellStyle name="20% - Accent4 3 4 2 3 2 2" xfId="12059"/>
    <cellStyle name="20% - Accent4 3 4 2 3 2 2 2" xfId="12060"/>
    <cellStyle name="20% - Accent4 3 4 2 3 2 3" xfId="12061"/>
    <cellStyle name="20% - Accent4 3 4 2 3 3" xfId="12062"/>
    <cellStyle name="20% - Accent4 3 4 2 3 3 2" xfId="12063"/>
    <cellStyle name="20% - Accent4 3 4 2 3 4" xfId="12064"/>
    <cellStyle name="20% - Accent4 3 4 2 4" xfId="12065"/>
    <cellStyle name="20% - Accent4 3 4 2 4 2" xfId="12066"/>
    <cellStyle name="20% - Accent4 3 4 2 4 2 2" xfId="12067"/>
    <cellStyle name="20% - Accent4 3 4 2 4 3" xfId="12068"/>
    <cellStyle name="20% - Accent4 3 4 2 5" xfId="12069"/>
    <cellStyle name="20% - Accent4 3 4 2 5 2" xfId="12070"/>
    <cellStyle name="20% - Accent4 3 4 2 6" xfId="12071"/>
    <cellStyle name="20% - Accent4 3 4 3" xfId="12072"/>
    <cellStyle name="20% - Accent4 3 4 3 2" xfId="12073"/>
    <cellStyle name="20% - Accent4 3 4 3 2 2" xfId="12074"/>
    <cellStyle name="20% - Accent4 3 4 3 2 2 2" xfId="12075"/>
    <cellStyle name="20% - Accent4 3 4 3 2 2 2 2" xfId="12076"/>
    <cellStyle name="20% - Accent4 3 4 3 2 2 3" xfId="12077"/>
    <cellStyle name="20% - Accent4 3 4 3 2 3" xfId="12078"/>
    <cellStyle name="20% - Accent4 3 4 3 2 3 2" xfId="12079"/>
    <cellStyle name="20% - Accent4 3 4 3 2 4" xfId="12080"/>
    <cellStyle name="20% - Accent4 3 4 3 3" xfId="12081"/>
    <cellStyle name="20% - Accent4 3 4 3 3 2" xfId="12082"/>
    <cellStyle name="20% - Accent4 3 4 3 3 2 2" xfId="12083"/>
    <cellStyle name="20% - Accent4 3 4 3 3 3" xfId="12084"/>
    <cellStyle name="20% - Accent4 3 4 3 4" xfId="12085"/>
    <cellStyle name="20% - Accent4 3 4 3 4 2" xfId="12086"/>
    <cellStyle name="20% - Accent4 3 4 3 5" xfId="12087"/>
    <cellStyle name="20% - Accent4 3 4 4" xfId="12088"/>
    <cellStyle name="20% - Accent4 3 4 4 2" xfId="12089"/>
    <cellStyle name="20% - Accent4 3 4 4 2 2" xfId="12090"/>
    <cellStyle name="20% - Accent4 3 4 4 2 2 2" xfId="12091"/>
    <cellStyle name="20% - Accent4 3 4 4 2 3" xfId="12092"/>
    <cellStyle name="20% - Accent4 3 4 4 3" xfId="12093"/>
    <cellStyle name="20% - Accent4 3 4 4 3 2" xfId="12094"/>
    <cellStyle name="20% - Accent4 3 4 4 4" xfId="12095"/>
    <cellStyle name="20% - Accent4 3 4 5" xfId="12096"/>
    <cellStyle name="20% - Accent4 3 4 5 2" xfId="12097"/>
    <cellStyle name="20% - Accent4 3 4 5 2 2" xfId="12098"/>
    <cellStyle name="20% - Accent4 3 4 5 3" xfId="12099"/>
    <cellStyle name="20% - Accent4 3 4 6" xfId="12100"/>
    <cellStyle name="20% - Accent4 3 4 6 2" xfId="12101"/>
    <cellStyle name="20% - Accent4 3 4 7" xfId="12102"/>
    <cellStyle name="20% - Accent4 3 5" xfId="12103"/>
    <cellStyle name="20% - Accent4 3 5 2" xfId="12104"/>
    <cellStyle name="20% - Accent4 3 5 2 2" xfId="12105"/>
    <cellStyle name="20% - Accent4 3 5 2 2 2" xfId="12106"/>
    <cellStyle name="20% - Accent4 3 5 2 2 2 2" xfId="12107"/>
    <cellStyle name="20% - Accent4 3 5 2 2 2 2 2" xfId="12108"/>
    <cellStyle name="20% - Accent4 3 5 2 2 2 3" xfId="12109"/>
    <cellStyle name="20% - Accent4 3 5 2 2 3" xfId="12110"/>
    <cellStyle name="20% - Accent4 3 5 2 2 3 2" xfId="12111"/>
    <cellStyle name="20% - Accent4 3 5 2 2 4" xfId="12112"/>
    <cellStyle name="20% - Accent4 3 5 2 3" xfId="12113"/>
    <cellStyle name="20% - Accent4 3 5 2 3 2" xfId="12114"/>
    <cellStyle name="20% - Accent4 3 5 2 3 2 2" xfId="12115"/>
    <cellStyle name="20% - Accent4 3 5 2 3 3" xfId="12116"/>
    <cellStyle name="20% - Accent4 3 5 2 4" xfId="12117"/>
    <cellStyle name="20% - Accent4 3 5 2 4 2" xfId="12118"/>
    <cellStyle name="20% - Accent4 3 5 2 5" xfId="12119"/>
    <cellStyle name="20% - Accent4 3 5 3" xfId="12120"/>
    <cellStyle name="20% - Accent4 3 5 3 2" xfId="12121"/>
    <cellStyle name="20% - Accent4 3 5 3 2 2" xfId="12122"/>
    <cellStyle name="20% - Accent4 3 5 3 2 2 2" xfId="12123"/>
    <cellStyle name="20% - Accent4 3 5 3 2 3" xfId="12124"/>
    <cellStyle name="20% - Accent4 3 5 3 3" xfId="12125"/>
    <cellStyle name="20% - Accent4 3 5 3 3 2" xfId="12126"/>
    <cellStyle name="20% - Accent4 3 5 3 4" xfId="12127"/>
    <cellStyle name="20% - Accent4 3 5 4" xfId="12128"/>
    <cellStyle name="20% - Accent4 3 5 4 2" xfId="12129"/>
    <cellStyle name="20% - Accent4 3 5 4 2 2" xfId="12130"/>
    <cellStyle name="20% - Accent4 3 5 4 3" xfId="12131"/>
    <cellStyle name="20% - Accent4 3 5 5" xfId="12132"/>
    <cellStyle name="20% - Accent4 3 5 5 2" xfId="12133"/>
    <cellStyle name="20% - Accent4 3 5 6" xfId="12134"/>
    <cellStyle name="20% - Accent4 3 6" xfId="12135"/>
    <cellStyle name="20% - Accent4 3 6 2" xfId="12136"/>
    <cellStyle name="20% - Accent4 3 6 2 2" xfId="12137"/>
    <cellStyle name="20% - Accent4 3 6 2 2 2" xfId="12138"/>
    <cellStyle name="20% - Accent4 3 6 2 2 2 2" xfId="12139"/>
    <cellStyle name="20% - Accent4 3 6 2 2 3" xfId="12140"/>
    <cellStyle name="20% - Accent4 3 6 2 3" xfId="12141"/>
    <cellStyle name="20% - Accent4 3 6 2 3 2" xfId="12142"/>
    <cellStyle name="20% - Accent4 3 6 2 4" xfId="12143"/>
    <cellStyle name="20% - Accent4 3 6 3" xfId="12144"/>
    <cellStyle name="20% - Accent4 3 6 3 2" xfId="12145"/>
    <cellStyle name="20% - Accent4 3 6 3 2 2" xfId="12146"/>
    <cellStyle name="20% - Accent4 3 6 3 3" xfId="12147"/>
    <cellStyle name="20% - Accent4 3 6 4" xfId="12148"/>
    <cellStyle name="20% - Accent4 3 6 4 2" xfId="12149"/>
    <cellStyle name="20% - Accent4 3 6 5" xfId="12150"/>
    <cellStyle name="20% - Accent4 3 7" xfId="12151"/>
    <cellStyle name="20% - Accent4 3 7 2" xfId="12152"/>
    <cellStyle name="20% - Accent4 3 7 2 2" xfId="12153"/>
    <cellStyle name="20% - Accent4 3 7 2 2 2" xfId="12154"/>
    <cellStyle name="20% - Accent4 3 7 2 3" xfId="12155"/>
    <cellStyle name="20% - Accent4 3 7 3" xfId="12156"/>
    <cellStyle name="20% - Accent4 3 7 3 2" xfId="12157"/>
    <cellStyle name="20% - Accent4 3 7 4" xfId="12158"/>
    <cellStyle name="20% - Accent4 3 8" xfId="12159"/>
    <cellStyle name="20% - Accent4 3 8 2" xfId="12160"/>
    <cellStyle name="20% - Accent4 3 8 2 2" xfId="12161"/>
    <cellStyle name="20% - Accent4 3 8 3" xfId="12162"/>
    <cellStyle name="20% - Accent4 3 9" xfId="12163"/>
    <cellStyle name="20% - Accent4 3 9 2" xfId="12164"/>
    <cellStyle name="20% - Accent4 4" xfId="12165"/>
    <cellStyle name="20% - Accent4 4 2" xfId="12166"/>
    <cellStyle name="20% - Accent4 4 2 2" xfId="12167"/>
    <cellStyle name="20% - Accent4 4 2 2 2" xfId="12168"/>
    <cellStyle name="20% - Accent4 4 2 2 2 2" xfId="12169"/>
    <cellStyle name="20% - Accent4 4 2 2 2 2 2" xfId="12170"/>
    <cellStyle name="20% - Accent4 4 2 2 2 2 2 2" xfId="12171"/>
    <cellStyle name="20% - Accent4 4 2 2 2 2 2 2 2" xfId="12172"/>
    <cellStyle name="20% - Accent4 4 2 2 2 2 2 2 2 2" xfId="12173"/>
    <cellStyle name="20% - Accent4 4 2 2 2 2 2 2 3" xfId="12174"/>
    <cellStyle name="20% - Accent4 4 2 2 2 2 2 3" xfId="12175"/>
    <cellStyle name="20% - Accent4 4 2 2 2 2 2 3 2" xfId="12176"/>
    <cellStyle name="20% - Accent4 4 2 2 2 2 2 4" xfId="12177"/>
    <cellStyle name="20% - Accent4 4 2 2 2 2 3" xfId="12178"/>
    <cellStyle name="20% - Accent4 4 2 2 2 2 3 2" xfId="12179"/>
    <cellStyle name="20% - Accent4 4 2 2 2 2 3 2 2" xfId="12180"/>
    <cellStyle name="20% - Accent4 4 2 2 2 2 3 3" xfId="12181"/>
    <cellStyle name="20% - Accent4 4 2 2 2 2 4" xfId="12182"/>
    <cellStyle name="20% - Accent4 4 2 2 2 2 4 2" xfId="12183"/>
    <cellStyle name="20% - Accent4 4 2 2 2 2 5" xfId="12184"/>
    <cellStyle name="20% - Accent4 4 2 2 2 3" xfId="12185"/>
    <cellStyle name="20% - Accent4 4 2 2 2 3 2" xfId="12186"/>
    <cellStyle name="20% - Accent4 4 2 2 2 3 2 2" xfId="12187"/>
    <cellStyle name="20% - Accent4 4 2 2 2 3 2 2 2" xfId="12188"/>
    <cellStyle name="20% - Accent4 4 2 2 2 3 2 3" xfId="12189"/>
    <cellStyle name="20% - Accent4 4 2 2 2 3 3" xfId="12190"/>
    <cellStyle name="20% - Accent4 4 2 2 2 3 3 2" xfId="12191"/>
    <cellStyle name="20% - Accent4 4 2 2 2 3 4" xfId="12192"/>
    <cellStyle name="20% - Accent4 4 2 2 2 4" xfId="12193"/>
    <cellStyle name="20% - Accent4 4 2 2 2 4 2" xfId="12194"/>
    <cellStyle name="20% - Accent4 4 2 2 2 4 2 2" xfId="12195"/>
    <cellStyle name="20% - Accent4 4 2 2 2 4 3" xfId="12196"/>
    <cellStyle name="20% - Accent4 4 2 2 2 5" xfId="12197"/>
    <cellStyle name="20% - Accent4 4 2 2 2 5 2" xfId="12198"/>
    <cellStyle name="20% - Accent4 4 2 2 2 6" xfId="12199"/>
    <cellStyle name="20% - Accent4 4 2 2 3" xfId="12200"/>
    <cellStyle name="20% - Accent4 4 2 2 3 2" xfId="12201"/>
    <cellStyle name="20% - Accent4 4 2 2 3 2 2" xfId="12202"/>
    <cellStyle name="20% - Accent4 4 2 2 3 2 2 2" xfId="12203"/>
    <cellStyle name="20% - Accent4 4 2 2 3 2 2 2 2" xfId="12204"/>
    <cellStyle name="20% - Accent4 4 2 2 3 2 2 3" xfId="12205"/>
    <cellStyle name="20% - Accent4 4 2 2 3 2 3" xfId="12206"/>
    <cellStyle name="20% - Accent4 4 2 2 3 2 3 2" xfId="12207"/>
    <cellStyle name="20% - Accent4 4 2 2 3 2 4" xfId="12208"/>
    <cellStyle name="20% - Accent4 4 2 2 3 3" xfId="12209"/>
    <cellStyle name="20% - Accent4 4 2 2 3 3 2" xfId="12210"/>
    <cellStyle name="20% - Accent4 4 2 2 3 3 2 2" xfId="12211"/>
    <cellStyle name="20% - Accent4 4 2 2 3 3 3" xfId="12212"/>
    <cellStyle name="20% - Accent4 4 2 2 3 4" xfId="12213"/>
    <cellStyle name="20% - Accent4 4 2 2 3 4 2" xfId="12214"/>
    <cellStyle name="20% - Accent4 4 2 2 3 5" xfId="12215"/>
    <cellStyle name="20% - Accent4 4 2 2 4" xfId="12216"/>
    <cellStyle name="20% - Accent4 4 2 2 4 2" xfId="12217"/>
    <cellStyle name="20% - Accent4 4 2 2 4 2 2" xfId="12218"/>
    <cellStyle name="20% - Accent4 4 2 2 4 2 2 2" xfId="12219"/>
    <cellStyle name="20% - Accent4 4 2 2 4 2 3" xfId="12220"/>
    <cellStyle name="20% - Accent4 4 2 2 4 3" xfId="12221"/>
    <cellStyle name="20% - Accent4 4 2 2 4 3 2" xfId="12222"/>
    <cellStyle name="20% - Accent4 4 2 2 4 4" xfId="12223"/>
    <cellStyle name="20% - Accent4 4 2 2 5" xfId="12224"/>
    <cellStyle name="20% - Accent4 4 2 2 5 2" xfId="12225"/>
    <cellStyle name="20% - Accent4 4 2 2 5 2 2" xfId="12226"/>
    <cellStyle name="20% - Accent4 4 2 2 5 3" xfId="12227"/>
    <cellStyle name="20% - Accent4 4 2 2 6" xfId="12228"/>
    <cellStyle name="20% - Accent4 4 2 2 6 2" xfId="12229"/>
    <cellStyle name="20% - Accent4 4 2 2 7" xfId="12230"/>
    <cellStyle name="20% - Accent4 4 2 3" xfId="12231"/>
    <cellStyle name="20% - Accent4 4 2 3 2" xfId="12232"/>
    <cellStyle name="20% - Accent4 4 2 3 2 2" xfId="12233"/>
    <cellStyle name="20% - Accent4 4 2 3 2 2 2" xfId="12234"/>
    <cellStyle name="20% - Accent4 4 2 3 2 2 2 2" xfId="12235"/>
    <cellStyle name="20% - Accent4 4 2 3 2 2 2 2 2" xfId="12236"/>
    <cellStyle name="20% - Accent4 4 2 3 2 2 2 3" xfId="12237"/>
    <cellStyle name="20% - Accent4 4 2 3 2 2 3" xfId="12238"/>
    <cellStyle name="20% - Accent4 4 2 3 2 2 3 2" xfId="12239"/>
    <cellStyle name="20% - Accent4 4 2 3 2 2 4" xfId="12240"/>
    <cellStyle name="20% - Accent4 4 2 3 2 3" xfId="12241"/>
    <cellStyle name="20% - Accent4 4 2 3 2 3 2" xfId="12242"/>
    <cellStyle name="20% - Accent4 4 2 3 2 3 2 2" xfId="12243"/>
    <cellStyle name="20% - Accent4 4 2 3 2 3 3" xfId="12244"/>
    <cellStyle name="20% - Accent4 4 2 3 2 4" xfId="12245"/>
    <cellStyle name="20% - Accent4 4 2 3 2 4 2" xfId="12246"/>
    <cellStyle name="20% - Accent4 4 2 3 2 5" xfId="12247"/>
    <cellStyle name="20% - Accent4 4 2 3 3" xfId="12248"/>
    <cellStyle name="20% - Accent4 4 2 3 3 2" xfId="12249"/>
    <cellStyle name="20% - Accent4 4 2 3 3 2 2" xfId="12250"/>
    <cellStyle name="20% - Accent4 4 2 3 3 2 2 2" xfId="12251"/>
    <cellStyle name="20% - Accent4 4 2 3 3 2 3" xfId="12252"/>
    <cellStyle name="20% - Accent4 4 2 3 3 3" xfId="12253"/>
    <cellStyle name="20% - Accent4 4 2 3 3 3 2" xfId="12254"/>
    <cellStyle name="20% - Accent4 4 2 3 3 4" xfId="12255"/>
    <cellStyle name="20% - Accent4 4 2 3 4" xfId="12256"/>
    <cellStyle name="20% - Accent4 4 2 3 4 2" xfId="12257"/>
    <cellStyle name="20% - Accent4 4 2 3 4 2 2" xfId="12258"/>
    <cellStyle name="20% - Accent4 4 2 3 4 3" xfId="12259"/>
    <cellStyle name="20% - Accent4 4 2 3 5" xfId="12260"/>
    <cellStyle name="20% - Accent4 4 2 3 5 2" xfId="12261"/>
    <cellStyle name="20% - Accent4 4 2 3 6" xfId="12262"/>
    <cellStyle name="20% - Accent4 4 2 4" xfId="12263"/>
    <cellStyle name="20% - Accent4 4 2 4 2" xfId="12264"/>
    <cellStyle name="20% - Accent4 4 2 4 2 2" xfId="12265"/>
    <cellStyle name="20% - Accent4 4 2 4 2 2 2" xfId="12266"/>
    <cellStyle name="20% - Accent4 4 2 4 2 2 2 2" xfId="12267"/>
    <cellStyle name="20% - Accent4 4 2 4 2 2 3" xfId="12268"/>
    <cellStyle name="20% - Accent4 4 2 4 2 3" xfId="12269"/>
    <cellStyle name="20% - Accent4 4 2 4 2 3 2" xfId="12270"/>
    <cellStyle name="20% - Accent4 4 2 4 2 4" xfId="12271"/>
    <cellStyle name="20% - Accent4 4 2 4 3" xfId="12272"/>
    <cellStyle name="20% - Accent4 4 2 4 3 2" xfId="12273"/>
    <cellStyle name="20% - Accent4 4 2 4 3 2 2" xfId="12274"/>
    <cellStyle name="20% - Accent4 4 2 4 3 3" xfId="12275"/>
    <cellStyle name="20% - Accent4 4 2 4 4" xfId="12276"/>
    <cellStyle name="20% - Accent4 4 2 4 4 2" xfId="12277"/>
    <cellStyle name="20% - Accent4 4 2 4 5" xfId="12278"/>
    <cellStyle name="20% - Accent4 4 2 5" xfId="12279"/>
    <cellStyle name="20% - Accent4 4 2 5 2" xfId="12280"/>
    <cellStyle name="20% - Accent4 4 2 5 2 2" xfId="12281"/>
    <cellStyle name="20% - Accent4 4 2 5 2 2 2" xfId="12282"/>
    <cellStyle name="20% - Accent4 4 2 5 2 3" xfId="12283"/>
    <cellStyle name="20% - Accent4 4 2 5 3" xfId="12284"/>
    <cellStyle name="20% - Accent4 4 2 5 3 2" xfId="12285"/>
    <cellStyle name="20% - Accent4 4 2 5 4" xfId="12286"/>
    <cellStyle name="20% - Accent4 4 2 6" xfId="12287"/>
    <cellStyle name="20% - Accent4 4 2 6 2" xfId="12288"/>
    <cellStyle name="20% - Accent4 4 2 6 2 2" xfId="12289"/>
    <cellStyle name="20% - Accent4 4 2 6 3" xfId="12290"/>
    <cellStyle name="20% - Accent4 4 2 7" xfId="12291"/>
    <cellStyle name="20% - Accent4 4 2 7 2" xfId="12292"/>
    <cellStyle name="20% - Accent4 4 2 8" xfId="12293"/>
    <cellStyle name="20% - Accent4 4 3" xfId="12294"/>
    <cellStyle name="20% - Accent4 4 3 2" xfId="12295"/>
    <cellStyle name="20% - Accent4 4 3 2 2" xfId="12296"/>
    <cellStyle name="20% - Accent4 4 3 2 2 2" xfId="12297"/>
    <cellStyle name="20% - Accent4 4 3 2 2 2 2" xfId="12298"/>
    <cellStyle name="20% - Accent4 4 3 2 2 2 2 2" xfId="12299"/>
    <cellStyle name="20% - Accent4 4 3 2 2 2 2 2 2" xfId="12300"/>
    <cellStyle name="20% - Accent4 4 3 2 2 2 2 3" xfId="12301"/>
    <cellStyle name="20% - Accent4 4 3 2 2 2 3" xfId="12302"/>
    <cellStyle name="20% - Accent4 4 3 2 2 2 3 2" xfId="12303"/>
    <cellStyle name="20% - Accent4 4 3 2 2 2 4" xfId="12304"/>
    <cellStyle name="20% - Accent4 4 3 2 2 3" xfId="12305"/>
    <cellStyle name="20% - Accent4 4 3 2 2 3 2" xfId="12306"/>
    <cellStyle name="20% - Accent4 4 3 2 2 3 2 2" xfId="12307"/>
    <cellStyle name="20% - Accent4 4 3 2 2 3 3" xfId="12308"/>
    <cellStyle name="20% - Accent4 4 3 2 2 4" xfId="12309"/>
    <cellStyle name="20% - Accent4 4 3 2 2 4 2" xfId="12310"/>
    <cellStyle name="20% - Accent4 4 3 2 2 5" xfId="12311"/>
    <cellStyle name="20% - Accent4 4 3 2 3" xfId="12312"/>
    <cellStyle name="20% - Accent4 4 3 2 3 2" xfId="12313"/>
    <cellStyle name="20% - Accent4 4 3 2 3 2 2" xfId="12314"/>
    <cellStyle name="20% - Accent4 4 3 2 3 2 2 2" xfId="12315"/>
    <cellStyle name="20% - Accent4 4 3 2 3 2 3" xfId="12316"/>
    <cellStyle name="20% - Accent4 4 3 2 3 3" xfId="12317"/>
    <cellStyle name="20% - Accent4 4 3 2 3 3 2" xfId="12318"/>
    <cellStyle name="20% - Accent4 4 3 2 3 4" xfId="12319"/>
    <cellStyle name="20% - Accent4 4 3 2 4" xfId="12320"/>
    <cellStyle name="20% - Accent4 4 3 2 4 2" xfId="12321"/>
    <cellStyle name="20% - Accent4 4 3 2 4 2 2" xfId="12322"/>
    <cellStyle name="20% - Accent4 4 3 2 4 3" xfId="12323"/>
    <cellStyle name="20% - Accent4 4 3 2 5" xfId="12324"/>
    <cellStyle name="20% - Accent4 4 3 2 5 2" xfId="12325"/>
    <cellStyle name="20% - Accent4 4 3 2 6" xfId="12326"/>
    <cellStyle name="20% - Accent4 4 3 3" xfId="12327"/>
    <cellStyle name="20% - Accent4 4 3 3 2" xfId="12328"/>
    <cellStyle name="20% - Accent4 4 3 3 2 2" xfId="12329"/>
    <cellStyle name="20% - Accent4 4 3 3 2 2 2" xfId="12330"/>
    <cellStyle name="20% - Accent4 4 3 3 2 2 2 2" xfId="12331"/>
    <cellStyle name="20% - Accent4 4 3 3 2 2 3" xfId="12332"/>
    <cellStyle name="20% - Accent4 4 3 3 2 3" xfId="12333"/>
    <cellStyle name="20% - Accent4 4 3 3 2 3 2" xfId="12334"/>
    <cellStyle name="20% - Accent4 4 3 3 2 4" xfId="12335"/>
    <cellStyle name="20% - Accent4 4 3 3 3" xfId="12336"/>
    <cellStyle name="20% - Accent4 4 3 3 3 2" xfId="12337"/>
    <cellStyle name="20% - Accent4 4 3 3 3 2 2" xfId="12338"/>
    <cellStyle name="20% - Accent4 4 3 3 3 3" xfId="12339"/>
    <cellStyle name="20% - Accent4 4 3 3 4" xfId="12340"/>
    <cellStyle name="20% - Accent4 4 3 3 4 2" xfId="12341"/>
    <cellStyle name="20% - Accent4 4 3 3 5" xfId="12342"/>
    <cellStyle name="20% - Accent4 4 3 4" xfId="12343"/>
    <cellStyle name="20% - Accent4 4 3 4 2" xfId="12344"/>
    <cellStyle name="20% - Accent4 4 3 4 2 2" xfId="12345"/>
    <cellStyle name="20% - Accent4 4 3 4 2 2 2" xfId="12346"/>
    <cellStyle name="20% - Accent4 4 3 4 2 3" xfId="12347"/>
    <cellStyle name="20% - Accent4 4 3 4 3" xfId="12348"/>
    <cellStyle name="20% - Accent4 4 3 4 3 2" xfId="12349"/>
    <cellStyle name="20% - Accent4 4 3 4 4" xfId="12350"/>
    <cellStyle name="20% - Accent4 4 3 5" xfId="12351"/>
    <cellStyle name="20% - Accent4 4 3 5 2" xfId="12352"/>
    <cellStyle name="20% - Accent4 4 3 5 2 2" xfId="12353"/>
    <cellStyle name="20% - Accent4 4 3 5 3" xfId="12354"/>
    <cellStyle name="20% - Accent4 4 3 6" xfId="12355"/>
    <cellStyle name="20% - Accent4 4 3 6 2" xfId="12356"/>
    <cellStyle name="20% - Accent4 4 3 7" xfId="12357"/>
    <cellStyle name="20% - Accent4 4 4" xfId="12358"/>
    <cellStyle name="20% - Accent4 4 4 2" xfId="12359"/>
    <cellStyle name="20% - Accent4 4 4 2 2" xfId="12360"/>
    <cellStyle name="20% - Accent4 4 4 2 2 2" xfId="12361"/>
    <cellStyle name="20% - Accent4 4 4 2 2 2 2" xfId="12362"/>
    <cellStyle name="20% - Accent4 4 4 2 2 2 2 2" xfId="12363"/>
    <cellStyle name="20% - Accent4 4 4 2 2 2 3" xfId="12364"/>
    <cellStyle name="20% - Accent4 4 4 2 2 3" xfId="12365"/>
    <cellStyle name="20% - Accent4 4 4 2 2 3 2" xfId="12366"/>
    <cellStyle name="20% - Accent4 4 4 2 2 4" xfId="12367"/>
    <cellStyle name="20% - Accent4 4 4 2 3" xfId="12368"/>
    <cellStyle name="20% - Accent4 4 4 2 3 2" xfId="12369"/>
    <cellStyle name="20% - Accent4 4 4 2 3 2 2" xfId="12370"/>
    <cellStyle name="20% - Accent4 4 4 2 3 3" xfId="12371"/>
    <cellStyle name="20% - Accent4 4 4 2 4" xfId="12372"/>
    <cellStyle name="20% - Accent4 4 4 2 4 2" xfId="12373"/>
    <cellStyle name="20% - Accent4 4 4 2 5" xfId="12374"/>
    <cellStyle name="20% - Accent4 4 4 3" xfId="12375"/>
    <cellStyle name="20% - Accent4 4 4 3 2" xfId="12376"/>
    <cellStyle name="20% - Accent4 4 4 3 2 2" xfId="12377"/>
    <cellStyle name="20% - Accent4 4 4 3 2 2 2" xfId="12378"/>
    <cellStyle name="20% - Accent4 4 4 3 2 3" xfId="12379"/>
    <cellStyle name="20% - Accent4 4 4 3 3" xfId="12380"/>
    <cellStyle name="20% - Accent4 4 4 3 3 2" xfId="12381"/>
    <cellStyle name="20% - Accent4 4 4 3 4" xfId="12382"/>
    <cellStyle name="20% - Accent4 4 4 4" xfId="12383"/>
    <cellStyle name="20% - Accent4 4 4 4 2" xfId="12384"/>
    <cellStyle name="20% - Accent4 4 4 4 2 2" xfId="12385"/>
    <cellStyle name="20% - Accent4 4 4 4 3" xfId="12386"/>
    <cellStyle name="20% - Accent4 4 4 5" xfId="12387"/>
    <cellStyle name="20% - Accent4 4 4 5 2" xfId="12388"/>
    <cellStyle name="20% - Accent4 4 4 6" xfId="12389"/>
    <cellStyle name="20% - Accent4 4 5" xfId="12390"/>
    <cellStyle name="20% - Accent4 4 5 2" xfId="12391"/>
    <cellStyle name="20% - Accent4 4 5 2 2" xfId="12392"/>
    <cellStyle name="20% - Accent4 4 5 2 2 2" xfId="12393"/>
    <cellStyle name="20% - Accent4 4 5 2 2 2 2" xfId="12394"/>
    <cellStyle name="20% - Accent4 4 5 2 2 3" xfId="12395"/>
    <cellStyle name="20% - Accent4 4 5 2 3" xfId="12396"/>
    <cellStyle name="20% - Accent4 4 5 2 3 2" xfId="12397"/>
    <cellStyle name="20% - Accent4 4 5 2 4" xfId="12398"/>
    <cellStyle name="20% - Accent4 4 5 3" xfId="12399"/>
    <cellStyle name="20% - Accent4 4 5 3 2" xfId="12400"/>
    <cellStyle name="20% - Accent4 4 5 3 2 2" xfId="12401"/>
    <cellStyle name="20% - Accent4 4 5 3 3" xfId="12402"/>
    <cellStyle name="20% - Accent4 4 5 4" xfId="12403"/>
    <cellStyle name="20% - Accent4 4 5 4 2" xfId="12404"/>
    <cellStyle name="20% - Accent4 4 5 5" xfId="12405"/>
    <cellStyle name="20% - Accent4 4 6" xfId="12406"/>
    <cellStyle name="20% - Accent4 4 6 2" xfId="12407"/>
    <cellStyle name="20% - Accent4 4 6 2 2" xfId="12408"/>
    <cellStyle name="20% - Accent4 4 6 2 2 2" xfId="12409"/>
    <cellStyle name="20% - Accent4 4 6 2 3" xfId="12410"/>
    <cellStyle name="20% - Accent4 4 6 3" xfId="12411"/>
    <cellStyle name="20% - Accent4 4 6 3 2" xfId="12412"/>
    <cellStyle name="20% - Accent4 4 6 4" xfId="12413"/>
    <cellStyle name="20% - Accent4 4 7" xfId="12414"/>
    <cellStyle name="20% - Accent4 4 7 2" xfId="12415"/>
    <cellStyle name="20% - Accent4 4 7 2 2" xfId="12416"/>
    <cellStyle name="20% - Accent4 4 7 3" xfId="12417"/>
    <cellStyle name="20% - Accent4 4 8" xfId="12418"/>
    <cellStyle name="20% - Accent4 4 8 2" xfId="12419"/>
    <cellStyle name="20% - Accent4 4 9" xfId="12420"/>
    <cellStyle name="20% - Accent4 5" xfId="12421"/>
    <cellStyle name="20% - Accent4 5 2" xfId="12422"/>
    <cellStyle name="20% - Accent4 5 2 2" xfId="12423"/>
    <cellStyle name="20% - Accent4 5 2 2 2" xfId="12424"/>
    <cellStyle name="20% - Accent4 5 2 2 2 2" xfId="12425"/>
    <cellStyle name="20% - Accent4 5 2 2 2 2 2" xfId="12426"/>
    <cellStyle name="20% - Accent4 5 2 2 2 2 2 2" xfId="12427"/>
    <cellStyle name="20% - Accent4 5 2 2 2 2 2 2 2" xfId="12428"/>
    <cellStyle name="20% - Accent4 5 2 2 2 2 2 2 2 2" xfId="12429"/>
    <cellStyle name="20% - Accent4 5 2 2 2 2 2 2 3" xfId="12430"/>
    <cellStyle name="20% - Accent4 5 2 2 2 2 2 3" xfId="12431"/>
    <cellStyle name="20% - Accent4 5 2 2 2 2 2 3 2" xfId="12432"/>
    <cellStyle name="20% - Accent4 5 2 2 2 2 2 4" xfId="12433"/>
    <cellStyle name="20% - Accent4 5 2 2 2 2 3" xfId="12434"/>
    <cellStyle name="20% - Accent4 5 2 2 2 2 3 2" xfId="12435"/>
    <cellStyle name="20% - Accent4 5 2 2 2 2 3 2 2" xfId="12436"/>
    <cellStyle name="20% - Accent4 5 2 2 2 2 3 3" xfId="12437"/>
    <cellStyle name="20% - Accent4 5 2 2 2 2 4" xfId="12438"/>
    <cellStyle name="20% - Accent4 5 2 2 2 2 4 2" xfId="12439"/>
    <cellStyle name="20% - Accent4 5 2 2 2 2 5" xfId="12440"/>
    <cellStyle name="20% - Accent4 5 2 2 2 3" xfId="12441"/>
    <cellStyle name="20% - Accent4 5 2 2 2 3 2" xfId="12442"/>
    <cellStyle name="20% - Accent4 5 2 2 2 3 2 2" xfId="12443"/>
    <cellStyle name="20% - Accent4 5 2 2 2 3 2 2 2" xfId="12444"/>
    <cellStyle name="20% - Accent4 5 2 2 2 3 2 3" xfId="12445"/>
    <cellStyle name="20% - Accent4 5 2 2 2 3 3" xfId="12446"/>
    <cellStyle name="20% - Accent4 5 2 2 2 3 3 2" xfId="12447"/>
    <cellStyle name="20% - Accent4 5 2 2 2 3 4" xfId="12448"/>
    <cellStyle name="20% - Accent4 5 2 2 2 4" xfId="12449"/>
    <cellStyle name="20% - Accent4 5 2 2 2 4 2" xfId="12450"/>
    <cellStyle name="20% - Accent4 5 2 2 2 4 2 2" xfId="12451"/>
    <cellStyle name="20% - Accent4 5 2 2 2 4 3" xfId="12452"/>
    <cellStyle name="20% - Accent4 5 2 2 2 5" xfId="12453"/>
    <cellStyle name="20% - Accent4 5 2 2 2 5 2" xfId="12454"/>
    <cellStyle name="20% - Accent4 5 2 2 2 6" xfId="12455"/>
    <cellStyle name="20% - Accent4 5 2 2 3" xfId="12456"/>
    <cellStyle name="20% - Accent4 5 2 2 3 2" xfId="12457"/>
    <cellStyle name="20% - Accent4 5 2 2 3 2 2" xfId="12458"/>
    <cellStyle name="20% - Accent4 5 2 2 3 2 2 2" xfId="12459"/>
    <cellStyle name="20% - Accent4 5 2 2 3 2 2 2 2" xfId="12460"/>
    <cellStyle name="20% - Accent4 5 2 2 3 2 2 3" xfId="12461"/>
    <cellStyle name="20% - Accent4 5 2 2 3 2 3" xfId="12462"/>
    <cellStyle name="20% - Accent4 5 2 2 3 2 3 2" xfId="12463"/>
    <cellStyle name="20% - Accent4 5 2 2 3 2 4" xfId="12464"/>
    <cellStyle name="20% - Accent4 5 2 2 3 3" xfId="12465"/>
    <cellStyle name="20% - Accent4 5 2 2 3 3 2" xfId="12466"/>
    <cellStyle name="20% - Accent4 5 2 2 3 3 2 2" xfId="12467"/>
    <cellStyle name="20% - Accent4 5 2 2 3 3 3" xfId="12468"/>
    <cellStyle name="20% - Accent4 5 2 2 3 4" xfId="12469"/>
    <cellStyle name="20% - Accent4 5 2 2 3 4 2" xfId="12470"/>
    <cellStyle name="20% - Accent4 5 2 2 3 5" xfId="12471"/>
    <cellStyle name="20% - Accent4 5 2 2 4" xfId="12472"/>
    <cellStyle name="20% - Accent4 5 2 2 4 2" xfId="12473"/>
    <cellStyle name="20% - Accent4 5 2 2 4 2 2" xfId="12474"/>
    <cellStyle name="20% - Accent4 5 2 2 4 2 2 2" xfId="12475"/>
    <cellStyle name="20% - Accent4 5 2 2 4 2 3" xfId="12476"/>
    <cellStyle name="20% - Accent4 5 2 2 4 3" xfId="12477"/>
    <cellStyle name="20% - Accent4 5 2 2 4 3 2" xfId="12478"/>
    <cellStyle name="20% - Accent4 5 2 2 4 4" xfId="12479"/>
    <cellStyle name="20% - Accent4 5 2 2 5" xfId="12480"/>
    <cellStyle name="20% - Accent4 5 2 2 5 2" xfId="12481"/>
    <cellStyle name="20% - Accent4 5 2 2 5 2 2" xfId="12482"/>
    <cellStyle name="20% - Accent4 5 2 2 5 3" xfId="12483"/>
    <cellStyle name="20% - Accent4 5 2 2 6" xfId="12484"/>
    <cellStyle name="20% - Accent4 5 2 2 6 2" xfId="12485"/>
    <cellStyle name="20% - Accent4 5 2 2 7" xfId="12486"/>
    <cellStyle name="20% - Accent4 5 2 3" xfId="12487"/>
    <cellStyle name="20% - Accent4 5 2 3 2" xfId="12488"/>
    <cellStyle name="20% - Accent4 5 2 3 2 2" xfId="12489"/>
    <cellStyle name="20% - Accent4 5 2 3 2 2 2" xfId="12490"/>
    <cellStyle name="20% - Accent4 5 2 3 2 2 2 2" xfId="12491"/>
    <cellStyle name="20% - Accent4 5 2 3 2 2 2 2 2" xfId="12492"/>
    <cellStyle name="20% - Accent4 5 2 3 2 2 2 3" xfId="12493"/>
    <cellStyle name="20% - Accent4 5 2 3 2 2 3" xfId="12494"/>
    <cellStyle name="20% - Accent4 5 2 3 2 2 3 2" xfId="12495"/>
    <cellStyle name="20% - Accent4 5 2 3 2 2 4" xfId="12496"/>
    <cellStyle name="20% - Accent4 5 2 3 2 3" xfId="12497"/>
    <cellStyle name="20% - Accent4 5 2 3 2 3 2" xfId="12498"/>
    <cellStyle name="20% - Accent4 5 2 3 2 3 2 2" xfId="12499"/>
    <cellStyle name="20% - Accent4 5 2 3 2 3 3" xfId="12500"/>
    <cellStyle name="20% - Accent4 5 2 3 2 4" xfId="12501"/>
    <cellStyle name="20% - Accent4 5 2 3 2 4 2" xfId="12502"/>
    <cellStyle name="20% - Accent4 5 2 3 2 5" xfId="12503"/>
    <cellStyle name="20% - Accent4 5 2 3 3" xfId="12504"/>
    <cellStyle name="20% - Accent4 5 2 3 3 2" xfId="12505"/>
    <cellStyle name="20% - Accent4 5 2 3 3 2 2" xfId="12506"/>
    <cellStyle name="20% - Accent4 5 2 3 3 2 2 2" xfId="12507"/>
    <cellStyle name="20% - Accent4 5 2 3 3 2 3" xfId="12508"/>
    <cellStyle name="20% - Accent4 5 2 3 3 3" xfId="12509"/>
    <cellStyle name="20% - Accent4 5 2 3 3 3 2" xfId="12510"/>
    <cellStyle name="20% - Accent4 5 2 3 3 4" xfId="12511"/>
    <cellStyle name="20% - Accent4 5 2 3 4" xfId="12512"/>
    <cellStyle name="20% - Accent4 5 2 3 4 2" xfId="12513"/>
    <cellStyle name="20% - Accent4 5 2 3 4 2 2" xfId="12514"/>
    <cellStyle name="20% - Accent4 5 2 3 4 3" xfId="12515"/>
    <cellStyle name="20% - Accent4 5 2 3 5" xfId="12516"/>
    <cellStyle name="20% - Accent4 5 2 3 5 2" xfId="12517"/>
    <cellStyle name="20% - Accent4 5 2 3 6" xfId="12518"/>
    <cellStyle name="20% - Accent4 5 2 4" xfId="12519"/>
    <cellStyle name="20% - Accent4 5 2 4 2" xfId="12520"/>
    <cellStyle name="20% - Accent4 5 2 4 2 2" xfId="12521"/>
    <cellStyle name="20% - Accent4 5 2 4 2 2 2" xfId="12522"/>
    <cellStyle name="20% - Accent4 5 2 4 2 2 2 2" xfId="12523"/>
    <cellStyle name="20% - Accent4 5 2 4 2 2 3" xfId="12524"/>
    <cellStyle name="20% - Accent4 5 2 4 2 3" xfId="12525"/>
    <cellStyle name="20% - Accent4 5 2 4 2 3 2" xfId="12526"/>
    <cellStyle name="20% - Accent4 5 2 4 2 4" xfId="12527"/>
    <cellStyle name="20% - Accent4 5 2 4 3" xfId="12528"/>
    <cellStyle name="20% - Accent4 5 2 4 3 2" xfId="12529"/>
    <cellStyle name="20% - Accent4 5 2 4 3 2 2" xfId="12530"/>
    <cellStyle name="20% - Accent4 5 2 4 3 3" xfId="12531"/>
    <cellStyle name="20% - Accent4 5 2 4 4" xfId="12532"/>
    <cellStyle name="20% - Accent4 5 2 4 4 2" xfId="12533"/>
    <cellStyle name="20% - Accent4 5 2 4 5" xfId="12534"/>
    <cellStyle name="20% - Accent4 5 2 5" xfId="12535"/>
    <cellStyle name="20% - Accent4 5 2 5 2" xfId="12536"/>
    <cellStyle name="20% - Accent4 5 2 5 2 2" xfId="12537"/>
    <cellStyle name="20% - Accent4 5 2 5 2 2 2" xfId="12538"/>
    <cellStyle name="20% - Accent4 5 2 5 2 3" xfId="12539"/>
    <cellStyle name="20% - Accent4 5 2 5 3" xfId="12540"/>
    <cellStyle name="20% - Accent4 5 2 5 3 2" xfId="12541"/>
    <cellStyle name="20% - Accent4 5 2 5 4" xfId="12542"/>
    <cellStyle name="20% - Accent4 5 2 6" xfId="12543"/>
    <cellStyle name="20% - Accent4 5 2 6 2" xfId="12544"/>
    <cellStyle name="20% - Accent4 5 2 6 2 2" xfId="12545"/>
    <cellStyle name="20% - Accent4 5 2 6 3" xfId="12546"/>
    <cellStyle name="20% - Accent4 5 2 7" xfId="12547"/>
    <cellStyle name="20% - Accent4 5 2 7 2" xfId="12548"/>
    <cellStyle name="20% - Accent4 5 2 8" xfId="12549"/>
    <cellStyle name="20% - Accent4 5 3" xfId="12550"/>
    <cellStyle name="20% - Accent4 5 3 2" xfId="12551"/>
    <cellStyle name="20% - Accent4 5 3 2 2" xfId="12552"/>
    <cellStyle name="20% - Accent4 5 3 2 2 2" xfId="12553"/>
    <cellStyle name="20% - Accent4 5 3 2 2 2 2" xfId="12554"/>
    <cellStyle name="20% - Accent4 5 3 2 2 2 2 2" xfId="12555"/>
    <cellStyle name="20% - Accent4 5 3 2 2 2 2 2 2" xfId="12556"/>
    <cellStyle name="20% - Accent4 5 3 2 2 2 2 3" xfId="12557"/>
    <cellStyle name="20% - Accent4 5 3 2 2 2 3" xfId="12558"/>
    <cellStyle name="20% - Accent4 5 3 2 2 2 3 2" xfId="12559"/>
    <cellStyle name="20% - Accent4 5 3 2 2 2 4" xfId="12560"/>
    <cellStyle name="20% - Accent4 5 3 2 2 3" xfId="12561"/>
    <cellStyle name="20% - Accent4 5 3 2 2 3 2" xfId="12562"/>
    <cellStyle name="20% - Accent4 5 3 2 2 3 2 2" xfId="12563"/>
    <cellStyle name="20% - Accent4 5 3 2 2 3 3" xfId="12564"/>
    <cellStyle name="20% - Accent4 5 3 2 2 4" xfId="12565"/>
    <cellStyle name="20% - Accent4 5 3 2 2 4 2" xfId="12566"/>
    <cellStyle name="20% - Accent4 5 3 2 2 5" xfId="12567"/>
    <cellStyle name="20% - Accent4 5 3 2 3" xfId="12568"/>
    <cellStyle name="20% - Accent4 5 3 2 3 2" xfId="12569"/>
    <cellStyle name="20% - Accent4 5 3 2 3 2 2" xfId="12570"/>
    <cellStyle name="20% - Accent4 5 3 2 3 2 2 2" xfId="12571"/>
    <cellStyle name="20% - Accent4 5 3 2 3 2 3" xfId="12572"/>
    <cellStyle name="20% - Accent4 5 3 2 3 3" xfId="12573"/>
    <cellStyle name="20% - Accent4 5 3 2 3 3 2" xfId="12574"/>
    <cellStyle name="20% - Accent4 5 3 2 3 4" xfId="12575"/>
    <cellStyle name="20% - Accent4 5 3 2 4" xfId="12576"/>
    <cellStyle name="20% - Accent4 5 3 2 4 2" xfId="12577"/>
    <cellStyle name="20% - Accent4 5 3 2 4 2 2" xfId="12578"/>
    <cellStyle name="20% - Accent4 5 3 2 4 3" xfId="12579"/>
    <cellStyle name="20% - Accent4 5 3 2 5" xfId="12580"/>
    <cellStyle name="20% - Accent4 5 3 2 5 2" xfId="12581"/>
    <cellStyle name="20% - Accent4 5 3 2 6" xfId="12582"/>
    <cellStyle name="20% - Accent4 5 3 3" xfId="12583"/>
    <cellStyle name="20% - Accent4 5 3 3 2" xfId="12584"/>
    <cellStyle name="20% - Accent4 5 3 3 2 2" xfId="12585"/>
    <cellStyle name="20% - Accent4 5 3 3 2 2 2" xfId="12586"/>
    <cellStyle name="20% - Accent4 5 3 3 2 2 2 2" xfId="12587"/>
    <cellStyle name="20% - Accent4 5 3 3 2 2 3" xfId="12588"/>
    <cellStyle name="20% - Accent4 5 3 3 2 3" xfId="12589"/>
    <cellStyle name="20% - Accent4 5 3 3 2 3 2" xfId="12590"/>
    <cellStyle name="20% - Accent4 5 3 3 2 4" xfId="12591"/>
    <cellStyle name="20% - Accent4 5 3 3 3" xfId="12592"/>
    <cellStyle name="20% - Accent4 5 3 3 3 2" xfId="12593"/>
    <cellStyle name="20% - Accent4 5 3 3 3 2 2" xfId="12594"/>
    <cellStyle name="20% - Accent4 5 3 3 3 3" xfId="12595"/>
    <cellStyle name="20% - Accent4 5 3 3 4" xfId="12596"/>
    <cellStyle name="20% - Accent4 5 3 3 4 2" xfId="12597"/>
    <cellStyle name="20% - Accent4 5 3 3 5" xfId="12598"/>
    <cellStyle name="20% - Accent4 5 3 4" xfId="12599"/>
    <cellStyle name="20% - Accent4 5 3 4 2" xfId="12600"/>
    <cellStyle name="20% - Accent4 5 3 4 2 2" xfId="12601"/>
    <cellStyle name="20% - Accent4 5 3 4 2 2 2" xfId="12602"/>
    <cellStyle name="20% - Accent4 5 3 4 2 3" xfId="12603"/>
    <cellStyle name="20% - Accent4 5 3 4 3" xfId="12604"/>
    <cellStyle name="20% - Accent4 5 3 4 3 2" xfId="12605"/>
    <cellStyle name="20% - Accent4 5 3 4 4" xfId="12606"/>
    <cellStyle name="20% - Accent4 5 3 5" xfId="12607"/>
    <cellStyle name="20% - Accent4 5 3 5 2" xfId="12608"/>
    <cellStyle name="20% - Accent4 5 3 5 2 2" xfId="12609"/>
    <cellStyle name="20% - Accent4 5 3 5 3" xfId="12610"/>
    <cellStyle name="20% - Accent4 5 3 6" xfId="12611"/>
    <cellStyle name="20% - Accent4 5 3 6 2" xfId="12612"/>
    <cellStyle name="20% - Accent4 5 3 7" xfId="12613"/>
    <cellStyle name="20% - Accent4 5 4" xfId="12614"/>
    <cellStyle name="20% - Accent4 5 4 2" xfId="12615"/>
    <cellStyle name="20% - Accent4 5 4 2 2" xfId="12616"/>
    <cellStyle name="20% - Accent4 5 4 2 2 2" xfId="12617"/>
    <cellStyle name="20% - Accent4 5 4 2 2 2 2" xfId="12618"/>
    <cellStyle name="20% - Accent4 5 4 2 2 2 2 2" xfId="12619"/>
    <cellStyle name="20% - Accent4 5 4 2 2 2 3" xfId="12620"/>
    <cellStyle name="20% - Accent4 5 4 2 2 3" xfId="12621"/>
    <cellStyle name="20% - Accent4 5 4 2 2 3 2" xfId="12622"/>
    <cellStyle name="20% - Accent4 5 4 2 2 4" xfId="12623"/>
    <cellStyle name="20% - Accent4 5 4 2 3" xfId="12624"/>
    <cellStyle name="20% - Accent4 5 4 2 3 2" xfId="12625"/>
    <cellStyle name="20% - Accent4 5 4 2 3 2 2" xfId="12626"/>
    <cellStyle name="20% - Accent4 5 4 2 3 3" xfId="12627"/>
    <cellStyle name="20% - Accent4 5 4 2 4" xfId="12628"/>
    <cellStyle name="20% - Accent4 5 4 2 4 2" xfId="12629"/>
    <cellStyle name="20% - Accent4 5 4 2 5" xfId="12630"/>
    <cellStyle name="20% - Accent4 5 4 3" xfId="12631"/>
    <cellStyle name="20% - Accent4 5 4 3 2" xfId="12632"/>
    <cellStyle name="20% - Accent4 5 4 3 2 2" xfId="12633"/>
    <cellStyle name="20% - Accent4 5 4 3 2 2 2" xfId="12634"/>
    <cellStyle name="20% - Accent4 5 4 3 2 3" xfId="12635"/>
    <cellStyle name="20% - Accent4 5 4 3 3" xfId="12636"/>
    <cellStyle name="20% - Accent4 5 4 3 3 2" xfId="12637"/>
    <cellStyle name="20% - Accent4 5 4 3 4" xfId="12638"/>
    <cellStyle name="20% - Accent4 5 4 4" xfId="12639"/>
    <cellStyle name="20% - Accent4 5 4 4 2" xfId="12640"/>
    <cellStyle name="20% - Accent4 5 4 4 2 2" xfId="12641"/>
    <cellStyle name="20% - Accent4 5 4 4 3" xfId="12642"/>
    <cellStyle name="20% - Accent4 5 4 5" xfId="12643"/>
    <cellStyle name="20% - Accent4 5 4 5 2" xfId="12644"/>
    <cellStyle name="20% - Accent4 5 4 6" xfId="12645"/>
    <cellStyle name="20% - Accent4 5 5" xfId="12646"/>
    <cellStyle name="20% - Accent4 5 5 2" xfId="12647"/>
    <cellStyle name="20% - Accent4 5 5 2 2" xfId="12648"/>
    <cellStyle name="20% - Accent4 5 5 2 2 2" xfId="12649"/>
    <cellStyle name="20% - Accent4 5 5 2 2 2 2" xfId="12650"/>
    <cellStyle name="20% - Accent4 5 5 2 2 3" xfId="12651"/>
    <cellStyle name="20% - Accent4 5 5 2 3" xfId="12652"/>
    <cellStyle name="20% - Accent4 5 5 2 3 2" xfId="12653"/>
    <cellStyle name="20% - Accent4 5 5 2 4" xfId="12654"/>
    <cellStyle name="20% - Accent4 5 5 3" xfId="12655"/>
    <cellStyle name="20% - Accent4 5 5 3 2" xfId="12656"/>
    <cellStyle name="20% - Accent4 5 5 3 2 2" xfId="12657"/>
    <cellStyle name="20% - Accent4 5 5 3 3" xfId="12658"/>
    <cellStyle name="20% - Accent4 5 5 4" xfId="12659"/>
    <cellStyle name="20% - Accent4 5 5 4 2" xfId="12660"/>
    <cellStyle name="20% - Accent4 5 5 5" xfId="12661"/>
    <cellStyle name="20% - Accent4 5 6" xfId="12662"/>
    <cellStyle name="20% - Accent4 5 6 2" xfId="12663"/>
    <cellStyle name="20% - Accent4 5 6 2 2" xfId="12664"/>
    <cellStyle name="20% - Accent4 5 6 2 2 2" xfId="12665"/>
    <cellStyle name="20% - Accent4 5 6 2 3" xfId="12666"/>
    <cellStyle name="20% - Accent4 5 6 3" xfId="12667"/>
    <cellStyle name="20% - Accent4 5 6 3 2" xfId="12668"/>
    <cellStyle name="20% - Accent4 5 6 4" xfId="12669"/>
    <cellStyle name="20% - Accent4 5 7" xfId="12670"/>
    <cellStyle name="20% - Accent4 5 7 2" xfId="12671"/>
    <cellStyle name="20% - Accent4 5 7 2 2" xfId="12672"/>
    <cellStyle name="20% - Accent4 5 7 3" xfId="12673"/>
    <cellStyle name="20% - Accent4 5 8" xfId="12674"/>
    <cellStyle name="20% - Accent4 5 8 2" xfId="12675"/>
    <cellStyle name="20% - Accent4 5 9" xfId="12676"/>
    <cellStyle name="20% - Accent4 6" xfId="12677"/>
    <cellStyle name="20% - Accent4 6 2" xfId="12678"/>
    <cellStyle name="20% - Accent4 6 2 2" xfId="12679"/>
    <cellStyle name="20% - Accent4 6 2 2 2" xfId="12680"/>
    <cellStyle name="20% - Accent4 6 2 2 2 2" xfId="12681"/>
    <cellStyle name="20% - Accent4 6 2 2 2 2 2" xfId="12682"/>
    <cellStyle name="20% - Accent4 6 2 2 2 2 2 2" xfId="12683"/>
    <cellStyle name="20% - Accent4 6 2 2 2 2 2 2 2" xfId="12684"/>
    <cellStyle name="20% - Accent4 6 2 2 2 2 2 2 2 2" xfId="12685"/>
    <cellStyle name="20% - Accent4 6 2 2 2 2 2 2 3" xfId="12686"/>
    <cellStyle name="20% - Accent4 6 2 2 2 2 2 3" xfId="12687"/>
    <cellStyle name="20% - Accent4 6 2 2 2 2 2 3 2" xfId="12688"/>
    <cellStyle name="20% - Accent4 6 2 2 2 2 2 4" xfId="12689"/>
    <cellStyle name="20% - Accent4 6 2 2 2 2 3" xfId="12690"/>
    <cellStyle name="20% - Accent4 6 2 2 2 2 3 2" xfId="12691"/>
    <cellStyle name="20% - Accent4 6 2 2 2 2 3 2 2" xfId="12692"/>
    <cellStyle name="20% - Accent4 6 2 2 2 2 3 3" xfId="12693"/>
    <cellStyle name="20% - Accent4 6 2 2 2 2 4" xfId="12694"/>
    <cellStyle name="20% - Accent4 6 2 2 2 2 4 2" xfId="12695"/>
    <cellStyle name="20% - Accent4 6 2 2 2 2 5" xfId="12696"/>
    <cellStyle name="20% - Accent4 6 2 2 2 3" xfId="12697"/>
    <cellStyle name="20% - Accent4 6 2 2 2 3 2" xfId="12698"/>
    <cellStyle name="20% - Accent4 6 2 2 2 3 2 2" xfId="12699"/>
    <cellStyle name="20% - Accent4 6 2 2 2 3 2 2 2" xfId="12700"/>
    <cellStyle name="20% - Accent4 6 2 2 2 3 2 3" xfId="12701"/>
    <cellStyle name="20% - Accent4 6 2 2 2 3 3" xfId="12702"/>
    <cellStyle name="20% - Accent4 6 2 2 2 3 3 2" xfId="12703"/>
    <cellStyle name="20% - Accent4 6 2 2 2 3 4" xfId="12704"/>
    <cellStyle name="20% - Accent4 6 2 2 2 4" xfId="12705"/>
    <cellStyle name="20% - Accent4 6 2 2 2 4 2" xfId="12706"/>
    <cellStyle name="20% - Accent4 6 2 2 2 4 2 2" xfId="12707"/>
    <cellStyle name="20% - Accent4 6 2 2 2 4 3" xfId="12708"/>
    <cellStyle name="20% - Accent4 6 2 2 2 5" xfId="12709"/>
    <cellStyle name="20% - Accent4 6 2 2 2 5 2" xfId="12710"/>
    <cellStyle name="20% - Accent4 6 2 2 2 6" xfId="12711"/>
    <cellStyle name="20% - Accent4 6 2 2 3" xfId="12712"/>
    <cellStyle name="20% - Accent4 6 2 2 3 2" xfId="12713"/>
    <cellStyle name="20% - Accent4 6 2 2 3 2 2" xfId="12714"/>
    <cellStyle name="20% - Accent4 6 2 2 3 2 2 2" xfId="12715"/>
    <cellStyle name="20% - Accent4 6 2 2 3 2 2 2 2" xfId="12716"/>
    <cellStyle name="20% - Accent4 6 2 2 3 2 2 3" xfId="12717"/>
    <cellStyle name="20% - Accent4 6 2 2 3 2 3" xfId="12718"/>
    <cellStyle name="20% - Accent4 6 2 2 3 2 3 2" xfId="12719"/>
    <cellStyle name="20% - Accent4 6 2 2 3 2 4" xfId="12720"/>
    <cellStyle name="20% - Accent4 6 2 2 3 3" xfId="12721"/>
    <cellStyle name="20% - Accent4 6 2 2 3 3 2" xfId="12722"/>
    <cellStyle name="20% - Accent4 6 2 2 3 3 2 2" xfId="12723"/>
    <cellStyle name="20% - Accent4 6 2 2 3 3 3" xfId="12724"/>
    <cellStyle name="20% - Accent4 6 2 2 3 4" xfId="12725"/>
    <cellStyle name="20% - Accent4 6 2 2 3 4 2" xfId="12726"/>
    <cellStyle name="20% - Accent4 6 2 2 3 5" xfId="12727"/>
    <cellStyle name="20% - Accent4 6 2 2 4" xfId="12728"/>
    <cellStyle name="20% - Accent4 6 2 2 4 2" xfId="12729"/>
    <cellStyle name="20% - Accent4 6 2 2 4 2 2" xfId="12730"/>
    <cellStyle name="20% - Accent4 6 2 2 4 2 2 2" xfId="12731"/>
    <cellStyle name="20% - Accent4 6 2 2 4 2 3" xfId="12732"/>
    <cellStyle name="20% - Accent4 6 2 2 4 3" xfId="12733"/>
    <cellStyle name="20% - Accent4 6 2 2 4 3 2" xfId="12734"/>
    <cellStyle name="20% - Accent4 6 2 2 4 4" xfId="12735"/>
    <cellStyle name="20% - Accent4 6 2 2 5" xfId="12736"/>
    <cellStyle name="20% - Accent4 6 2 2 5 2" xfId="12737"/>
    <cellStyle name="20% - Accent4 6 2 2 5 2 2" xfId="12738"/>
    <cellStyle name="20% - Accent4 6 2 2 5 3" xfId="12739"/>
    <cellStyle name="20% - Accent4 6 2 2 6" xfId="12740"/>
    <cellStyle name="20% - Accent4 6 2 2 6 2" xfId="12741"/>
    <cellStyle name="20% - Accent4 6 2 2 7" xfId="12742"/>
    <cellStyle name="20% - Accent4 6 2 3" xfId="12743"/>
    <cellStyle name="20% - Accent4 6 2 3 2" xfId="12744"/>
    <cellStyle name="20% - Accent4 6 2 3 2 2" xfId="12745"/>
    <cellStyle name="20% - Accent4 6 2 3 2 2 2" xfId="12746"/>
    <cellStyle name="20% - Accent4 6 2 3 2 2 2 2" xfId="12747"/>
    <cellStyle name="20% - Accent4 6 2 3 2 2 2 2 2" xfId="12748"/>
    <cellStyle name="20% - Accent4 6 2 3 2 2 2 3" xfId="12749"/>
    <cellStyle name="20% - Accent4 6 2 3 2 2 3" xfId="12750"/>
    <cellStyle name="20% - Accent4 6 2 3 2 2 3 2" xfId="12751"/>
    <cellStyle name="20% - Accent4 6 2 3 2 2 4" xfId="12752"/>
    <cellStyle name="20% - Accent4 6 2 3 2 3" xfId="12753"/>
    <cellStyle name="20% - Accent4 6 2 3 2 3 2" xfId="12754"/>
    <cellStyle name="20% - Accent4 6 2 3 2 3 2 2" xfId="12755"/>
    <cellStyle name="20% - Accent4 6 2 3 2 3 3" xfId="12756"/>
    <cellStyle name="20% - Accent4 6 2 3 2 4" xfId="12757"/>
    <cellStyle name="20% - Accent4 6 2 3 2 4 2" xfId="12758"/>
    <cellStyle name="20% - Accent4 6 2 3 2 5" xfId="12759"/>
    <cellStyle name="20% - Accent4 6 2 3 3" xfId="12760"/>
    <cellStyle name="20% - Accent4 6 2 3 3 2" xfId="12761"/>
    <cellStyle name="20% - Accent4 6 2 3 3 2 2" xfId="12762"/>
    <cellStyle name="20% - Accent4 6 2 3 3 2 2 2" xfId="12763"/>
    <cellStyle name="20% - Accent4 6 2 3 3 2 3" xfId="12764"/>
    <cellStyle name="20% - Accent4 6 2 3 3 3" xfId="12765"/>
    <cellStyle name="20% - Accent4 6 2 3 3 3 2" xfId="12766"/>
    <cellStyle name="20% - Accent4 6 2 3 3 4" xfId="12767"/>
    <cellStyle name="20% - Accent4 6 2 3 4" xfId="12768"/>
    <cellStyle name="20% - Accent4 6 2 3 4 2" xfId="12769"/>
    <cellStyle name="20% - Accent4 6 2 3 4 2 2" xfId="12770"/>
    <cellStyle name="20% - Accent4 6 2 3 4 3" xfId="12771"/>
    <cellStyle name="20% - Accent4 6 2 3 5" xfId="12772"/>
    <cellStyle name="20% - Accent4 6 2 3 5 2" xfId="12773"/>
    <cellStyle name="20% - Accent4 6 2 3 6" xfId="12774"/>
    <cellStyle name="20% - Accent4 6 2 4" xfId="12775"/>
    <cellStyle name="20% - Accent4 6 2 4 2" xfId="12776"/>
    <cellStyle name="20% - Accent4 6 2 4 2 2" xfId="12777"/>
    <cellStyle name="20% - Accent4 6 2 4 2 2 2" xfId="12778"/>
    <cellStyle name="20% - Accent4 6 2 4 2 2 2 2" xfId="12779"/>
    <cellStyle name="20% - Accent4 6 2 4 2 2 3" xfId="12780"/>
    <cellStyle name="20% - Accent4 6 2 4 2 3" xfId="12781"/>
    <cellStyle name="20% - Accent4 6 2 4 2 3 2" xfId="12782"/>
    <cellStyle name="20% - Accent4 6 2 4 2 4" xfId="12783"/>
    <cellStyle name="20% - Accent4 6 2 4 3" xfId="12784"/>
    <cellStyle name="20% - Accent4 6 2 4 3 2" xfId="12785"/>
    <cellStyle name="20% - Accent4 6 2 4 3 2 2" xfId="12786"/>
    <cellStyle name="20% - Accent4 6 2 4 3 3" xfId="12787"/>
    <cellStyle name="20% - Accent4 6 2 4 4" xfId="12788"/>
    <cellStyle name="20% - Accent4 6 2 4 4 2" xfId="12789"/>
    <cellStyle name="20% - Accent4 6 2 4 5" xfId="12790"/>
    <cellStyle name="20% - Accent4 6 2 5" xfId="12791"/>
    <cellStyle name="20% - Accent4 6 2 5 2" xfId="12792"/>
    <cellStyle name="20% - Accent4 6 2 5 2 2" xfId="12793"/>
    <cellStyle name="20% - Accent4 6 2 5 2 2 2" xfId="12794"/>
    <cellStyle name="20% - Accent4 6 2 5 2 3" xfId="12795"/>
    <cellStyle name="20% - Accent4 6 2 5 3" xfId="12796"/>
    <cellStyle name="20% - Accent4 6 2 5 3 2" xfId="12797"/>
    <cellStyle name="20% - Accent4 6 2 5 4" xfId="12798"/>
    <cellStyle name="20% - Accent4 6 2 6" xfId="12799"/>
    <cellStyle name="20% - Accent4 6 2 6 2" xfId="12800"/>
    <cellStyle name="20% - Accent4 6 2 6 2 2" xfId="12801"/>
    <cellStyle name="20% - Accent4 6 2 6 3" xfId="12802"/>
    <cellStyle name="20% - Accent4 6 2 7" xfId="12803"/>
    <cellStyle name="20% - Accent4 6 2 7 2" xfId="12804"/>
    <cellStyle name="20% - Accent4 6 2 8" xfId="12805"/>
    <cellStyle name="20% - Accent4 6 3" xfId="12806"/>
    <cellStyle name="20% - Accent4 6 3 2" xfId="12807"/>
    <cellStyle name="20% - Accent4 6 3 2 2" xfId="12808"/>
    <cellStyle name="20% - Accent4 6 3 2 2 2" xfId="12809"/>
    <cellStyle name="20% - Accent4 6 3 2 2 2 2" xfId="12810"/>
    <cellStyle name="20% - Accent4 6 3 2 2 2 2 2" xfId="12811"/>
    <cellStyle name="20% - Accent4 6 3 2 2 2 2 2 2" xfId="12812"/>
    <cellStyle name="20% - Accent4 6 3 2 2 2 2 3" xfId="12813"/>
    <cellStyle name="20% - Accent4 6 3 2 2 2 3" xfId="12814"/>
    <cellStyle name="20% - Accent4 6 3 2 2 2 3 2" xfId="12815"/>
    <cellStyle name="20% - Accent4 6 3 2 2 2 4" xfId="12816"/>
    <cellStyle name="20% - Accent4 6 3 2 2 3" xfId="12817"/>
    <cellStyle name="20% - Accent4 6 3 2 2 3 2" xfId="12818"/>
    <cellStyle name="20% - Accent4 6 3 2 2 3 2 2" xfId="12819"/>
    <cellStyle name="20% - Accent4 6 3 2 2 3 3" xfId="12820"/>
    <cellStyle name="20% - Accent4 6 3 2 2 4" xfId="12821"/>
    <cellStyle name="20% - Accent4 6 3 2 2 4 2" xfId="12822"/>
    <cellStyle name="20% - Accent4 6 3 2 2 5" xfId="12823"/>
    <cellStyle name="20% - Accent4 6 3 2 3" xfId="12824"/>
    <cellStyle name="20% - Accent4 6 3 2 3 2" xfId="12825"/>
    <cellStyle name="20% - Accent4 6 3 2 3 2 2" xfId="12826"/>
    <cellStyle name="20% - Accent4 6 3 2 3 2 2 2" xfId="12827"/>
    <cellStyle name="20% - Accent4 6 3 2 3 2 3" xfId="12828"/>
    <cellStyle name="20% - Accent4 6 3 2 3 3" xfId="12829"/>
    <cellStyle name="20% - Accent4 6 3 2 3 3 2" xfId="12830"/>
    <cellStyle name="20% - Accent4 6 3 2 3 4" xfId="12831"/>
    <cellStyle name="20% - Accent4 6 3 2 4" xfId="12832"/>
    <cellStyle name="20% - Accent4 6 3 2 4 2" xfId="12833"/>
    <cellStyle name="20% - Accent4 6 3 2 4 2 2" xfId="12834"/>
    <cellStyle name="20% - Accent4 6 3 2 4 3" xfId="12835"/>
    <cellStyle name="20% - Accent4 6 3 2 5" xfId="12836"/>
    <cellStyle name="20% - Accent4 6 3 2 5 2" xfId="12837"/>
    <cellStyle name="20% - Accent4 6 3 2 6" xfId="12838"/>
    <cellStyle name="20% - Accent4 6 3 3" xfId="12839"/>
    <cellStyle name="20% - Accent4 6 3 3 2" xfId="12840"/>
    <cellStyle name="20% - Accent4 6 3 3 2 2" xfId="12841"/>
    <cellStyle name="20% - Accent4 6 3 3 2 2 2" xfId="12842"/>
    <cellStyle name="20% - Accent4 6 3 3 2 2 2 2" xfId="12843"/>
    <cellStyle name="20% - Accent4 6 3 3 2 2 3" xfId="12844"/>
    <cellStyle name="20% - Accent4 6 3 3 2 3" xfId="12845"/>
    <cellStyle name="20% - Accent4 6 3 3 2 3 2" xfId="12846"/>
    <cellStyle name="20% - Accent4 6 3 3 2 4" xfId="12847"/>
    <cellStyle name="20% - Accent4 6 3 3 3" xfId="12848"/>
    <cellStyle name="20% - Accent4 6 3 3 3 2" xfId="12849"/>
    <cellStyle name="20% - Accent4 6 3 3 3 2 2" xfId="12850"/>
    <cellStyle name="20% - Accent4 6 3 3 3 3" xfId="12851"/>
    <cellStyle name="20% - Accent4 6 3 3 4" xfId="12852"/>
    <cellStyle name="20% - Accent4 6 3 3 4 2" xfId="12853"/>
    <cellStyle name="20% - Accent4 6 3 3 5" xfId="12854"/>
    <cellStyle name="20% - Accent4 6 3 4" xfId="12855"/>
    <cellStyle name="20% - Accent4 6 3 4 2" xfId="12856"/>
    <cellStyle name="20% - Accent4 6 3 4 2 2" xfId="12857"/>
    <cellStyle name="20% - Accent4 6 3 4 2 2 2" xfId="12858"/>
    <cellStyle name="20% - Accent4 6 3 4 2 3" xfId="12859"/>
    <cellStyle name="20% - Accent4 6 3 4 3" xfId="12860"/>
    <cellStyle name="20% - Accent4 6 3 4 3 2" xfId="12861"/>
    <cellStyle name="20% - Accent4 6 3 4 4" xfId="12862"/>
    <cellStyle name="20% - Accent4 6 3 5" xfId="12863"/>
    <cellStyle name="20% - Accent4 6 3 5 2" xfId="12864"/>
    <cellStyle name="20% - Accent4 6 3 5 2 2" xfId="12865"/>
    <cellStyle name="20% - Accent4 6 3 5 3" xfId="12866"/>
    <cellStyle name="20% - Accent4 6 3 6" xfId="12867"/>
    <cellStyle name="20% - Accent4 6 3 6 2" xfId="12868"/>
    <cellStyle name="20% - Accent4 6 3 7" xfId="12869"/>
    <cellStyle name="20% - Accent4 6 4" xfId="12870"/>
    <cellStyle name="20% - Accent4 6 4 2" xfId="12871"/>
    <cellStyle name="20% - Accent4 6 4 2 2" xfId="12872"/>
    <cellStyle name="20% - Accent4 6 4 2 2 2" xfId="12873"/>
    <cellStyle name="20% - Accent4 6 4 2 2 2 2" xfId="12874"/>
    <cellStyle name="20% - Accent4 6 4 2 2 2 2 2" xfId="12875"/>
    <cellStyle name="20% - Accent4 6 4 2 2 2 3" xfId="12876"/>
    <cellStyle name="20% - Accent4 6 4 2 2 3" xfId="12877"/>
    <cellStyle name="20% - Accent4 6 4 2 2 3 2" xfId="12878"/>
    <cellStyle name="20% - Accent4 6 4 2 2 4" xfId="12879"/>
    <cellStyle name="20% - Accent4 6 4 2 3" xfId="12880"/>
    <cellStyle name="20% - Accent4 6 4 2 3 2" xfId="12881"/>
    <cellStyle name="20% - Accent4 6 4 2 3 2 2" xfId="12882"/>
    <cellStyle name="20% - Accent4 6 4 2 3 3" xfId="12883"/>
    <cellStyle name="20% - Accent4 6 4 2 4" xfId="12884"/>
    <cellStyle name="20% - Accent4 6 4 2 4 2" xfId="12885"/>
    <cellStyle name="20% - Accent4 6 4 2 5" xfId="12886"/>
    <cellStyle name="20% - Accent4 6 4 3" xfId="12887"/>
    <cellStyle name="20% - Accent4 6 4 3 2" xfId="12888"/>
    <cellStyle name="20% - Accent4 6 4 3 2 2" xfId="12889"/>
    <cellStyle name="20% - Accent4 6 4 3 2 2 2" xfId="12890"/>
    <cellStyle name="20% - Accent4 6 4 3 2 3" xfId="12891"/>
    <cellStyle name="20% - Accent4 6 4 3 3" xfId="12892"/>
    <cellStyle name="20% - Accent4 6 4 3 3 2" xfId="12893"/>
    <cellStyle name="20% - Accent4 6 4 3 4" xfId="12894"/>
    <cellStyle name="20% - Accent4 6 4 4" xfId="12895"/>
    <cellStyle name="20% - Accent4 6 4 4 2" xfId="12896"/>
    <cellStyle name="20% - Accent4 6 4 4 2 2" xfId="12897"/>
    <cellStyle name="20% - Accent4 6 4 4 3" xfId="12898"/>
    <cellStyle name="20% - Accent4 6 4 5" xfId="12899"/>
    <cellStyle name="20% - Accent4 6 4 5 2" xfId="12900"/>
    <cellStyle name="20% - Accent4 6 4 6" xfId="12901"/>
    <cellStyle name="20% - Accent4 6 5" xfId="12902"/>
    <cellStyle name="20% - Accent4 6 5 2" xfId="12903"/>
    <cellStyle name="20% - Accent4 6 5 2 2" xfId="12904"/>
    <cellStyle name="20% - Accent4 6 5 2 2 2" xfId="12905"/>
    <cellStyle name="20% - Accent4 6 5 2 2 2 2" xfId="12906"/>
    <cellStyle name="20% - Accent4 6 5 2 2 3" xfId="12907"/>
    <cellStyle name="20% - Accent4 6 5 2 3" xfId="12908"/>
    <cellStyle name="20% - Accent4 6 5 2 3 2" xfId="12909"/>
    <cellStyle name="20% - Accent4 6 5 2 4" xfId="12910"/>
    <cellStyle name="20% - Accent4 6 5 3" xfId="12911"/>
    <cellStyle name="20% - Accent4 6 5 3 2" xfId="12912"/>
    <cellStyle name="20% - Accent4 6 5 3 2 2" xfId="12913"/>
    <cellStyle name="20% - Accent4 6 5 3 3" xfId="12914"/>
    <cellStyle name="20% - Accent4 6 5 4" xfId="12915"/>
    <cellStyle name="20% - Accent4 6 5 4 2" xfId="12916"/>
    <cellStyle name="20% - Accent4 6 5 5" xfId="12917"/>
    <cellStyle name="20% - Accent4 6 6" xfId="12918"/>
    <cellStyle name="20% - Accent4 6 6 2" xfId="12919"/>
    <cellStyle name="20% - Accent4 6 6 2 2" xfId="12920"/>
    <cellStyle name="20% - Accent4 6 6 2 2 2" xfId="12921"/>
    <cellStyle name="20% - Accent4 6 6 2 3" xfId="12922"/>
    <cellStyle name="20% - Accent4 6 6 3" xfId="12923"/>
    <cellStyle name="20% - Accent4 6 6 3 2" xfId="12924"/>
    <cellStyle name="20% - Accent4 6 6 4" xfId="12925"/>
    <cellStyle name="20% - Accent4 6 7" xfId="12926"/>
    <cellStyle name="20% - Accent4 6 7 2" xfId="12927"/>
    <cellStyle name="20% - Accent4 6 7 2 2" xfId="12928"/>
    <cellStyle name="20% - Accent4 6 7 3" xfId="12929"/>
    <cellStyle name="20% - Accent4 6 8" xfId="12930"/>
    <cellStyle name="20% - Accent4 6 8 2" xfId="12931"/>
    <cellStyle name="20% - Accent4 6 9" xfId="12932"/>
    <cellStyle name="20% - Accent4 7" xfId="12933"/>
    <cellStyle name="20% - Accent4 7 2" xfId="12934"/>
    <cellStyle name="20% - Accent4 7 2 2" xfId="12935"/>
    <cellStyle name="20% - Accent4 7 2 2 2" xfId="12936"/>
    <cellStyle name="20% - Accent4 7 2 2 2 2" xfId="12937"/>
    <cellStyle name="20% - Accent4 7 2 2 2 2 2" xfId="12938"/>
    <cellStyle name="20% - Accent4 7 2 2 2 2 2 2" xfId="12939"/>
    <cellStyle name="20% - Accent4 7 2 2 2 2 2 2 2" xfId="12940"/>
    <cellStyle name="20% - Accent4 7 2 2 2 2 2 3" xfId="12941"/>
    <cellStyle name="20% - Accent4 7 2 2 2 2 3" xfId="12942"/>
    <cellStyle name="20% - Accent4 7 2 2 2 2 3 2" xfId="12943"/>
    <cellStyle name="20% - Accent4 7 2 2 2 2 4" xfId="12944"/>
    <cellStyle name="20% - Accent4 7 2 2 2 3" xfId="12945"/>
    <cellStyle name="20% - Accent4 7 2 2 2 3 2" xfId="12946"/>
    <cellStyle name="20% - Accent4 7 2 2 2 3 2 2" xfId="12947"/>
    <cellStyle name="20% - Accent4 7 2 2 2 3 3" xfId="12948"/>
    <cellStyle name="20% - Accent4 7 2 2 2 4" xfId="12949"/>
    <cellStyle name="20% - Accent4 7 2 2 2 4 2" xfId="12950"/>
    <cellStyle name="20% - Accent4 7 2 2 2 5" xfId="12951"/>
    <cellStyle name="20% - Accent4 7 2 2 3" xfId="12952"/>
    <cellStyle name="20% - Accent4 7 2 2 3 2" xfId="12953"/>
    <cellStyle name="20% - Accent4 7 2 2 3 2 2" xfId="12954"/>
    <cellStyle name="20% - Accent4 7 2 2 3 2 2 2" xfId="12955"/>
    <cellStyle name="20% - Accent4 7 2 2 3 2 3" xfId="12956"/>
    <cellStyle name="20% - Accent4 7 2 2 3 3" xfId="12957"/>
    <cellStyle name="20% - Accent4 7 2 2 3 3 2" xfId="12958"/>
    <cellStyle name="20% - Accent4 7 2 2 3 4" xfId="12959"/>
    <cellStyle name="20% - Accent4 7 2 2 4" xfId="12960"/>
    <cellStyle name="20% - Accent4 7 2 2 4 2" xfId="12961"/>
    <cellStyle name="20% - Accent4 7 2 2 4 2 2" xfId="12962"/>
    <cellStyle name="20% - Accent4 7 2 2 4 3" xfId="12963"/>
    <cellStyle name="20% - Accent4 7 2 2 5" xfId="12964"/>
    <cellStyle name="20% - Accent4 7 2 2 5 2" xfId="12965"/>
    <cellStyle name="20% - Accent4 7 2 2 6" xfId="12966"/>
    <cellStyle name="20% - Accent4 7 2 3" xfId="12967"/>
    <cellStyle name="20% - Accent4 7 2 3 2" xfId="12968"/>
    <cellStyle name="20% - Accent4 7 2 3 2 2" xfId="12969"/>
    <cellStyle name="20% - Accent4 7 2 3 2 2 2" xfId="12970"/>
    <cellStyle name="20% - Accent4 7 2 3 2 2 2 2" xfId="12971"/>
    <cellStyle name="20% - Accent4 7 2 3 2 2 3" xfId="12972"/>
    <cellStyle name="20% - Accent4 7 2 3 2 3" xfId="12973"/>
    <cellStyle name="20% - Accent4 7 2 3 2 3 2" xfId="12974"/>
    <cellStyle name="20% - Accent4 7 2 3 2 4" xfId="12975"/>
    <cellStyle name="20% - Accent4 7 2 3 3" xfId="12976"/>
    <cellStyle name="20% - Accent4 7 2 3 3 2" xfId="12977"/>
    <cellStyle name="20% - Accent4 7 2 3 3 2 2" xfId="12978"/>
    <cellStyle name="20% - Accent4 7 2 3 3 3" xfId="12979"/>
    <cellStyle name="20% - Accent4 7 2 3 4" xfId="12980"/>
    <cellStyle name="20% - Accent4 7 2 3 4 2" xfId="12981"/>
    <cellStyle name="20% - Accent4 7 2 3 5" xfId="12982"/>
    <cellStyle name="20% - Accent4 7 2 4" xfId="12983"/>
    <cellStyle name="20% - Accent4 7 2 4 2" xfId="12984"/>
    <cellStyle name="20% - Accent4 7 2 4 2 2" xfId="12985"/>
    <cellStyle name="20% - Accent4 7 2 4 2 2 2" xfId="12986"/>
    <cellStyle name="20% - Accent4 7 2 4 2 3" xfId="12987"/>
    <cellStyle name="20% - Accent4 7 2 4 3" xfId="12988"/>
    <cellStyle name="20% - Accent4 7 2 4 3 2" xfId="12989"/>
    <cellStyle name="20% - Accent4 7 2 4 4" xfId="12990"/>
    <cellStyle name="20% - Accent4 7 2 5" xfId="12991"/>
    <cellStyle name="20% - Accent4 7 2 5 2" xfId="12992"/>
    <cellStyle name="20% - Accent4 7 2 5 2 2" xfId="12993"/>
    <cellStyle name="20% - Accent4 7 2 5 3" xfId="12994"/>
    <cellStyle name="20% - Accent4 7 2 6" xfId="12995"/>
    <cellStyle name="20% - Accent4 7 2 6 2" xfId="12996"/>
    <cellStyle name="20% - Accent4 7 2 7" xfId="12997"/>
    <cellStyle name="20% - Accent4 7 3" xfId="12998"/>
    <cellStyle name="20% - Accent4 7 3 2" xfId="12999"/>
    <cellStyle name="20% - Accent4 7 3 2 2" xfId="13000"/>
    <cellStyle name="20% - Accent4 7 3 2 2 2" xfId="13001"/>
    <cellStyle name="20% - Accent4 7 3 2 2 2 2" xfId="13002"/>
    <cellStyle name="20% - Accent4 7 3 2 2 2 2 2" xfId="13003"/>
    <cellStyle name="20% - Accent4 7 3 2 2 2 3" xfId="13004"/>
    <cellStyle name="20% - Accent4 7 3 2 2 3" xfId="13005"/>
    <cellStyle name="20% - Accent4 7 3 2 2 3 2" xfId="13006"/>
    <cellStyle name="20% - Accent4 7 3 2 2 4" xfId="13007"/>
    <cellStyle name="20% - Accent4 7 3 2 3" xfId="13008"/>
    <cellStyle name="20% - Accent4 7 3 2 3 2" xfId="13009"/>
    <cellStyle name="20% - Accent4 7 3 2 3 2 2" xfId="13010"/>
    <cellStyle name="20% - Accent4 7 3 2 3 3" xfId="13011"/>
    <cellStyle name="20% - Accent4 7 3 2 4" xfId="13012"/>
    <cellStyle name="20% - Accent4 7 3 2 4 2" xfId="13013"/>
    <cellStyle name="20% - Accent4 7 3 2 5" xfId="13014"/>
    <cellStyle name="20% - Accent4 7 3 3" xfId="13015"/>
    <cellStyle name="20% - Accent4 7 3 3 2" xfId="13016"/>
    <cellStyle name="20% - Accent4 7 3 3 2 2" xfId="13017"/>
    <cellStyle name="20% - Accent4 7 3 3 2 2 2" xfId="13018"/>
    <cellStyle name="20% - Accent4 7 3 3 2 3" xfId="13019"/>
    <cellStyle name="20% - Accent4 7 3 3 3" xfId="13020"/>
    <cellStyle name="20% - Accent4 7 3 3 3 2" xfId="13021"/>
    <cellStyle name="20% - Accent4 7 3 3 4" xfId="13022"/>
    <cellStyle name="20% - Accent4 7 3 4" xfId="13023"/>
    <cellStyle name="20% - Accent4 7 3 4 2" xfId="13024"/>
    <cellStyle name="20% - Accent4 7 3 4 2 2" xfId="13025"/>
    <cellStyle name="20% - Accent4 7 3 4 3" xfId="13026"/>
    <cellStyle name="20% - Accent4 7 3 5" xfId="13027"/>
    <cellStyle name="20% - Accent4 7 3 5 2" xfId="13028"/>
    <cellStyle name="20% - Accent4 7 3 6" xfId="13029"/>
    <cellStyle name="20% - Accent4 7 4" xfId="13030"/>
    <cellStyle name="20% - Accent4 7 4 2" xfId="13031"/>
    <cellStyle name="20% - Accent4 7 4 2 2" xfId="13032"/>
    <cellStyle name="20% - Accent4 7 4 2 2 2" xfId="13033"/>
    <cellStyle name="20% - Accent4 7 4 2 2 2 2" xfId="13034"/>
    <cellStyle name="20% - Accent4 7 4 2 2 3" xfId="13035"/>
    <cellStyle name="20% - Accent4 7 4 2 3" xfId="13036"/>
    <cellStyle name="20% - Accent4 7 4 2 3 2" xfId="13037"/>
    <cellStyle name="20% - Accent4 7 4 2 4" xfId="13038"/>
    <cellStyle name="20% - Accent4 7 4 3" xfId="13039"/>
    <cellStyle name="20% - Accent4 7 4 3 2" xfId="13040"/>
    <cellStyle name="20% - Accent4 7 4 3 2 2" xfId="13041"/>
    <cellStyle name="20% - Accent4 7 4 3 3" xfId="13042"/>
    <cellStyle name="20% - Accent4 7 4 4" xfId="13043"/>
    <cellStyle name="20% - Accent4 7 4 4 2" xfId="13044"/>
    <cellStyle name="20% - Accent4 7 4 5" xfId="13045"/>
    <cellStyle name="20% - Accent4 7 5" xfId="13046"/>
    <cellStyle name="20% - Accent4 7 5 2" xfId="13047"/>
    <cellStyle name="20% - Accent4 7 5 2 2" xfId="13048"/>
    <cellStyle name="20% - Accent4 7 5 2 2 2" xfId="13049"/>
    <cellStyle name="20% - Accent4 7 5 2 3" xfId="13050"/>
    <cellStyle name="20% - Accent4 7 5 3" xfId="13051"/>
    <cellStyle name="20% - Accent4 7 5 3 2" xfId="13052"/>
    <cellStyle name="20% - Accent4 7 5 4" xfId="13053"/>
    <cellStyle name="20% - Accent4 7 6" xfId="13054"/>
    <cellStyle name="20% - Accent4 7 6 2" xfId="13055"/>
    <cellStyle name="20% - Accent4 7 6 2 2" xfId="13056"/>
    <cellStyle name="20% - Accent4 7 6 3" xfId="13057"/>
    <cellStyle name="20% - Accent4 7 7" xfId="13058"/>
    <cellStyle name="20% - Accent4 7 7 2" xfId="13059"/>
    <cellStyle name="20% - Accent4 7 8" xfId="13060"/>
    <cellStyle name="20% - Accent4 8" xfId="13061"/>
    <cellStyle name="20% - Accent4 8 2" xfId="13062"/>
    <cellStyle name="20% - Accent4 8 2 2" xfId="13063"/>
    <cellStyle name="20% - Accent4 8 2 2 2" xfId="13064"/>
    <cellStyle name="20% - Accent4 8 2 2 2 2" xfId="13065"/>
    <cellStyle name="20% - Accent4 8 2 2 2 2 2" xfId="13066"/>
    <cellStyle name="20% - Accent4 8 2 2 2 2 2 2" xfId="13067"/>
    <cellStyle name="20% - Accent4 8 2 2 2 2 2 2 2" xfId="13068"/>
    <cellStyle name="20% - Accent4 8 2 2 2 2 2 3" xfId="13069"/>
    <cellStyle name="20% - Accent4 8 2 2 2 2 3" xfId="13070"/>
    <cellStyle name="20% - Accent4 8 2 2 2 2 3 2" xfId="13071"/>
    <cellStyle name="20% - Accent4 8 2 2 2 2 4" xfId="13072"/>
    <cellStyle name="20% - Accent4 8 2 2 2 3" xfId="13073"/>
    <cellStyle name="20% - Accent4 8 2 2 2 3 2" xfId="13074"/>
    <cellStyle name="20% - Accent4 8 2 2 2 3 2 2" xfId="13075"/>
    <cellStyle name="20% - Accent4 8 2 2 2 3 3" xfId="13076"/>
    <cellStyle name="20% - Accent4 8 2 2 2 4" xfId="13077"/>
    <cellStyle name="20% - Accent4 8 2 2 2 4 2" xfId="13078"/>
    <cellStyle name="20% - Accent4 8 2 2 2 5" xfId="13079"/>
    <cellStyle name="20% - Accent4 8 2 2 3" xfId="13080"/>
    <cellStyle name="20% - Accent4 8 2 2 3 2" xfId="13081"/>
    <cellStyle name="20% - Accent4 8 2 2 3 2 2" xfId="13082"/>
    <cellStyle name="20% - Accent4 8 2 2 3 2 2 2" xfId="13083"/>
    <cellStyle name="20% - Accent4 8 2 2 3 2 3" xfId="13084"/>
    <cellStyle name="20% - Accent4 8 2 2 3 3" xfId="13085"/>
    <cellStyle name="20% - Accent4 8 2 2 3 3 2" xfId="13086"/>
    <cellStyle name="20% - Accent4 8 2 2 3 4" xfId="13087"/>
    <cellStyle name="20% - Accent4 8 2 2 4" xfId="13088"/>
    <cellStyle name="20% - Accent4 8 2 2 4 2" xfId="13089"/>
    <cellStyle name="20% - Accent4 8 2 2 4 2 2" xfId="13090"/>
    <cellStyle name="20% - Accent4 8 2 2 4 3" xfId="13091"/>
    <cellStyle name="20% - Accent4 8 2 2 5" xfId="13092"/>
    <cellStyle name="20% - Accent4 8 2 2 5 2" xfId="13093"/>
    <cellStyle name="20% - Accent4 8 2 2 6" xfId="13094"/>
    <cellStyle name="20% - Accent4 8 2 3" xfId="13095"/>
    <cellStyle name="20% - Accent4 8 2 3 2" xfId="13096"/>
    <cellStyle name="20% - Accent4 8 2 3 2 2" xfId="13097"/>
    <cellStyle name="20% - Accent4 8 2 3 2 2 2" xfId="13098"/>
    <cellStyle name="20% - Accent4 8 2 3 2 2 2 2" xfId="13099"/>
    <cellStyle name="20% - Accent4 8 2 3 2 2 3" xfId="13100"/>
    <cellStyle name="20% - Accent4 8 2 3 2 3" xfId="13101"/>
    <cellStyle name="20% - Accent4 8 2 3 2 3 2" xfId="13102"/>
    <cellStyle name="20% - Accent4 8 2 3 2 4" xfId="13103"/>
    <cellStyle name="20% - Accent4 8 2 3 3" xfId="13104"/>
    <cellStyle name="20% - Accent4 8 2 3 3 2" xfId="13105"/>
    <cellStyle name="20% - Accent4 8 2 3 3 2 2" xfId="13106"/>
    <cellStyle name="20% - Accent4 8 2 3 3 3" xfId="13107"/>
    <cellStyle name="20% - Accent4 8 2 3 4" xfId="13108"/>
    <cellStyle name="20% - Accent4 8 2 3 4 2" xfId="13109"/>
    <cellStyle name="20% - Accent4 8 2 3 5" xfId="13110"/>
    <cellStyle name="20% - Accent4 8 2 4" xfId="13111"/>
    <cellStyle name="20% - Accent4 8 2 4 2" xfId="13112"/>
    <cellStyle name="20% - Accent4 8 2 4 2 2" xfId="13113"/>
    <cellStyle name="20% - Accent4 8 2 4 2 2 2" xfId="13114"/>
    <cellStyle name="20% - Accent4 8 2 4 2 3" xfId="13115"/>
    <cellStyle name="20% - Accent4 8 2 4 3" xfId="13116"/>
    <cellStyle name="20% - Accent4 8 2 4 3 2" xfId="13117"/>
    <cellStyle name="20% - Accent4 8 2 4 4" xfId="13118"/>
    <cellStyle name="20% - Accent4 8 2 5" xfId="13119"/>
    <cellStyle name="20% - Accent4 8 2 5 2" xfId="13120"/>
    <cellStyle name="20% - Accent4 8 2 5 2 2" xfId="13121"/>
    <cellStyle name="20% - Accent4 8 2 5 3" xfId="13122"/>
    <cellStyle name="20% - Accent4 8 2 6" xfId="13123"/>
    <cellStyle name="20% - Accent4 8 2 6 2" xfId="13124"/>
    <cellStyle name="20% - Accent4 8 2 7" xfId="13125"/>
    <cellStyle name="20% - Accent4 8 3" xfId="13126"/>
    <cellStyle name="20% - Accent4 8 3 2" xfId="13127"/>
    <cellStyle name="20% - Accent4 8 3 2 2" xfId="13128"/>
    <cellStyle name="20% - Accent4 8 3 2 2 2" xfId="13129"/>
    <cellStyle name="20% - Accent4 8 3 2 2 2 2" xfId="13130"/>
    <cellStyle name="20% - Accent4 8 3 2 2 2 2 2" xfId="13131"/>
    <cellStyle name="20% - Accent4 8 3 2 2 2 3" xfId="13132"/>
    <cellStyle name="20% - Accent4 8 3 2 2 3" xfId="13133"/>
    <cellStyle name="20% - Accent4 8 3 2 2 3 2" xfId="13134"/>
    <cellStyle name="20% - Accent4 8 3 2 2 4" xfId="13135"/>
    <cellStyle name="20% - Accent4 8 3 2 3" xfId="13136"/>
    <cellStyle name="20% - Accent4 8 3 2 3 2" xfId="13137"/>
    <cellStyle name="20% - Accent4 8 3 2 3 2 2" xfId="13138"/>
    <cellStyle name="20% - Accent4 8 3 2 3 3" xfId="13139"/>
    <cellStyle name="20% - Accent4 8 3 2 4" xfId="13140"/>
    <cellStyle name="20% - Accent4 8 3 2 4 2" xfId="13141"/>
    <cellStyle name="20% - Accent4 8 3 2 5" xfId="13142"/>
    <cellStyle name="20% - Accent4 8 3 3" xfId="13143"/>
    <cellStyle name="20% - Accent4 8 3 3 2" xfId="13144"/>
    <cellStyle name="20% - Accent4 8 3 3 2 2" xfId="13145"/>
    <cellStyle name="20% - Accent4 8 3 3 2 2 2" xfId="13146"/>
    <cellStyle name="20% - Accent4 8 3 3 2 3" xfId="13147"/>
    <cellStyle name="20% - Accent4 8 3 3 3" xfId="13148"/>
    <cellStyle name="20% - Accent4 8 3 3 3 2" xfId="13149"/>
    <cellStyle name="20% - Accent4 8 3 3 4" xfId="13150"/>
    <cellStyle name="20% - Accent4 8 3 4" xfId="13151"/>
    <cellStyle name="20% - Accent4 8 3 4 2" xfId="13152"/>
    <cellStyle name="20% - Accent4 8 3 4 2 2" xfId="13153"/>
    <cellStyle name="20% - Accent4 8 3 4 3" xfId="13154"/>
    <cellStyle name="20% - Accent4 8 3 5" xfId="13155"/>
    <cellStyle name="20% - Accent4 8 3 5 2" xfId="13156"/>
    <cellStyle name="20% - Accent4 8 3 6" xfId="13157"/>
    <cellStyle name="20% - Accent4 8 4" xfId="13158"/>
    <cellStyle name="20% - Accent4 8 4 2" xfId="13159"/>
    <cellStyle name="20% - Accent4 8 4 2 2" xfId="13160"/>
    <cellStyle name="20% - Accent4 8 4 2 2 2" xfId="13161"/>
    <cellStyle name="20% - Accent4 8 4 2 2 2 2" xfId="13162"/>
    <cellStyle name="20% - Accent4 8 4 2 2 3" xfId="13163"/>
    <cellStyle name="20% - Accent4 8 4 2 3" xfId="13164"/>
    <cellStyle name="20% - Accent4 8 4 2 3 2" xfId="13165"/>
    <cellStyle name="20% - Accent4 8 4 2 4" xfId="13166"/>
    <cellStyle name="20% - Accent4 8 4 3" xfId="13167"/>
    <cellStyle name="20% - Accent4 8 4 3 2" xfId="13168"/>
    <cellStyle name="20% - Accent4 8 4 3 2 2" xfId="13169"/>
    <cellStyle name="20% - Accent4 8 4 3 3" xfId="13170"/>
    <cellStyle name="20% - Accent4 8 4 4" xfId="13171"/>
    <cellStyle name="20% - Accent4 8 4 4 2" xfId="13172"/>
    <cellStyle name="20% - Accent4 8 4 5" xfId="13173"/>
    <cellStyle name="20% - Accent4 8 5" xfId="13174"/>
    <cellStyle name="20% - Accent4 8 5 2" xfId="13175"/>
    <cellStyle name="20% - Accent4 8 5 2 2" xfId="13176"/>
    <cellStyle name="20% - Accent4 8 5 2 2 2" xfId="13177"/>
    <cellStyle name="20% - Accent4 8 5 2 3" xfId="13178"/>
    <cellStyle name="20% - Accent4 8 5 3" xfId="13179"/>
    <cellStyle name="20% - Accent4 8 5 3 2" xfId="13180"/>
    <cellStyle name="20% - Accent4 8 5 4" xfId="13181"/>
    <cellStyle name="20% - Accent4 8 6" xfId="13182"/>
    <cellStyle name="20% - Accent4 8 6 2" xfId="13183"/>
    <cellStyle name="20% - Accent4 8 6 2 2" xfId="13184"/>
    <cellStyle name="20% - Accent4 8 6 3" xfId="13185"/>
    <cellStyle name="20% - Accent4 8 7" xfId="13186"/>
    <cellStyle name="20% - Accent4 8 7 2" xfId="13187"/>
    <cellStyle name="20% - Accent4 8 8" xfId="13188"/>
    <cellStyle name="20% - Accent4 9" xfId="13189"/>
    <cellStyle name="20% - Accent4 9 2" xfId="13190"/>
    <cellStyle name="20% - Accent4 9 2 2" xfId="13191"/>
    <cellStyle name="20% - Accent4 9 2 2 2" xfId="13192"/>
    <cellStyle name="20% - Accent4 9 2 2 2 2" xfId="13193"/>
    <cellStyle name="20% - Accent4 9 2 2 2 2 2" xfId="13194"/>
    <cellStyle name="20% - Accent4 9 2 2 2 2 2 2" xfId="13195"/>
    <cellStyle name="20% - Accent4 9 2 2 2 2 2 2 2" xfId="13196"/>
    <cellStyle name="20% - Accent4 9 2 2 2 2 2 3" xfId="13197"/>
    <cellStyle name="20% - Accent4 9 2 2 2 2 3" xfId="13198"/>
    <cellStyle name="20% - Accent4 9 2 2 2 2 3 2" xfId="13199"/>
    <cellStyle name="20% - Accent4 9 2 2 2 2 4" xfId="13200"/>
    <cellStyle name="20% - Accent4 9 2 2 2 3" xfId="13201"/>
    <cellStyle name="20% - Accent4 9 2 2 2 3 2" xfId="13202"/>
    <cellStyle name="20% - Accent4 9 2 2 2 3 2 2" xfId="13203"/>
    <cellStyle name="20% - Accent4 9 2 2 2 3 3" xfId="13204"/>
    <cellStyle name="20% - Accent4 9 2 2 2 4" xfId="13205"/>
    <cellStyle name="20% - Accent4 9 2 2 2 4 2" xfId="13206"/>
    <cellStyle name="20% - Accent4 9 2 2 2 5" xfId="13207"/>
    <cellStyle name="20% - Accent4 9 2 2 3" xfId="13208"/>
    <cellStyle name="20% - Accent4 9 2 2 3 2" xfId="13209"/>
    <cellStyle name="20% - Accent4 9 2 2 3 2 2" xfId="13210"/>
    <cellStyle name="20% - Accent4 9 2 2 3 2 2 2" xfId="13211"/>
    <cellStyle name="20% - Accent4 9 2 2 3 2 3" xfId="13212"/>
    <cellStyle name="20% - Accent4 9 2 2 3 3" xfId="13213"/>
    <cellStyle name="20% - Accent4 9 2 2 3 3 2" xfId="13214"/>
    <cellStyle name="20% - Accent4 9 2 2 3 4" xfId="13215"/>
    <cellStyle name="20% - Accent4 9 2 2 4" xfId="13216"/>
    <cellStyle name="20% - Accent4 9 2 2 4 2" xfId="13217"/>
    <cellStyle name="20% - Accent4 9 2 2 4 2 2" xfId="13218"/>
    <cellStyle name="20% - Accent4 9 2 2 4 3" xfId="13219"/>
    <cellStyle name="20% - Accent4 9 2 2 5" xfId="13220"/>
    <cellStyle name="20% - Accent4 9 2 2 5 2" xfId="13221"/>
    <cellStyle name="20% - Accent4 9 2 2 6" xfId="13222"/>
    <cellStyle name="20% - Accent4 9 2 3" xfId="13223"/>
    <cellStyle name="20% - Accent4 9 2 3 2" xfId="13224"/>
    <cellStyle name="20% - Accent4 9 2 3 2 2" xfId="13225"/>
    <cellStyle name="20% - Accent4 9 2 3 2 2 2" xfId="13226"/>
    <cellStyle name="20% - Accent4 9 2 3 2 2 2 2" xfId="13227"/>
    <cellStyle name="20% - Accent4 9 2 3 2 2 3" xfId="13228"/>
    <cellStyle name="20% - Accent4 9 2 3 2 3" xfId="13229"/>
    <cellStyle name="20% - Accent4 9 2 3 2 3 2" xfId="13230"/>
    <cellStyle name="20% - Accent4 9 2 3 2 4" xfId="13231"/>
    <cellStyle name="20% - Accent4 9 2 3 3" xfId="13232"/>
    <cellStyle name="20% - Accent4 9 2 3 3 2" xfId="13233"/>
    <cellStyle name="20% - Accent4 9 2 3 3 2 2" xfId="13234"/>
    <cellStyle name="20% - Accent4 9 2 3 3 3" xfId="13235"/>
    <cellStyle name="20% - Accent4 9 2 3 4" xfId="13236"/>
    <cellStyle name="20% - Accent4 9 2 3 4 2" xfId="13237"/>
    <cellStyle name="20% - Accent4 9 2 3 5" xfId="13238"/>
    <cellStyle name="20% - Accent4 9 2 4" xfId="13239"/>
    <cellStyle name="20% - Accent4 9 2 4 2" xfId="13240"/>
    <cellStyle name="20% - Accent4 9 2 4 2 2" xfId="13241"/>
    <cellStyle name="20% - Accent4 9 2 4 2 2 2" xfId="13242"/>
    <cellStyle name="20% - Accent4 9 2 4 2 3" xfId="13243"/>
    <cellStyle name="20% - Accent4 9 2 4 3" xfId="13244"/>
    <cellStyle name="20% - Accent4 9 2 4 3 2" xfId="13245"/>
    <cellStyle name="20% - Accent4 9 2 4 4" xfId="13246"/>
    <cellStyle name="20% - Accent4 9 2 5" xfId="13247"/>
    <cellStyle name="20% - Accent4 9 2 5 2" xfId="13248"/>
    <cellStyle name="20% - Accent4 9 2 5 2 2" xfId="13249"/>
    <cellStyle name="20% - Accent4 9 2 5 3" xfId="13250"/>
    <cellStyle name="20% - Accent4 9 2 6" xfId="13251"/>
    <cellStyle name="20% - Accent4 9 2 6 2" xfId="13252"/>
    <cellStyle name="20% - Accent4 9 2 7" xfId="13253"/>
    <cellStyle name="20% - Accent4 9 3" xfId="13254"/>
    <cellStyle name="20% - Accent4 9 3 2" xfId="13255"/>
    <cellStyle name="20% - Accent4 9 3 2 2" xfId="13256"/>
    <cellStyle name="20% - Accent4 9 3 2 2 2" xfId="13257"/>
    <cellStyle name="20% - Accent4 9 3 2 2 2 2" xfId="13258"/>
    <cellStyle name="20% - Accent4 9 3 2 2 2 2 2" xfId="13259"/>
    <cellStyle name="20% - Accent4 9 3 2 2 2 3" xfId="13260"/>
    <cellStyle name="20% - Accent4 9 3 2 2 3" xfId="13261"/>
    <cellStyle name="20% - Accent4 9 3 2 2 3 2" xfId="13262"/>
    <cellStyle name="20% - Accent4 9 3 2 2 4" xfId="13263"/>
    <cellStyle name="20% - Accent4 9 3 2 3" xfId="13264"/>
    <cellStyle name="20% - Accent4 9 3 2 3 2" xfId="13265"/>
    <cellStyle name="20% - Accent4 9 3 2 3 2 2" xfId="13266"/>
    <cellStyle name="20% - Accent4 9 3 2 3 3" xfId="13267"/>
    <cellStyle name="20% - Accent4 9 3 2 4" xfId="13268"/>
    <cellStyle name="20% - Accent4 9 3 2 4 2" xfId="13269"/>
    <cellStyle name="20% - Accent4 9 3 2 5" xfId="13270"/>
    <cellStyle name="20% - Accent4 9 3 3" xfId="13271"/>
    <cellStyle name="20% - Accent4 9 3 3 2" xfId="13272"/>
    <cellStyle name="20% - Accent4 9 3 3 2 2" xfId="13273"/>
    <cellStyle name="20% - Accent4 9 3 3 2 2 2" xfId="13274"/>
    <cellStyle name="20% - Accent4 9 3 3 2 3" xfId="13275"/>
    <cellStyle name="20% - Accent4 9 3 3 3" xfId="13276"/>
    <cellStyle name="20% - Accent4 9 3 3 3 2" xfId="13277"/>
    <cellStyle name="20% - Accent4 9 3 3 4" xfId="13278"/>
    <cellStyle name="20% - Accent4 9 3 4" xfId="13279"/>
    <cellStyle name="20% - Accent4 9 3 4 2" xfId="13280"/>
    <cellStyle name="20% - Accent4 9 3 4 2 2" xfId="13281"/>
    <cellStyle name="20% - Accent4 9 3 4 3" xfId="13282"/>
    <cellStyle name="20% - Accent4 9 3 5" xfId="13283"/>
    <cellStyle name="20% - Accent4 9 3 5 2" xfId="13284"/>
    <cellStyle name="20% - Accent4 9 3 6" xfId="13285"/>
    <cellStyle name="20% - Accent4 9 4" xfId="13286"/>
    <cellStyle name="20% - Accent4 9 4 2" xfId="13287"/>
    <cellStyle name="20% - Accent4 9 4 2 2" xfId="13288"/>
    <cellStyle name="20% - Accent4 9 4 2 2 2" xfId="13289"/>
    <cellStyle name="20% - Accent4 9 4 2 2 2 2" xfId="13290"/>
    <cellStyle name="20% - Accent4 9 4 2 2 3" xfId="13291"/>
    <cellStyle name="20% - Accent4 9 4 2 3" xfId="13292"/>
    <cellStyle name="20% - Accent4 9 4 2 3 2" xfId="13293"/>
    <cellStyle name="20% - Accent4 9 4 2 4" xfId="13294"/>
    <cellStyle name="20% - Accent4 9 4 3" xfId="13295"/>
    <cellStyle name="20% - Accent4 9 4 3 2" xfId="13296"/>
    <cellStyle name="20% - Accent4 9 4 3 2 2" xfId="13297"/>
    <cellStyle name="20% - Accent4 9 4 3 3" xfId="13298"/>
    <cellStyle name="20% - Accent4 9 4 4" xfId="13299"/>
    <cellStyle name="20% - Accent4 9 4 4 2" xfId="13300"/>
    <cellStyle name="20% - Accent4 9 4 5" xfId="13301"/>
    <cellStyle name="20% - Accent4 9 5" xfId="13302"/>
    <cellStyle name="20% - Accent4 9 5 2" xfId="13303"/>
    <cellStyle name="20% - Accent4 9 5 2 2" xfId="13304"/>
    <cellStyle name="20% - Accent4 9 5 2 2 2" xfId="13305"/>
    <cellStyle name="20% - Accent4 9 5 2 3" xfId="13306"/>
    <cellStyle name="20% - Accent4 9 5 3" xfId="13307"/>
    <cellStyle name="20% - Accent4 9 5 3 2" xfId="13308"/>
    <cellStyle name="20% - Accent4 9 5 4" xfId="13309"/>
    <cellStyle name="20% - Accent4 9 6" xfId="13310"/>
    <cellStyle name="20% - Accent4 9 6 2" xfId="13311"/>
    <cellStyle name="20% - Accent4 9 6 2 2" xfId="13312"/>
    <cellStyle name="20% - Accent4 9 6 3" xfId="13313"/>
    <cellStyle name="20% - Accent4 9 7" xfId="13314"/>
    <cellStyle name="20% - Accent4 9 7 2" xfId="13315"/>
    <cellStyle name="20% - Accent4 9 8" xfId="13316"/>
    <cellStyle name="20% - Accent5 10" xfId="13317"/>
    <cellStyle name="20% - Accent5 10 2" xfId="13318"/>
    <cellStyle name="20% - Accent5 10 2 2" xfId="13319"/>
    <cellStyle name="20% - Accent5 10 2 2 2" xfId="13320"/>
    <cellStyle name="20% - Accent5 10 2 2 2 2" xfId="13321"/>
    <cellStyle name="20% - Accent5 10 2 2 2 2 2" xfId="13322"/>
    <cellStyle name="20% - Accent5 10 2 2 2 2 2 2" xfId="13323"/>
    <cellStyle name="20% - Accent5 10 2 2 2 2 2 2 2" xfId="13324"/>
    <cellStyle name="20% - Accent5 10 2 2 2 2 2 3" xfId="13325"/>
    <cellStyle name="20% - Accent5 10 2 2 2 2 3" xfId="13326"/>
    <cellStyle name="20% - Accent5 10 2 2 2 2 3 2" xfId="13327"/>
    <cellStyle name="20% - Accent5 10 2 2 2 2 4" xfId="13328"/>
    <cellStyle name="20% - Accent5 10 2 2 2 3" xfId="13329"/>
    <cellStyle name="20% - Accent5 10 2 2 2 3 2" xfId="13330"/>
    <cellStyle name="20% - Accent5 10 2 2 2 3 2 2" xfId="13331"/>
    <cellStyle name="20% - Accent5 10 2 2 2 3 3" xfId="13332"/>
    <cellStyle name="20% - Accent5 10 2 2 2 4" xfId="13333"/>
    <cellStyle name="20% - Accent5 10 2 2 2 4 2" xfId="13334"/>
    <cellStyle name="20% - Accent5 10 2 2 2 5" xfId="13335"/>
    <cellStyle name="20% - Accent5 10 2 2 3" xfId="13336"/>
    <cellStyle name="20% - Accent5 10 2 2 3 2" xfId="13337"/>
    <cellStyle name="20% - Accent5 10 2 2 3 2 2" xfId="13338"/>
    <cellStyle name="20% - Accent5 10 2 2 3 2 2 2" xfId="13339"/>
    <cellStyle name="20% - Accent5 10 2 2 3 2 3" xfId="13340"/>
    <cellStyle name="20% - Accent5 10 2 2 3 3" xfId="13341"/>
    <cellStyle name="20% - Accent5 10 2 2 3 3 2" xfId="13342"/>
    <cellStyle name="20% - Accent5 10 2 2 3 4" xfId="13343"/>
    <cellStyle name="20% - Accent5 10 2 2 4" xfId="13344"/>
    <cellStyle name="20% - Accent5 10 2 2 4 2" xfId="13345"/>
    <cellStyle name="20% - Accent5 10 2 2 4 2 2" xfId="13346"/>
    <cellStyle name="20% - Accent5 10 2 2 4 3" xfId="13347"/>
    <cellStyle name="20% - Accent5 10 2 2 5" xfId="13348"/>
    <cellStyle name="20% - Accent5 10 2 2 5 2" xfId="13349"/>
    <cellStyle name="20% - Accent5 10 2 2 6" xfId="13350"/>
    <cellStyle name="20% - Accent5 10 2 3" xfId="13351"/>
    <cellStyle name="20% - Accent5 10 2 3 2" xfId="13352"/>
    <cellStyle name="20% - Accent5 10 2 3 2 2" xfId="13353"/>
    <cellStyle name="20% - Accent5 10 2 3 2 2 2" xfId="13354"/>
    <cellStyle name="20% - Accent5 10 2 3 2 2 2 2" xfId="13355"/>
    <cellStyle name="20% - Accent5 10 2 3 2 2 3" xfId="13356"/>
    <cellStyle name="20% - Accent5 10 2 3 2 3" xfId="13357"/>
    <cellStyle name="20% - Accent5 10 2 3 2 3 2" xfId="13358"/>
    <cellStyle name="20% - Accent5 10 2 3 2 4" xfId="13359"/>
    <cellStyle name="20% - Accent5 10 2 3 3" xfId="13360"/>
    <cellStyle name="20% - Accent5 10 2 3 3 2" xfId="13361"/>
    <cellStyle name="20% - Accent5 10 2 3 3 2 2" xfId="13362"/>
    <cellStyle name="20% - Accent5 10 2 3 3 3" xfId="13363"/>
    <cellStyle name="20% - Accent5 10 2 3 4" xfId="13364"/>
    <cellStyle name="20% - Accent5 10 2 3 4 2" xfId="13365"/>
    <cellStyle name="20% - Accent5 10 2 3 5" xfId="13366"/>
    <cellStyle name="20% - Accent5 10 2 4" xfId="13367"/>
    <cellStyle name="20% - Accent5 10 2 4 2" xfId="13368"/>
    <cellStyle name="20% - Accent5 10 2 4 2 2" xfId="13369"/>
    <cellStyle name="20% - Accent5 10 2 4 2 2 2" xfId="13370"/>
    <cellStyle name="20% - Accent5 10 2 4 2 3" xfId="13371"/>
    <cellStyle name="20% - Accent5 10 2 4 3" xfId="13372"/>
    <cellStyle name="20% - Accent5 10 2 4 3 2" xfId="13373"/>
    <cellStyle name="20% - Accent5 10 2 4 4" xfId="13374"/>
    <cellStyle name="20% - Accent5 10 2 5" xfId="13375"/>
    <cellStyle name="20% - Accent5 10 2 5 2" xfId="13376"/>
    <cellStyle name="20% - Accent5 10 2 5 2 2" xfId="13377"/>
    <cellStyle name="20% - Accent5 10 2 5 3" xfId="13378"/>
    <cellStyle name="20% - Accent5 10 2 6" xfId="13379"/>
    <cellStyle name="20% - Accent5 10 2 6 2" xfId="13380"/>
    <cellStyle name="20% - Accent5 10 2 7" xfId="13381"/>
    <cellStyle name="20% - Accent5 10 3" xfId="13382"/>
    <cellStyle name="20% - Accent5 10 3 2" xfId="13383"/>
    <cellStyle name="20% - Accent5 10 3 2 2" xfId="13384"/>
    <cellStyle name="20% - Accent5 10 3 2 2 2" xfId="13385"/>
    <cellStyle name="20% - Accent5 10 3 2 2 2 2" xfId="13386"/>
    <cellStyle name="20% - Accent5 10 3 2 2 2 2 2" xfId="13387"/>
    <cellStyle name="20% - Accent5 10 3 2 2 2 3" xfId="13388"/>
    <cellStyle name="20% - Accent5 10 3 2 2 3" xfId="13389"/>
    <cellStyle name="20% - Accent5 10 3 2 2 3 2" xfId="13390"/>
    <cellStyle name="20% - Accent5 10 3 2 2 4" xfId="13391"/>
    <cellStyle name="20% - Accent5 10 3 2 3" xfId="13392"/>
    <cellStyle name="20% - Accent5 10 3 2 3 2" xfId="13393"/>
    <cellStyle name="20% - Accent5 10 3 2 3 2 2" xfId="13394"/>
    <cellStyle name="20% - Accent5 10 3 2 3 3" xfId="13395"/>
    <cellStyle name="20% - Accent5 10 3 2 4" xfId="13396"/>
    <cellStyle name="20% - Accent5 10 3 2 4 2" xfId="13397"/>
    <cellStyle name="20% - Accent5 10 3 2 5" xfId="13398"/>
    <cellStyle name="20% - Accent5 10 3 3" xfId="13399"/>
    <cellStyle name="20% - Accent5 10 3 3 2" xfId="13400"/>
    <cellStyle name="20% - Accent5 10 3 3 2 2" xfId="13401"/>
    <cellStyle name="20% - Accent5 10 3 3 2 2 2" xfId="13402"/>
    <cellStyle name="20% - Accent5 10 3 3 2 3" xfId="13403"/>
    <cellStyle name="20% - Accent5 10 3 3 3" xfId="13404"/>
    <cellStyle name="20% - Accent5 10 3 3 3 2" xfId="13405"/>
    <cellStyle name="20% - Accent5 10 3 3 4" xfId="13406"/>
    <cellStyle name="20% - Accent5 10 3 4" xfId="13407"/>
    <cellStyle name="20% - Accent5 10 3 4 2" xfId="13408"/>
    <cellStyle name="20% - Accent5 10 3 4 2 2" xfId="13409"/>
    <cellStyle name="20% - Accent5 10 3 4 3" xfId="13410"/>
    <cellStyle name="20% - Accent5 10 3 5" xfId="13411"/>
    <cellStyle name="20% - Accent5 10 3 5 2" xfId="13412"/>
    <cellStyle name="20% - Accent5 10 3 6" xfId="13413"/>
    <cellStyle name="20% - Accent5 10 4" xfId="13414"/>
    <cellStyle name="20% - Accent5 10 4 2" xfId="13415"/>
    <cellStyle name="20% - Accent5 10 4 2 2" xfId="13416"/>
    <cellStyle name="20% - Accent5 10 4 2 2 2" xfId="13417"/>
    <cellStyle name="20% - Accent5 10 4 2 2 2 2" xfId="13418"/>
    <cellStyle name="20% - Accent5 10 4 2 2 3" xfId="13419"/>
    <cellStyle name="20% - Accent5 10 4 2 3" xfId="13420"/>
    <cellStyle name="20% - Accent5 10 4 2 3 2" xfId="13421"/>
    <cellStyle name="20% - Accent5 10 4 2 4" xfId="13422"/>
    <cellStyle name="20% - Accent5 10 4 3" xfId="13423"/>
    <cellStyle name="20% - Accent5 10 4 3 2" xfId="13424"/>
    <cellStyle name="20% - Accent5 10 4 3 2 2" xfId="13425"/>
    <cellStyle name="20% - Accent5 10 4 3 3" xfId="13426"/>
    <cellStyle name="20% - Accent5 10 4 4" xfId="13427"/>
    <cellStyle name="20% - Accent5 10 4 4 2" xfId="13428"/>
    <cellStyle name="20% - Accent5 10 4 5" xfId="13429"/>
    <cellStyle name="20% - Accent5 10 5" xfId="13430"/>
    <cellStyle name="20% - Accent5 10 5 2" xfId="13431"/>
    <cellStyle name="20% - Accent5 10 5 2 2" xfId="13432"/>
    <cellStyle name="20% - Accent5 10 5 2 2 2" xfId="13433"/>
    <cellStyle name="20% - Accent5 10 5 2 3" xfId="13434"/>
    <cellStyle name="20% - Accent5 10 5 3" xfId="13435"/>
    <cellStyle name="20% - Accent5 10 5 3 2" xfId="13436"/>
    <cellStyle name="20% - Accent5 10 5 4" xfId="13437"/>
    <cellStyle name="20% - Accent5 10 6" xfId="13438"/>
    <cellStyle name="20% - Accent5 10 6 2" xfId="13439"/>
    <cellStyle name="20% - Accent5 10 6 2 2" xfId="13440"/>
    <cellStyle name="20% - Accent5 10 6 3" xfId="13441"/>
    <cellStyle name="20% - Accent5 10 7" xfId="13442"/>
    <cellStyle name="20% - Accent5 10 7 2" xfId="13443"/>
    <cellStyle name="20% - Accent5 10 8" xfId="13444"/>
    <cellStyle name="20% - Accent5 11" xfId="13445"/>
    <cellStyle name="20% - Accent5 11 2" xfId="13446"/>
    <cellStyle name="20% - Accent5 11 2 2" xfId="13447"/>
    <cellStyle name="20% - Accent5 11 2 2 2" xfId="13448"/>
    <cellStyle name="20% - Accent5 11 2 2 2 2" xfId="13449"/>
    <cellStyle name="20% - Accent5 11 2 2 2 2 2" xfId="13450"/>
    <cellStyle name="20% - Accent5 11 2 2 2 2 2 2" xfId="13451"/>
    <cellStyle name="20% - Accent5 11 2 2 2 2 2 2 2" xfId="13452"/>
    <cellStyle name="20% - Accent5 11 2 2 2 2 2 3" xfId="13453"/>
    <cellStyle name="20% - Accent5 11 2 2 2 2 3" xfId="13454"/>
    <cellStyle name="20% - Accent5 11 2 2 2 2 3 2" xfId="13455"/>
    <cellStyle name="20% - Accent5 11 2 2 2 2 4" xfId="13456"/>
    <cellStyle name="20% - Accent5 11 2 2 2 3" xfId="13457"/>
    <cellStyle name="20% - Accent5 11 2 2 2 3 2" xfId="13458"/>
    <cellStyle name="20% - Accent5 11 2 2 2 3 2 2" xfId="13459"/>
    <cellStyle name="20% - Accent5 11 2 2 2 3 3" xfId="13460"/>
    <cellStyle name="20% - Accent5 11 2 2 2 4" xfId="13461"/>
    <cellStyle name="20% - Accent5 11 2 2 2 4 2" xfId="13462"/>
    <cellStyle name="20% - Accent5 11 2 2 2 5" xfId="13463"/>
    <cellStyle name="20% - Accent5 11 2 2 3" xfId="13464"/>
    <cellStyle name="20% - Accent5 11 2 2 3 2" xfId="13465"/>
    <cellStyle name="20% - Accent5 11 2 2 3 2 2" xfId="13466"/>
    <cellStyle name="20% - Accent5 11 2 2 3 2 2 2" xfId="13467"/>
    <cellStyle name="20% - Accent5 11 2 2 3 2 3" xfId="13468"/>
    <cellStyle name="20% - Accent5 11 2 2 3 3" xfId="13469"/>
    <cellStyle name="20% - Accent5 11 2 2 3 3 2" xfId="13470"/>
    <cellStyle name="20% - Accent5 11 2 2 3 4" xfId="13471"/>
    <cellStyle name="20% - Accent5 11 2 2 4" xfId="13472"/>
    <cellStyle name="20% - Accent5 11 2 2 4 2" xfId="13473"/>
    <cellStyle name="20% - Accent5 11 2 2 4 2 2" xfId="13474"/>
    <cellStyle name="20% - Accent5 11 2 2 4 3" xfId="13475"/>
    <cellStyle name="20% - Accent5 11 2 2 5" xfId="13476"/>
    <cellStyle name="20% - Accent5 11 2 2 5 2" xfId="13477"/>
    <cellStyle name="20% - Accent5 11 2 2 6" xfId="13478"/>
    <cellStyle name="20% - Accent5 11 2 3" xfId="13479"/>
    <cellStyle name="20% - Accent5 11 2 3 2" xfId="13480"/>
    <cellStyle name="20% - Accent5 11 2 3 2 2" xfId="13481"/>
    <cellStyle name="20% - Accent5 11 2 3 2 2 2" xfId="13482"/>
    <cellStyle name="20% - Accent5 11 2 3 2 2 2 2" xfId="13483"/>
    <cellStyle name="20% - Accent5 11 2 3 2 2 3" xfId="13484"/>
    <cellStyle name="20% - Accent5 11 2 3 2 3" xfId="13485"/>
    <cellStyle name="20% - Accent5 11 2 3 2 3 2" xfId="13486"/>
    <cellStyle name="20% - Accent5 11 2 3 2 4" xfId="13487"/>
    <cellStyle name="20% - Accent5 11 2 3 3" xfId="13488"/>
    <cellStyle name="20% - Accent5 11 2 3 3 2" xfId="13489"/>
    <cellStyle name="20% - Accent5 11 2 3 3 2 2" xfId="13490"/>
    <cellStyle name="20% - Accent5 11 2 3 3 3" xfId="13491"/>
    <cellStyle name="20% - Accent5 11 2 3 4" xfId="13492"/>
    <cellStyle name="20% - Accent5 11 2 3 4 2" xfId="13493"/>
    <cellStyle name="20% - Accent5 11 2 3 5" xfId="13494"/>
    <cellStyle name="20% - Accent5 11 2 4" xfId="13495"/>
    <cellStyle name="20% - Accent5 11 2 4 2" xfId="13496"/>
    <cellStyle name="20% - Accent5 11 2 4 2 2" xfId="13497"/>
    <cellStyle name="20% - Accent5 11 2 4 2 2 2" xfId="13498"/>
    <cellStyle name="20% - Accent5 11 2 4 2 3" xfId="13499"/>
    <cellStyle name="20% - Accent5 11 2 4 3" xfId="13500"/>
    <cellStyle name="20% - Accent5 11 2 4 3 2" xfId="13501"/>
    <cellStyle name="20% - Accent5 11 2 4 4" xfId="13502"/>
    <cellStyle name="20% - Accent5 11 2 5" xfId="13503"/>
    <cellStyle name="20% - Accent5 11 2 5 2" xfId="13504"/>
    <cellStyle name="20% - Accent5 11 2 5 2 2" xfId="13505"/>
    <cellStyle name="20% - Accent5 11 2 5 3" xfId="13506"/>
    <cellStyle name="20% - Accent5 11 2 6" xfId="13507"/>
    <cellStyle name="20% - Accent5 11 2 6 2" xfId="13508"/>
    <cellStyle name="20% - Accent5 11 2 7" xfId="13509"/>
    <cellStyle name="20% - Accent5 11 3" xfId="13510"/>
    <cellStyle name="20% - Accent5 11 3 2" xfId="13511"/>
    <cellStyle name="20% - Accent5 11 3 2 2" xfId="13512"/>
    <cellStyle name="20% - Accent5 11 3 2 2 2" xfId="13513"/>
    <cellStyle name="20% - Accent5 11 3 2 2 2 2" xfId="13514"/>
    <cellStyle name="20% - Accent5 11 3 2 2 2 2 2" xfId="13515"/>
    <cellStyle name="20% - Accent5 11 3 2 2 2 3" xfId="13516"/>
    <cellStyle name="20% - Accent5 11 3 2 2 3" xfId="13517"/>
    <cellStyle name="20% - Accent5 11 3 2 2 3 2" xfId="13518"/>
    <cellStyle name="20% - Accent5 11 3 2 2 4" xfId="13519"/>
    <cellStyle name="20% - Accent5 11 3 2 3" xfId="13520"/>
    <cellStyle name="20% - Accent5 11 3 2 3 2" xfId="13521"/>
    <cellStyle name="20% - Accent5 11 3 2 3 2 2" xfId="13522"/>
    <cellStyle name="20% - Accent5 11 3 2 3 3" xfId="13523"/>
    <cellStyle name="20% - Accent5 11 3 2 4" xfId="13524"/>
    <cellStyle name="20% - Accent5 11 3 2 4 2" xfId="13525"/>
    <cellStyle name="20% - Accent5 11 3 2 5" xfId="13526"/>
    <cellStyle name="20% - Accent5 11 3 3" xfId="13527"/>
    <cellStyle name="20% - Accent5 11 3 3 2" xfId="13528"/>
    <cellStyle name="20% - Accent5 11 3 3 2 2" xfId="13529"/>
    <cellStyle name="20% - Accent5 11 3 3 2 2 2" xfId="13530"/>
    <cellStyle name="20% - Accent5 11 3 3 2 3" xfId="13531"/>
    <cellStyle name="20% - Accent5 11 3 3 3" xfId="13532"/>
    <cellStyle name="20% - Accent5 11 3 3 3 2" xfId="13533"/>
    <cellStyle name="20% - Accent5 11 3 3 4" xfId="13534"/>
    <cellStyle name="20% - Accent5 11 3 4" xfId="13535"/>
    <cellStyle name="20% - Accent5 11 3 4 2" xfId="13536"/>
    <cellStyle name="20% - Accent5 11 3 4 2 2" xfId="13537"/>
    <cellStyle name="20% - Accent5 11 3 4 3" xfId="13538"/>
    <cellStyle name="20% - Accent5 11 3 5" xfId="13539"/>
    <cellStyle name="20% - Accent5 11 3 5 2" xfId="13540"/>
    <cellStyle name="20% - Accent5 11 3 6" xfId="13541"/>
    <cellStyle name="20% - Accent5 11 4" xfId="13542"/>
    <cellStyle name="20% - Accent5 11 4 2" xfId="13543"/>
    <cellStyle name="20% - Accent5 11 4 2 2" xfId="13544"/>
    <cellStyle name="20% - Accent5 11 4 2 2 2" xfId="13545"/>
    <cellStyle name="20% - Accent5 11 4 2 2 2 2" xfId="13546"/>
    <cellStyle name="20% - Accent5 11 4 2 2 3" xfId="13547"/>
    <cellStyle name="20% - Accent5 11 4 2 3" xfId="13548"/>
    <cellStyle name="20% - Accent5 11 4 2 3 2" xfId="13549"/>
    <cellStyle name="20% - Accent5 11 4 2 4" xfId="13550"/>
    <cellStyle name="20% - Accent5 11 4 3" xfId="13551"/>
    <cellStyle name="20% - Accent5 11 4 3 2" xfId="13552"/>
    <cellStyle name="20% - Accent5 11 4 3 2 2" xfId="13553"/>
    <cellStyle name="20% - Accent5 11 4 3 3" xfId="13554"/>
    <cellStyle name="20% - Accent5 11 4 4" xfId="13555"/>
    <cellStyle name="20% - Accent5 11 4 4 2" xfId="13556"/>
    <cellStyle name="20% - Accent5 11 4 5" xfId="13557"/>
    <cellStyle name="20% - Accent5 11 5" xfId="13558"/>
    <cellStyle name="20% - Accent5 11 5 2" xfId="13559"/>
    <cellStyle name="20% - Accent5 11 5 2 2" xfId="13560"/>
    <cellStyle name="20% - Accent5 11 5 2 2 2" xfId="13561"/>
    <cellStyle name="20% - Accent5 11 5 2 3" xfId="13562"/>
    <cellStyle name="20% - Accent5 11 5 3" xfId="13563"/>
    <cellStyle name="20% - Accent5 11 5 3 2" xfId="13564"/>
    <cellStyle name="20% - Accent5 11 5 4" xfId="13565"/>
    <cellStyle name="20% - Accent5 11 6" xfId="13566"/>
    <cellStyle name="20% - Accent5 11 6 2" xfId="13567"/>
    <cellStyle name="20% - Accent5 11 6 2 2" xfId="13568"/>
    <cellStyle name="20% - Accent5 11 6 3" xfId="13569"/>
    <cellStyle name="20% - Accent5 11 7" xfId="13570"/>
    <cellStyle name="20% - Accent5 11 7 2" xfId="13571"/>
    <cellStyle name="20% - Accent5 11 8" xfId="13572"/>
    <cellStyle name="20% - Accent5 12" xfId="13573"/>
    <cellStyle name="20% - Accent5 12 2" xfId="13574"/>
    <cellStyle name="20% - Accent5 12 2 2" xfId="13575"/>
    <cellStyle name="20% - Accent5 12 2 2 2" xfId="13576"/>
    <cellStyle name="20% - Accent5 12 2 2 2 2" xfId="13577"/>
    <cellStyle name="20% - Accent5 12 2 2 2 2 2" xfId="13578"/>
    <cellStyle name="20% - Accent5 12 2 2 2 2 2 2" xfId="13579"/>
    <cellStyle name="20% - Accent5 12 2 2 2 2 2 2 2" xfId="13580"/>
    <cellStyle name="20% - Accent5 12 2 2 2 2 2 3" xfId="13581"/>
    <cellStyle name="20% - Accent5 12 2 2 2 2 3" xfId="13582"/>
    <cellStyle name="20% - Accent5 12 2 2 2 2 3 2" xfId="13583"/>
    <cellStyle name="20% - Accent5 12 2 2 2 2 4" xfId="13584"/>
    <cellStyle name="20% - Accent5 12 2 2 2 3" xfId="13585"/>
    <cellStyle name="20% - Accent5 12 2 2 2 3 2" xfId="13586"/>
    <cellStyle name="20% - Accent5 12 2 2 2 3 2 2" xfId="13587"/>
    <cellStyle name="20% - Accent5 12 2 2 2 3 3" xfId="13588"/>
    <cellStyle name="20% - Accent5 12 2 2 2 4" xfId="13589"/>
    <cellStyle name="20% - Accent5 12 2 2 2 4 2" xfId="13590"/>
    <cellStyle name="20% - Accent5 12 2 2 2 5" xfId="13591"/>
    <cellStyle name="20% - Accent5 12 2 2 3" xfId="13592"/>
    <cellStyle name="20% - Accent5 12 2 2 3 2" xfId="13593"/>
    <cellStyle name="20% - Accent5 12 2 2 3 2 2" xfId="13594"/>
    <cellStyle name="20% - Accent5 12 2 2 3 2 2 2" xfId="13595"/>
    <cellStyle name="20% - Accent5 12 2 2 3 2 3" xfId="13596"/>
    <cellStyle name="20% - Accent5 12 2 2 3 3" xfId="13597"/>
    <cellStyle name="20% - Accent5 12 2 2 3 3 2" xfId="13598"/>
    <cellStyle name="20% - Accent5 12 2 2 3 4" xfId="13599"/>
    <cellStyle name="20% - Accent5 12 2 2 4" xfId="13600"/>
    <cellStyle name="20% - Accent5 12 2 2 4 2" xfId="13601"/>
    <cellStyle name="20% - Accent5 12 2 2 4 2 2" xfId="13602"/>
    <cellStyle name="20% - Accent5 12 2 2 4 3" xfId="13603"/>
    <cellStyle name="20% - Accent5 12 2 2 5" xfId="13604"/>
    <cellStyle name="20% - Accent5 12 2 2 5 2" xfId="13605"/>
    <cellStyle name="20% - Accent5 12 2 2 6" xfId="13606"/>
    <cellStyle name="20% - Accent5 12 2 3" xfId="13607"/>
    <cellStyle name="20% - Accent5 12 2 3 2" xfId="13608"/>
    <cellStyle name="20% - Accent5 12 2 3 2 2" xfId="13609"/>
    <cellStyle name="20% - Accent5 12 2 3 2 2 2" xfId="13610"/>
    <cellStyle name="20% - Accent5 12 2 3 2 2 2 2" xfId="13611"/>
    <cellStyle name="20% - Accent5 12 2 3 2 2 3" xfId="13612"/>
    <cellStyle name="20% - Accent5 12 2 3 2 3" xfId="13613"/>
    <cellStyle name="20% - Accent5 12 2 3 2 3 2" xfId="13614"/>
    <cellStyle name="20% - Accent5 12 2 3 2 4" xfId="13615"/>
    <cellStyle name="20% - Accent5 12 2 3 3" xfId="13616"/>
    <cellStyle name="20% - Accent5 12 2 3 3 2" xfId="13617"/>
    <cellStyle name="20% - Accent5 12 2 3 3 2 2" xfId="13618"/>
    <cellStyle name="20% - Accent5 12 2 3 3 3" xfId="13619"/>
    <cellStyle name="20% - Accent5 12 2 3 4" xfId="13620"/>
    <cellStyle name="20% - Accent5 12 2 3 4 2" xfId="13621"/>
    <cellStyle name="20% - Accent5 12 2 3 5" xfId="13622"/>
    <cellStyle name="20% - Accent5 12 2 4" xfId="13623"/>
    <cellStyle name="20% - Accent5 12 2 4 2" xfId="13624"/>
    <cellStyle name="20% - Accent5 12 2 4 2 2" xfId="13625"/>
    <cellStyle name="20% - Accent5 12 2 4 2 2 2" xfId="13626"/>
    <cellStyle name="20% - Accent5 12 2 4 2 3" xfId="13627"/>
    <cellStyle name="20% - Accent5 12 2 4 3" xfId="13628"/>
    <cellStyle name="20% - Accent5 12 2 4 3 2" xfId="13629"/>
    <cellStyle name="20% - Accent5 12 2 4 4" xfId="13630"/>
    <cellStyle name="20% - Accent5 12 2 5" xfId="13631"/>
    <cellStyle name="20% - Accent5 12 2 5 2" xfId="13632"/>
    <cellStyle name="20% - Accent5 12 2 5 2 2" xfId="13633"/>
    <cellStyle name="20% - Accent5 12 2 5 3" xfId="13634"/>
    <cellStyle name="20% - Accent5 12 2 6" xfId="13635"/>
    <cellStyle name="20% - Accent5 12 2 6 2" xfId="13636"/>
    <cellStyle name="20% - Accent5 12 2 7" xfId="13637"/>
    <cellStyle name="20% - Accent5 12 3" xfId="13638"/>
    <cellStyle name="20% - Accent5 12 3 2" xfId="13639"/>
    <cellStyle name="20% - Accent5 12 3 2 2" xfId="13640"/>
    <cellStyle name="20% - Accent5 12 3 2 2 2" xfId="13641"/>
    <cellStyle name="20% - Accent5 12 3 2 2 2 2" xfId="13642"/>
    <cellStyle name="20% - Accent5 12 3 2 2 2 2 2" xfId="13643"/>
    <cellStyle name="20% - Accent5 12 3 2 2 2 3" xfId="13644"/>
    <cellStyle name="20% - Accent5 12 3 2 2 3" xfId="13645"/>
    <cellStyle name="20% - Accent5 12 3 2 2 3 2" xfId="13646"/>
    <cellStyle name="20% - Accent5 12 3 2 2 4" xfId="13647"/>
    <cellStyle name="20% - Accent5 12 3 2 3" xfId="13648"/>
    <cellStyle name="20% - Accent5 12 3 2 3 2" xfId="13649"/>
    <cellStyle name="20% - Accent5 12 3 2 3 2 2" xfId="13650"/>
    <cellStyle name="20% - Accent5 12 3 2 3 3" xfId="13651"/>
    <cellStyle name="20% - Accent5 12 3 2 4" xfId="13652"/>
    <cellStyle name="20% - Accent5 12 3 2 4 2" xfId="13653"/>
    <cellStyle name="20% - Accent5 12 3 2 5" xfId="13654"/>
    <cellStyle name="20% - Accent5 12 3 3" xfId="13655"/>
    <cellStyle name="20% - Accent5 12 3 3 2" xfId="13656"/>
    <cellStyle name="20% - Accent5 12 3 3 2 2" xfId="13657"/>
    <cellStyle name="20% - Accent5 12 3 3 2 2 2" xfId="13658"/>
    <cellStyle name="20% - Accent5 12 3 3 2 3" xfId="13659"/>
    <cellStyle name="20% - Accent5 12 3 3 3" xfId="13660"/>
    <cellStyle name="20% - Accent5 12 3 3 3 2" xfId="13661"/>
    <cellStyle name="20% - Accent5 12 3 3 4" xfId="13662"/>
    <cellStyle name="20% - Accent5 12 3 4" xfId="13663"/>
    <cellStyle name="20% - Accent5 12 3 4 2" xfId="13664"/>
    <cellStyle name="20% - Accent5 12 3 4 2 2" xfId="13665"/>
    <cellStyle name="20% - Accent5 12 3 4 3" xfId="13666"/>
    <cellStyle name="20% - Accent5 12 3 5" xfId="13667"/>
    <cellStyle name="20% - Accent5 12 3 5 2" xfId="13668"/>
    <cellStyle name="20% - Accent5 12 3 6" xfId="13669"/>
    <cellStyle name="20% - Accent5 12 4" xfId="13670"/>
    <cellStyle name="20% - Accent5 12 4 2" xfId="13671"/>
    <cellStyle name="20% - Accent5 12 4 2 2" xfId="13672"/>
    <cellStyle name="20% - Accent5 12 4 2 2 2" xfId="13673"/>
    <cellStyle name="20% - Accent5 12 4 2 2 2 2" xfId="13674"/>
    <cellStyle name="20% - Accent5 12 4 2 2 3" xfId="13675"/>
    <cellStyle name="20% - Accent5 12 4 2 3" xfId="13676"/>
    <cellStyle name="20% - Accent5 12 4 2 3 2" xfId="13677"/>
    <cellStyle name="20% - Accent5 12 4 2 4" xfId="13678"/>
    <cellStyle name="20% - Accent5 12 4 3" xfId="13679"/>
    <cellStyle name="20% - Accent5 12 4 3 2" xfId="13680"/>
    <cellStyle name="20% - Accent5 12 4 3 2 2" xfId="13681"/>
    <cellStyle name="20% - Accent5 12 4 3 3" xfId="13682"/>
    <cellStyle name="20% - Accent5 12 4 4" xfId="13683"/>
    <cellStyle name="20% - Accent5 12 4 4 2" xfId="13684"/>
    <cellStyle name="20% - Accent5 12 4 5" xfId="13685"/>
    <cellStyle name="20% - Accent5 12 5" xfId="13686"/>
    <cellStyle name="20% - Accent5 12 5 2" xfId="13687"/>
    <cellStyle name="20% - Accent5 12 5 2 2" xfId="13688"/>
    <cellStyle name="20% - Accent5 12 5 2 2 2" xfId="13689"/>
    <cellStyle name="20% - Accent5 12 5 2 3" xfId="13690"/>
    <cellStyle name="20% - Accent5 12 5 3" xfId="13691"/>
    <cellStyle name="20% - Accent5 12 5 3 2" xfId="13692"/>
    <cellStyle name="20% - Accent5 12 5 4" xfId="13693"/>
    <cellStyle name="20% - Accent5 12 6" xfId="13694"/>
    <cellStyle name="20% - Accent5 12 6 2" xfId="13695"/>
    <cellStyle name="20% - Accent5 12 6 2 2" xfId="13696"/>
    <cellStyle name="20% - Accent5 12 6 3" xfId="13697"/>
    <cellStyle name="20% - Accent5 12 7" xfId="13698"/>
    <cellStyle name="20% - Accent5 12 7 2" xfId="13699"/>
    <cellStyle name="20% - Accent5 12 8" xfId="13700"/>
    <cellStyle name="20% - Accent5 13" xfId="13701"/>
    <cellStyle name="20% - Accent5 13 2" xfId="13702"/>
    <cellStyle name="20% - Accent5 13 2 2" xfId="13703"/>
    <cellStyle name="20% - Accent5 13 2 2 2" xfId="13704"/>
    <cellStyle name="20% - Accent5 13 2 2 2 2" xfId="13705"/>
    <cellStyle name="20% - Accent5 13 2 2 2 2 2" xfId="13706"/>
    <cellStyle name="20% - Accent5 13 2 2 2 2 2 2" xfId="13707"/>
    <cellStyle name="20% - Accent5 13 2 2 2 2 2 2 2" xfId="13708"/>
    <cellStyle name="20% - Accent5 13 2 2 2 2 2 3" xfId="13709"/>
    <cellStyle name="20% - Accent5 13 2 2 2 2 3" xfId="13710"/>
    <cellStyle name="20% - Accent5 13 2 2 2 2 3 2" xfId="13711"/>
    <cellStyle name="20% - Accent5 13 2 2 2 2 4" xfId="13712"/>
    <cellStyle name="20% - Accent5 13 2 2 2 3" xfId="13713"/>
    <cellStyle name="20% - Accent5 13 2 2 2 3 2" xfId="13714"/>
    <cellStyle name="20% - Accent5 13 2 2 2 3 2 2" xfId="13715"/>
    <cellStyle name="20% - Accent5 13 2 2 2 3 3" xfId="13716"/>
    <cellStyle name="20% - Accent5 13 2 2 2 4" xfId="13717"/>
    <cellStyle name="20% - Accent5 13 2 2 2 4 2" xfId="13718"/>
    <cellStyle name="20% - Accent5 13 2 2 2 5" xfId="13719"/>
    <cellStyle name="20% - Accent5 13 2 2 3" xfId="13720"/>
    <cellStyle name="20% - Accent5 13 2 2 3 2" xfId="13721"/>
    <cellStyle name="20% - Accent5 13 2 2 3 2 2" xfId="13722"/>
    <cellStyle name="20% - Accent5 13 2 2 3 2 2 2" xfId="13723"/>
    <cellStyle name="20% - Accent5 13 2 2 3 2 3" xfId="13724"/>
    <cellStyle name="20% - Accent5 13 2 2 3 3" xfId="13725"/>
    <cellStyle name="20% - Accent5 13 2 2 3 3 2" xfId="13726"/>
    <cellStyle name="20% - Accent5 13 2 2 3 4" xfId="13727"/>
    <cellStyle name="20% - Accent5 13 2 2 4" xfId="13728"/>
    <cellStyle name="20% - Accent5 13 2 2 4 2" xfId="13729"/>
    <cellStyle name="20% - Accent5 13 2 2 4 2 2" xfId="13730"/>
    <cellStyle name="20% - Accent5 13 2 2 4 3" xfId="13731"/>
    <cellStyle name="20% - Accent5 13 2 2 5" xfId="13732"/>
    <cellStyle name="20% - Accent5 13 2 2 5 2" xfId="13733"/>
    <cellStyle name="20% - Accent5 13 2 2 6" xfId="13734"/>
    <cellStyle name="20% - Accent5 13 2 3" xfId="13735"/>
    <cellStyle name="20% - Accent5 13 2 3 2" xfId="13736"/>
    <cellStyle name="20% - Accent5 13 2 3 2 2" xfId="13737"/>
    <cellStyle name="20% - Accent5 13 2 3 2 2 2" xfId="13738"/>
    <cellStyle name="20% - Accent5 13 2 3 2 2 2 2" xfId="13739"/>
    <cellStyle name="20% - Accent5 13 2 3 2 2 3" xfId="13740"/>
    <cellStyle name="20% - Accent5 13 2 3 2 3" xfId="13741"/>
    <cellStyle name="20% - Accent5 13 2 3 2 3 2" xfId="13742"/>
    <cellStyle name="20% - Accent5 13 2 3 2 4" xfId="13743"/>
    <cellStyle name="20% - Accent5 13 2 3 3" xfId="13744"/>
    <cellStyle name="20% - Accent5 13 2 3 3 2" xfId="13745"/>
    <cellStyle name="20% - Accent5 13 2 3 3 2 2" xfId="13746"/>
    <cellStyle name="20% - Accent5 13 2 3 3 3" xfId="13747"/>
    <cellStyle name="20% - Accent5 13 2 3 4" xfId="13748"/>
    <cellStyle name="20% - Accent5 13 2 3 4 2" xfId="13749"/>
    <cellStyle name="20% - Accent5 13 2 3 5" xfId="13750"/>
    <cellStyle name="20% - Accent5 13 2 4" xfId="13751"/>
    <cellStyle name="20% - Accent5 13 2 4 2" xfId="13752"/>
    <cellStyle name="20% - Accent5 13 2 4 2 2" xfId="13753"/>
    <cellStyle name="20% - Accent5 13 2 4 2 2 2" xfId="13754"/>
    <cellStyle name="20% - Accent5 13 2 4 2 3" xfId="13755"/>
    <cellStyle name="20% - Accent5 13 2 4 3" xfId="13756"/>
    <cellStyle name="20% - Accent5 13 2 4 3 2" xfId="13757"/>
    <cellStyle name="20% - Accent5 13 2 4 4" xfId="13758"/>
    <cellStyle name="20% - Accent5 13 2 5" xfId="13759"/>
    <cellStyle name="20% - Accent5 13 2 5 2" xfId="13760"/>
    <cellStyle name="20% - Accent5 13 2 5 2 2" xfId="13761"/>
    <cellStyle name="20% - Accent5 13 2 5 3" xfId="13762"/>
    <cellStyle name="20% - Accent5 13 2 6" xfId="13763"/>
    <cellStyle name="20% - Accent5 13 2 6 2" xfId="13764"/>
    <cellStyle name="20% - Accent5 13 2 7" xfId="13765"/>
    <cellStyle name="20% - Accent5 13 3" xfId="13766"/>
    <cellStyle name="20% - Accent5 13 3 2" xfId="13767"/>
    <cellStyle name="20% - Accent5 13 3 2 2" xfId="13768"/>
    <cellStyle name="20% - Accent5 13 3 2 2 2" xfId="13769"/>
    <cellStyle name="20% - Accent5 13 3 2 2 2 2" xfId="13770"/>
    <cellStyle name="20% - Accent5 13 3 2 2 2 2 2" xfId="13771"/>
    <cellStyle name="20% - Accent5 13 3 2 2 2 3" xfId="13772"/>
    <cellStyle name="20% - Accent5 13 3 2 2 3" xfId="13773"/>
    <cellStyle name="20% - Accent5 13 3 2 2 3 2" xfId="13774"/>
    <cellStyle name="20% - Accent5 13 3 2 2 4" xfId="13775"/>
    <cellStyle name="20% - Accent5 13 3 2 3" xfId="13776"/>
    <cellStyle name="20% - Accent5 13 3 2 3 2" xfId="13777"/>
    <cellStyle name="20% - Accent5 13 3 2 3 2 2" xfId="13778"/>
    <cellStyle name="20% - Accent5 13 3 2 3 3" xfId="13779"/>
    <cellStyle name="20% - Accent5 13 3 2 4" xfId="13780"/>
    <cellStyle name="20% - Accent5 13 3 2 4 2" xfId="13781"/>
    <cellStyle name="20% - Accent5 13 3 2 5" xfId="13782"/>
    <cellStyle name="20% - Accent5 13 3 3" xfId="13783"/>
    <cellStyle name="20% - Accent5 13 3 3 2" xfId="13784"/>
    <cellStyle name="20% - Accent5 13 3 3 2 2" xfId="13785"/>
    <cellStyle name="20% - Accent5 13 3 3 2 2 2" xfId="13786"/>
    <cellStyle name="20% - Accent5 13 3 3 2 3" xfId="13787"/>
    <cellStyle name="20% - Accent5 13 3 3 3" xfId="13788"/>
    <cellStyle name="20% - Accent5 13 3 3 3 2" xfId="13789"/>
    <cellStyle name="20% - Accent5 13 3 3 4" xfId="13790"/>
    <cellStyle name="20% - Accent5 13 3 4" xfId="13791"/>
    <cellStyle name="20% - Accent5 13 3 4 2" xfId="13792"/>
    <cellStyle name="20% - Accent5 13 3 4 2 2" xfId="13793"/>
    <cellStyle name="20% - Accent5 13 3 4 3" xfId="13794"/>
    <cellStyle name="20% - Accent5 13 3 5" xfId="13795"/>
    <cellStyle name="20% - Accent5 13 3 5 2" xfId="13796"/>
    <cellStyle name="20% - Accent5 13 3 6" xfId="13797"/>
    <cellStyle name="20% - Accent5 13 4" xfId="13798"/>
    <cellStyle name="20% - Accent5 13 4 2" xfId="13799"/>
    <cellStyle name="20% - Accent5 13 4 2 2" xfId="13800"/>
    <cellStyle name="20% - Accent5 13 4 2 2 2" xfId="13801"/>
    <cellStyle name="20% - Accent5 13 4 2 2 2 2" xfId="13802"/>
    <cellStyle name="20% - Accent5 13 4 2 2 3" xfId="13803"/>
    <cellStyle name="20% - Accent5 13 4 2 3" xfId="13804"/>
    <cellStyle name="20% - Accent5 13 4 2 3 2" xfId="13805"/>
    <cellStyle name="20% - Accent5 13 4 2 4" xfId="13806"/>
    <cellStyle name="20% - Accent5 13 4 3" xfId="13807"/>
    <cellStyle name="20% - Accent5 13 4 3 2" xfId="13808"/>
    <cellStyle name="20% - Accent5 13 4 3 2 2" xfId="13809"/>
    <cellStyle name="20% - Accent5 13 4 3 3" xfId="13810"/>
    <cellStyle name="20% - Accent5 13 4 4" xfId="13811"/>
    <cellStyle name="20% - Accent5 13 4 4 2" xfId="13812"/>
    <cellStyle name="20% - Accent5 13 4 5" xfId="13813"/>
    <cellStyle name="20% - Accent5 13 5" xfId="13814"/>
    <cellStyle name="20% - Accent5 13 5 2" xfId="13815"/>
    <cellStyle name="20% - Accent5 13 5 2 2" xfId="13816"/>
    <cellStyle name="20% - Accent5 13 5 2 2 2" xfId="13817"/>
    <cellStyle name="20% - Accent5 13 5 2 3" xfId="13818"/>
    <cellStyle name="20% - Accent5 13 5 3" xfId="13819"/>
    <cellStyle name="20% - Accent5 13 5 3 2" xfId="13820"/>
    <cellStyle name="20% - Accent5 13 5 4" xfId="13821"/>
    <cellStyle name="20% - Accent5 13 6" xfId="13822"/>
    <cellStyle name="20% - Accent5 13 6 2" xfId="13823"/>
    <cellStyle name="20% - Accent5 13 6 2 2" xfId="13824"/>
    <cellStyle name="20% - Accent5 13 6 3" xfId="13825"/>
    <cellStyle name="20% - Accent5 13 7" xfId="13826"/>
    <cellStyle name="20% - Accent5 13 7 2" xfId="13827"/>
    <cellStyle name="20% - Accent5 13 8" xfId="13828"/>
    <cellStyle name="20% - Accent5 14" xfId="13829"/>
    <cellStyle name="20% - Accent5 14 2" xfId="13830"/>
    <cellStyle name="20% - Accent5 14 2 2" xfId="13831"/>
    <cellStyle name="20% - Accent5 14 2 2 2" xfId="13832"/>
    <cellStyle name="20% - Accent5 14 2 2 2 2" xfId="13833"/>
    <cellStyle name="20% - Accent5 14 2 2 2 2 2" xfId="13834"/>
    <cellStyle name="20% - Accent5 14 2 2 2 2 2 2" xfId="13835"/>
    <cellStyle name="20% - Accent5 14 2 2 2 2 2 2 2" xfId="13836"/>
    <cellStyle name="20% - Accent5 14 2 2 2 2 2 3" xfId="13837"/>
    <cellStyle name="20% - Accent5 14 2 2 2 2 3" xfId="13838"/>
    <cellStyle name="20% - Accent5 14 2 2 2 2 3 2" xfId="13839"/>
    <cellStyle name="20% - Accent5 14 2 2 2 2 4" xfId="13840"/>
    <cellStyle name="20% - Accent5 14 2 2 2 3" xfId="13841"/>
    <cellStyle name="20% - Accent5 14 2 2 2 3 2" xfId="13842"/>
    <cellStyle name="20% - Accent5 14 2 2 2 3 2 2" xfId="13843"/>
    <cellStyle name="20% - Accent5 14 2 2 2 3 3" xfId="13844"/>
    <cellStyle name="20% - Accent5 14 2 2 2 4" xfId="13845"/>
    <cellStyle name="20% - Accent5 14 2 2 2 4 2" xfId="13846"/>
    <cellStyle name="20% - Accent5 14 2 2 2 5" xfId="13847"/>
    <cellStyle name="20% - Accent5 14 2 2 3" xfId="13848"/>
    <cellStyle name="20% - Accent5 14 2 2 3 2" xfId="13849"/>
    <cellStyle name="20% - Accent5 14 2 2 3 2 2" xfId="13850"/>
    <cellStyle name="20% - Accent5 14 2 2 3 2 2 2" xfId="13851"/>
    <cellStyle name="20% - Accent5 14 2 2 3 2 3" xfId="13852"/>
    <cellStyle name="20% - Accent5 14 2 2 3 3" xfId="13853"/>
    <cellStyle name="20% - Accent5 14 2 2 3 3 2" xfId="13854"/>
    <cellStyle name="20% - Accent5 14 2 2 3 4" xfId="13855"/>
    <cellStyle name="20% - Accent5 14 2 2 4" xfId="13856"/>
    <cellStyle name="20% - Accent5 14 2 2 4 2" xfId="13857"/>
    <cellStyle name="20% - Accent5 14 2 2 4 2 2" xfId="13858"/>
    <cellStyle name="20% - Accent5 14 2 2 4 3" xfId="13859"/>
    <cellStyle name="20% - Accent5 14 2 2 5" xfId="13860"/>
    <cellStyle name="20% - Accent5 14 2 2 5 2" xfId="13861"/>
    <cellStyle name="20% - Accent5 14 2 2 6" xfId="13862"/>
    <cellStyle name="20% - Accent5 14 2 3" xfId="13863"/>
    <cellStyle name="20% - Accent5 14 2 3 2" xfId="13864"/>
    <cellStyle name="20% - Accent5 14 2 3 2 2" xfId="13865"/>
    <cellStyle name="20% - Accent5 14 2 3 2 2 2" xfId="13866"/>
    <cellStyle name="20% - Accent5 14 2 3 2 2 2 2" xfId="13867"/>
    <cellStyle name="20% - Accent5 14 2 3 2 2 3" xfId="13868"/>
    <cellStyle name="20% - Accent5 14 2 3 2 3" xfId="13869"/>
    <cellStyle name="20% - Accent5 14 2 3 2 3 2" xfId="13870"/>
    <cellStyle name="20% - Accent5 14 2 3 2 4" xfId="13871"/>
    <cellStyle name="20% - Accent5 14 2 3 3" xfId="13872"/>
    <cellStyle name="20% - Accent5 14 2 3 3 2" xfId="13873"/>
    <cellStyle name="20% - Accent5 14 2 3 3 2 2" xfId="13874"/>
    <cellStyle name="20% - Accent5 14 2 3 3 3" xfId="13875"/>
    <cellStyle name="20% - Accent5 14 2 3 4" xfId="13876"/>
    <cellStyle name="20% - Accent5 14 2 3 4 2" xfId="13877"/>
    <cellStyle name="20% - Accent5 14 2 3 5" xfId="13878"/>
    <cellStyle name="20% - Accent5 14 2 4" xfId="13879"/>
    <cellStyle name="20% - Accent5 14 2 4 2" xfId="13880"/>
    <cellStyle name="20% - Accent5 14 2 4 2 2" xfId="13881"/>
    <cellStyle name="20% - Accent5 14 2 4 2 2 2" xfId="13882"/>
    <cellStyle name="20% - Accent5 14 2 4 2 3" xfId="13883"/>
    <cellStyle name="20% - Accent5 14 2 4 3" xfId="13884"/>
    <cellStyle name="20% - Accent5 14 2 4 3 2" xfId="13885"/>
    <cellStyle name="20% - Accent5 14 2 4 4" xfId="13886"/>
    <cellStyle name="20% - Accent5 14 2 5" xfId="13887"/>
    <cellStyle name="20% - Accent5 14 2 5 2" xfId="13888"/>
    <cellStyle name="20% - Accent5 14 2 5 2 2" xfId="13889"/>
    <cellStyle name="20% - Accent5 14 2 5 3" xfId="13890"/>
    <cellStyle name="20% - Accent5 14 2 6" xfId="13891"/>
    <cellStyle name="20% - Accent5 14 2 6 2" xfId="13892"/>
    <cellStyle name="20% - Accent5 14 2 7" xfId="13893"/>
    <cellStyle name="20% - Accent5 14 3" xfId="13894"/>
    <cellStyle name="20% - Accent5 14 3 2" xfId="13895"/>
    <cellStyle name="20% - Accent5 14 3 2 2" xfId="13896"/>
    <cellStyle name="20% - Accent5 14 3 2 2 2" xfId="13897"/>
    <cellStyle name="20% - Accent5 14 3 2 2 2 2" xfId="13898"/>
    <cellStyle name="20% - Accent5 14 3 2 2 2 2 2" xfId="13899"/>
    <cellStyle name="20% - Accent5 14 3 2 2 2 3" xfId="13900"/>
    <cellStyle name="20% - Accent5 14 3 2 2 3" xfId="13901"/>
    <cellStyle name="20% - Accent5 14 3 2 2 3 2" xfId="13902"/>
    <cellStyle name="20% - Accent5 14 3 2 2 4" xfId="13903"/>
    <cellStyle name="20% - Accent5 14 3 2 3" xfId="13904"/>
    <cellStyle name="20% - Accent5 14 3 2 3 2" xfId="13905"/>
    <cellStyle name="20% - Accent5 14 3 2 3 2 2" xfId="13906"/>
    <cellStyle name="20% - Accent5 14 3 2 3 3" xfId="13907"/>
    <cellStyle name="20% - Accent5 14 3 2 4" xfId="13908"/>
    <cellStyle name="20% - Accent5 14 3 2 4 2" xfId="13909"/>
    <cellStyle name="20% - Accent5 14 3 2 5" xfId="13910"/>
    <cellStyle name="20% - Accent5 14 3 3" xfId="13911"/>
    <cellStyle name="20% - Accent5 14 3 3 2" xfId="13912"/>
    <cellStyle name="20% - Accent5 14 3 3 2 2" xfId="13913"/>
    <cellStyle name="20% - Accent5 14 3 3 2 2 2" xfId="13914"/>
    <cellStyle name="20% - Accent5 14 3 3 2 3" xfId="13915"/>
    <cellStyle name="20% - Accent5 14 3 3 3" xfId="13916"/>
    <cellStyle name="20% - Accent5 14 3 3 3 2" xfId="13917"/>
    <cellStyle name="20% - Accent5 14 3 3 4" xfId="13918"/>
    <cellStyle name="20% - Accent5 14 3 4" xfId="13919"/>
    <cellStyle name="20% - Accent5 14 3 4 2" xfId="13920"/>
    <cellStyle name="20% - Accent5 14 3 4 2 2" xfId="13921"/>
    <cellStyle name="20% - Accent5 14 3 4 3" xfId="13922"/>
    <cellStyle name="20% - Accent5 14 3 5" xfId="13923"/>
    <cellStyle name="20% - Accent5 14 3 5 2" xfId="13924"/>
    <cellStyle name="20% - Accent5 14 3 6" xfId="13925"/>
    <cellStyle name="20% - Accent5 14 4" xfId="13926"/>
    <cellStyle name="20% - Accent5 14 4 2" xfId="13927"/>
    <cellStyle name="20% - Accent5 14 4 2 2" xfId="13928"/>
    <cellStyle name="20% - Accent5 14 4 2 2 2" xfId="13929"/>
    <cellStyle name="20% - Accent5 14 4 2 2 2 2" xfId="13930"/>
    <cellStyle name="20% - Accent5 14 4 2 2 3" xfId="13931"/>
    <cellStyle name="20% - Accent5 14 4 2 3" xfId="13932"/>
    <cellStyle name="20% - Accent5 14 4 2 3 2" xfId="13933"/>
    <cellStyle name="20% - Accent5 14 4 2 4" xfId="13934"/>
    <cellStyle name="20% - Accent5 14 4 3" xfId="13935"/>
    <cellStyle name="20% - Accent5 14 4 3 2" xfId="13936"/>
    <cellStyle name="20% - Accent5 14 4 3 2 2" xfId="13937"/>
    <cellStyle name="20% - Accent5 14 4 3 3" xfId="13938"/>
    <cellStyle name="20% - Accent5 14 4 4" xfId="13939"/>
    <cellStyle name="20% - Accent5 14 4 4 2" xfId="13940"/>
    <cellStyle name="20% - Accent5 14 4 5" xfId="13941"/>
    <cellStyle name="20% - Accent5 14 5" xfId="13942"/>
    <cellStyle name="20% - Accent5 14 5 2" xfId="13943"/>
    <cellStyle name="20% - Accent5 14 5 2 2" xfId="13944"/>
    <cellStyle name="20% - Accent5 14 5 2 2 2" xfId="13945"/>
    <cellStyle name="20% - Accent5 14 5 2 3" xfId="13946"/>
    <cellStyle name="20% - Accent5 14 5 3" xfId="13947"/>
    <cellStyle name="20% - Accent5 14 5 3 2" xfId="13948"/>
    <cellStyle name="20% - Accent5 14 5 4" xfId="13949"/>
    <cellStyle name="20% - Accent5 14 6" xfId="13950"/>
    <cellStyle name="20% - Accent5 14 6 2" xfId="13951"/>
    <cellStyle name="20% - Accent5 14 6 2 2" xfId="13952"/>
    <cellStyle name="20% - Accent5 14 6 3" xfId="13953"/>
    <cellStyle name="20% - Accent5 14 7" xfId="13954"/>
    <cellStyle name="20% - Accent5 14 7 2" xfId="13955"/>
    <cellStyle name="20% - Accent5 14 8" xfId="13956"/>
    <cellStyle name="20% - Accent5 15" xfId="13957"/>
    <cellStyle name="20% - Accent5 15 2" xfId="13958"/>
    <cellStyle name="20% - Accent5 15 2 2" xfId="13959"/>
    <cellStyle name="20% - Accent5 15 2 2 2" xfId="13960"/>
    <cellStyle name="20% - Accent5 15 2 2 2 2" xfId="13961"/>
    <cellStyle name="20% - Accent5 15 2 2 2 2 2" xfId="13962"/>
    <cellStyle name="20% - Accent5 15 2 2 2 2 2 2" xfId="13963"/>
    <cellStyle name="20% - Accent5 15 2 2 2 2 2 2 2" xfId="13964"/>
    <cellStyle name="20% - Accent5 15 2 2 2 2 2 3" xfId="13965"/>
    <cellStyle name="20% - Accent5 15 2 2 2 2 3" xfId="13966"/>
    <cellStyle name="20% - Accent5 15 2 2 2 2 3 2" xfId="13967"/>
    <cellStyle name="20% - Accent5 15 2 2 2 2 4" xfId="13968"/>
    <cellStyle name="20% - Accent5 15 2 2 2 3" xfId="13969"/>
    <cellStyle name="20% - Accent5 15 2 2 2 3 2" xfId="13970"/>
    <cellStyle name="20% - Accent5 15 2 2 2 3 2 2" xfId="13971"/>
    <cellStyle name="20% - Accent5 15 2 2 2 3 3" xfId="13972"/>
    <cellStyle name="20% - Accent5 15 2 2 2 4" xfId="13973"/>
    <cellStyle name="20% - Accent5 15 2 2 2 4 2" xfId="13974"/>
    <cellStyle name="20% - Accent5 15 2 2 2 5" xfId="13975"/>
    <cellStyle name="20% - Accent5 15 2 2 3" xfId="13976"/>
    <cellStyle name="20% - Accent5 15 2 2 3 2" xfId="13977"/>
    <cellStyle name="20% - Accent5 15 2 2 3 2 2" xfId="13978"/>
    <cellStyle name="20% - Accent5 15 2 2 3 2 2 2" xfId="13979"/>
    <cellStyle name="20% - Accent5 15 2 2 3 2 3" xfId="13980"/>
    <cellStyle name="20% - Accent5 15 2 2 3 3" xfId="13981"/>
    <cellStyle name="20% - Accent5 15 2 2 3 3 2" xfId="13982"/>
    <cellStyle name="20% - Accent5 15 2 2 3 4" xfId="13983"/>
    <cellStyle name="20% - Accent5 15 2 2 4" xfId="13984"/>
    <cellStyle name="20% - Accent5 15 2 2 4 2" xfId="13985"/>
    <cellStyle name="20% - Accent5 15 2 2 4 2 2" xfId="13986"/>
    <cellStyle name="20% - Accent5 15 2 2 4 3" xfId="13987"/>
    <cellStyle name="20% - Accent5 15 2 2 5" xfId="13988"/>
    <cellStyle name="20% - Accent5 15 2 2 5 2" xfId="13989"/>
    <cellStyle name="20% - Accent5 15 2 2 6" xfId="13990"/>
    <cellStyle name="20% - Accent5 15 2 3" xfId="13991"/>
    <cellStyle name="20% - Accent5 15 2 3 2" xfId="13992"/>
    <cellStyle name="20% - Accent5 15 2 3 2 2" xfId="13993"/>
    <cellStyle name="20% - Accent5 15 2 3 2 2 2" xfId="13994"/>
    <cellStyle name="20% - Accent5 15 2 3 2 2 2 2" xfId="13995"/>
    <cellStyle name="20% - Accent5 15 2 3 2 2 3" xfId="13996"/>
    <cellStyle name="20% - Accent5 15 2 3 2 3" xfId="13997"/>
    <cellStyle name="20% - Accent5 15 2 3 2 3 2" xfId="13998"/>
    <cellStyle name="20% - Accent5 15 2 3 2 4" xfId="13999"/>
    <cellStyle name="20% - Accent5 15 2 3 3" xfId="14000"/>
    <cellStyle name="20% - Accent5 15 2 3 3 2" xfId="14001"/>
    <cellStyle name="20% - Accent5 15 2 3 3 2 2" xfId="14002"/>
    <cellStyle name="20% - Accent5 15 2 3 3 3" xfId="14003"/>
    <cellStyle name="20% - Accent5 15 2 3 4" xfId="14004"/>
    <cellStyle name="20% - Accent5 15 2 3 4 2" xfId="14005"/>
    <cellStyle name="20% - Accent5 15 2 3 5" xfId="14006"/>
    <cellStyle name="20% - Accent5 15 2 4" xfId="14007"/>
    <cellStyle name="20% - Accent5 15 2 4 2" xfId="14008"/>
    <cellStyle name="20% - Accent5 15 2 4 2 2" xfId="14009"/>
    <cellStyle name="20% - Accent5 15 2 4 2 2 2" xfId="14010"/>
    <cellStyle name="20% - Accent5 15 2 4 2 3" xfId="14011"/>
    <cellStyle name="20% - Accent5 15 2 4 3" xfId="14012"/>
    <cellStyle name="20% - Accent5 15 2 4 3 2" xfId="14013"/>
    <cellStyle name="20% - Accent5 15 2 4 4" xfId="14014"/>
    <cellStyle name="20% - Accent5 15 2 5" xfId="14015"/>
    <cellStyle name="20% - Accent5 15 2 5 2" xfId="14016"/>
    <cellStyle name="20% - Accent5 15 2 5 2 2" xfId="14017"/>
    <cellStyle name="20% - Accent5 15 2 5 3" xfId="14018"/>
    <cellStyle name="20% - Accent5 15 2 6" xfId="14019"/>
    <cellStyle name="20% - Accent5 15 2 6 2" xfId="14020"/>
    <cellStyle name="20% - Accent5 15 2 7" xfId="14021"/>
    <cellStyle name="20% - Accent5 15 3" xfId="14022"/>
    <cellStyle name="20% - Accent5 15 3 2" xfId="14023"/>
    <cellStyle name="20% - Accent5 15 3 2 2" xfId="14024"/>
    <cellStyle name="20% - Accent5 15 3 2 2 2" xfId="14025"/>
    <cellStyle name="20% - Accent5 15 3 2 2 2 2" xfId="14026"/>
    <cellStyle name="20% - Accent5 15 3 2 2 2 2 2" xfId="14027"/>
    <cellStyle name="20% - Accent5 15 3 2 2 2 3" xfId="14028"/>
    <cellStyle name="20% - Accent5 15 3 2 2 3" xfId="14029"/>
    <cellStyle name="20% - Accent5 15 3 2 2 3 2" xfId="14030"/>
    <cellStyle name="20% - Accent5 15 3 2 2 4" xfId="14031"/>
    <cellStyle name="20% - Accent5 15 3 2 3" xfId="14032"/>
    <cellStyle name="20% - Accent5 15 3 2 3 2" xfId="14033"/>
    <cellStyle name="20% - Accent5 15 3 2 3 2 2" xfId="14034"/>
    <cellStyle name="20% - Accent5 15 3 2 3 3" xfId="14035"/>
    <cellStyle name="20% - Accent5 15 3 2 4" xfId="14036"/>
    <cellStyle name="20% - Accent5 15 3 2 4 2" xfId="14037"/>
    <cellStyle name="20% - Accent5 15 3 2 5" xfId="14038"/>
    <cellStyle name="20% - Accent5 15 3 3" xfId="14039"/>
    <cellStyle name="20% - Accent5 15 3 3 2" xfId="14040"/>
    <cellStyle name="20% - Accent5 15 3 3 2 2" xfId="14041"/>
    <cellStyle name="20% - Accent5 15 3 3 2 2 2" xfId="14042"/>
    <cellStyle name="20% - Accent5 15 3 3 2 3" xfId="14043"/>
    <cellStyle name="20% - Accent5 15 3 3 3" xfId="14044"/>
    <cellStyle name="20% - Accent5 15 3 3 3 2" xfId="14045"/>
    <cellStyle name="20% - Accent5 15 3 3 4" xfId="14046"/>
    <cellStyle name="20% - Accent5 15 3 4" xfId="14047"/>
    <cellStyle name="20% - Accent5 15 3 4 2" xfId="14048"/>
    <cellStyle name="20% - Accent5 15 3 4 2 2" xfId="14049"/>
    <cellStyle name="20% - Accent5 15 3 4 3" xfId="14050"/>
    <cellStyle name="20% - Accent5 15 3 5" xfId="14051"/>
    <cellStyle name="20% - Accent5 15 3 5 2" xfId="14052"/>
    <cellStyle name="20% - Accent5 15 3 6" xfId="14053"/>
    <cellStyle name="20% - Accent5 15 4" xfId="14054"/>
    <cellStyle name="20% - Accent5 15 4 2" xfId="14055"/>
    <cellStyle name="20% - Accent5 15 4 2 2" xfId="14056"/>
    <cellStyle name="20% - Accent5 15 4 2 2 2" xfId="14057"/>
    <cellStyle name="20% - Accent5 15 4 2 2 2 2" xfId="14058"/>
    <cellStyle name="20% - Accent5 15 4 2 2 3" xfId="14059"/>
    <cellStyle name="20% - Accent5 15 4 2 3" xfId="14060"/>
    <cellStyle name="20% - Accent5 15 4 2 3 2" xfId="14061"/>
    <cellStyle name="20% - Accent5 15 4 2 4" xfId="14062"/>
    <cellStyle name="20% - Accent5 15 4 3" xfId="14063"/>
    <cellStyle name="20% - Accent5 15 4 3 2" xfId="14064"/>
    <cellStyle name="20% - Accent5 15 4 3 2 2" xfId="14065"/>
    <cellStyle name="20% - Accent5 15 4 3 3" xfId="14066"/>
    <cellStyle name="20% - Accent5 15 4 4" xfId="14067"/>
    <cellStyle name="20% - Accent5 15 4 4 2" xfId="14068"/>
    <cellStyle name="20% - Accent5 15 4 5" xfId="14069"/>
    <cellStyle name="20% - Accent5 15 5" xfId="14070"/>
    <cellStyle name="20% - Accent5 15 5 2" xfId="14071"/>
    <cellStyle name="20% - Accent5 15 5 2 2" xfId="14072"/>
    <cellStyle name="20% - Accent5 15 5 2 2 2" xfId="14073"/>
    <cellStyle name="20% - Accent5 15 5 2 3" xfId="14074"/>
    <cellStyle name="20% - Accent5 15 5 3" xfId="14075"/>
    <cellStyle name="20% - Accent5 15 5 3 2" xfId="14076"/>
    <cellStyle name="20% - Accent5 15 5 4" xfId="14077"/>
    <cellStyle name="20% - Accent5 15 6" xfId="14078"/>
    <cellStyle name="20% - Accent5 15 6 2" xfId="14079"/>
    <cellStyle name="20% - Accent5 15 6 2 2" xfId="14080"/>
    <cellStyle name="20% - Accent5 15 6 3" xfId="14081"/>
    <cellStyle name="20% - Accent5 15 7" xfId="14082"/>
    <cellStyle name="20% - Accent5 15 7 2" xfId="14083"/>
    <cellStyle name="20% - Accent5 15 8" xfId="14084"/>
    <cellStyle name="20% - Accent5 16" xfId="14085"/>
    <cellStyle name="20% - Accent5 16 2" xfId="14086"/>
    <cellStyle name="20% - Accent5 16 2 2" xfId="14087"/>
    <cellStyle name="20% - Accent5 16 2 2 2" xfId="14088"/>
    <cellStyle name="20% - Accent5 16 2 2 2 2" xfId="14089"/>
    <cellStyle name="20% - Accent5 16 2 2 2 2 2" xfId="14090"/>
    <cellStyle name="20% - Accent5 16 2 2 2 2 2 2" xfId="14091"/>
    <cellStyle name="20% - Accent5 16 2 2 2 2 2 2 2" xfId="14092"/>
    <cellStyle name="20% - Accent5 16 2 2 2 2 2 3" xfId="14093"/>
    <cellStyle name="20% - Accent5 16 2 2 2 2 3" xfId="14094"/>
    <cellStyle name="20% - Accent5 16 2 2 2 2 3 2" xfId="14095"/>
    <cellStyle name="20% - Accent5 16 2 2 2 2 4" xfId="14096"/>
    <cellStyle name="20% - Accent5 16 2 2 2 3" xfId="14097"/>
    <cellStyle name="20% - Accent5 16 2 2 2 3 2" xfId="14098"/>
    <cellStyle name="20% - Accent5 16 2 2 2 3 2 2" xfId="14099"/>
    <cellStyle name="20% - Accent5 16 2 2 2 3 3" xfId="14100"/>
    <cellStyle name="20% - Accent5 16 2 2 2 4" xfId="14101"/>
    <cellStyle name="20% - Accent5 16 2 2 2 4 2" xfId="14102"/>
    <cellStyle name="20% - Accent5 16 2 2 2 5" xfId="14103"/>
    <cellStyle name="20% - Accent5 16 2 2 3" xfId="14104"/>
    <cellStyle name="20% - Accent5 16 2 2 3 2" xfId="14105"/>
    <cellStyle name="20% - Accent5 16 2 2 3 2 2" xfId="14106"/>
    <cellStyle name="20% - Accent5 16 2 2 3 2 2 2" xfId="14107"/>
    <cellStyle name="20% - Accent5 16 2 2 3 2 3" xfId="14108"/>
    <cellStyle name="20% - Accent5 16 2 2 3 3" xfId="14109"/>
    <cellStyle name="20% - Accent5 16 2 2 3 3 2" xfId="14110"/>
    <cellStyle name="20% - Accent5 16 2 2 3 4" xfId="14111"/>
    <cellStyle name="20% - Accent5 16 2 2 4" xfId="14112"/>
    <cellStyle name="20% - Accent5 16 2 2 4 2" xfId="14113"/>
    <cellStyle name="20% - Accent5 16 2 2 4 2 2" xfId="14114"/>
    <cellStyle name="20% - Accent5 16 2 2 4 3" xfId="14115"/>
    <cellStyle name="20% - Accent5 16 2 2 5" xfId="14116"/>
    <cellStyle name="20% - Accent5 16 2 2 5 2" xfId="14117"/>
    <cellStyle name="20% - Accent5 16 2 2 6" xfId="14118"/>
    <cellStyle name="20% - Accent5 16 2 3" xfId="14119"/>
    <cellStyle name="20% - Accent5 16 2 3 2" xfId="14120"/>
    <cellStyle name="20% - Accent5 16 2 3 2 2" xfId="14121"/>
    <cellStyle name="20% - Accent5 16 2 3 2 2 2" xfId="14122"/>
    <cellStyle name="20% - Accent5 16 2 3 2 2 2 2" xfId="14123"/>
    <cellStyle name="20% - Accent5 16 2 3 2 2 3" xfId="14124"/>
    <cellStyle name="20% - Accent5 16 2 3 2 3" xfId="14125"/>
    <cellStyle name="20% - Accent5 16 2 3 2 3 2" xfId="14126"/>
    <cellStyle name="20% - Accent5 16 2 3 2 4" xfId="14127"/>
    <cellStyle name="20% - Accent5 16 2 3 3" xfId="14128"/>
    <cellStyle name="20% - Accent5 16 2 3 3 2" xfId="14129"/>
    <cellStyle name="20% - Accent5 16 2 3 3 2 2" xfId="14130"/>
    <cellStyle name="20% - Accent5 16 2 3 3 3" xfId="14131"/>
    <cellStyle name="20% - Accent5 16 2 3 4" xfId="14132"/>
    <cellStyle name="20% - Accent5 16 2 3 4 2" xfId="14133"/>
    <cellStyle name="20% - Accent5 16 2 3 5" xfId="14134"/>
    <cellStyle name="20% - Accent5 16 2 4" xfId="14135"/>
    <cellStyle name="20% - Accent5 16 2 4 2" xfId="14136"/>
    <cellStyle name="20% - Accent5 16 2 4 2 2" xfId="14137"/>
    <cellStyle name="20% - Accent5 16 2 4 2 2 2" xfId="14138"/>
    <cellStyle name="20% - Accent5 16 2 4 2 3" xfId="14139"/>
    <cellStyle name="20% - Accent5 16 2 4 3" xfId="14140"/>
    <cellStyle name="20% - Accent5 16 2 4 3 2" xfId="14141"/>
    <cellStyle name="20% - Accent5 16 2 4 4" xfId="14142"/>
    <cellStyle name="20% - Accent5 16 2 5" xfId="14143"/>
    <cellStyle name="20% - Accent5 16 2 5 2" xfId="14144"/>
    <cellStyle name="20% - Accent5 16 2 5 2 2" xfId="14145"/>
    <cellStyle name="20% - Accent5 16 2 5 3" xfId="14146"/>
    <cellStyle name="20% - Accent5 16 2 6" xfId="14147"/>
    <cellStyle name="20% - Accent5 16 2 6 2" xfId="14148"/>
    <cellStyle name="20% - Accent5 16 2 7" xfId="14149"/>
    <cellStyle name="20% - Accent5 16 3" xfId="14150"/>
    <cellStyle name="20% - Accent5 16 3 2" xfId="14151"/>
    <cellStyle name="20% - Accent5 16 3 2 2" xfId="14152"/>
    <cellStyle name="20% - Accent5 16 3 2 2 2" xfId="14153"/>
    <cellStyle name="20% - Accent5 16 3 2 2 2 2" xfId="14154"/>
    <cellStyle name="20% - Accent5 16 3 2 2 2 2 2" xfId="14155"/>
    <cellStyle name="20% - Accent5 16 3 2 2 2 3" xfId="14156"/>
    <cellStyle name="20% - Accent5 16 3 2 2 3" xfId="14157"/>
    <cellStyle name="20% - Accent5 16 3 2 2 3 2" xfId="14158"/>
    <cellStyle name="20% - Accent5 16 3 2 2 4" xfId="14159"/>
    <cellStyle name="20% - Accent5 16 3 2 3" xfId="14160"/>
    <cellStyle name="20% - Accent5 16 3 2 3 2" xfId="14161"/>
    <cellStyle name="20% - Accent5 16 3 2 3 2 2" xfId="14162"/>
    <cellStyle name="20% - Accent5 16 3 2 3 3" xfId="14163"/>
    <cellStyle name="20% - Accent5 16 3 2 4" xfId="14164"/>
    <cellStyle name="20% - Accent5 16 3 2 4 2" xfId="14165"/>
    <cellStyle name="20% - Accent5 16 3 2 5" xfId="14166"/>
    <cellStyle name="20% - Accent5 16 3 3" xfId="14167"/>
    <cellStyle name="20% - Accent5 16 3 3 2" xfId="14168"/>
    <cellStyle name="20% - Accent5 16 3 3 2 2" xfId="14169"/>
    <cellStyle name="20% - Accent5 16 3 3 2 2 2" xfId="14170"/>
    <cellStyle name="20% - Accent5 16 3 3 2 3" xfId="14171"/>
    <cellStyle name="20% - Accent5 16 3 3 3" xfId="14172"/>
    <cellStyle name="20% - Accent5 16 3 3 3 2" xfId="14173"/>
    <cellStyle name="20% - Accent5 16 3 3 4" xfId="14174"/>
    <cellStyle name="20% - Accent5 16 3 4" xfId="14175"/>
    <cellStyle name="20% - Accent5 16 3 4 2" xfId="14176"/>
    <cellStyle name="20% - Accent5 16 3 4 2 2" xfId="14177"/>
    <cellStyle name="20% - Accent5 16 3 4 3" xfId="14178"/>
    <cellStyle name="20% - Accent5 16 3 5" xfId="14179"/>
    <cellStyle name="20% - Accent5 16 3 5 2" xfId="14180"/>
    <cellStyle name="20% - Accent5 16 3 6" xfId="14181"/>
    <cellStyle name="20% - Accent5 16 4" xfId="14182"/>
    <cellStyle name="20% - Accent5 16 4 2" xfId="14183"/>
    <cellStyle name="20% - Accent5 16 4 2 2" xfId="14184"/>
    <cellStyle name="20% - Accent5 16 4 2 2 2" xfId="14185"/>
    <cellStyle name="20% - Accent5 16 4 2 2 2 2" xfId="14186"/>
    <cellStyle name="20% - Accent5 16 4 2 2 3" xfId="14187"/>
    <cellStyle name="20% - Accent5 16 4 2 3" xfId="14188"/>
    <cellStyle name="20% - Accent5 16 4 2 3 2" xfId="14189"/>
    <cellStyle name="20% - Accent5 16 4 2 4" xfId="14190"/>
    <cellStyle name="20% - Accent5 16 4 3" xfId="14191"/>
    <cellStyle name="20% - Accent5 16 4 3 2" xfId="14192"/>
    <cellStyle name="20% - Accent5 16 4 3 2 2" xfId="14193"/>
    <cellStyle name="20% - Accent5 16 4 3 3" xfId="14194"/>
    <cellStyle name="20% - Accent5 16 4 4" xfId="14195"/>
    <cellStyle name="20% - Accent5 16 4 4 2" xfId="14196"/>
    <cellStyle name="20% - Accent5 16 4 5" xfId="14197"/>
    <cellStyle name="20% - Accent5 16 5" xfId="14198"/>
    <cellStyle name="20% - Accent5 16 5 2" xfId="14199"/>
    <cellStyle name="20% - Accent5 16 5 2 2" xfId="14200"/>
    <cellStyle name="20% - Accent5 16 5 2 2 2" xfId="14201"/>
    <cellStyle name="20% - Accent5 16 5 2 3" xfId="14202"/>
    <cellStyle name="20% - Accent5 16 5 3" xfId="14203"/>
    <cellStyle name="20% - Accent5 16 5 3 2" xfId="14204"/>
    <cellStyle name="20% - Accent5 16 5 4" xfId="14205"/>
    <cellStyle name="20% - Accent5 16 6" xfId="14206"/>
    <cellStyle name="20% - Accent5 16 6 2" xfId="14207"/>
    <cellStyle name="20% - Accent5 16 6 2 2" xfId="14208"/>
    <cellStyle name="20% - Accent5 16 6 3" xfId="14209"/>
    <cellStyle name="20% - Accent5 16 7" xfId="14210"/>
    <cellStyle name="20% - Accent5 16 7 2" xfId="14211"/>
    <cellStyle name="20% - Accent5 16 8" xfId="14212"/>
    <cellStyle name="20% - Accent5 17" xfId="14213"/>
    <cellStyle name="20% - Accent5 17 2" xfId="14214"/>
    <cellStyle name="20% - Accent5 17 2 2" xfId="14215"/>
    <cellStyle name="20% - Accent5 17 2 2 2" xfId="14216"/>
    <cellStyle name="20% - Accent5 17 2 2 2 2" xfId="14217"/>
    <cellStyle name="20% - Accent5 17 2 2 2 2 2" xfId="14218"/>
    <cellStyle name="20% - Accent5 17 2 2 2 2 2 2" xfId="14219"/>
    <cellStyle name="20% - Accent5 17 2 2 2 2 2 2 2" xfId="14220"/>
    <cellStyle name="20% - Accent5 17 2 2 2 2 2 3" xfId="14221"/>
    <cellStyle name="20% - Accent5 17 2 2 2 2 3" xfId="14222"/>
    <cellStyle name="20% - Accent5 17 2 2 2 2 3 2" xfId="14223"/>
    <cellStyle name="20% - Accent5 17 2 2 2 2 4" xfId="14224"/>
    <cellStyle name="20% - Accent5 17 2 2 2 3" xfId="14225"/>
    <cellStyle name="20% - Accent5 17 2 2 2 3 2" xfId="14226"/>
    <cellStyle name="20% - Accent5 17 2 2 2 3 2 2" xfId="14227"/>
    <cellStyle name="20% - Accent5 17 2 2 2 3 3" xfId="14228"/>
    <cellStyle name="20% - Accent5 17 2 2 2 4" xfId="14229"/>
    <cellStyle name="20% - Accent5 17 2 2 2 4 2" xfId="14230"/>
    <cellStyle name="20% - Accent5 17 2 2 2 5" xfId="14231"/>
    <cellStyle name="20% - Accent5 17 2 2 3" xfId="14232"/>
    <cellStyle name="20% - Accent5 17 2 2 3 2" xfId="14233"/>
    <cellStyle name="20% - Accent5 17 2 2 3 2 2" xfId="14234"/>
    <cellStyle name="20% - Accent5 17 2 2 3 2 2 2" xfId="14235"/>
    <cellStyle name="20% - Accent5 17 2 2 3 2 3" xfId="14236"/>
    <cellStyle name="20% - Accent5 17 2 2 3 3" xfId="14237"/>
    <cellStyle name="20% - Accent5 17 2 2 3 3 2" xfId="14238"/>
    <cellStyle name="20% - Accent5 17 2 2 3 4" xfId="14239"/>
    <cellStyle name="20% - Accent5 17 2 2 4" xfId="14240"/>
    <cellStyle name="20% - Accent5 17 2 2 4 2" xfId="14241"/>
    <cellStyle name="20% - Accent5 17 2 2 4 2 2" xfId="14242"/>
    <cellStyle name="20% - Accent5 17 2 2 4 3" xfId="14243"/>
    <cellStyle name="20% - Accent5 17 2 2 5" xfId="14244"/>
    <cellStyle name="20% - Accent5 17 2 2 5 2" xfId="14245"/>
    <cellStyle name="20% - Accent5 17 2 2 6" xfId="14246"/>
    <cellStyle name="20% - Accent5 17 2 3" xfId="14247"/>
    <cellStyle name="20% - Accent5 17 2 3 2" xfId="14248"/>
    <cellStyle name="20% - Accent5 17 2 3 2 2" xfId="14249"/>
    <cellStyle name="20% - Accent5 17 2 3 2 2 2" xfId="14250"/>
    <cellStyle name="20% - Accent5 17 2 3 2 2 2 2" xfId="14251"/>
    <cellStyle name="20% - Accent5 17 2 3 2 2 3" xfId="14252"/>
    <cellStyle name="20% - Accent5 17 2 3 2 3" xfId="14253"/>
    <cellStyle name="20% - Accent5 17 2 3 2 3 2" xfId="14254"/>
    <cellStyle name="20% - Accent5 17 2 3 2 4" xfId="14255"/>
    <cellStyle name="20% - Accent5 17 2 3 3" xfId="14256"/>
    <cellStyle name="20% - Accent5 17 2 3 3 2" xfId="14257"/>
    <cellStyle name="20% - Accent5 17 2 3 3 2 2" xfId="14258"/>
    <cellStyle name="20% - Accent5 17 2 3 3 3" xfId="14259"/>
    <cellStyle name="20% - Accent5 17 2 3 4" xfId="14260"/>
    <cellStyle name="20% - Accent5 17 2 3 4 2" xfId="14261"/>
    <cellStyle name="20% - Accent5 17 2 3 5" xfId="14262"/>
    <cellStyle name="20% - Accent5 17 2 4" xfId="14263"/>
    <cellStyle name="20% - Accent5 17 2 4 2" xfId="14264"/>
    <cellStyle name="20% - Accent5 17 2 4 2 2" xfId="14265"/>
    <cellStyle name="20% - Accent5 17 2 4 2 2 2" xfId="14266"/>
    <cellStyle name="20% - Accent5 17 2 4 2 3" xfId="14267"/>
    <cellStyle name="20% - Accent5 17 2 4 3" xfId="14268"/>
    <cellStyle name="20% - Accent5 17 2 4 3 2" xfId="14269"/>
    <cellStyle name="20% - Accent5 17 2 4 4" xfId="14270"/>
    <cellStyle name="20% - Accent5 17 2 5" xfId="14271"/>
    <cellStyle name="20% - Accent5 17 2 5 2" xfId="14272"/>
    <cellStyle name="20% - Accent5 17 2 5 2 2" xfId="14273"/>
    <cellStyle name="20% - Accent5 17 2 5 3" xfId="14274"/>
    <cellStyle name="20% - Accent5 17 2 6" xfId="14275"/>
    <cellStyle name="20% - Accent5 17 2 6 2" xfId="14276"/>
    <cellStyle name="20% - Accent5 17 2 7" xfId="14277"/>
    <cellStyle name="20% - Accent5 17 3" xfId="14278"/>
    <cellStyle name="20% - Accent5 17 3 2" xfId="14279"/>
    <cellStyle name="20% - Accent5 17 3 2 2" xfId="14280"/>
    <cellStyle name="20% - Accent5 17 3 2 2 2" xfId="14281"/>
    <cellStyle name="20% - Accent5 17 3 2 2 2 2" xfId="14282"/>
    <cellStyle name="20% - Accent5 17 3 2 2 2 2 2" xfId="14283"/>
    <cellStyle name="20% - Accent5 17 3 2 2 2 3" xfId="14284"/>
    <cellStyle name="20% - Accent5 17 3 2 2 3" xfId="14285"/>
    <cellStyle name="20% - Accent5 17 3 2 2 3 2" xfId="14286"/>
    <cellStyle name="20% - Accent5 17 3 2 2 4" xfId="14287"/>
    <cellStyle name="20% - Accent5 17 3 2 3" xfId="14288"/>
    <cellStyle name="20% - Accent5 17 3 2 3 2" xfId="14289"/>
    <cellStyle name="20% - Accent5 17 3 2 3 2 2" xfId="14290"/>
    <cellStyle name="20% - Accent5 17 3 2 3 3" xfId="14291"/>
    <cellStyle name="20% - Accent5 17 3 2 4" xfId="14292"/>
    <cellStyle name="20% - Accent5 17 3 2 4 2" xfId="14293"/>
    <cellStyle name="20% - Accent5 17 3 2 5" xfId="14294"/>
    <cellStyle name="20% - Accent5 17 3 3" xfId="14295"/>
    <cellStyle name="20% - Accent5 17 3 3 2" xfId="14296"/>
    <cellStyle name="20% - Accent5 17 3 3 2 2" xfId="14297"/>
    <cellStyle name="20% - Accent5 17 3 3 2 2 2" xfId="14298"/>
    <cellStyle name="20% - Accent5 17 3 3 2 3" xfId="14299"/>
    <cellStyle name="20% - Accent5 17 3 3 3" xfId="14300"/>
    <cellStyle name="20% - Accent5 17 3 3 3 2" xfId="14301"/>
    <cellStyle name="20% - Accent5 17 3 3 4" xfId="14302"/>
    <cellStyle name="20% - Accent5 17 3 4" xfId="14303"/>
    <cellStyle name="20% - Accent5 17 3 4 2" xfId="14304"/>
    <cellStyle name="20% - Accent5 17 3 4 2 2" xfId="14305"/>
    <cellStyle name="20% - Accent5 17 3 4 3" xfId="14306"/>
    <cellStyle name="20% - Accent5 17 3 5" xfId="14307"/>
    <cellStyle name="20% - Accent5 17 3 5 2" xfId="14308"/>
    <cellStyle name="20% - Accent5 17 3 6" xfId="14309"/>
    <cellStyle name="20% - Accent5 17 4" xfId="14310"/>
    <cellStyle name="20% - Accent5 17 4 2" xfId="14311"/>
    <cellStyle name="20% - Accent5 17 4 2 2" xfId="14312"/>
    <cellStyle name="20% - Accent5 17 4 2 2 2" xfId="14313"/>
    <cellStyle name="20% - Accent5 17 4 2 2 2 2" xfId="14314"/>
    <cellStyle name="20% - Accent5 17 4 2 2 3" xfId="14315"/>
    <cellStyle name="20% - Accent5 17 4 2 3" xfId="14316"/>
    <cellStyle name="20% - Accent5 17 4 2 3 2" xfId="14317"/>
    <cellStyle name="20% - Accent5 17 4 2 4" xfId="14318"/>
    <cellStyle name="20% - Accent5 17 4 3" xfId="14319"/>
    <cellStyle name="20% - Accent5 17 4 3 2" xfId="14320"/>
    <cellStyle name="20% - Accent5 17 4 3 2 2" xfId="14321"/>
    <cellStyle name="20% - Accent5 17 4 3 3" xfId="14322"/>
    <cellStyle name="20% - Accent5 17 4 4" xfId="14323"/>
    <cellStyle name="20% - Accent5 17 4 4 2" xfId="14324"/>
    <cellStyle name="20% - Accent5 17 4 5" xfId="14325"/>
    <cellStyle name="20% - Accent5 17 5" xfId="14326"/>
    <cellStyle name="20% - Accent5 17 5 2" xfId="14327"/>
    <cellStyle name="20% - Accent5 17 5 2 2" xfId="14328"/>
    <cellStyle name="20% - Accent5 17 5 2 2 2" xfId="14329"/>
    <cellStyle name="20% - Accent5 17 5 2 3" xfId="14330"/>
    <cellStyle name="20% - Accent5 17 5 3" xfId="14331"/>
    <cellStyle name="20% - Accent5 17 5 3 2" xfId="14332"/>
    <cellStyle name="20% - Accent5 17 5 4" xfId="14333"/>
    <cellStyle name="20% - Accent5 17 6" xfId="14334"/>
    <cellStyle name="20% - Accent5 17 6 2" xfId="14335"/>
    <cellStyle name="20% - Accent5 17 6 2 2" xfId="14336"/>
    <cellStyle name="20% - Accent5 17 6 3" xfId="14337"/>
    <cellStyle name="20% - Accent5 17 7" xfId="14338"/>
    <cellStyle name="20% - Accent5 17 7 2" xfId="14339"/>
    <cellStyle name="20% - Accent5 17 8" xfId="14340"/>
    <cellStyle name="20% - Accent5 18" xfId="14341"/>
    <cellStyle name="20% - Accent5 18 2" xfId="14342"/>
    <cellStyle name="20% - Accent5 18 2 2" xfId="14343"/>
    <cellStyle name="20% - Accent5 18 2 2 2" xfId="14344"/>
    <cellStyle name="20% - Accent5 18 2 2 2 2" xfId="14345"/>
    <cellStyle name="20% - Accent5 18 2 2 2 2 2" xfId="14346"/>
    <cellStyle name="20% - Accent5 18 2 2 2 2 2 2" xfId="14347"/>
    <cellStyle name="20% - Accent5 18 2 2 2 2 3" xfId="14348"/>
    <cellStyle name="20% - Accent5 18 2 2 2 3" xfId="14349"/>
    <cellStyle name="20% - Accent5 18 2 2 2 3 2" xfId="14350"/>
    <cellStyle name="20% - Accent5 18 2 2 2 4" xfId="14351"/>
    <cellStyle name="20% - Accent5 18 2 2 3" xfId="14352"/>
    <cellStyle name="20% - Accent5 18 2 2 3 2" xfId="14353"/>
    <cellStyle name="20% - Accent5 18 2 2 3 2 2" xfId="14354"/>
    <cellStyle name="20% - Accent5 18 2 2 3 3" xfId="14355"/>
    <cellStyle name="20% - Accent5 18 2 2 4" xfId="14356"/>
    <cellStyle name="20% - Accent5 18 2 2 4 2" xfId="14357"/>
    <cellStyle name="20% - Accent5 18 2 2 5" xfId="14358"/>
    <cellStyle name="20% - Accent5 18 2 3" xfId="14359"/>
    <cellStyle name="20% - Accent5 18 2 3 2" xfId="14360"/>
    <cellStyle name="20% - Accent5 18 2 3 2 2" xfId="14361"/>
    <cellStyle name="20% - Accent5 18 2 3 2 2 2" xfId="14362"/>
    <cellStyle name="20% - Accent5 18 2 3 2 3" xfId="14363"/>
    <cellStyle name="20% - Accent5 18 2 3 3" xfId="14364"/>
    <cellStyle name="20% - Accent5 18 2 3 3 2" xfId="14365"/>
    <cellStyle name="20% - Accent5 18 2 3 4" xfId="14366"/>
    <cellStyle name="20% - Accent5 18 2 4" xfId="14367"/>
    <cellStyle name="20% - Accent5 18 2 4 2" xfId="14368"/>
    <cellStyle name="20% - Accent5 18 2 4 2 2" xfId="14369"/>
    <cellStyle name="20% - Accent5 18 2 4 3" xfId="14370"/>
    <cellStyle name="20% - Accent5 18 2 5" xfId="14371"/>
    <cellStyle name="20% - Accent5 18 2 5 2" xfId="14372"/>
    <cellStyle name="20% - Accent5 18 2 6" xfId="14373"/>
    <cellStyle name="20% - Accent5 18 3" xfId="14374"/>
    <cellStyle name="20% - Accent5 18 3 2" xfId="14375"/>
    <cellStyle name="20% - Accent5 18 3 2 2" xfId="14376"/>
    <cellStyle name="20% - Accent5 18 3 2 2 2" xfId="14377"/>
    <cellStyle name="20% - Accent5 18 3 2 2 2 2" xfId="14378"/>
    <cellStyle name="20% - Accent5 18 3 2 2 3" xfId="14379"/>
    <cellStyle name="20% - Accent5 18 3 2 3" xfId="14380"/>
    <cellStyle name="20% - Accent5 18 3 2 3 2" xfId="14381"/>
    <cellStyle name="20% - Accent5 18 3 2 4" xfId="14382"/>
    <cellStyle name="20% - Accent5 18 3 3" xfId="14383"/>
    <cellStyle name="20% - Accent5 18 3 3 2" xfId="14384"/>
    <cellStyle name="20% - Accent5 18 3 3 2 2" xfId="14385"/>
    <cellStyle name="20% - Accent5 18 3 3 3" xfId="14386"/>
    <cellStyle name="20% - Accent5 18 3 4" xfId="14387"/>
    <cellStyle name="20% - Accent5 18 3 4 2" xfId="14388"/>
    <cellStyle name="20% - Accent5 18 3 5" xfId="14389"/>
    <cellStyle name="20% - Accent5 18 4" xfId="14390"/>
    <cellStyle name="20% - Accent5 18 4 2" xfId="14391"/>
    <cellStyle name="20% - Accent5 18 4 2 2" xfId="14392"/>
    <cellStyle name="20% - Accent5 18 4 2 2 2" xfId="14393"/>
    <cellStyle name="20% - Accent5 18 4 2 3" xfId="14394"/>
    <cellStyle name="20% - Accent5 18 4 3" xfId="14395"/>
    <cellStyle name="20% - Accent5 18 4 3 2" xfId="14396"/>
    <cellStyle name="20% - Accent5 18 4 4" xfId="14397"/>
    <cellStyle name="20% - Accent5 18 5" xfId="14398"/>
    <cellStyle name="20% - Accent5 18 5 2" xfId="14399"/>
    <cellStyle name="20% - Accent5 18 5 2 2" xfId="14400"/>
    <cellStyle name="20% - Accent5 18 5 3" xfId="14401"/>
    <cellStyle name="20% - Accent5 18 6" xfId="14402"/>
    <cellStyle name="20% - Accent5 18 6 2" xfId="14403"/>
    <cellStyle name="20% - Accent5 18 7" xfId="14404"/>
    <cellStyle name="20% - Accent5 19" xfId="14405"/>
    <cellStyle name="20% - Accent5 19 2" xfId="14406"/>
    <cellStyle name="20% - Accent5 19 2 2" xfId="14407"/>
    <cellStyle name="20% - Accent5 19 2 2 2" xfId="14408"/>
    <cellStyle name="20% - Accent5 19 2 2 2 2" xfId="14409"/>
    <cellStyle name="20% - Accent5 19 2 2 2 2 2" xfId="14410"/>
    <cellStyle name="20% - Accent5 19 2 2 2 3" xfId="14411"/>
    <cellStyle name="20% - Accent5 19 2 2 3" xfId="14412"/>
    <cellStyle name="20% - Accent5 19 2 2 3 2" xfId="14413"/>
    <cellStyle name="20% - Accent5 19 2 2 4" xfId="14414"/>
    <cellStyle name="20% - Accent5 19 2 3" xfId="14415"/>
    <cellStyle name="20% - Accent5 19 2 3 2" xfId="14416"/>
    <cellStyle name="20% - Accent5 19 2 3 2 2" xfId="14417"/>
    <cellStyle name="20% - Accent5 19 2 3 3" xfId="14418"/>
    <cellStyle name="20% - Accent5 19 2 4" xfId="14419"/>
    <cellStyle name="20% - Accent5 19 2 4 2" xfId="14420"/>
    <cellStyle name="20% - Accent5 19 2 5" xfId="14421"/>
    <cellStyle name="20% - Accent5 19 3" xfId="14422"/>
    <cellStyle name="20% - Accent5 19 3 2" xfId="14423"/>
    <cellStyle name="20% - Accent5 19 3 2 2" xfId="14424"/>
    <cellStyle name="20% - Accent5 19 3 2 2 2" xfId="14425"/>
    <cellStyle name="20% - Accent5 19 3 2 3" xfId="14426"/>
    <cellStyle name="20% - Accent5 19 3 3" xfId="14427"/>
    <cellStyle name="20% - Accent5 19 3 3 2" xfId="14428"/>
    <cellStyle name="20% - Accent5 19 3 4" xfId="14429"/>
    <cellStyle name="20% - Accent5 19 4" xfId="14430"/>
    <cellStyle name="20% - Accent5 19 4 2" xfId="14431"/>
    <cellStyle name="20% - Accent5 19 4 2 2" xfId="14432"/>
    <cellStyle name="20% - Accent5 19 4 3" xfId="14433"/>
    <cellStyle name="20% - Accent5 19 5" xfId="14434"/>
    <cellStyle name="20% - Accent5 19 5 2" xfId="14435"/>
    <cellStyle name="20% - Accent5 19 6" xfId="14436"/>
    <cellStyle name="20% - Accent5 2" xfId="14437"/>
    <cellStyle name="20% - Accent5 2 10" xfId="14438"/>
    <cellStyle name="20% - Accent5 2 2" xfId="14439"/>
    <cellStyle name="20% - Accent5 2 2 2" xfId="14440"/>
    <cellStyle name="20% - Accent5 2 2 2 2" xfId="14441"/>
    <cellStyle name="20% - Accent5 2 2 2 2 2" xfId="14442"/>
    <cellStyle name="20% - Accent5 2 2 2 2 2 2" xfId="14443"/>
    <cellStyle name="20% - Accent5 2 2 2 2 2 2 2" xfId="14444"/>
    <cellStyle name="20% - Accent5 2 2 2 2 2 2 2 2" xfId="14445"/>
    <cellStyle name="20% - Accent5 2 2 2 2 2 2 2 2 2" xfId="14446"/>
    <cellStyle name="20% - Accent5 2 2 2 2 2 2 2 2 2 2" xfId="14447"/>
    <cellStyle name="20% - Accent5 2 2 2 2 2 2 2 2 3" xfId="14448"/>
    <cellStyle name="20% - Accent5 2 2 2 2 2 2 2 3" xfId="14449"/>
    <cellStyle name="20% - Accent5 2 2 2 2 2 2 2 3 2" xfId="14450"/>
    <cellStyle name="20% - Accent5 2 2 2 2 2 2 2 4" xfId="14451"/>
    <cellStyle name="20% - Accent5 2 2 2 2 2 2 3" xfId="14452"/>
    <cellStyle name="20% - Accent5 2 2 2 2 2 2 3 2" xfId="14453"/>
    <cellStyle name="20% - Accent5 2 2 2 2 2 2 3 2 2" xfId="14454"/>
    <cellStyle name="20% - Accent5 2 2 2 2 2 2 3 3" xfId="14455"/>
    <cellStyle name="20% - Accent5 2 2 2 2 2 2 4" xfId="14456"/>
    <cellStyle name="20% - Accent5 2 2 2 2 2 2 4 2" xfId="14457"/>
    <cellStyle name="20% - Accent5 2 2 2 2 2 2 5" xfId="14458"/>
    <cellStyle name="20% - Accent5 2 2 2 2 2 3" xfId="14459"/>
    <cellStyle name="20% - Accent5 2 2 2 2 2 3 2" xfId="14460"/>
    <cellStyle name="20% - Accent5 2 2 2 2 2 3 2 2" xfId="14461"/>
    <cellStyle name="20% - Accent5 2 2 2 2 2 3 2 2 2" xfId="14462"/>
    <cellStyle name="20% - Accent5 2 2 2 2 2 3 2 3" xfId="14463"/>
    <cellStyle name="20% - Accent5 2 2 2 2 2 3 3" xfId="14464"/>
    <cellStyle name="20% - Accent5 2 2 2 2 2 3 3 2" xfId="14465"/>
    <cellStyle name="20% - Accent5 2 2 2 2 2 3 4" xfId="14466"/>
    <cellStyle name="20% - Accent5 2 2 2 2 2 4" xfId="14467"/>
    <cellStyle name="20% - Accent5 2 2 2 2 2 4 2" xfId="14468"/>
    <cellStyle name="20% - Accent5 2 2 2 2 2 4 2 2" xfId="14469"/>
    <cellStyle name="20% - Accent5 2 2 2 2 2 4 3" xfId="14470"/>
    <cellStyle name="20% - Accent5 2 2 2 2 2 5" xfId="14471"/>
    <cellStyle name="20% - Accent5 2 2 2 2 2 5 2" xfId="14472"/>
    <cellStyle name="20% - Accent5 2 2 2 2 2 6" xfId="14473"/>
    <cellStyle name="20% - Accent5 2 2 2 2 3" xfId="14474"/>
    <cellStyle name="20% - Accent5 2 2 2 2 3 2" xfId="14475"/>
    <cellStyle name="20% - Accent5 2 2 2 2 3 2 2" xfId="14476"/>
    <cellStyle name="20% - Accent5 2 2 2 2 3 2 2 2" xfId="14477"/>
    <cellStyle name="20% - Accent5 2 2 2 2 3 2 2 2 2" xfId="14478"/>
    <cellStyle name="20% - Accent5 2 2 2 2 3 2 2 3" xfId="14479"/>
    <cellStyle name="20% - Accent5 2 2 2 2 3 2 3" xfId="14480"/>
    <cellStyle name="20% - Accent5 2 2 2 2 3 2 3 2" xfId="14481"/>
    <cellStyle name="20% - Accent5 2 2 2 2 3 2 4" xfId="14482"/>
    <cellStyle name="20% - Accent5 2 2 2 2 3 3" xfId="14483"/>
    <cellStyle name="20% - Accent5 2 2 2 2 3 3 2" xfId="14484"/>
    <cellStyle name="20% - Accent5 2 2 2 2 3 3 2 2" xfId="14485"/>
    <cellStyle name="20% - Accent5 2 2 2 2 3 3 3" xfId="14486"/>
    <cellStyle name="20% - Accent5 2 2 2 2 3 4" xfId="14487"/>
    <cellStyle name="20% - Accent5 2 2 2 2 3 4 2" xfId="14488"/>
    <cellStyle name="20% - Accent5 2 2 2 2 3 5" xfId="14489"/>
    <cellStyle name="20% - Accent5 2 2 2 2 4" xfId="14490"/>
    <cellStyle name="20% - Accent5 2 2 2 2 4 2" xfId="14491"/>
    <cellStyle name="20% - Accent5 2 2 2 2 4 2 2" xfId="14492"/>
    <cellStyle name="20% - Accent5 2 2 2 2 4 2 2 2" xfId="14493"/>
    <cellStyle name="20% - Accent5 2 2 2 2 4 2 3" xfId="14494"/>
    <cellStyle name="20% - Accent5 2 2 2 2 4 3" xfId="14495"/>
    <cellStyle name="20% - Accent5 2 2 2 2 4 3 2" xfId="14496"/>
    <cellStyle name="20% - Accent5 2 2 2 2 4 4" xfId="14497"/>
    <cellStyle name="20% - Accent5 2 2 2 2 5" xfId="14498"/>
    <cellStyle name="20% - Accent5 2 2 2 2 5 2" xfId="14499"/>
    <cellStyle name="20% - Accent5 2 2 2 2 5 2 2" xfId="14500"/>
    <cellStyle name="20% - Accent5 2 2 2 2 5 3" xfId="14501"/>
    <cellStyle name="20% - Accent5 2 2 2 2 6" xfId="14502"/>
    <cellStyle name="20% - Accent5 2 2 2 2 6 2" xfId="14503"/>
    <cellStyle name="20% - Accent5 2 2 2 2 7" xfId="14504"/>
    <cellStyle name="20% - Accent5 2 2 2 3" xfId="14505"/>
    <cellStyle name="20% - Accent5 2 2 2 3 2" xfId="14506"/>
    <cellStyle name="20% - Accent5 2 2 2 3 2 2" xfId="14507"/>
    <cellStyle name="20% - Accent5 2 2 2 3 2 2 2" xfId="14508"/>
    <cellStyle name="20% - Accent5 2 2 2 3 2 2 2 2" xfId="14509"/>
    <cellStyle name="20% - Accent5 2 2 2 3 2 2 2 2 2" xfId="14510"/>
    <cellStyle name="20% - Accent5 2 2 2 3 2 2 2 3" xfId="14511"/>
    <cellStyle name="20% - Accent5 2 2 2 3 2 2 3" xfId="14512"/>
    <cellStyle name="20% - Accent5 2 2 2 3 2 2 3 2" xfId="14513"/>
    <cellStyle name="20% - Accent5 2 2 2 3 2 2 4" xfId="14514"/>
    <cellStyle name="20% - Accent5 2 2 2 3 2 3" xfId="14515"/>
    <cellStyle name="20% - Accent5 2 2 2 3 2 3 2" xfId="14516"/>
    <cellStyle name="20% - Accent5 2 2 2 3 2 3 2 2" xfId="14517"/>
    <cellStyle name="20% - Accent5 2 2 2 3 2 3 3" xfId="14518"/>
    <cellStyle name="20% - Accent5 2 2 2 3 2 4" xfId="14519"/>
    <cellStyle name="20% - Accent5 2 2 2 3 2 4 2" xfId="14520"/>
    <cellStyle name="20% - Accent5 2 2 2 3 2 5" xfId="14521"/>
    <cellStyle name="20% - Accent5 2 2 2 3 3" xfId="14522"/>
    <cellStyle name="20% - Accent5 2 2 2 3 3 2" xfId="14523"/>
    <cellStyle name="20% - Accent5 2 2 2 3 3 2 2" xfId="14524"/>
    <cellStyle name="20% - Accent5 2 2 2 3 3 2 2 2" xfId="14525"/>
    <cellStyle name="20% - Accent5 2 2 2 3 3 2 3" xfId="14526"/>
    <cellStyle name="20% - Accent5 2 2 2 3 3 3" xfId="14527"/>
    <cellStyle name="20% - Accent5 2 2 2 3 3 3 2" xfId="14528"/>
    <cellStyle name="20% - Accent5 2 2 2 3 3 4" xfId="14529"/>
    <cellStyle name="20% - Accent5 2 2 2 3 4" xfId="14530"/>
    <cellStyle name="20% - Accent5 2 2 2 3 4 2" xfId="14531"/>
    <cellStyle name="20% - Accent5 2 2 2 3 4 2 2" xfId="14532"/>
    <cellStyle name="20% - Accent5 2 2 2 3 4 3" xfId="14533"/>
    <cellStyle name="20% - Accent5 2 2 2 3 5" xfId="14534"/>
    <cellStyle name="20% - Accent5 2 2 2 3 5 2" xfId="14535"/>
    <cellStyle name="20% - Accent5 2 2 2 3 6" xfId="14536"/>
    <cellStyle name="20% - Accent5 2 2 2 4" xfId="14537"/>
    <cellStyle name="20% - Accent5 2 2 2 4 2" xfId="14538"/>
    <cellStyle name="20% - Accent5 2 2 2 4 2 2" xfId="14539"/>
    <cellStyle name="20% - Accent5 2 2 2 4 2 2 2" xfId="14540"/>
    <cellStyle name="20% - Accent5 2 2 2 4 2 2 2 2" xfId="14541"/>
    <cellStyle name="20% - Accent5 2 2 2 4 2 2 3" xfId="14542"/>
    <cellStyle name="20% - Accent5 2 2 2 4 2 3" xfId="14543"/>
    <cellStyle name="20% - Accent5 2 2 2 4 2 3 2" xfId="14544"/>
    <cellStyle name="20% - Accent5 2 2 2 4 2 4" xfId="14545"/>
    <cellStyle name="20% - Accent5 2 2 2 4 3" xfId="14546"/>
    <cellStyle name="20% - Accent5 2 2 2 4 3 2" xfId="14547"/>
    <cellStyle name="20% - Accent5 2 2 2 4 3 2 2" xfId="14548"/>
    <cellStyle name="20% - Accent5 2 2 2 4 3 3" xfId="14549"/>
    <cellStyle name="20% - Accent5 2 2 2 4 4" xfId="14550"/>
    <cellStyle name="20% - Accent5 2 2 2 4 4 2" xfId="14551"/>
    <cellStyle name="20% - Accent5 2 2 2 4 5" xfId="14552"/>
    <cellStyle name="20% - Accent5 2 2 2 5" xfId="14553"/>
    <cellStyle name="20% - Accent5 2 2 2 5 2" xfId="14554"/>
    <cellStyle name="20% - Accent5 2 2 2 5 2 2" xfId="14555"/>
    <cellStyle name="20% - Accent5 2 2 2 5 2 2 2" xfId="14556"/>
    <cellStyle name="20% - Accent5 2 2 2 5 2 3" xfId="14557"/>
    <cellStyle name="20% - Accent5 2 2 2 5 3" xfId="14558"/>
    <cellStyle name="20% - Accent5 2 2 2 5 3 2" xfId="14559"/>
    <cellStyle name="20% - Accent5 2 2 2 5 4" xfId="14560"/>
    <cellStyle name="20% - Accent5 2 2 2 6" xfId="14561"/>
    <cellStyle name="20% - Accent5 2 2 2 6 2" xfId="14562"/>
    <cellStyle name="20% - Accent5 2 2 2 6 2 2" xfId="14563"/>
    <cellStyle name="20% - Accent5 2 2 2 6 3" xfId="14564"/>
    <cellStyle name="20% - Accent5 2 2 2 7" xfId="14565"/>
    <cellStyle name="20% - Accent5 2 2 2 7 2" xfId="14566"/>
    <cellStyle name="20% - Accent5 2 2 2 8" xfId="14567"/>
    <cellStyle name="20% - Accent5 2 2 3" xfId="14568"/>
    <cellStyle name="20% - Accent5 2 2 3 2" xfId="14569"/>
    <cellStyle name="20% - Accent5 2 2 3 2 2" xfId="14570"/>
    <cellStyle name="20% - Accent5 2 2 3 2 2 2" xfId="14571"/>
    <cellStyle name="20% - Accent5 2 2 3 2 2 2 2" xfId="14572"/>
    <cellStyle name="20% - Accent5 2 2 3 2 2 2 2 2" xfId="14573"/>
    <cellStyle name="20% - Accent5 2 2 3 2 2 2 2 2 2" xfId="14574"/>
    <cellStyle name="20% - Accent5 2 2 3 2 2 2 2 3" xfId="14575"/>
    <cellStyle name="20% - Accent5 2 2 3 2 2 2 3" xfId="14576"/>
    <cellStyle name="20% - Accent5 2 2 3 2 2 2 3 2" xfId="14577"/>
    <cellStyle name="20% - Accent5 2 2 3 2 2 2 4" xfId="14578"/>
    <cellStyle name="20% - Accent5 2 2 3 2 2 3" xfId="14579"/>
    <cellStyle name="20% - Accent5 2 2 3 2 2 3 2" xfId="14580"/>
    <cellStyle name="20% - Accent5 2 2 3 2 2 3 2 2" xfId="14581"/>
    <cellStyle name="20% - Accent5 2 2 3 2 2 3 3" xfId="14582"/>
    <cellStyle name="20% - Accent5 2 2 3 2 2 4" xfId="14583"/>
    <cellStyle name="20% - Accent5 2 2 3 2 2 4 2" xfId="14584"/>
    <cellStyle name="20% - Accent5 2 2 3 2 2 5" xfId="14585"/>
    <cellStyle name="20% - Accent5 2 2 3 2 3" xfId="14586"/>
    <cellStyle name="20% - Accent5 2 2 3 2 3 2" xfId="14587"/>
    <cellStyle name="20% - Accent5 2 2 3 2 3 2 2" xfId="14588"/>
    <cellStyle name="20% - Accent5 2 2 3 2 3 2 2 2" xfId="14589"/>
    <cellStyle name="20% - Accent5 2 2 3 2 3 2 3" xfId="14590"/>
    <cellStyle name="20% - Accent5 2 2 3 2 3 3" xfId="14591"/>
    <cellStyle name="20% - Accent5 2 2 3 2 3 3 2" xfId="14592"/>
    <cellStyle name="20% - Accent5 2 2 3 2 3 4" xfId="14593"/>
    <cellStyle name="20% - Accent5 2 2 3 2 4" xfId="14594"/>
    <cellStyle name="20% - Accent5 2 2 3 2 4 2" xfId="14595"/>
    <cellStyle name="20% - Accent5 2 2 3 2 4 2 2" xfId="14596"/>
    <cellStyle name="20% - Accent5 2 2 3 2 4 3" xfId="14597"/>
    <cellStyle name="20% - Accent5 2 2 3 2 5" xfId="14598"/>
    <cellStyle name="20% - Accent5 2 2 3 2 5 2" xfId="14599"/>
    <cellStyle name="20% - Accent5 2 2 3 2 6" xfId="14600"/>
    <cellStyle name="20% - Accent5 2 2 3 3" xfId="14601"/>
    <cellStyle name="20% - Accent5 2 2 3 3 2" xfId="14602"/>
    <cellStyle name="20% - Accent5 2 2 3 3 2 2" xfId="14603"/>
    <cellStyle name="20% - Accent5 2 2 3 3 2 2 2" xfId="14604"/>
    <cellStyle name="20% - Accent5 2 2 3 3 2 2 2 2" xfId="14605"/>
    <cellStyle name="20% - Accent5 2 2 3 3 2 2 3" xfId="14606"/>
    <cellStyle name="20% - Accent5 2 2 3 3 2 3" xfId="14607"/>
    <cellStyle name="20% - Accent5 2 2 3 3 2 3 2" xfId="14608"/>
    <cellStyle name="20% - Accent5 2 2 3 3 2 4" xfId="14609"/>
    <cellStyle name="20% - Accent5 2 2 3 3 3" xfId="14610"/>
    <cellStyle name="20% - Accent5 2 2 3 3 3 2" xfId="14611"/>
    <cellStyle name="20% - Accent5 2 2 3 3 3 2 2" xfId="14612"/>
    <cellStyle name="20% - Accent5 2 2 3 3 3 3" xfId="14613"/>
    <cellStyle name="20% - Accent5 2 2 3 3 4" xfId="14614"/>
    <cellStyle name="20% - Accent5 2 2 3 3 4 2" xfId="14615"/>
    <cellStyle name="20% - Accent5 2 2 3 3 5" xfId="14616"/>
    <cellStyle name="20% - Accent5 2 2 3 4" xfId="14617"/>
    <cellStyle name="20% - Accent5 2 2 3 4 2" xfId="14618"/>
    <cellStyle name="20% - Accent5 2 2 3 4 2 2" xfId="14619"/>
    <cellStyle name="20% - Accent5 2 2 3 4 2 2 2" xfId="14620"/>
    <cellStyle name="20% - Accent5 2 2 3 4 2 3" xfId="14621"/>
    <cellStyle name="20% - Accent5 2 2 3 4 3" xfId="14622"/>
    <cellStyle name="20% - Accent5 2 2 3 4 3 2" xfId="14623"/>
    <cellStyle name="20% - Accent5 2 2 3 4 4" xfId="14624"/>
    <cellStyle name="20% - Accent5 2 2 3 5" xfId="14625"/>
    <cellStyle name="20% - Accent5 2 2 3 5 2" xfId="14626"/>
    <cellStyle name="20% - Accent5 2 2 3 5 2 2" xfId="14627"/>
    <cellStyle name="20% - Accent5 2 2 3 5 3" xfId="14628"/>
    <cellStyle name="20% - Accent5 2 2 3 6" xfId="14629"/>
    <cellStyle name="20% - Accent5 2 2 3 6 2" xfId="14630"/>
    <cellStyle name="20% - Accent5 2 2 3 7" xfId="14631"/>
    <cellStyle name="20% - Accent5 2 2 4" xfId="14632"/>
    <cellStyle name="20% - Accent5 2 2 4 2" xfId="14633"/>
    <cellStyle name="20% - Accent5 2 2 4 2 2" xfId="14634"/>
    <cellStyle name="20% - Accent5 2 2 4 2 2 2" xfId="14635"/>
    <cellStyle name="20% - Accent5 2 2 4 2 2 2 2" xfId="14636"/>
    <cellStyle name="20% - Accent5 2 2 4 2 2 2 2 2" xfId="14637"/>
    <cellStyle name="20% - Accent5 2 2 4 2 2 2 3" xfId="14638"/>
    <cellStyle name="20% - Accent5 2 2 4 2 2 3" xfId="14639"/>
    <cellStyle name="20% - Accent5 2 2 4 2 2 3 2" xfId="14640"/>
    <cellStyle name="20% - Accent5 2 2 4 2 2 4" xfId="14641"/>
    <cellStyle name="20% - Accent5 2 2 4 2 3" xfId="14642"/>
    <cellStyle name="20% - Accent5 2 2 4 2 3 2" xfId="14643"/>
    <cellStyle name="20% - Accent5 2 2 4 2 3 2 2" xfId="14644"/>
    <cellStyle name="20% - Accent5 2 2 4 2 3 3" xfId="14645"/>
    <cellStyle name="20% - Accent5 2 2 4 2 4" xfId="14646"/>
    <cellStyle name="20% - Accent5 2 2 4 2 4 2" xfId="14647"/>
    <cellStyle name="20% - Accent5 2 2 4 2 5" xfId="14648"/>
    <cellStyle name="20% - Accent5 2 2 4 3" xfId="14649"/>
    <cellStyle name="20% - Accent5 2 2 4 3 2" xfId="14650"/>
    <cellStyle name="20% - Accent5 2 2 4 3 2 2" xfId="14651"/>
    <cellStyle name="20% - Accent5 2 2 4 3 2 2 2" xfId="14652"/>
    <cellStyle name="20% - Accent5 2 2 4 3 2 3" xfId="14653"/>
    <cellStyle name="20% - Accent5 2 2 4 3 3" xfId="14654"/>
    <cellStyle name="20% - Accent5 2 2 4 3 3 2" xfId="14655"/>
    <cellStyle name="20% - Accent5 2 2 4 3 4" xfId="14656"/>
    <cellStyle name="20% - Accent5 2 2 4 4" xfId="14657"/>
    <cellStyle name="20% - Accent5 2 2 4 4 2" xfId="14658"/>
    <cellStyle name="20% - Accent5 2 2 4 4 2 2" xfId="14659"/>
    <cellStyle name="20% - Accent5 2 2 4 4 3" xfId="14660"/>
    <cellStyle name="20% - Accent5 2 2 4 5" xfId="14661"/>
    <cellStyle name="20% - Accent5 2 2 4 5 2" xfId="14662"/>
    <cellStyle name="20% - Accent5 2 2 4 6" xfId="14663"/>
    <cellStyle name="20% - Accent5 2 2 5" xfId="14664"/>
    <cellStyle name="20% - Accent5 2 2 5 2" xfId="14665"/>
    <cellStyle name="20% - Accent5 2 2 5 2 2" xfId="14666"/>
    <cellStyle name="20% - Accent5 2 2 5 2 2 2" xfId="14667"/>
    <cellStyle name="20% - Accent5 2 2 5 2 2 2 2" xfId="14668"/>
    <cellStyle name="20% - Accent5 2 2 5 2 2 3" xfId="14669"/>
    <cellStyle name="20% - Accent5 2 2 5 2 3" xfId="14670"/>
    <cellStyle name="20% - Accent5 2 2 5 2 3 2" xfId="14671"/>
    <cellStyle name="20% - Accent5 2 2 5 2 4" xfId="14672"/>
    <cellStyle name="20% - Accent5 2 2 5 3" xfId="14673"/>
    <cellStyle name="20% - Accent5 2 2 5 3 2" xfId="14674"/>
    <cellStyle name="20% - Accent5 2 2 5 3 2 2" xfId="14675"/>
    <cellStyle name="20% - Accent5 2 2 5 3 3" xfId="14676"/>
    <cellStyle name="20% - Accent5 2 2 5 4" xfId="14677"/>
    <cellStyle name="20% - Accent5 2 2 5 4 2" xfId="14678"/>
    <cellStyle name="20% - Accent5 2 2 5 5" xfId="14679"/>
    <cellStyle name="20% - Accent5 2 2 6" xfId="14680"/>
    <cellStyle name="20% - Accent5 2 2 6 2" xfId="14681"/>
    <cellStyle name="20% - Accent5 2 2 6 2 2" xfId="14682"/>
    <cellStyle name="20% - Accent5 2 2 6 2 2 2" xfId="14683"/>
    <cellStyle name="20% - Accent5 2 2 6 2 3" xfId="14684"/>
    <cellStyle name="20% - Accent5 2 2 6 3" xfId="14685"/>
    <cellStyle name="20% - Accent5 2 2 6 3 2" xfId="14686"/>
    <cellStyle name="20% - Accent5 2 2 6 4" xfId="14687"/>
    <cellStyle name="20% - Accent5 2 2 7" xfId="14688"/>
    <cellStyle name="20% - Accent5 2 2 7 2" xfId="14689"/>
    <cellStyle name="20% - Accent5 2 2 7 2 2" xfId="14690"/>
    <cellStyle name="20% - Accent5 2 2 7 3" xfId="14691"/>
    <cellStyle name="20% - Accent5 2 2 8" xfId="14692"/>
    <cellStyle name="20% - Accent5 2 2 8 2" xfId="14693"/>
    <cellStyle name="20% - Accent5 2 2 9" xfId="14694"/>
    <cellStyle name="20% - Accent5 2 3" xfId="14695"/>
    <cellStyle name="20% - Accent5 2 3 2" xfId="14696"/>
    <cellStyle name="20% - Accent5 2 3 2 2" xfId="14697"/>
    <cellStyle name="20% - Accent5 2 3 2 2 2" xfId="14698"/>
    <cellStyle name="20% - Accent5 2 3 2 2 2 2" xfId="14699"/>
    <cellStyle name="20% - Accent5 2 3 2 2 2 2 2" xfId="14700"/>
    <cellStyle name="20% - Accent5 2 3 2 2 2 2 2 2" xfId="14701"/>
    <cellStyle name="20% - Accent5 2 3 2 2 2 2 2 2 2" xfId="14702"/>
    <cellStyle name="20% - Accent5 2 3 2 2 2 2 2 3" xfId="14703"/>
    <cellStyle name="20% - Accent5 2 3 2 2 2 2 3" xfId="14704"/>
    <cellStyle name="20% - Accent5 2 3 2 2 2 2 3 2" xfId="14705"/>
    <cellStyle name="20% - Accent5 2 3 2 2 2 2 4" xfId="14706"/>
    <cellStyle name="20% - Accent5 2 3 2 2 2 3" xfId="14707"/>
    <cellStyle name="20% - Accent5 2 3 2 2 2 3 2" xfId="14708"/>
    <cellStyle name="20% - Accent5 2 3 2 2 2 3 2 2" xfId="14709"/>
    <cellStyle name="20% - Accent5 2 3 2 2 2 3 3" xfId="14710"/>
    <cellStyle name="20% - Accent5 2 3 2 2 2 4" xfId="14711"/>
    <cellStyle name="20% - Accent5 2 3 2 2 2 4 2" xfId="14712"/>
    <cellStyle name="20% - Accent5 2 3 2 2 2 5" xfId="14713"/>
    <cellStyle name="20% - Accent5 2 3 2 2 3" xfId="14714"/>
    <cellStyle name="20% - Accent5 2 3 2 2 3 2" xfId="14715"/>
    <cellStyle name="20% - Accent5 2 3 2 2 3 2 2" xfId="14716"/>
    <cellStyle name="20% - Accent5 2 3 2 2 3 2 2 2" xfId="14717"/>
    <cellStyle name="20% - Accent5 2 3 2 2 3 2 3" xfId="14718"/>
    <cellStyle name="20% - Accent5 2 3 2 2 3 3" xfId="14719"/>
    <cellStyle name="20% - Accent5 2 3 2 2 3 3 2" xfId="14720"/>
    <cellStyle name="20% - Accent5 2 3 2 2 3 4" xfId="14721"/>
    <cellStyle name="20% - Accent5 2 3 2 2 4" xfId="14722"/>
    <cellStyle name="20% - Accent5 2 3 2 2 4 2" xfId="14723"/>
    <cellStyle name="20% - Accent5 2 3 2 2 4 2 2" xfId="14724"/>
    <cellStyle name="20% - Accent5 2 3 2 2 4 3" xfId="14725"/>
    <cellStyle name="20% - Accent5 2 3 2 2 5" xfId="14726"/>
    <cellStyle name="20% - Accent5 2 3 2 2 5 2" xfId="14727"/>
    <cellStyle name="20% - Accent5 2 3 2 2 6" xfId="14728"/>
    <cellStyle name="20% - Accent5 2 3 2 3" xfId="14729"/>
    <cellStyle name="20% - Accent5 2 3 2 3 2" xfId="14730"/>
    <cellStyle name="20% - Accent5 2 3 2 3 2 2" xfId="14731"/>
    <cellStyle name="20% - Accent5 2 3 2 3 2 2 2" xfId="14732"/>
    <cellStyle name="20% - Accent5 2 3 2 3 2 2 2 2" xfId="14733"/>
    <cellStyle name="20% - Accent5 2 3 2 3 2 2 3" xfId="14734"/>
    <cellStyle name="20% - Accent5 2 3 2 3 2 3" xfId="14735"/>
    <cellStyle name="20% - Accent5 2 3 2 3 2 3 2" xfId="14736"/>
    <cellStyle name="20% - Accent5 2 3 2 3 2 4" xfId="14737"/>
    <cellStyle name="20% - Accent5 2 3 2 3 3" xfId="14738"/>
    <cellStyle name="20% - Accent5 2 3 2 3 3 2" xfId="14739"/>
    <cellStyle name="20% - Accent5 2 3 2 3 3 2 2" xfId="14740"/>
    <cellStyle name="20% - Accent5 2 3 2 3 3 3" xfId="14741"/>
    <cellStyle name="20% - Accent5 2 3 2 3 4" xfId="14742"/>
    <cellStyle name="20% - Accent5 2 3 2 3 4 2" xfId="14743"/>
    <cellStyle name="20% - Accent5 2 3 2 3 5" xfId="14744"/>
    <cellStyle name="20% - Accent5 2 3 2 4" xfId="14745"/>
    <cellStyle name="20% - Accent5 2 3 2 4 2" xfId="14746"/>
    <cellStyle name="20% - Accent5 2 3 2 4 2 2" xfId="14747"/>
    <cellStyle name="20% - Accent5 2 3 2 4 2 2 2" xfId="14748"/>
    <cellStyle name="20% - Accent5 2 3 2 4 2 3" xfId="14749"/>
    <cellStyle name="20% - Accent5 2 3 2 4 3" xfId="14750"/>
    <cellStyle name="20% - Accent5 2 3 2 4 3 2" xfId="14751"/>
    <cellStyle name="20% - Accent5 2 3 2 4 4" xfId="14752"/>
    <cellStyle name="20% - Accent5 2 3 2 5" xfId="14753"/>
    <cellStyle name="20% - Accent5 2 3 2 5 2" xfId="14754"/>
    <cellStyle name="20% - Accent5 2 3 2 5 2 2" xfId="14755"/>
    <cellStyle name="20% - Accent5 2 3 2 5 3" xfId="14756"/>
    <cellStyle name="20% - Accent5 2 3 2 6" xfId="14757"/>
    <cellStyle name="20% - Accent5 2 3 2 6 2" xfId="14758"/>
    <cellStyle name="20% - Accent5 2 3 2 7" xfId="14759"/>
    <cellStyle name="20% - Accent5 2 3 3" xfId="14760"/>
    <cellStyle name="20% - Accent5 2 3 3 2" xfId="14761"/>
    <cellStyle name="20% - Accent5 2 3 3 2 2" xfId="14762"/>
    <cellStyle name="20% - Accent5 2 3 3 2 2 2" xfId="14763"/>
    <cellStyle name="20% - Accent5 2 3 3 2 2 2 2" xfId="14764"/>
    <cellStyle name="20% - Accent5 2 3 3 2 2 2 2 2" xfId="14765"/>
    <cellStyle name="20% - Accent5 2 3 3 2 2 2 3" xfId="14766"/>
    <cellStyle name="20% - Accent5 2 3 3 2 2 3" xfId="14767"/>
    <cellStyle name="20% - Accent5 2 3 3 2 2 3 2" xfId="14768"/>
    <cellStyle name="20% - Accent5 2 3 3 2 2 4" xfId="14769"/>
    <cellStyle name="20% - Accent5 2 3 3 2 3" xfId="14770"/>
    <cellStyle name="20% - Accent5 2 3 3 2 3 2" xfId="14771"/>
    <cellStyle name="20% - Accent5 2 3 3 2 3 2 2" xfId="14772"/>
    <cellStyle name="20% - Accent5 2 3 3 2 3 3" xfId="14773"/>
    <cellStyle name="20% - Accent5 2 3 3 2 4" xfId="14774"/>
    <cellStyle name="20% - Accent5 2 3 3 2 4 2" xfId="14775"/>
    <cellStyle name="20% - Accent5 2 3 3 2 5" xfId="14776"/>
    <cellStyle name="20% - Accent5 2 3 3 3" xfId="14777"/>
    <cellStyle name="20% - Accent5 2 3 3 3 2" xfId="14778"/>
    <cellStyle name="20% - Accent5 2 3 3 3 2 2" xfId="14779"/>
    <cellStyle name="20% - Accent5 2 3 3 3 2 2 2" xfId="14780"/>
    <cellStyle name="20% - Accent5 2 3 3 3 2 3" xfId="14781"/>
    <cellStyle name="20% - Accent5 2 3 3 3 3" xfId="14782"/>
    <cellStyle name="20% - Accent5 2 3 3 3 3 2" xfId="14783"/>
    <cellStyle name="20% - Accent5 2 3 3 3 4" xfId="14784"/>
    <cellStyle name="20% - Accent5 2 3 3 4" xfId="14785"/>
    <cellStyle name="20% - Accent5 2 3 3 4 2" xfId="14786"/>
    <cellStyle name="20% - Accent5 2 3 3 4 2 2" xfId="14787"/>
    <cellStyle name="20% - Accent5 2 3 3 4 3" xfId="14788"/>
    <cellStyle name="20% - Accent5 2 3 3 5" xfId="14789"/>
    <cellStyle name="20% - Accent5 2 3 3 5 2" xfId="14790"/>
    <cellStyle name="20% - Accent5 2 3 3 6" xfId="14791"/>
    <cellStyle name="20% - Accent5 2 3 4" xfId="14792"/>
    <cellStyle name="20% - Accent5 2 3 4 2" xfId="14793"/>
    <cellStyle name="20% - Accent5 2 3 4 2 2" xfId="14794"/>
    <cellStyle name="20% - Accent5 2 3 4 2 2 2" xfId="14795"/>
    <cellStyle name="20% - Accent5 2 3 4 2 2 2 2" xfId="14796"/>
    <cellStyle name="20% - Accent5 2 3 4 2 2 3" xfId="14797"/>
    <cellStyle name="20% - Accent5 2 3 4 2 3" xfId="14798"/>
    <cellStyle name="20% - Accent5 2 3 4 2 3 2" xfId="14799"/>
    <cellStyle name="20% - Accent5 2 3 4 2 4" xfId="14800"/>
    <cellStyle name="20% - Accent5 2 3 4 3" xfId="14801"/>
    <cellStyle name="20% - Accent5 2 3 4 3 2" xfId="14802"/>
    <cellStyle name="20% - Accent5 2 3 4 3 2 2" xfId="14803"/>
    <cellStyle name="20% - Accent5 2 3 4 3 3" xfId="14804"/>
    <cellStyle name="20% - Accent5 2 3 4 4" xfId="14805"/>
    <cellStyle name="20% - Accent5 2 3 4 4 2" xfId="14806"/>
    <cellStyle name="20% - Accent5 2 3 4 5" xfId="14807"/>
    <cellStyle name="20% - Accent5 2 3 5" xfId="14808"/>
    <cellStyle name="20% - Accent5 2 3 5 2" xfId="14809"/>
    <cellStyle name="20% - Accent5 2 3 5 2 2" xfId="14810"/>
    <cellStyle name="20% - Accent5 2 3 5 2 2 2" xfId="14811"/>
    <cellStyle name="20% - Accent5 2 3 5 2 3" xfId="14812"/>
    <cellStyle name="20% - Accent5 2 3 5 3" xfId="14813"/>
    <cellStyle name="20% - Accent5 2 3 5 3 2" xfId="14814"/>
    <cellStyle name="20% - Accent5 2 3 5 4" xfId="14815"/>
    <cellStyle name="20% - Accent5 2 3 6" xfId="14816"/>
    <cellStyle name="20% - Accent5 2 3 6 2" xfId="14817"/>
    <cellStyle name="20% - Accent5 2 3 6 2 2" xfId="14818"/>
    <cellStyle name="20% - Accent5 2 3 6 3" xfId="14819"/>
    <cellStyle name="20% - Accent5 2 3 7" xfId="14820"/>
    <cellStyle name="20% - Accent5 2 3 7 2" xfId="14821"/>
    <cellStyle name="20% - Accent5 2 3 8" xfId="14822"/>
    <cellStyle name="20% - Accent5 2 4" xfId="14823"/>
    <cellStyle name="20% - Accent5 2 4 2" xfId="14824"/>
    <cellStyle name="20% - Accent5 2 4 2 2" xfId="14825"/>
    <cellStyle name="20% - Accent5 2 4 2 2 2" xfId="14826"/>
    <cellStyle name="20% - Accent5 2 4 2 2 2 2" xfId="14827"/>
    <cellStyle name="20% - Accent5 2 4 2 2 2 2 2" xfId="14828"/>
    <cellStyle name="20% - Accent5 2 4 2 2 2 2 2 2" xfId="14829"/>
    <cellStyle name="20% - Accent5 2 4 2 2 2 2 3" xfId="14830"/>
    <cellStyle name="20% - Accent5 2 4 2 2 2 3" xfId="14831"/>
    <cellStyle name="20% - Accent5 2 4 2 2 2 3 2" xfId="14832"/>
    <cellStyle name="20% - Accent5 2 4 2 2 2 4" xfId="14833"/>
    <cellStyle name="20% - Accent5 2 4 2 2 3" xfId="14834"/>
    <cellStyle name="20% - Accent5 2 4 2 2 3 2" xfId="14835"/>
    <cellStyle name="20% - Accent5 2 4 2 2 3 2 2" xfId="14836"/>
    <cellStyle name="20% - Accent5 2 4 2 2 3 3" xfId="14837"/>
    <cellStyle name="20% - Accent5 2 4 2 2 4" xfId="14838"/>
    <cellStyle name="20% - Accent5 2 4 2 2 4 2" xfId="14839"/>
    <cellStyle name="20% - Accent5 2 4 2 2 5" xfId="14840"/>
    <cellStyle name="20% - Accent5 2 4 2 3" xfId="14841"/>
    <cellStyle name="20% - Accent5 2 4 2 3 2" xfId="14842"/>
    <cellStyle name="20% - Accent5 2 4 2 3 2 2" xfId="14843"/>
    <cellStyle name="20% - Accent5 2 4 2 3 2 2 2" xfId="14844"/>
    <cellStyle name="20% - Accent5 2 4 2 3 2 3" xfId="14845"/>
    <cellStyle name="20% - Accent5 2 4 2 3 3" xfId="14846"/>
    <cellStyle name="20% - Accent5 2 4 2 3 3 2" xfId="14847"/>
    <cellStyle name="20% - Accent5 2 4 2 3 4" xfId="14848"/>
    <cellStyle name="20% - Accent5 2 4 2 4" xfId="14849"/>
    <cellStyle name="20% - Accent5 2 4 2 4 2" xfId="14850"/>
    <cellStyle name="20% - Accent5 2 4 2 4 2 2" xfId="14851"/>
    <cellStyle name="20% - Accent5 2 4 2 4 3" xfId="14852"/>
    <cellStyle name="20% - Accent5 2 4 2 5" xfId="14853"/>
    <cellStyle name="20% - Accent5 2 4 2 5 2" xfId="14854"/>
    <cellStyle name="20% - Accent5 2 4 2 6" xfId="14855"/>
    <cellStyle name="20% - Accent5 2 4 3" xfId="14856"/>
    <cellStyle name="20% - Accent5 2 4 3 2" xfId="14857"/>
    <cellStyle name="20% - Accent5 2 4 3 2 2" xfId="14858"/>
    <cellStyle name="20% - Accent5 2 4 3 2 2 2" xfId="14859"/>
    <cellStyle name="20% - Accent5 2 4 3 2 2 2 2" xfId="14860"/>
    <cellStyle name="20% - Accent5 2 4 3 2 2 3" xfId="14861"/>
    <cellStyle name="20% - Accent5 2 4 3 2 3" xfId="14862"/>
    <cellStyle name="20% - Accent5 2 4 3 2 3 2" xfId="14863"/>
    <cellStyle name="20% - Accent5 2 4 3 2 4" xfId="14864"/>
    <cellStyle name="20% - Accent5 2 4 3 3" xfId="14865"/>
    <cellStyle name="20% - Accent5 2 4 3 3 2" xfId="14866"/>
    <cellStyle name="20% - Accent5 2 4 3 3 2 2" xfId="14867"/>
    <cellStyle name="20% - Accent5 2 4 3 3 3" xfId="14868"/>
    <cellStyle name="20% - Accent5 2 4 3 4" xfId="14869"/>
    <cellStyle name="20% - Accent5 2 4 3 4 2" xfId="14870"/>
    <cellStyle name="20% - Accent5 2 4 3 5" xfId="14871"/>
    <cellStyle name="20% - Accent5 2 4 4" xfId="14872"/>
    <cellStyle name="20% - Accent5 2 4 4 2" xfId="14873"/>
    <cellStyle name="20% - Accent5 2 4 4 2 2" xfId="14874"/>
    <cellStyle name="20% - Accent5 2 4 4 2 2 2" xfId="14875"/>
    <cellStyle name="20% - Accent5 2 4 4 2 3" xfId="14876"/>
    <cellStyle name="20% - Accent5 2 4 4 3" xfId="14877"/>
    <cellStyle name="20% - Accent5 2 4 4 3 2" xfId="14878"/>
    <cellStyle name="20% - Accent5 2 4 4 4" xfId="14879"/>
    <cellStyle name="20% - Accent5 2 4 5" xfId="14880"/>
    <cellStyle name="20% - Accent5 2 4 5 2" xfId="14881"/>
    <cellStyle name="20% - Accent5 2 4 5 2 2" xfId="14882"/>
    <cellStyle name="20% - Accent5 2 4 5 3" xfId="14883"/>
    <cellStyle name="20% - Accent5 2 4 6" xfId="14884"/>
    <cellStyle name="20% - Accent5 2 4 6 2" xfId="14885"/>
    <cellStyle name="20% - Accent5 2 4 7" xfId="14886"/>
    <cellStyle name="20% - Accent5 2 5" xfId="14887"/>
    <cellStyle name="20% - Accent5 2 5 2" xfId="14888"/>
    <cellStyle name="20% - Accent5 2 5 2 2" xfId="14889"/>
    <cellStyle name="20% - Accent5 2 5 2 2 2" xfId="14890"/>
    <cellStyle name="20% - Accent5 2 5 2 2 2 2" xfId="14891"/>
    <cellStyle name="20% - Accent5 2 5 2 2 2 2 2" xfId="14892"/>
    <cellStyle name="20% - Accent5 2 5 2 2 2 3" xfId="14893"/>
    <cellStyle name="20% - Accent5 2 5 2 2 3" xfId="14894"/>
    <cellStyle name="20% - Accent5 2 5 2 2 3 2" xfId="14895"/>
    <cellStyle name="20% - Accent5 2 5 2 2 4" xfId="14896"/>
    <cellStyle name="20% - Accent5 2 5 2 3" xfId="14897"/>
    <cellStyle name="20% - Accent5 2 5 2 3 2" xfId="14898"/>
    <cellStyle name="20% - Accent5 2 5 2 3 2 2" xfId="14899"/>
    <cellStyle name="20% - Accent5 2 5 2 3 3" xfId="14900"/>
    <cellStyle name="20% - Accent5 2 5 2 4" xfId="14901"/>
    <cellStyle name="20% - Accent5 2 5 2 4 2" xfId="14902"/>
    <cellStyle name="20% - Accent5 2 5 2 5" xfId="14903"/>
    <cellStyle name="20% - Accent5 2 5 3" xfId="14904"/>
    <cellStyle name="20% - Accent5 2 5 3 2" xfId="14905"/>
    <cellStyle name="20% - Accent5 2 5 3 2 2" xfId="14906"/>
    <cellStyle name="20% - Accent5 2 5 3 2 2 2" xfId="14907"/>
    <cellStyle name="20% - Accent5 2 5 3 2 3" xfId="14908"/>
    <cellStyle name="20% - Accent5 2 5 3 3" xfId="14909"/>
    <cellStyle name="20% - Accent5 2 5 3 3 2" xfId="14910"/>
    <cellStyle name="20% - Accent5 2 5 3 4" xfId="14911"/>
    <cellStyle name="20% - Accent5 2 5 4" xfId="14912"/>
    <cellStyle name="20% - Accent5 2 5 4 2" xfId="14913"/>
    <cellStyle name="20% - Accent5 2 5 4 2 2" xfId="14914"/>
    <cellStyle name="20% - Accent5 2 5 4 3" xfId="14915"/>
    <cellStyle name="20% - Accent5 2 5 5" xfId="14916"/>
    <cellStyle name="20% - Accent5 2 5 5 2" xfId="14917"/>
    <cellStyle name="20% - Accent5 2 5 6" xfId="14918"/>
    <cellStyle name="20% - Accent5 2 6" xfId="14919"/>
    <cellStyle name="20% - Accent5 2 6 2" xfId="14920"/>
    <cellStyle name="20% - Accent5 2 6 2 2" xfId="14921"/>
    <cellStyle name="20% - Accent5 2 6 2 2 2" xfId="14922"/>
    <cellStyle name="20% - Accent5 2 6 2 2 2 2" xfId="14923"/>
    <cellStyle name="20% - Accent5 2 6 2 2 3" xfId="14924"/>
    <cellStyle name="20% - Accent5 2 6 2 3" xfId="14925"/>
    <cellStyle name="20% - Accent5 2 6 2 3 2" xfId="14926"/>
    <cellStyle name="20% - Accent5 2 6 2 4" xfId="14927"/>
    <cellStyle name="20% - Accent5 2 6 3" xfId="14928"/>
    <cellStyle name="20% - Accent5 2 6 3 2" xfId="14929"/>
    <cellStyle name="20% - Accent5 2 6 3 2 2" xfId="14930"/>
    <cellStyle name="20% - Accent5 2 6 3 3" xfId="14931"/>
    <cellStyle name="20% - Accent5 2 6 4" xfId="14932"/>
    <cellStyle name="20% - Accent5 2 6 4 2" xfId="14933"/>
    <cellStyle name="20% - Accent5 2 6 5" xfId="14934"/>
    <cellStyle name="20% - Accent5 2 7" xfId="14935"/>
    <cellStyle name="20% - Accent5 2 7 2" xfId="14936"/>
    <cellStyle name="20% - Accent5 2 7 2 2" xfId="14937"/>
    <cellStyle name="20% - Accent5 2 7 2 2 2" xfId="14938"/>
    <cellStyle name="20% - Accent5 2 7 2 3" xfId="14939"/>
    <cellStyle name="20% - Accent5 2 7 3" xfId="14940"/>
    <cellStyle name="20% - Accent5 2 7 3 2" xfId="14941"/>
    <cellStyle name="20% - Accent5 2 7 4" xfId="14942"/>
    <cellStyle name="20% - Accent5 2 8" xfId="14943"/>
    <cellStyle name="20% - Accent5 2 8 2" xfId="14944"/>
    <cellStyle name="20% - Accent5 2 8 2 2" xfId="14945"/>
    <cellStyle name="20% - Accent5 2 8 3" xfId="14946"/>
    <cellStyle name="20% - Accent5 2 9" xfId="14947"/>
    <cellStyle name="20% - Accent5 2 9 2" xfId="14948"/>
    <cellStyle name="20% - Accent5 20" xfId="14949"/>
    <cellStyle name="20% - Accent5 20 2" xfId="14950"/>
    <cellStyle name="20% - Accent5 20 2 2" xfId="14951"/>
    <cellStyle name="20% - Accent5 20 2 2 2" xfId="14952"/>
    <cellStyle name="20% - Accent5 20 2 2 2 2" xfId="14953"/>
    <cellStyle name="20% - Accent5 20 2 2 3" xfId="14954"/>
    <cellStyle name="20% - Accent5 20 2 3" xfId="14955"/>
    <cellStyle name="20% - Accent5 20 2 3 2" xfId="14956"/>
    <cellStyle name="20% - Accent5 20 2 4" xfId="14957"/>
    <cellStyle name="20% - Accent5 20 3" xfId="14958"/>
    <cellStyle name="20% - Accent5 20 3 2" xfId="14959"/>
    <cellStyle name="20% - Accent5 20 3 2 2" xfId="14960"/>
    <cellStyle name="20% - Accent5 20 3 3" xfId="14961"/>
    <cellStyle name="20% - Accent5 20 4" xfId="14962"/>
    <cellStyle name="20% - Accent5 20 4 2" xfId="14963"/>
    <cellStyle name="20% - Accent5 20 5" xfId="14964"/>
    <cellStyle name="20% - Accent5 21" xfId="14965"/>
    <cellStyle name="20% - Accent5 21 2" xfId="14966"/>
    <cellStyle name="20% - Accent5 21 2 2" xfId="14967"/>
    <cellStyle name="20% - Accent5 21 2 2 2" xfId="14968"/>
    <cellStyle name="20% - Accent5 21 2 3" xfId="14969"/>
    <cellStyle name="20% - Accent5 21 3" xfId="14970"/>
    <cellStyle name="20% - Accent5 21 3 2" xfId="14971"/>
    <cellStyle name="20% - Accent5 21 4" xfId="14972"/>
    <cellStyle name="20% - Accent5 22" xfId="14973"/>
    <cellStyle name="20% - Accent5 22 2" xfId="14974"/>
    <cellStyle name="20% - Accent5 22 2 2" xfId="14975"/>
    <cellStyle name="20% - Accent5 22 3" xfId="14976"/>
    <cellStyle name="20% - Accent5 23" xfId="14977"/>
    <cellStyle name="20% - Accent5 23 2" xfId="14978"/>
    <cellStyle name="20% - Accent5 24" xfId="14979"/>
    <cellStyle name="20% - Accent5 3" xfId="14980"/>
    <cellStyle name="20% - Accent5 3 10" xfId="14981"/>
    <cellStyle name="20% - Accent5 3 2" xfId="14982"/>
    <cellStyle name="20% - Accent5 3 2 2" xfId="14983"/>
    <cellStyle name="20% - Accent5 3 2 2 2" xfId="14984"/>
    <cellStyle name="20% - Accent5 3 2 2 2 2" xfId="14985"/>
    <cellStyle name="20% - Accent5 3 2 2 2 2 2" xfId="14986"/>
    <cellStyle name="20% - Accent5 3 2 2 2 2 2 2" xfId="14987"/>
    <cellStyle name="20% - Accent5 3 2 2 2 2 2 2 2" xfId="14988"/>
    <cellStyle name="20% - Accent5 3 2 2 2 2 2 2 2 2" xfId="14989"/>
    <cellStyle name="20% - Accent5 3 2 2 2 2 2 2 2 2 2" xfId="14990"/>
    <cellStyle name="20% - Accent5 3 2 2 2 2 2 2 2 3" xfId="14991"/>
    <cellStyle name="20% - Accent5 3 2 2 2 2 2 2 3" xfId="14992"/>
    <cellStyle name="20% - Accent5 3 2 2 2 2 2 2 3 2" xfId="14993"/>
    <cellStyle name="20% - Accent5 3 2 2 2 2 2 2 4" xfId="14994"/>
    <cellStyle name="20% - Accent5 3 2 2 2 2 2 3" xfId="14995"/>
    <cellStyle name="20% - Accent5 3 2 2 2 2 2 3 2" xfId="14996"/>
    <cellStyle name="20% - Accent5 3 2 2 2 2 2 3 2 2" xfId="14997"/>
    <cellStyle name="20% - Accent5 3 2 2 2 2 2 3 3" xfId="14998"/>
    <cellStyle name="20% - Accent5 3 2 2 2 2 2 4" xfId="14999"/>
    <cellStyle name="20% - Accent5 3 2 2 2 2 2 4 2" xfId="15000"/>
    <cellStyle name="20% - Accent5 3 2 2 2 2 2 5" xfId="15001"/>
    <cellStyle name="20% - Accent5 3 2 2 2 2 3" xfId="15002"/>
    <cellStyle name="20% - Accent5 3 2 2 2 2 3 2" xfId="15003"/>
    <cellStyle name="20% - Accent5 3 2 2 2 2 3 2 2" xfId="15004"/>
    <cellStyle name="20% - Accent5 3 2 2 2 2 3 2 2 2" xfId="15005"/>
    <cellStyle name="20% - Accent5 3 2 2 2 2 3 2 3" xfId="15006"/>
    <cellStyle name="20% - Accent5 3 2 2 2 2 3 3" xfId="15007"/>
    <cellStyle name="20% - Accent5 3 2 2 2 2 3 3 2" xfId="15008"/>
    <cellStyle name="20% - Accent5 3 2 2 2 2 3 4" xfId="15009"/>
    <cellStyle name="20% - Accent5 3 2 2 2 2 4" xfId="15010"/>
    <cellStyle name="20% - Accent5 3 2 2 2 2 4 2" xfId="15011"/>
    <cellStyle name="20% - Accent5 3 2 2 2 2 4 2 2" xfId="15012"/>
    <cellStyle name="20% - Accent5 3 2 2 2 2 4 3" xfId="15013"/>
    <cellStyle name="20% - Accent5 3 2 2 2 2 5" xfId="15014"/>
    <cellStyle name="20% - Accent5 3 2 2 2 2 5 2" xfId="15015"/>
    <cellStyle name="20% - Accent5 3 2 2 2 2 6" xfId="15016"/>
    <cellStyle name="20% - Accent5 3 2 2 2 3" xfId="15017"/>
    <cellStyle name="20% - Accent5 3 2 2 2 3 2" xfId="15018"/>
    <cellStyle name="20% - Accent5 3 2 2 2 3 2 2" xfId="15019"/>
    <cellStyle name="20% - Accent5 3 2 2 2 3 2 2 2" xfId="15020"/>
    <cellStyle name="20% - Accent5 3 2 2 2 3 2 2 2 2" xfId="15021"/>
    <cellStyle name="20% - Accent5 3 2 2 2 3 2 2 3" xfId="15022"/>
    <cellStyle name="20% - Accent5 3 2 2 2 3 2 3" xfId="15023"/>
    <cellStyle name="20% - Accent5 3 2 2 2 3 2 3 2" xfId="15024"/>
    <cellStyle name="20% - Accent5 3 2 2 2 3 2 4" xfId="15025"/>
    <cellStyle name="20% - Accent5 3 2 2 2 3 3" xfId="15026"/>
    <cellStyle name="20% - Accent5 3 2 2 2 3 3 2" xfId="15027"/>
    <cellStyle name="20% - Accent5 3 2 2 2 3 3 2 2" xfId="15028"/>
    <cellStyle name="20% - Accent5 3 2 2 2 3 3 3" xfId="15029"/>
    <cellStyle name="20% - Accent5 3 2 2 2 3 4" xfId="15030"/>
    <cellStyle name="20% - Accent5 3 2 2 2 3 4 2" xfId="15031"/>
    <cellStyle name="20% - Accent5 3 2 2 2 3 5" xfId="15032"/>
    <cellStyle name="20% - Accent5 3 2 2 2 4" xfId="15033"/>
    <cellStyle name="20% - Accent5 3 2 2 2 4 2" xfId="15034"/>
    <cellStyle name="20% - Accent5 3 2 2 2 4 2 2" xfId="15035"/>
    <cellStyle name="20% - Accent5 3 2 2 2 4 2 2 2" xfId="15036"/>
    <cellStyle name="20% - Accent5 3 2 2 2 4 2 3" xfId="15037"/>
    <cellStyle name="20% - Accent5 3 2 2 2 4 3" xfId="15038"/>
    <cellStyle name="20% - Accent5 3 2 2 2 4 3 2" xfId="15039"/>
    <cellStyle name="20% - Accent5 3 2 2 2 4 4" xfId="15040"/>
    <cellStyle name="20% - Accent5 3 2 2 2 5" xfId="15041"/>
    <cellStyle name="20% - Accent5 3 2 2 2 5 2" xfId="15042"/>
    <cellStyle name="20% - Accent5 3 2 2 2 5 2 2" xfId="15043"/>
    <cellStyle name="20% - Accent5 3 2 2 2 5 3" xfId="15044"/>
    <cellStyle name="20% - Accent5 3 2 2 2 6" xfId="15045"/>
    <cellStyle name="20% - Accent5 3 2 2 2 6 2" xfId="15046"/>
    <cellStyle name="20% - Accent5 3 2 2 2 7" xfId="15047"/>
    <cellStyle name="20% - Accent5 3 2 2 3" xfId="15048"/>
    <cellStyle name="20% - Accent5 3 2 2 3 2" xfId="15049"/>
    <cellStyle name="20% - Accent5 3 2 2 3 2 2" xfId="15050"/>
    <cellStyle name="20% - Accent5 3 2 2 3 2 2 2" xfId="15051"/>
    <cellStyle name="20% - Accent5 3 2 2 3 2 2 2 2" xfId="15052"/>
    <cellStyle name="20% - Accent5 3 2 2 3 2 2 2 2 2" xfId="15053"/>
    <cellStyle name="20% - Accent5 3 2 2 3 2 2 2 3" xfId="15054"/>
    <cellStyle name="20% - Accent5 3 2 2 3 2 2 3" xfId="15055"/>
    <cellStyle name="20% - Accent5 3 2 2 3 2 2 3 2" xfId="15056"/>
    <cellStyle name="20% - Accent5 3 2 2 3 2 2 4" xfId="15057"/>
    <cellStyle name="20% - Accent5 3 2 2 3 2 3" xfId="15058"/>
    <cellStyle name="20% - Accent5 3 2 2 3 2 3 2" xfId="15059"/>
    <cellStyle name="20% - Accent5 3 2 2 3 2 3 2 2" xfId="15060"/>
    <cellStyle name="20% - Accent5 3 2 2 3 2 3 3" xfId="15061"/>
    <cellStyle name="20% - Accent5 3 2 2 3 2 4" xfId="15062"/>
    <cellStyle name="20% - Accent5 3 2 2 3 2 4 2" xfId="15063"/>
    <cellStyle name="20% - Accent5 3 2 2 3 2 5" xfId="15064"/>
    <cellStyle name="20% - Accent5 3 2 2 3 3" xfId="15065"/>
    <cellStyle name="20% - Accent5 3 2 2 3 3 2" xfId="15066"/>
    <cellStyle name="20% - Accent5 3 2 2 3 3 2 2" xfId="15067"/>
    <cellStyle name="20% - Accent5 3 2 2 3 3 2 2 2" xfId="15068"/>
    <cellStyle name="20% - Accent5 3 2 2 3 3 2 3" xfId="15069"/>
    <cellStyle name="20% - Accent5 3 2 2 3 3 3" xfId="15070"/>
    <cellStyle name="20% - Accent5 3 2 2 3 3 3 2" xfId="15071"/>
    <cellStyle name="20% - Accent5 3 2 2 3 3 4" xfId="15072"/>
    <cellStyle name="20% - Accent5 3 2 2 3 4" xfId="15073"/>
    <cellStyle name="20% - Accent5 3 2 2 3 4 2" xfId="15074"/>
    <cellStyle name="20% - Accent5 3 2 2 3 4 2 2" xfId="15075"/>
    <cellStyle name="20% - Accent5 3 2 2 3 4 3" xfId="15076"/>
    <cellStyle name="20% - Accent5 3 2 2 3 5" xfId="15077"/>
    <cellStyle name="20% - Accent5 3 2 2 3 5 2" xfId="15078"/>
    <cellStyle name="20% - Accent5 3 2 2 3 6" xfId="15079"/>
    <cellStyle name="20% - Accent5 3 2 2 4" xfId="15080"/>
    <cellStyle name="20% - Accent5 3 2 2 4 2" xfId="15081"/>
    <cellStyle name="20% - Accent5 3 2 2 4 2 2" xfId="15082"/>
    <cellStyle name="20% - Accent5 3 2 2 4 2 2 2" xfId="15083"/>
    <cellStyle name="20% - Accent5 3 2 2 4 2 2 2 2" xfId="15084"/>
    <cellStyle name="20% - Accent5 3 2 2 4 2 2 3" xfId="15085"/>
    <cellStyle name="20% - Accent5 3 2 2 4 2 3" xfId="15086"/>
    <cellStyle name="20% - Accent5 3 2 2 4 2 3 2" xfId="15087"/>
    <cellStyle name="20% - Accent5 3 2 2 4 2 4" xfId="15088"/>
    <cellStyle name="20% - Accent5 3 2 2 4 3" xfId="15089"/>
    <cellStyle name="20% - Accent5 3 2 2 4 3 2" xfId="15090"/>
    <cellStyle name="20% - Accent5 3 2 2 4 3 2 2" xfId="15091"/>
    <cellStyle name="20% - Accent5 3 2 2 4 3 3" xfId="15092"/>
    <cellStyle name="20% - Accent5 3 2 2 4 4" xfId="15093"/>
    <cellStyle name="20% - Accent5 3 2 2 4 4 2" xfId="15094"/>
    <cellStyle name="20% - Accent5 3 2 2 4 5" xfId="15095"/>
    <cellStyle name="20% - Accent5 3 2 2 5" xfId="15096"/>
    <cellStyle name="20% - Accent5 3 2 2 5 2" xfId="15097"/>
    <cellStyle name="20% - Accent5 3 2 2 5 2 2" xfId="15098"/>
    <cellStyle name="20% - Accent5 3 2 2 5 2 2 2" xfId="15099"/>
    <cellStyle name="20% - Accent5 3 2 2 5 2 3" xfId="15100"/>
    <cellStyle name="20% - Accent5 3 2 2 5 3" xfId="15101"/>
    <cellStyle name="20% - Accent5 3 2 2 5 3 2" xfId="15102"/>
    <cellStyle name="20% - Accent5 3 2 2 5 4" xfId="15103"/>
    <cellStyle name="20% - Accent5 3 2 2 6" xfId="15104"/>
    <cellStyle name="20% - Accent5 3 2 2 6 2" xfId="15105"/>
    <cellStyle name="20% - Accent5 3 2 2 6 2 2" xfId="15106"/>
    <cellStyle name="20% - Accent5 3 2 2 6 3" xfId="15107"/>
    <cellStyle name="20% - Accent5 3 2 2 7" xfId="15108"/>
    <cellStyle name="20% - Accent5 3 2 2 7 2" xfId="15109"/>
    <cellStyle name="20% - Accent5 3 2 2 8" xfId="15110"/>
    <cellStyle name="20% - Accent5 3 2 3" xfId="15111"/>
    <cellStyle name="20% - Accent5 3 2 3 2" xfId="15112"/>
    <cellStyle name="20% - Accent5 3 2 3 2 2" xfId="15113"/>
    <cellStyle name="20% - Accent5 3 2 3 2 2 2" xfId="15114"/>
    <cellStyle name="20% - Accent5 3 2 3 2 2 2 2" xfId="15115"/>
    <cellStyle name="20% - Accent5 3 2 3 2 2 2 2 2" xfId="15116"/>
    <cellStyle name="20% - Accent5 3 2 3 2 2 2 2 2 2" xfId="15117"/>
    <cellStyle name="20% - Accent5 3 2 3 2 2 2 2 3" xfId="15118"/>
    <cellStyle name="20% - Accent5 3 2 3 2 2 2 3" xfId="15119"/>
    <cellStyle name="20% - Accent5 3 2 3 2 2 2 3 2" xfId="15120"/>
    <cellStyle name="20% - Accent5 3 2 3 2 2 2 4" xfId="15121"/>
    <cellStyle name="20% - Accent5 3 2 3 2 2 3" xfId="15122"/>
    <cellStyle name="20% - Accent5 3 2 3 2 2 3 2" xfId="15123"/>
    <cellStyle name="20% - Accent5 3 2 3 2 2 3 2 2" xfId="15124"/>
    <cellStyle name="20% - Accent5 3 2 3 2 2 3 3" xfId="15125"/>
    <cellStyle name="20% - Accent5 3 2 3 2 2 4" xfId="15126"/>
    <cellStyle name="20% - Accent5 3 2 3 2 2 4 2" xfId="15127"/>
    <cellStyle name="20% - Accent5 3 2 3 2 2 5" xfId="15128"/>
    <cellStyle name="20% - Accent5 3 2 3 2 3" xfId="15129"/>
    <cellStyle name="20% - Accent5 3 2 3 2 3 2" xfId="15130"/>
    <cellStyle name="20% - Accent5 3 2 3 2 3 2 2" xfId="15131"/>
    <cellStyle name="20% - Accent5 3 2 3 2 3 2 2 2" xfId="15132"/>
    <cellStyle name="20% - Accent5 3 2 3 2 3 2 3" xfId="15133"/>
    <cellStyle name="20% - Accent5 3 2 3 2 3 3" xfId="15134"/>
    <cellStyle name="20% - Accent5 3 2 3 2 3 3 2" xfId="15135"/>
    <cellStyle name="20% - Accent5 3 2 3 2 3 4" xfId="15136"/>
    <cellStyle name="20% - Accent5 3 2 3 2 4" xfId="15137"/>
    <cellStyle name="20% - Accent5 3 2 3 2 4 2" xfId="15138"/>
    <cellStyle name="20% - Accent5 3 2 3 2 4 2 2" xfId="15139"/>
    <cellStyle name="20% - Accent5 3 2 3 2 4 3" xfId="15140"/>
    <cellStyle name="20% - Accent5 3 2 3 2 5" xfId="15141"/>
    <cellStyle name="20% - Accent5 3 2 3 2 5 2" xfId="15142"/>
    <cellStyle name="20% - Accent5 3 2 3 2 6" xfId="15143"/>
    <cellStyle name="20% - Accent5 3 2 3 3" xfId="15144"/>
    <cellStyle name="20% - Accent5 3 2 3 3 2" xfId="15145"/>
    <cellStyle name="20% - Accent5 3 2 3 3 2 2" xfId="15146"/>
    <cellStyle name="20% - Accent5 3 2 3 3 2 2 2" xfId="15147"/>
    <cellStyle name="20% - Accent5 3 2 3 3 2 2 2 2" xfId="15148"/>
    <cellStyle name="20% - Accent5 3 2 3 3 2 2 3" xfId="15149"/>
    <cellStyle name="20% - Accent5 3 2 3 3 2 3" xfId="15150"/>
    <cellStyle name="20% - Accent5 3 2 3 3 2 3 2" xfId="15151"/>
    <cellStyle name="20% - Accent5 3 2 3 3 2 4" xfId="15152"/>
    <cellStyle name="20% - Accent5 3 2 3 3 3" xfId="15153"/>
    <cellStyle name="20% - Accent5 3 2 3 3 3 2" xfId="15154"/>
    <cellStyle name="20% - Accent5 3 2 3 3 3 2 2" xfId="15155"/>
    <cellStyle name="20% - Accent5 3 2 3 3 3 3" xfId="15156"/>
    <cellStyle name="20% - Accent5 3 2 3 3 4" xfId="15157"/>
    <cellStyle name="20% - Accent5 3 2 3 3 4 2" xfId="15158"/>
    <cellStyle name="20% - Accent5 3 2 3 3 5" xfId="15159"/>
    <cellStyle name="20% - Accent5 3 2 3 4" xfId="15160"/>
    <cellStyle name="20% - Accent5 3 2 3 4 2" xfId="15161"/>
    <cellStyle name="20% - Accent5 3 2 3 4 2 2" xfId="15162"/>
    <cellStyle name="20% - Accent5 3 2 3 4 2 2 2" xfId="15163"/>
    <cellStyle name="20% - Accent5 3 2 3 4 2 3" xfId="15164"/>
    <cellStyle name="20% - Accent5 3 2 3 4 3" xfId="15165"/>
    <cellStyle name="20% - Accent5 3 2 3 4 3 2" xfId="15166"/>
    <cellStyle name="20% - Accent5 3 2 3 4 4" xfId="15167"/>
    <cellStyle name="20% - Accent5 3 2 3 5" xfId="15168"/>
    <cellStyle name="20% - Accent5 3 2 3 5 2" xfId="15169"/>
    <cellStyle name="20% - Accent5 3 2 3 5 2 2" xfId="15170"/>
    <cellStyle name="20% - Accent5 3 2 3 5 3" xfId="15171"/>
    <cellStyle name="20% - Accent5 3 2 3 6" xfId="15172"/>
    <cellStyle name="20% - Accent5 3 2 3 6 2" xfId="15173"/>
    <cellStyle name="20% - Accent5 3 2 3 7" xfId="15174"/>
    <cellStyle name="20% - Accent5 3 2 4" xfId="15175"/>
    <cellStyle name="20% - Accent5 3 2 4 2" xfId="15176"/>
    <cellStyle name="20% - Accent5 3 2 4 2 2" xfId="15177"/>
    <cellStyle name="20% - Accent5 3 2 4 2 2 2" xfId="15178"/>
    <cellStyle name="20% - Accent5 3 2 4 2 2 2 2" xfId="15179"/>
    <cellStyle name="20% - Accent5 3 2 4 2 2 2 2 2" xfId="15180"/>
    <cellStyle name="20% - Accent5 3 2 4 2 2 2 3" xfId="15181"/>
    <cellStyle name="20% - Accent5 3 2 4 2 2 3" xfId="15182"/>
    <cellStyle name="20% - Accent5 3 2 4 2 2 3 2" xfId="15183"/>
    <cellStyle name="20% - Accent5 3 2 4 2 2 4" xfId="15184"/>
    <cellStyle name="20% - Accent5 3 2 4 2 3" xfId="15185"/>
    <cellStyle name="20% - Accent5 3 2 4 2 3 2" xfId="15186"/>
    <cellStyle name="20% - Accent5 3 2 4 2 3 2 2" xfId="15187"/>
    <cellStyle name="20% - Accent5 3 2 4 2 3 3" xfId="15188"/>
    <cellStyle name="20% - Accent5 3 2 4 2 4" xfId="15189"/>
    <cellStyle name="20% - Accent5 3 2 4 2 4 2" xfId="15190"/>
    <cellStyle name="20% - Accent5 3 2 4 2 5" xfId="15191"/>
    <cellStyle name="20% - Accent5 3 2 4 3" xfId="15192"/>
    <cellStyle name="20% - Accent5 3 2 4 3 2" xfId="15193"/>
    <cellStyle name="20% - Accent5 3 2 4 3 2 2" xfId="15194"/>
    <cellStyle name="20% - Accent5 3 2 4 3 2 2 2" xfId="15195"/>
    <cellStyle name="20% - Accent5 3 2 4 3 2 3" xfId="15196"/>
    <cellStyle name="20% - Accent5 3 2 4 3 3" xfId="15197"/>
    <cellStyle name="20% - Accent5 3 2 4 3 3 2" xfId="15198"/>
    <cellStyle name="20% - Accent5 3 2 4 3 4" xfId="15199"/>
    <cellStyle name="20% - Accent5 3 2 4 4" xfId="15200"/>
    <cellStyle name="20% - Accent5 3 2 4 4 2" xfId="15201"/>
    <cellStyle name="20% - Accent5 3 2 4 4 2 2" xfId="15202"/>
    <cellStyle name="20% - Accent5 3 2 4 4 3" xfId="15203"/>
    <cellStyle name="20% - Accent5 3 2 4 5" xfId="15204"/>
    <cellStyle name="20% - Accent5 3 2 4 5 2" xfId="15205"/>
    <cellStyle name="20% - Accent5 3 2 4 6" xfId="15206"/>
    <cellStyle name="20% - Accent5 3 2 5" xfId="15207"/>
    <cellStyle name="20% - Accent5 3 2 5 2" xfId="15208"/>
    <cellStyle name="20% - Accent5 3 2 5 2 2" xfId="15209"/>
    <cellStyle name="20% - Accent5 3 2 5 2 2 2" xfId="15210"/>
    <cellStyle name="20% - Accent5 3 2 5 2 2 2 2" xfId="15211"/>
    <cellStyle name="20% - Accent5 3 2 5 2 2 3" xfId="15212"/>
    <cellStyle name="20% - Accent5 3 2 5 2 3" xfId="15213"/>
    <cellStyle name="20% - Accent5 3 2 5 2 3 2" xfId="15214"/>
    <cellStyle name="20% - Accent5 3 2 5 2 4" xfId="15215"/>
    <cellStyle name="20% - Accent5 3 2 5 3" xfId="15216"/>
    <cellStyle name="20% - Accent5 3 2 5 3 2" xfId="15217"/>
    <cellStyle name="20% - Accent5 3 2 5 3 2 2" xfId="15218"/>
    <cellStyle name="20% - Accent5 3 2 5 3 3" xfId="15219"/>
    <cellStyle name="20% - Accent5 3 2 5 4" xfId="15220"/>
    <cellStyle name="20% - Accent5 3 2 5 4 2" xfId="15221"/>
    <cellStyle name="20% - Accent5 3 2 5 5" xfId="15222"/>
    <cellStyle name="20% - Accent5 3 2 6" xfId="15223"/>
    <cellStyle name="20% - Accent5 3 2 6 2" xfId="15224"/>
    <cellStyle name="20% - Accent5 3 2 6 2 2" xfId="15225"/>
    <cellStyle name="20% - Accent5 3 2 6 2 2 2" xfId="15226"/>
    <cellStyle name="20% - Accent5 3 2 6 2 3" xfId="15227"/>
    <cellStyle name="20% - Accent5 3 2 6 3" xfId="15228"/>
    <cellStyle name="20% - Accent5 3 2 6 3 2" xfId="15229"/>
    <cellStyle name="20% - Accent5 3 2 6 4" xfId="15230"/>
    <cellStyle name="20% - Accent5 3 2 7" xfId="15231"/>
    <cellStyle name="20% - Accent5 3 2 7 2" xfId="15232"/>
    <cellStyle name="20% - Accent5 3 2 7 2 2" xfId="15233"/>
    <cellStyle name="20% - Accent5 3 2 7 3" xfId="15234"/>
    <cellStyle name="20% - Accent5 3 2 8" xfId="15235"/>
    <cellStyle name="20% - Accent5 3 2 8 2" xfId="15236"/>
    <cellStyle name="20% - Accent5 3 2 9" xfId="15237"/>
    <cellStyle name="20% - Accent5 3 3" xfId="15238"/>
    <cellStyle name="20% - Accent5 3 3 2" xfId="15239"/>
    <cellStyle name="20% - Accent5 3 3 2 2" xfId="15240"/>
    <cellStyle name="20% - Accent5 3 3 2 2 2" xfId="15241"/>
    <cellStyle name="20% - Accent5 3 3 2 2 2 2" xfId="15242"/>
    <cellStyle name="20% - Accent5 3 3 2 2 2 2 2" xfId="15243"/>
    <cellStyle name="20% - Accent5 3 3 2 2 2 2 2 2" xfId="15244"/>
    <cellStyle name="20% - Accent5 3 3 2 2 2 2 2 2 2" xfId="15245"/>
    <cellStyle name="20% - Accent5 3 3 2 2 2 2 2 3" xfId="15246"/>
    <cellStyle name="20% - Accent5 3 3 2 2 2 2 3" xfId="15247"/>
    <cellStyle name="20% - Accent5 3 3 2 2 2 2 3 2" xfId="15248"/>
    <cellStyle name="20% - Accent5 3 3 2 2 2 2 4" xfId="15249"/>
    <cellStyle name="20% - Accent5 3 3 2 2 2 3" xfId="15250"/>
    <cellStyle name="20% - Accent5 3 3 2 2 2 3 2" xfId="15251"/>
    <cellStyle name="20% - Accent5 3 3 2 2 2 3 2 2" xfId="15252"/>
    <cellStyle name="20% - Accent5 3 3 2 2 2 3 3" xfId="15253"/>
    <cellStyle name="20% - Accent5 3 3 2 2 2 4" xfId="15254"/>
    <cellStyle name="20% - Accent5 3 3 2 2 2 4 2" xfId="15255"/>
    <cellStyle name="20% - Accent5 3 3 2 2 2 5" xfId="15256"/>
    <cellStyle name="20% - Accent5 3 3 2 2 3" xfId="15257"/>
    <cellStyle name="20% - Accent5 3 3 2 2 3 2" xfId="15258"/>
    <cellStyle name="20% - Accent5 3 3 2 2 3 2 2" xfId="15259"/>
    <cellStyle name="20% - Accent5 3 3 2 2 3 2 2 2" xfId="15260"/>
    <cellStyle name="20% - Accent5 3 3 2 2 3 2 3" xfId="15261"/>
    <cellStyle name="20% - Accent5 3 3 2 2 3 3" xfId="15262"/>
    <cellStyle name="20% - Accent5 3 3 2 2 3 3 2" xfId="15263"/>
    <cellStyle name="20% - Accent5 3 3 2 2 3 4" xfId="15264"/>
    <cellStyle name="20% - Accent5 3 3 2 2 4" xfId="15265"/>
    <cellStyle name="20% - Accent5 3 3 2 2 4 2" xfId="15266"/>
    <cellStyle name="20% - Accent5 3 3 2 2 4 2 2" xfId="15267"/>
    <cellStyle name="20% - Accent5 3 3 2 2 4 3" xfId="15268"/>
    <cellStyle name="20% - Accent5 3 3 2 2 5" xfId="15269"/>
    <cellStyle name="20% - Accent5 3 3 2 2 5 2" xfId="15270"/>
    <cellStyle name="20% - Accent5 3 3 2 2 6" xfId="15271"/>
    <cellStyle name="20% - Accent5 3 3 2 3" xfId="15272"/>
    <cellStyle name="20% - Accent5 3 3 2 3 2" xfId="15273"/>
    <cellStyle name="20% - Accent5 3 3 2 3 2 2" xfId="15274"/>
    <cellStyle name="20% - Accent5 3 3 2 3 2 2 2" xfId="15275"/>
    <cellStyle name="20% - Accent5 3 3 2 3 2 2 2 2" xfId="15276"/>
    <cellStyle name="20% - Accent5 3 3 2 3 2 2 3" xfId="15277"/>
    <cellStyle name="20% - Accent5 3 3 2 3 2 3" xfId="15278"/>
    <cellStyle name="20% - Accent5 3 3 2 3 2 3 2" xfId="15279"/>
    <cellStyle name="20% - Accent5 3 3 2 3 2 4" xfId="15280"/>
    <cellStyle name="20% - Accent5 3 3 2 3 3" xfId="15281"/>
    <cellStyle name="20% - Accent5 3 3 2 3 3 2" xfId="15282"/>
    <cellStyle name="20% - Accent5 3 3 2 3 3 2 2" xfId="15283"/>
    <cellStyle name="20% - Accent5 3 3 2 3 3 3" xfId="15284"/>
    <cellStyle name="20% - Accent5 3 3 2 3 4" xfId="15285"/>
    <cellStyle name="20% - Accent5 3 3 2 3 4 2" xfId="15286"/>
    <cellStyle name="20% - Accent5 3 3 2 3 5" xfId="15287"/>
    <cellStyle name="20% - Accent5 3 3 2 4" xfId="15288"/>
    <cellStyle name="20% - Accent5 3 3 2 4 2" xfId="15289"/>
    <cellStyle name="20% - Accent5 3 3 2 4 2 2" xfId="15290"/>
    <cellStyle name="20% - Accent5 3 3 2 4 2 2 2" xfId="15291"/>
    <cellStyle name="20% - Accent5 3 3 2 4 2 3" xfId="15292"/>
    <cellStyle name="20% - Accent5 3 3 2 4 3" xfId="15293"/>
    <cellStyle name="20% - Accent5 3 3 2 4 3 2" xfId="15294"/>
    <cellStyle name="20% - Accent5 3 3 2 4 4" xfId="15295"/>
    <cellStyle name="20% - Accent5 3 3 2 5" xfId="15296"/>
    <cellStyle name="20% - Accent5 3 3 2 5 2" xfId="15297"/>
    <cellStyle name="20% - Accent5 3 3 2 5 2 2" xfId="15298"/>
    <cellStyle name="20% - Accent5 3 3 2 5 3" xfId="15299"/>
    <cellStyle name="20% - Accent5 3 3 2 6" xfId="15300"/>
    <cellStyle name="20% - Accent5 3 3 2 6 2" xfId="15301"/>
    <cellStyle name="20% - Accent5 3 3 2 7" xfId="15302"/>
    <cellStyle name="20% - Accent5 3 3 3" xfId="15303"/>
    <cellStyle name="20% - Accent5 3 3 3 2" xfId="15304"/>
    <cellStyle name="20% - Accent5 3 3 3 2 2" xfId="15305"/>
    <cellStyle name="20% - Accent5 3 3 3 2 2 2" xfId="15306"/>
    <cellStyle name="20% - Accent5 3 3 3 2 2 2 2" xfId="15307"/>
    <cellStyle name="20% - Accent5 3 3 3 2 2 2 2 2" xfId="15308"/>
    <cellStyle name="20% - Accent5 3 3 3 2 2 2 3" xfId="15309"/>
    <cellStyle name="20% - Accent5 3 3 3 2 2 3" xfId="15310"/>
    <cellStyle name="20% - Accent5 3 3 3 2 2 3 2" xfId="15311"/>
    <cellStyle name="20% - Accent5 3 3 3 2 2 4" xfId="15312"/>
    <cellStyle name="20% - Accent5 3 3 3 2 3" xfId="15313"/>
    <cellStyle name="20% - Accent5 3 3 3 2 3 2" xfId="15314"/>
    <cellStyle name="20% - Accent5 3 3 3 2 3 2 2" xfId="15315"/>
    <cellStyle name="20% - Accent5 3 3 3 2 3 3" xfId="15316"/>
    <cellStyle name="20% - Accent5 3 3 3 2 4" xfId="15317"/>
    <cellStyle name="20% - Accent5 3 3 3 2 4 2" xfId="15318"/>
    <cellStyle name="20% - Accent5 3 3 3 2 5" xfId="15319"/>
    <cellStyle name="20% - Accent5 3 3 3 3" xfId="15320"/>
    <cellStyle name="20% - Accent5 3 3 3 3 2" xfId="15321"/>
    <cellStyle name="20% - Accent5 3 3 3 3 2 2" xfId="15322"/>
    <cellStyle name="20% - Accent5 3 3 3 3 2 2 2" xfId="15323"/>
    <cellStyle name="20% - Accent5 3 3 3 3 2 3" xfId="15324"/>
    <cellStyle name="20% - Accent5 3 3 3 3 3" xfId="15325"/>
    <cellStyle name="20% - Accent5 3 3 3 3 3 2" xfId="15326"/>
    <cellStyle name="20% - Accent5 3 3 3 3 4" xfId="15327"/>
    <cellStyle name="20% - Accent5 3 3 3 4" xfId="15328"/>
    <cellStyle name="20% - Accent5 3 3 3 4 2" xfId="15329"/>
    <cellStyle name="20% - Accent5 3 3 3 4 2 2" xfId="15330"/>
    <cellStyle name="20% - Accent5 3 3 3 4 3" xfId="15331"/>
    <cellStyle name="20% - Accent5 3 3 3 5" xfId="15332"/>
    <cellStyle name="20% - Accent5 3 3 3 5 2" xfId="15333"/>
    <cellStyle name="20% - Accent5 3 3 3 6" xfId="15334"/>
    <cellStyle name="20% - Accent5 3 3 4" xfId="15335"/>
    <cellStyle name="20% - Accent5 3 3 4 2" xfId="15336"/>
    <cellStyle name="20% - Accent5 3 3 4 2 2" xfId="15337"/>
    <cellStyle name="20% - Accent5 3 3 4 2 2 2" xfId="15338"/>
    <cellStyle name="20% - Accent5 3 3 4 2 2 2 2" xfId="15339"/>
    <cellStyle name="20% - Accent5 3 3 4 2 2 3" xfId="15340"/>
    <cellStyle name="20% - Accent5 3 3 4 2 3" xfId="15341"/>
    <cellStyle name="20% - Accent5 3 3 4 2 3 2" xfId="15342"/>
    <cellStyle name="20% - Accent5 3 3 4 2 4" xfId="15343"/>
    <cellStyle name="20% - Accent5 3 3 4 3" xfId="15344"/>
    <cellStyle name="20% - Accent5 3 3 4 3 2" xfId="15345"/>
    <cellStyle name="20% - Accent5 3 3 4 3 2 2" xfId="15346"/>
    <cellStyle name="20% - Accent5 3 3 4 3 3" xfId="15347"/>
    <cellStyle name="20% - Accent5 3 3 4 4" xfId="15348"/>
    <cellStyle name="20% - Accent5 3 3 4 4 2" xfId="15349"/>
    <cellStyle name="20% - Accent5 3 3 4 5" xfId="15350"/>
    <cellStyle name="20% - Accent5 3 3 5" xfId="15351"/>
    <cellStyle name="20% - Accent5 3 3 5 2" xfId="15352"/>
    <cellStyle name="20% - Accent5 3 3 5 2 2" xfId="15353"/>
    <cellStyle name="20% - Accent5 3 3 5 2 2 2" xfId="15354"/>
    <cellStyle name="20% - Accent5 3 3 5 2 3" xfId="15355"/>
    <cellStyle name="20% - Accent5 3 3 5 3" xfId="15356"/>
    <cellStyle name="20% - Accent5 3 3 5 3 2" xfId="15357"/>
    <cellStyle name="20% - Accent5 3 3 5 4" xfId="15358"/>
    <cellStyle name="20% - Accent5 3 3 6" xfId="15359"/>
    <cellStyle name="20% - Accent5 3 3 6 2" xfId="15360"/>
    <cellStyle name="20% - Accent5 3 3 6 2 2" xfId="15361"/>
    <cellStyle name="20% - Accent5 3 3 6 3" xfId="15362"/>
    <cellStyle name="20% - Accent5 3 3 7" xfId="15363"/>
    <cellStyle name="20% - Accent5 3 3 7 2" xfId="15364"/>
    <cellStyle name="20% - Accent5 3 3 8" xfId="15365"/>
    <cellStyle name="20% - Accent5 3 4" xfId="15366"/>
    <cellStyle name="20% - Accent5 3 4 2" xfId="15367"/>
    <cellStyle name="20% - Accent5 3 4 2 2" xfId="15368"/>
    <cellStyle name="20% - Accent5 3 4 2 2 2" xfId="15369"/>
    <cellStyle name="20% - Accent5 3 4 2 2 2 2" xfId="15370"/>
    <cellStyle name="20% - Accent5 3 4 2 2 2 2 2" xfId="15371"/>
    <cellStyle name="20% - Accent5 3 4 2 2 2 2 2 2" xfId="15372"/>
    <cellStyle name="20% - Accent5 3 4 2 2 2 2 3" xfId="15373"/>
    <cellStyle name="20% - Accent5 3 4 2 2 2 3" xfId="15374"/>
    <cellStyle name="20% - Accent5 3 4 2 2 2 3 2" xfId="15375"/>
    <cellStyle name="20% - Accent5 3 4 2 2 2 4" xfId="15376"/>
    <cellStyle name="20% - Accent5 3 4 2 2 3" xfId="15377"/>
    <cellStyle name="20% - Accent5 3 4 2 2 3 2" xfId="15378"/>
    <cellStyle name="20% - Accent5 3 4 2 2 3 2 2" xfId="15379"/>
    <cellStyle name="20% - Accent5 3 4 2 2 3 3" xfId="15380"/>
    <cellStyle name="20% - Accent5 3 4 2 2 4" xfId="15381"/>
    <cellStyle name="20% - Accent5 3 4 2 2 4 2" xfId="15382"/>
    <cellStyle name="20% - Accent5 3 4 2 2 5" xfId="15383"/>
    <cellStyle name="20% - Accent5 3 4 2 3" xfId="15384"/>
    <cellStyle name="20% - Accent5 3 4 2 3 2" xfId="15385"/>
    <cellStyle name="20% - Accent5 3 4 2 3 2 2" xfId="15386"/>
    <cellStyle name="20% - Accent5 3 4 2 3 2 2 2" xfId="15387"/>
    <cellStyle name="20% - Accent5 3 4 2 3 2 3" xfId="15388"/>
    <cellStyle name="20% - Accent5 3 4 2 3 3" xfId="15389"/>
    <cellStyle name="20% - Accent5 3 4 2 3 3 2" xfId="15390"/>
    <cellStyle name="20% - Accent5 3 4 2 3 4" xfId="15391"/>
    <cellStyle name="20% - Accent5 3 4 2 4" xfId="15392"/>
    <cellStyle name="20% - Accent5 3 4 2 4 2" xfId="15393"/>
    <cellStyle name="20% - Accent5 3 4 2 4 2 2" xfId="15394"/>
    <cellStyle name="20% - Accent5 3 4 2 4 3" xfId="15395"/>
    <cellStyle name="20% - Accent5 3 4 2 5" xfId="15396"/>
    <cellStyle name="20% - Accent5 3 4 2 5 2" xfId="15397"/>
    <cellStyle name="20% - Accent5 3 4 2 6" xfId="15398"/>
    <cellStyle name="20% - Accent5 3 4 3" xfId="15399"/>
    <cellStyle name="20% - Accent5 3 4 3 2" xfId="15400"/>
    <cellStyle name="20% - Accent5 3 4 3 2 2" xfId="15401"/>
    <cellStyle name="20% - Accent5 3 4 3 2 2 2" xfId="15402"/>
    <cellStyle name="20% - Accent5 3 4 3 2 2 2 2" xfId="15403"/>
    <cellStyle name="20% - Accent5 3 4 3 2 2 3" xfId="15404"/>
    <cellStyle name="20% - Accent5 3 4 3 2 3" xfId="15405"/>
    <cellStyle name="20% - Accent5 3 4 3 2 3 2" xfId="15406"/>
    <cellStyle name="20% - Accent5 3 4 3 2 4" xfId="15407"/>
    <cellStyle name="20% - Accent5 3 4 3 3" xfId="15408"/>
    <cellStyle name="20% - Accent5 3 4 3 3 2" xfId="15409"/>
    <cellStyle name="20% - Accent5 3 4 3 3 2 2" xfId="15410"/>
    <cellStyle name="20% - Accent5 3 4 3 3 3" xfId="15411"/>
    <cellStyle name="20% - Accent5 3 4 3 4" xfId="15412"/>
    <cellStyle name="20% - Accent5 3 4 3 4 2" xfId="15413"/>
    <cellStyle name="20% - Accent5 3 4 3 5" xfId="15414"/>
    <cellStyle name="20% - Accent5 3 4 4" xfId="15415"/>
    <cellStyle name="20% - Accent5 3 4 4 2" xfId="15416"/>
    <cellStyle name="20% - Accent5 3 4 4 2 2" xfId="15417"/>
    <cellStyle name="20% - Accent5 3 4 4 2 2 2" xfId="15418"/>
    <cellStyle name="20% - Accent5 3 4 4 2 3" xfId="15419"/>
    <cellStyle name="20% - Accent5 3 4 4 3" xfId="15420"/>
    <cellStyle name="20% - Accent5 3 4 4 3 2" xfId="15421"/>
    <cellStyle name="20% - Accent5 3 4 4 4" xfId="15422"/>
    <cellStyle name="20% - Accent5 3 4 5" xfId="15423"/>
    <cellStyle name="20% - Accent5 3 4 5 2" xfId="15424"/>
    <cellStyle name="20% - Accent5 3 4 5 2 2" xfId="15425"/>
    <cellStyle name="20% - Accent5 3 4 5 3" xfId="15426"/>
    <cellStyle name="20% - Accent5 3 4 6" xfId="15427"/>
    <cellStyle name="20% - Accent5 3 4 6 2" xfId="15428"/>
    <cellStyle name="20% - Accent5 3 4 7" xfId="15429"/>
    <cellStyle name="20% - Accent5 3 5" xfId="15430"/>
    <cellStyle name="20% - Accent5 3 5 2" xfId="15431"/>
    <cellStyle name="20% - Accent5 3 5 2 2" xfId="15432"/>
    <cellStyle name="20% - Accent5 3 5 2 2 2" xfId="15433"/>
    <cellStyle name="20% - Accent5 3 5 2 2 2 2" xfId="15434"/>
    <cellStyle name="20% - Accent5 3 5 2 2 2 2 2" xfId="15435"/>
    <cellStyle name="20% - Accent5 3 5 2 2 2 3" xfId="15436"/>
    <cellStyle name="20% - Accent5 3 5 2 2 3" xfId="15437"/>
    <cellStyle name="20% - Accent5 3 5 2 2 3 2" xfId="15438"/>
    <cellStyle name="20% - Accent5 3 5 2 2 4" xfId="15439"/>
    <cellStyle name="20% - Accent5 3 5 2 3" xfId="15440"/>
    <cellStyle name="20% - Accent5 3 5 2 3 2" xfId="15441"/>
    <cellStyle name="20% - Accent5 3 5 2 3 2 2" xfId="15442"/>
    <cellStyle name="20% - Accent5 3 5 2 3 3" xfId="15443"/>
    <cellStyle name="20% - Accent5 3 5 2 4" xfId="15444"/>
    <cellStyle name="20% - Accent5 3 5 2 4 2" xfId="15445"/>
    <cellStyle name="20% - Accent5 3 5 2 5" xfId="15446"/>
    <cellStyle name="20% - Accent5 3 5 3" xfId="15447"/>
    <cellStyle name="20% - Accent5 3 5 3 2" xfId="15448"/>
    <cellStyle name="20% - Accent5 3 5 3 2 2" xfId="15449"/>
    <cellStyle name="20% - Accent5 3 5 3 2 2 2" xfId="15450"/>
    <cellStyle name="20% - Accent5 3 5 3 2 3" xfId="15451"/>
    <cellStyle name="20% - Accent5 3 5 3 3" xfId="15452"/>
    <cellStyle name="20% - Accent5 3 5 3 3 2" xfId="15453"/>
    <cellStyle name="20% - Accent5 3 5 3 4" xfId="15454"/>
    <cellStyle name="20% - Accent5 3 5 4" xfId="15455"/>
    <cellStyle name="20% - Accent5 3 5 4 2" xfId="15456"/>
    <cellStyle name="20% - Accent5 3 5 4 2 2" xfId="15457"/>
    <cellStyle name="20% - Accent5 3 5 4 3" xfId="15458"/>
    <cellStyle name="20% - Accent5 3 5 5" xfId="15459"/>
    <cellStyle name="20% - Accent5 3 5 5 2" xfId="15460"/>
    <cellStyle name="20% - Accent5 3 5 6" xfId="15461"/>
    <cellStyle name="20% - Accent5 3 6" xfId="15462"/>
    <cellStyle name="20% - Accent5 3 6 2" xfId="15463"/>
    <cellStyle name="20% - Accent5 3 6 2 2" xfId="15464"/>
    <cellStyle name="20% - Accent5 3 6 2 2 2" xfId="15465"/>
    <cellStyle name="20% - Accent5 3 6 2 2 2 2" xfId="15466"/>
    <cellStyle name="20% - Accent5 3 6 2 2 3" xfId="15467"/>
    <cellStyle name="20% - Accent5 3 6 2 3" xfId="15468"/>
    <cellStyle name="20% - Accent5 3 6 2 3 2" xfId="15469"/>
    <cellStyle name="20% - Accent5 3 6 2 4" xfId="15470"/>
    <cellStyle name="20% - Accent5 3 6 3" xfId="15471"/>
    <cellStyle name="20% - Accent5 3 6 3 2" xfId="15472"/>
    <cellStyle name="20% - Accent5 3 6 3 2 2" xfId="15473"/>
    <cellStyle name="20% - Accent5 3 6 3 3" xfId="15474"/>
    <cellStyle name="20% - Accent5 3 6 4" xfId="15475"/>
    <cellStyle name="20% - Accent5 3 6 4 2" xfId="15476"/>
    <cellStyle name="20% - Accent5 3 6 5" xfId="15477"/>
    <cellStyle name="20% - Accent5 3 7" xfId="15478"/>
    <cellStyle name="20% - Accent5 3 7 2" xfId="15479"/>
    <cellStyle name="20% - Accent5 3 7 2 2" xfId="15480"/>
    <cellStyle name="20% - Accent5 3 7 2 2 2" xfId="15481"/>
    <cellStyle name="20% - Accent5 3 7 2 3" xfId="15482"/>
    <cellStyle name="20% - Accent5 3 7 3" xfId="15483"/>
    <cellStyle name="20% - Accent5 3 7 3 2" xfId="15484"/>
    <cellStyle name="20% - Accent5 3 7 4" xfId="15485"/>
    <cellStyle name="20% - Accent5 3 8" xfId="15486"/>
    <cellStyle name="20% - Accent5 3 8 2" xfId="15487"/>
    <cellStyle name="20% - Accent5 3 8 2 2" xfId="15488"/>
    <cellStyle name="20% - Accent5 3 8 3" xfId="15489"/>
    <cellStyle name="20% - Accent5 3 9" xfId="15490"/>
    <cellStyle name="20% - Accent5 3 9 2" xfId="15491"/>
    <cellStyle name="20% - Accent5 4" xfId="15492"/>
    <cellStyle name="20% - Accent5 4 2" xfId="15493"/>
    <cellStyle name="20% - Accent5 4 2 2" xfId="15494"/>
    <cellStyle name="20% - Accent5 4 2 2 2" xfId="15495"/>
    <cellStyle name="20% - Accent5 4 2 2 2 2" xfId="15496"/>
    <cellStyle name="20% - Accent5 4 2 2 2 2 2" xfId="15497"/>
    <cellStyle name="20% - Accent5 4 2 2 2 2 2 2" xfId="15498"/>
    <cellStyle name="20% - Accent5 4 2 2 2 2 2 2 2" xfId="15499"/>
    <cellStyle name="20% - Accent5 4 2 2 2 2 2 2 2 2" xfId="15500"/>
    <cellStyle name="20% - Accent5 4 2 2 2 2 2 2 3" xfId="15501"/>
    <cellStyle name="20% - Accent5 4 2 2 2 2 2 3" xfId="15502"/>
    <cellStyle name="20% - Accent5 4 2 2 2 2 2 3 2" xfId="15503"/>
    <cellStyle name="20% - Accent5 4 2 2 2 2 2 4" xfId="15504"/>
    <cellStyle name="20% - Accent5 4 2 2 2 2 3" xfId="15505"/>
    <cellStyle name="20% - Accent5 4 2 2 2 2 3 2" xfId="15506"/>
    <cellStyle name="20% - Accent5 4 2 2 2 2 3 2 2" xfId="15507"/>
    <cellStyle name="20% - Accent5 4 2 2 2 2 3 3" xfId="15508"/>
    <cellStyle name="20% - Accent5 4 2 2 2 2 4" xfId="15509"/>
    <cellStyle name="20% - Accent5 4 2 2 2 2 4 2" xfId="15510"/>
    <cellStyle name="20% - Accent5 4 2 2 2 2 5" xfId="15511"/>
    <cellStyle name="20% - Accent5 4 2 2 2 3" xfId="15512"/>
    <cellStyle name="20% - Accent5 4 2 2 2 3 2" xfId="15513"/>
    <cellStyle name="20% - Accent5 4 2 2 2 3 2 2" xfId="15514"/>
    <cellStyle name="20% - Accent5 4 2 2 2 3 2 2 2" xfId="15515"/>
    <cellStyle name="20% - Accent5 4 2 2 2 3 2 3" xfId="15516"/>
    <cellStyle name="20% - Accent5 4 2 2 2 3 3" xfId="15517"/>
    <cellStyle name="20% - Accent5 4 2 2 2 3 3 2" xfId="15518"/>
    <cellStyle name="20% - Accent5 4 2 2 2 3 4" xfId="15519"/>
    <cellStyle name="20% - Accent5 4 2 2 2 4" xfId="15520"/>
    <cellStyle name="20% - Accent5 4 2 2 2 4 2" xfId="15521"/>
    <cellStyle name="20% - Accent5 4 2 2 2 4 2 2" xfId="15522"/>
    <cellStyle name="20% - Accent5 4 2 2 2 4 3" xfId="15523"/>
    <cellStyle name="20% - Accent5 4 2 2 2 5" xfId="15524"/>
    <cellStyle name="20% - Accent5 4 2 2 2 5 2" xfId="15525"/>
    <cellStyle name="20% - Accent5 4 2 2 2 6" xfId="15526"/>
    <cellStyle name="20% - Accent5 4 2 2 3" xfId="15527"/>
    <cellStyle name="20% - Accent5 4 2 2 3 2" xfId="15528"/>
    <cellStyle name="20% - Accent5 4 2 2 3 2 2" xfId="15529"/>
    <cellStyle name="20% - Accent5 4 2 2 3 2 2 2" xfId="15530"/>
    <cellStyle name="20% - Accent5 4 2 2 3 2 2 2 2" xfId="15531"/>
    <cellStyle name="20% - Accent5 4 2 2 3 2 2 3" xfId="15532"/>
    <cellStyle name="20% - Accent5 4 2 2 3 2 3" xfId="15533"/>
    <cellStyle name="20% - Accent5 4 2 2 3 2 3 2" xfId="15534"/>
    <cellStyle name="20% - Accent5 4 2 2 3 2 4" xfId="15535"/>
    <cellStyle name="20% - Accent5 4 2 2 3 3" xfId="15536"/>
    <cellStyle name="20% - Accent5 4 2 2 3 3 2" xfId="15537"/>
    <cellStyle name="20% - Accent5 4 2 2 3 3 2 2" xfId="15538"/>
    <cellStyle name="20% - Accent5 4 2 2 3 3 3" xfId="15539"/>
    <cellStyle name="20% - Accent5 4 2 2 3 4" xfId="15540"/>
    <cellStyle name="20% - Accent5 4 2 2 3 4 2" xfId="15541"/>
    <cellStyle name="20% - Accent5 4 2 2 3 5" xfId="15542"/>
    <cellStyle name="20% - Accent5 4 2 2 4" xfId="15543"/>
    <cellStyle name="20% - Accent5 4 2 2 4 2" xfId="15544"/>
    <cellStyle name="20% - Accent5 4 2 2 4 2 2" xfId="15545"/>
    <cellStyle name="20% - Accent5 4 2 2 4 2 2 2" xfId="15546"/>
    <cellStyle name="20% - Accent5 4 2 2 4 2 3" xfId="15547"/>
    <cellStyle name="20% - Accent5 4 2 2 4 3" xfId="15548"/>
    <cellStyle name="20% - Accent5 4 2 2 4 3 2" xfId="15549"/>
    <cellStyle name="20% - Accent5 4 2 2 4 4" xfId="15550"/>
    <cellStyle name="20% - Accent5 4 2 2 5" xfId="15551"/>
    <cellStyle name="20% - Accent5 4 2 2 5 2" xfId="15552"/>
    <cellStyle name="20% - Accent5 4 2 2 5 2 2" xfId="15553"/>
    <cellStyle name="20% - Accent5 4 2 2 5 3" xfId="15554"/>
    <cellStyle name="20% - Accent5 4 2 2 6" xfId="15555"/>
    <cellStyle name="20% - Accent5 4 2 2 6 2" xfId="15556"/>
    <cellStyle name="20% - Accent5 4 2 2 7" xfId="15557"/>
    <cellStyle name="20% - Accent5 4 2 3" xfId="15558"/>
    <cellStyle name="20% - Accent5 4 2 3 2" xfId="15559"/>
    <cellStyle name="20% - Accent5 4 2 3 2 2" xfId="15560"/>
    <cellStyle name="20% - Accent5 4 2 3 2 2 2" xfId="15561"/>
    <cellStyle name="20% - Accent5 4 2 3 2 2 2 2" xfId="15562"/>
    <cellStyle name="20% - Accent5 4 2 3 2 2 2 2 2" xfId="15563"/>
    <cellStyle name="20% - Accent5 4 2 3 2 2 2 3" xfId="15564"/>
    <cellStyle name="20% - Accent5 4 2 3 2 2 3" xfId="15565"/>
    <cellStyle name="20% - Accent5 4 2 3 2 2 3 2" xfId="15566"/>
    <cellStyle name="20% - Accent5 4 2 3 2 2 4" xfId="15567"/>
    <cellStyle name="20% - Accent5 4 2 3 2 3" xfId="15568"/>
    <cellStyle name="20% - Accent5 4 2 3 2 3 2" xfId="15569"/>
    <cellStyle name="20% - Accent5 4 2 3 2 3 2 2" xfId="15570"/>
    <cellStyle name="20% - Accent5 4 2 3 2 3 3" xfId="15571"/>
    <cellStyle name="20% - Accent5 4 2 3 2 4" xfId="15572"/>
    <cellStyle name="20% - Accent5 4 2 3 2 4 2" xfId="15573"/>
    <cellStyle name="20% - Accent5 4 2 3 2 5" xfId="15574"/>
    <cellStyle name="20% - Accent5 4 2 3 3" xfId="15575"/>
    <cellStyle name="20% - Accent5 4 2 3 3 2" xfId="15576"/>
    <cellStyle name="20% - Accent5 4 2 3 3 2 2" xfId="15577"/>
    <cellStyle name="20% - Accent5 4 2 3 3 2 2 2" xfId="15578"/>
    <cellStyle name="20% - Accent5 4 2 3 3 2 3" xfId="15579"/>
    <cellStyle name="20% - Accent5 4 2 3 3 3" xfId="15580"/>
    <cellStyle name="20% - Accent5 4 2 3 3 3 2" xfId="15581"/>
    <cellStyle name="20% - Accent5 4 2 3 3 4" xfId="15582"/>
    <cellStyle name="20% - Accent5 4 2 3 4" xfId="15583"/>
    <cellStyle name="20% - Accent5 4 2 3 4 2" xfId="15584"/>
    <cellStyle name="20% - Accent5 4 2 3 4 2 2" xfId="15585"/>
    <cellStyle name="20% - Accent5 4 2 3 4 3" xfId="15586"/>
    <cellStyle name="20% - Accent5 4 2 3 5" xfId="15587"/>
    <cellStyle name="20% - Accent5 4 2 3 5 2" xfId="15588"/>
    <cellStyle name="20% - Accent5 4 2 3 6" xfId="15589"/>
    <cellStyle name="20% - Accent5 4 2 4" xfId="15590"/>
    <cellStyle name="20% - Accent5 4 2 4 2" xfId="15591"/>
    <cellStyle name="20% - Accent5 4 2 4 2 2" xfId="15592"/>
    <cellStyle name="20% - Accent5 4 2 4 2 2 2" xfId="15593"/>
    <cellStyle name="20% - Accent5 4 2 4 2 2 2 2" xfId="15594"/>
    <cellStyle name="20% - Accent5 4 2 4 2 2 3" xfId="15595"/>
    <cellStyle name="20% - Accent5 4 2 4 2 3" xfId="15596"/>
    <cellStyle name="20% - Accent5 4 2 4 2 3 2" xfId="15597"/>
    <cellStyle name="20% - Accent5 4 2 4 2 4" xfId="15598"/>
    <cellStyle name="20% - Accent5 4 2 4 3" xfId="15599"/>
    <cellStyle name="20% - Accent5 4 2 4 3 2" xfId="15600"/>
    <cellStyle name="20% - Accent5 4 2 4 3 2 2" xfId="15601"/>
    <cellStyle name="20% - Accent5 4 2 4 3 3" xfId="15602"/>
    <cellStyle name="20% - Accent5 4 2 4 4" xfId="15603"/>
    <cellStyle name="20% - Accent5 4 2 4 4 2" xfId="15604"/>
    <cellStyle name="20% - Accent5 4 2 4 5" xfId="15605"/>
    <cellStyle name="20% - Accent5 4 2 5" xfId="15606"/>
    <cellStyle name="20% - Accent5 4 2 5 2" xfId="15607"/>
    <cellStyle name="20% - Accent5 4 2 5 2 2" xfId="15608"/>
    <cellStyle name="20% - Accent5 4 2 5 2 2 2" xfId="15609"/>
    <cellStyle name="20% - Accent5 4 2 5 2 3" xfId="15610"/>
    <cellStyle name="20% - Accent5 4 2 5 3" xfId="15611"/>
    <cellStyle name="20% - Accent5 4 2 5 3 2" xfId="15612"/>
    <cellStyle name="20% - Accent5 4 2 5 4" xfId="15613"/>
    <cellStyle name="20% - Accent5 4 2 6" xfId="15614"/>
    <cellStyle name="20% - Accent5 4 2 6 2" xfId="15615"/>
    <cellStyle name="20% - Accent5 4 2 6 2 2" xfId="15616"/>
    <cellStyle name="20% - Accent5 4 2 6 3" xfId="15617"/>
    <cellStyle name="20% - Accent5 4 2 7" xfId="15618"/>
    <cellStyle name="20% - Accent5 4 2 7 2" xfId="15619"/>
    <cellStyle name="20% - Accent5 4 2 8" xfId="15620"/>
    <cellStyle name="20% - Accent5 4 3" xfId="15621"/>
    <cellStyle name="20% - Accent5 4 3 2" xfId="15622"/>
    <cellStyle name="20% - Accent5 4 3 2 2" xfId="15623"/>
    <cellStyle name="20% - Accent5 4 3 2 2 2" xfId="15624"/>
    <cellStyle name="20% - Accent5 4 3 2 2 2 2" xfId="15625"/>
    <cellStyle name="20% - Accent5 4 3 2 2 2 2 2" xfId="15626"/>
    <cellStyle name="20% - Accent5 4 3 2 2 2 2 2 2" xfId="15627"/>
    <cellStyle name="20% - Accent5 4 3 2 2 2 2 3" xfId="15628"/>
    <cellStyle name="20% - Accent5 4 3 2 2 2 3" xfId="15629"/>
    <cellStyle name="20% - Accent5 4 3 2 2 2 3 2" xfId="15630"/>
    <cellStyle name="20% - Accent5 4 3 2 2 2 4" xfId="15631"/>
    <cellStyle name="20% - Accent5 4 3 2 2 3" xfId="15632"/>
    <cellStyle name="20% - Accent5 4 3 2 2 3 2" xfId="15633"/>
    <cellStyle name="20% - Accent5 4 3 2 2 3 2 2" xfId="15634"/>
    <cellStyle name="20% - Accent5 4 3 2 2 3 3" xfId="15635"/>
    <cellStyle name="20% - Accent5 4 3 2 2 4" xfId="15636"/>
    <cellStyle name="20% - Accent5 4 3 2 2 4 2" xfId="15637"/>
    <cellStyle name="20% - Accent5 4 3 2 2 5" xfId="15638"/>
    <cellStyle name="20% - Accent5 4 3 2 3" xfId="15639"/>
    <cellStyle name="20% - Accent5 4 3 2 3 2" xfId="15640"/>
    <cellStyle name="20% - Accent5 4 3 2 3 2 2" xfId="15641"/>
    <cellStyle name="20% - Accent5 4 3 2 3 2 2 2" xfId="15642"/>
    <cellStyle name="20% - Accent5 4 3 2 3 2 3" xfId="15643"/>
    <cellStyle name="20% - Accent5 4 3 2 3 3" xfId="15644"/>
    <cellStyle name="20% - Accent5 4 3 2 3 3 2" xfId="15645"/>
    <cellStyle name="20% - Accent5 4 3 2 3 4" xfId="15646"/>
    <cellStyle name="20% - Accent5 4 3 2 4" xfId="15647"/>
    <cellStyle name="20% - Accent5 4 3 2 4 2" xfId="15648"/>
    <cellStyle name="20% - Accent5 4 3 2 4 2 2" xfId="15649"/>
    <cellStyle name="20% - Accent5 4 3 2 4 3" xfId="15650"/>
    <cellStyle name="20% - Accent5 4 3 2 5" xfId="15651"/>
    <cellStyle name="20% - Accent5 4 3 2 5 2" xfId="15652"/>
    <cellStyle name="20% - Accent5 4 3 2 6" xfId="15653"/>
    <cellStyle name="20% - Accent5 4 3 3" xfId="15654"/>
    <cellStyle name="20% - Accent5 4 3 3 2" xfId="15655"/>
    <cellStyle name="20% - Accent5 4 3 3 2 2" xfId="15656"/>
    <cellStyle name="20% - Accent5 4 3 3 2 2 2" xfId="15657"/>
    <cellStyle name="20% - Accent5 4 3 3 2 2 2 2" xfId="15658"/>
    <cellStyle name="20% - Accent5 4 3 3 2 2 3" xfId="15659"/>
    <cellStyle name="20% - Accent5 4 3 3 2 3" xfId="15660"/>
    <cellStyle name="20% - Accent5 4 3 3 2 3 2" xfId="15661"/>
    <cellStyle name="20% - Accent5 4 3 3 2 4" xfId="15662"/>
    <cellStyle name="20% - Accent5 4 3 3 3" xfId="15663"/>
    <cellStyle name="20% - Accent5 4 3 3 3 2" xfId="15664"/>
    <cellStyle name="20% - Accent5 4 3 3 3 2 2" xfId="15665"/>
    <cellStyle name="20% - Accent5 4 3 3 3 3" xfId="15666"/>
    <cellStyle name="20% - Accent5 4 3 3 4" xfId="15667"/>
    <cellStyle name="20% - Accent5 4 3 3 4 2" xfId="15668"/>
    <cellStyle name="20% - Accent5 4 3 3 5" xfId="15669"/>
    <cellStyle name="20% - Accent5 4 3 4" xfId="15670"/>
    <cellStyle name="20% - Accent5 4 3 4 2" xfId="15671"/>
    <cellStyle name="20% - Accent5 4 3 4 2 2" xfId="15672"/>
    <cellStyle name="20% - Accent5 4 3 4 2 2 2" xfId="15673"/>
    <cellStyle name="20% - Accent5 4 3 4 2 3" xfId="15674"/>
    <cellStyle name="20% - Accent5 4 3 4 3" xfId="15675"/>
    <cellStyle name="20% - Accent5 4 3 4 3 2" xfId="15676"/>
    <cellStyle name="20% - Accent5 4 3 4 4" xfId="15677"/>
    <cellStyle name="20% - Accent5 4 3 5" xfId="15678"/>
    <cellStyle name="20% - Accent5 4 3 5 2" xfId="15679"/>
    <cellStyle name="20% - Accent5 4 3 5 2 2" xfId="15680"/>
    <cellStyle name="20% - Accent5 4 3 5 3" xfId="15681"/>
    <cellStyle name="20% - Accent5 4 3 6" xfId="15682"/>
    <cellStyle name="20% - Accent5 4 3 6 2" xfId="15683"/>
    <cellStyle name="20% - Accent5 4 3 7" xfId="15684"/>
    <cellStyle name="20% - Accent5 4 4" xfId="15685"/>
    <cellStyle name="20% - Accent5 4 4 2" xfId="15686"/>
    <cellStyle name="20% - Accent5 4 4 2 2" xfId="15687"/>
    <cellStyle name="20% - Accent5 4 4 2 2 2" xfId="15688"/>
    <cellStyle name="20% - Accent5 4 4 2 2 2 2" xfId="15689"/>
    <cellStyle name="20% - Accent5 4 4 2 2 2 2 2" xfId="15690"/>
    <cellStyle name="20% - Accent5 4 4 2 2 2 3" xfId="15691"/>
    <cellStyle name="20% - Accent5 4 4 2 2 3" xfId="15692"/>
    <cellStyle name="20% - Accent5 4 4 2 2 3 2" xfId="15693"/>
    <cellStyle name="20% - Accent5 4 4 2 2 4" xfId="15694"/>
    <cellStyle name="20% - Accent5 4 4 2 3" xfId="15695"/>
    <cellStyle name="20% - Accent5 4 4 2 3 2" xfId="15696"/>
    <cellStyle name="20% - Accent5 4 4 2 3 2 2" xfId="15697"/>
    <cellStyle name="20% - Accent5 4 4 2 3 3" xfId="15698"/>
    <cellStyle name="20% - Accent5 4 4 2 4" xfId="15699"/>
    <cellStyle name="20% - Accent5 4 4 2 4 2" xfId="15700"/>
    <cellStyle name="20% - Accent5 4 4 2 5" xfId="15701"/>
    <cellStyle name="20% - Accent5 4 4 3" xfId="15702"/>
    <cellStyle name="20% - Accent5 4 4 3 2" xfId="15703"/>
    <cellStyle name="20% - Accent5 4 4 3 2 2" xfId="15704"/>
    <cellStyle name="20% - Accent5 4 4 3 2 2 2" xfId="15705"/>
    <cellStyle name="20% - Accent5 4 4 3 2 3" xfId="15706"/>
    <cellStyle name="20% - Accent5 4 4 3 3" xfId="15707"/>
    <cellStyle name="20% - Accent5 4 4 3 3 2" xfId="15708"/>
    <cellStyle name="20% - Accent5 4 4 3 4" xfId="15709"/>
    <cellStyle name="20% - Accent5 4 4 4" xfId="15710"/>
    <cellStyle name="20% - Accent5 4 4 4 2" xfId="15711"/>
    <cellStyle name="20% - Accent5 4 4 4 2 2" xfId="15712"/>
    <cellStyle name="20% - Accent5 4 4 4 3" xfId="15713"/>
    <cellStyle name="20% - Accent5 4 4 5" xfId="15714"/>
    <cellStyle name="20% - Accent5 4 4 5 2" xfId="15715"/>
    <cellStyle name="20% - Accent5 4 4 6" xfId="15716"/>
    <cellStyle name="20% - Accent5 4 5" xfId="15717"/>
    <cellStyle name="20% - Accent5 4 5 2" xfId="15718"/>
    <cellStyle name="20% - Accent5 4 5 2 2" xfId="15719"/>
    <cellStyle name="20% - Accent5 4 5 2 2 2" xfId="15720"/>
    <cellStyle name="20% - Accent5 4 5 2 2 2 2" xfId="15721"/>
    <cellStyle name="20% - Accent5 4 5 2 2 3" xfId="15722"/>
    <cellStyle name="20% - Accent5 4 5 2 3" xfId="15723"/>
    <cellStyle name="20% - Accent5 4 5 2 3 2" xfId="15724"/>
    <cellStyle name="20% - Accent5 4 5 2 4" xfId="15725"/>
    <cellStyle name="20% - Accent5 4 5 3" xfId="15726"/>
    <cellStyle name="20% - Accent5 4 5 3 2" xfId="15727"/>
    <cellStyle name="20% - Accent5 4 5 3 2 2" xfId="15728"/>
    <cellStyle name="20% - Accent5 4 5 3 3" xfId="15729"/>
    <cellStyle name="20% - Accent5 4 5 4" xfId="15730"/>
    <cellStyle name="20% - Accent5 4 5 4 2" xfId="15731"/>
    <cellStyle name="20% - Accent5 4 5 5" xfId="15732"/>
    <cellStyle name="20% - Accent5 4 6" xfId="15733"/>
    <cellStyle name="20% - Accent5 4 6 2" xfId="15734"/>
    <cellStyle name="20% - Accent5 4 6 2 2" xfId="15735"/>
    <cellStyle name="20% - Accent5 4 6 2 2 2" xfId="15736"/>
    <cellStyle name="20% - Accent5 4 6 2 3" xfId="15737"/>
    <cellStyle name="20% - Accent5 4 6 3" xfId="15738"/>
    <cellStyle name="20% - Accent5 4 6 3 2" xfId="15739"/>
    <cellStyle name="20% - Accent5 4 6 4" xfId="15740"/>
    <cellStyle name="20% - Accent5 4 7" xfId="15741"/>
    <cellStyle name="20% - Accent5 4 7 2" xfId="15742"/>
    <cellStyle name="20% - Accent5 4 7 2 2" xfId="15743"/>
    <cellStyle name="20% - Accent5 4 7 3" xfId="15744"/>
    <cellStyle name="20% - Accent5 4 8" xfId="15745"/>
    <cellStyle name="20% - Accent5 4 8 2" xfId="15746"/>
    <cellStyle name="20% - Accent5 4 9" xfId="15747"/>
    <cellStyle name="20% - Accent5 5" xfId="15748"/>
    <cellStyle name="20% - Accent5 5 2" xfId="15749"/>
    <cellStyle name="20% - Accent5 5 2 2" xfId="15750"/>
    <cellStyle name="20% - Accent5 5 2 2 2" xfId="15751"/>
    <cellStyle name="20% - Accent5 5 2 2 2 2" xfId="15752"/>
    <cellStyle name="20% - Accent5 5 2 2 2 2 2" xfId="15753"/>
    <cellStyle name="20% - Accent5 5 2 2 2 2 2 2" xfId="15754"/>
    <cellStyle name="20% - Accent5 5 2 2 2 2 2 2 2" xfId="15755"/>
    <cellStyle name="20% - Accent5 5 2 2 2 2 2 2 2 2" xfId="15756"/>
    <cellStyle name="20% - Accent5 5 2 2 2 2 2 2 3" xfId="15757"/>
    <cellStyle name="20% - Accent5 5 2 2 2 2 2 3" xfId="15758"/>
    <cellStyle name="20% - Accent5 5 2 2 2 2 2 3 2" xfId="15759"/>
    <cellStyle name="20% - Accent5 5 2 2 2 2 2 4" xfId="15760"/>
    <cellStyle name="20% - Accent5 5 2 2 2 2 3" xfId="15761"/>
    <cellStyle name="20% - Accent5 5 2 2 2 2 3 2" xfId="15762"/>
    <cellStyle name="20% - Accent5 5 2 2 2 2 3 2 2" xfId="15763"/>
    <cellStyle name="20% - Accent5 5 2 2 2 2 3 3" xfId="15764"/>
    <cellStyle name="20% - Accent5 5 2 2 2 2 4" xfId="15765"/>
    <cellStyle name="20% - Accent5 5 2 2 2 2 4 2" xfId="15766"/>
    <cellStyle name="20% - Accent5 5 2 2 2 2 5" xfId="15767"/>
    <cellStyle name="20% - Accent5 5 2 2 2 3" xfId="15768"/>
    <cellStyle name="20% - Accent5 5 2 2 2 3 2" xfId="15769"/>
    <cellStyle name="20% - Accent5 5 2 2 2 3 2 2" xfId="15770"/>
    <cellStyle name="20% - Accent5 5 2 2 2 3 2 2 2" xfId="15771"/>
    <cellStyle name="20% - Accent5 5 2 2 2 3 2 3" xfId="15772"/>
    <cellStyle name="20% - Accent5 5 2 2 2 3 3" xfId="15773"/>
    <cellStyle name="20% - Accent5 5 2 2 2 3 3 2" xfId="15774"/>
    <cellStyle name="20% - Accent5 5 2 2 2 3 4" xfId="15775"/>
    <cellStyle name="20% - Accent5 5 2 2 2 4" xfId="15776"/>
    <cellStyle name="20% - Accent5 5 2 2 2 4 2" xfId="15777"/>
    <cellStyle name="20% - Accent5 5 2 2 2 4 2 2" xfId="15778"/>
    <cellStyle name="20% - Accent5 5 2 2 2 4 3" xfId="15779"/>
    <cellStyle name="20% - Accent5 5 2 2 2 5" xfId="15780"/>
    <cellStyle name="20% - Accent5 5 2 2 2 5 2" xfId="15781"/>
    <cellStyle name="20% - Accent5 5 2 2 2 6" xfId="15782"/>
    <cellStyle name="20% - Accent5 5 2 2 3" xfId="15783"/>
    <cellStyle name="20% - Accent5 5 2 2 3 2" xfId="15784"/>
    <cellStyle name="20% - Accent5 5 2 2 3 2 2" xfId="15785"/>
    <cellStyle name="20% - Accent5 5 2 2 3 2 2 2" xfId="15786"/>
    <cellStyle name="20% - Accent5 5 2 2 3 2 2 2 2" xfId="15787"/>
    <cellStyle name="20% - Accent5 5 2 2 3 2 2 3" xfId="15788"/>
    <cellStyle name="20% - Accent5 5 2 2 3 2 3" xfId="15789"/>
    <cellStyle name="20% - Accent5 5 2 2 3 2 3 2" xfId="15790"/>
    <cellStyle name="20% - Accent5 5 2 2 3 2 4" xfId="15791"/>
    <cellStyle name="20% - Accent5 5 2 2 3 3" xfId="15792"/>
    <cellStyle name="20% - Accent5 5 2 2 3 3 2" xfId="15793"/>
    <cellStyle name="20% - Accent5 5 2 2 3 3 2 2" xfId="15794"/>
    <cellStyle name="20% - Accent5 5 2 2 3 3 3" xfId="15795"/>
    <cellStyle name="20% - Accent5 5 2 2 3 4" xfId="15796"/>
    <cellStyle name="20% - Accent5 5 2 2 3 4 2" xfId="15797"/>
    <cellStyle name="20% - Accent5 5 2 2 3 5" xfId="15798"/>
    <cellStyle name="20% - Accent5 5 2 2 4" xfId="15799"/>
    <cellStyle name="20% - Accent5 5 2 2 4 2" xfId="15800"/>
    <cellStyle name="20% - Accent5 5 2 2 4 2 2" xfId="15801"/>
    <cellStyle name="20% - Accent5 5 2 2 4 2 2 2" xfId="15802"/>
    <cellStyle name="20% - Accent5 5 2 2 4 2 3" xfId="15803"/>
    <cellStyle name="20% - Accent5 5 2 2 4 3" xfId="15804"/>
    <cellStyle name="20% - Accent5 5 2 2 4 3 2" xfId="15805"/>
    <cellStyle name="20% - Accent5 5 2 2 4 4" xfId="15806"/>
    <cellStyle name="20% - Accent5 5 2 2 5" xfId="15807"/>
    <cellStyle name="20% - Accent5 5 2 2 5 2" xfId="15808"/>
    <cellStyle name="20% - Accent5 5 2 2 5 2 2" xfId="15809"/>
    <cellStyle name="20% - Accent5 5 2 2 5 3" xfId="15810"/>
    <cellStyle name="20% - Accent5 5 2 2 6" xfId="15811"/>
    <cellStyle name="20% - Accent5 5 2 2 6 2" xfId="15812"/>
    <cellStyle name="20% - Accent5 5 2 2 7" xfId="15813"/>
    <cellStyle name="20% - Accent5 5 2 3" xfId="15814"/>
    <cellStyle name="20% - Accent5 5 2 3 2" xfId="15815"/>
    <cellStyle name="20% - Accent5 5 2 3 2 2" xfId="15816"/>
    <cellStyle name="20% - Accent5 5 2 3 2 2 2" xfId="15817"/>
    <cellStyle name="20% - Accent5 5 2 3 2 2 2 2" xfId="15818"/>
    <cellStyle name="20% - Accent5 5 2 3 2 2 2 2 2" xfId="15819"/>
    <cellStyle name="20% - Accent5 5 2 3 2 2 2 3" xfId="15820"/>
    <cellStyle name="20% - Accent5 5 2 3 2 2 3" xfId="15821"/>
    <cellStyle name="20% - Accent5 5 2 3 2 2 3 2" xfId="15822"/>
    <cellStyle name="20% - Accent5 5 2 3 2 2 4" xfId="15823"/>
    <cellStyle name="20% - Accent5 5 2 3 2 3" xfId="15824"/>
    <cellStyle name="20% - Accent5 5 2 3 2 3 2" xfId="15825"/>
    <cellStyle name="20% - Accent5 5 2 3 2 3 2 2" xfId="15826"/>
    <cellStyle name="20% - Accent5 5 2 3 2 3 3" xfId="15827"/>
    <cellStyle name="20% - Accent5 5 2 3 2 4" xfId="15828"/>
    <cellStyle name="20% - Accent5 5 2 3 2 4 2" xfId="15829"/>
    <cellStyle name="20% - Accent5 5 2 3 2 5" xfId="15830"/>
    <cellStyle name="20% - Accent5 5 2 3 3" xfId="15831"/>
    <cellStyle name="20% - Accent5 5 2 3 3 2" xfId="15832"/>
    <cellStyle name="20% - Accent5 5 2 3 3 2 2" xfId="15833"/>
    <cellStyle name="20% - Accent5 5 2 3 3 2 2 2" xfId="15834"/>
    <cellStyle name="20% - Accent5 5 2 3 3 2 3" xfId="15835"/>
    <cellStyle name="20% - Accent5 5 2 3 3 3" xfId="15836"/>
    <cellStyle name="20% - Accent5 5 2 3 3 3 2" xfId="15837"/>
    <cellStyle name="20% - Accent5 5 2 3 3 4" xfId="15838"/>
    <cellStyle name="20% - Accent5 5 2 3 4" xfId="15839"/>
    <cellStyle name="20% - Accent5 5 2 3 4 2" xfId="15840"/>
    <cellStyle name="20% - Accent5 5 2 3 4 2 2" xfId="15841"/>
    <cellStyle name="20% - Accent5 5 2 3 4 3" xfId="15842"/>
    <cellStyle name="20% - Accent5 5 2 3 5" xfId="15843"/>
    <cellStyle name="20% - Accent5 5 2 3 5 2" xfId="15844"/>
    <cellStyle name="20% - Accent5 5 2 3 6" xfId="15845"/>
    <cellStyle name="20% - Accent5 5 2 4" xfId="15846"/>
    <cellStyle name="20% - Accent5 5 2 4 2" xfId="15847"/>
    <cellStyle name="20% - Accent5 5 2 4 2 2" xfId="15848"/>
    <cellStyle name="20% - Accent5 5 2 4 2 2 2" xfId="15849"/>
    <cellStyle name="20% - Accent5 5 2 4 2 2 2 2" xfId="15850"/>
    <cellStyle name="20% - Accent5 5 2 4 2 2 3" xfId="15851"/>
    <cellStyle name="20% - Accent5 5 2 4 2 3" xfId="15852"/>
    <cellStyle name="20% - Accent5 5 2 4 2 3 2" xfId="15853"/>
    <cellStyle name="20% - Accent5 5 2 4 2 4" xfId="15854"/>
    <cellStyle name="20% - Accent5 5 2 4 3" xfId="15855"/>
    <cellStyle name="20% - Accent5 5 2 4 3 2" xfId="15856"/>
    <cellStyle name="20% - Accent5 5 2 4 3 2 2" xfId="15857"/>
    <cellStyle name="20% - Accent5 5 2 4 3 3" xfId="15858"/>
    <cellStyle name="20% - Accent5 5 2 4 4" xfId="15859"/>
    <cellStyle name="20% - Accent5 5 2 4 4 2" xfId="15860"/>
    <cellStyle name="20% - Accent5 5 2 4 5" xfId="15861"/>
    <cellStyle name="20% - Accent5 5 2 5" xfId="15862"/>
    <cellStyle name="20% - Accent5 5 2 5 2" xfId="15863"/>
    <cellStyle name="20% - Accent5 5 2 5 2 2" xfId="15864"/>
    <cellStyle name="20% - Accent5 5 2 5 2 2 2" xfId="15865"/>
    <cellStyle name="20% - Accent5 5 2 5 2 3" xfId="15866"/>
    <cellStyle name="20% - Accent5 5 2 5 3" xfId="15867"/>
    <cellStyle name="20% - Accent5 5 2 5 3 2" xfId="15868"/>
    <cellStyle name="20% - Accent5 5 2 5 4" xfId="15869"/>
    <cellStyle name="20% - Accent5 5 2 6" xfId="15870"/>
    <cellStyle name="20% - Accent5 5 2 6 2" xfId="15871"/>
    <cellStyle name="20% - Accent5 5 2 6 2 2" xfId="15872"/>
    <cellStyle name="20% - Accent5 5 2 6 3" xfId="15873"/>
    <cellStyle name="20% - Accent5 5 2 7" xfId="15874"/>
    <cellStyle name="20% - Accent5 5 2 7 2" xfId="15875"/>
    <cellStyle name="20% - Accent5 5 2 8" xfId="15876"/>
    <cellStyle name="20% - Accent5 5 3" xfId="15877"/>
    <cellStyle name="20% - Accent5 5 3 2" xfId="15878"/>
    <cellStyle name="20% - Accent5 5 3 2 2" xfId="15879"/>
    <cellStyle name="20% - Accent5 5 3 2 2 2" xfId="15880"/>
    <cellStyle name="20% - Accent5 5 3 2 2 2 2" xfId="15881"/>
    <cellStyle name="20% - Accent5 5 3 2 2 2 2 2" xfId="15882"/>
    <cellStyle name="20% - Accent5 5 3 2 2 2 2 2 2" xfId="15883"/>
    <cellStyle name="20% - Accent5 5 3 2 2 2 2 3" xfId="15884"/>
    <cellStyle name="20% - Accent5 5 3 2 2 2 3" xfId="15885"/>
    <cellStyle name="20% - Accent5 5 3 2 2 2 3 2" xfId="15886"/>
    <cellStyle name="20% - Accent5 5 3 2 2 2 4" xfId="15887"/>
    <cellStyle name="20% - Accent5 5 3 2 2 3" xfId="15888"/>
    <cellStyle name="20% - Accent5 5 3 2 2 3 2" xfId="15889"/>
    <cellStyle name="20% - Accent5 5 3 2 2 3 2 2" xfId="15890"/>
    <cellStyle name="20% - Accent5 5 3 2 2 3 3" xfId="15891"/>
    <cellStyle name="20% - Accent5 5 3 2 2 4" xfId="15892"/>
    <cellStyle name="20% - Accent5 5 3 2 2 4 2" xfId="15893"/>
    <cellStyle name="20% - Accent5 5 3 2 2 5" xfId="15894"/>
    <cellStyle name="20% - Accent5 5 3 2 3" xfId="15895"/>
    <cellStyle name="20% - Accent5 5 3 2 3 2" xfId="15896"/>
    <cellStyle name="20% - Accent5 5 3 2 3 2 2" xfId="15897"/>
    <cellStyle name="20% - Accent5 5 3 2 3 2 2 2" xfId="15898"/>
    <cellStyle name="20% - Accent5 5 3 2 3 2 3" xfId="15899"/>
    <cellStyle name="20% - Accent5 5 3 2 3 3" xfId="15900"/>
    <cellStyle name="20% - Accent5 5 3 2 3 3 2" xfId="15901"/>
    <cellStyle name="20% - Accent5 5 3 2 3 4" xfId="15902"/>
    <cellStyle name="20% - Accent5 5 3 2 4" xfId="15903"/>
    <cellStyle name="20% - Accent5 5 3 2 4 2" xfId="15904"/>
    <cellStyle name="20% - Accent5 5 3 2 4 2 2" xfId="15905"/>
    <cellStyle name="20% - Accent5 5 3 2 4 3" xfId="15906"/>
    <cellStyle name="20% - Accent5 5 3 2 5" xfId="15907"/>
    <cellStyle name="20% - Accent5 5 3 2 5 2" xfId="15908"/>
    <cellStyle name="20% - Accent5 5 3 2 6" xfId="15909"/>
    <cellStyle name="20% - Accent5 5 3 3" xfId="15910"/>
    <cellStyle name="20% - Accent5 5 3 3 2" xfId="15911"/>
    <cellStyle name="20% - Accent5 5 3 3 2 2" xfId="15912"/>
    <cellStyle name="20% - Accent5 5 3 3 2 2 2" xfId="15913"/>
    <cellStyle name="20% - Accent5 5 3 3 2 2 2 2" xfId="15914"/>
    <cellStyle name="20% - Accent5 5 3 3 2 2 3" xfId="15915"/>
    <cellStyle name="20% - Accent5 5 3 3 2 3" xfId="15916"/>
    <cellStyle name="20% - Accent5 5 3 3 2 3 2" xfId="15917"/>
    <cellStyle name="20% - Accent5 5 3 3 2 4" xfId="15918"/>
    <cellStyle name="20% - Accent5 5 3 3 3" xfId="15919"/>
    <cellStyle name="20% - Accent5 5 3 3 3 2" xfId="15920"/>
    <cellStyle name="20% - Accent5 5 3 3 3 2 2" xfId="15921"/>
    <cellStyle name="20% - Accent5 5 3 3 3 3" xfId="15922"/>
    <cellStyle name="20% - Accent5 5 3 3 4" xfId="15923"/>
    <cellStyle name="20% - Accent5 5 3 3 4 2" xfId="15924"/>
    <cellStyle name="20% - Accent5 5 3 3 5" xfId="15925"/>
    <cellStyle name="20% - Accent5 5 3 4" xfId="15926"/>
    <cellStyle name="20% - Accent5 5 3 4 2" xfId="15927"/>
    <cellStyle name="20% - Accent5 5 3 4 2 2" xfId="15928"/>
    <cellStyle name="20% - Accent5 5 3 4 2 2 2" xfId="15929"/>
    <cellStyle name="20% - Accent5 5 3 4 2 3" xfId="15930"/>
    <cellStyle name="20% - Accent5 5 3 4 3" xfId="15931"/>
    <cellStyle name="20% - Accent5 5 3 4 3 2" xfId="15932"/>
    <cellStyle name="20% - Accent5 5 3 4 4" xfId="15933"/>
    <cellStyle name="20% - Accent5 5 3 5" xfId="15934"/>
    <cellStyle name="20% - Accent5 5 3 5 2" xfId="15935"/>
    <cellStyle name="20% - Accent5 5 3 5 2 2" xfId="15936"/>
    <cellStyle name="20% - Accent5 5 3 5 3" xfId="15937"/>
    <cellStyle name="20% - Accent5 5 3 6" xfId="15938"/>
    <cellStyle name="20% - Accent5 5 3 6 2" xfId="15939"/>
    <cellStyle name="20% - Accent5 5 3 7" xfId="15940"/>
    <cellStyle name="20% - Accent5 5 4" xfId="15941"/>
    <cellStyle name="20% - Accent5 5 4 2" xfId="15942"/>
    <cellStyle name="20% - Accent5 5 4 2 2" xfId="15943"/>
    <cellStyle name="20% - Accent5 5 4 2 2 2" xfId="15944"/>
    <cellStyle name="20% - Accent5 5 4 2 2 2 2" xfId="15945"/>
    <cellStyle name="20% - Accent5 5 4 2 2 2 2 2" xfId="15946"/>
    <cellStyle name="20% - Accent5 5 4 2 2 2 3" xfId="15947"/>
    <cellStyle name="20% - Accent5 5 4 2 2 3" xfId="15948"/>
    <cellStyle name="20% - Accent5 5 4 2 2 3 2" xfId="15949"/>
    <cellStyle name="20% - Accent5 5 4 2 2 4" xfId="15950"/>
    <cellStyle name="20% - Accent5 5 4 2 3" xfId="15951"/>
    <cellStyle name="20% - Accent5 5 4 2 3 2" xfId="15952"/>
    <cellStyle name="20% - Accent5 5 4 2 3 2 2" xfId="15953"/>
    <cellStyle name="20% - Accent5 5 4 2 3 3" xfId="15954"/>
    <cellStyle name="20% - Accent5 5 4 2 4" xfId="15955"/>
    <cellStyle name="20% - Accent5 5 4 2 4 2" xfId="15956"/>
    <cellStyle name="20% - Accent5 5 4 2 5" xfId="15957"/>
    <cellStyle name="20% - Accent5 5 4 3" xfId="15958"/>
    <cellStyle name="20% - Accent5 5 4 3 2" xfId="15959"/>
    <cellStyle name="20% - Accent5 5 4 3 2 2" xfId="15960"/>
    <cellStyle name="20% - Accent5 5 4 3 2 2 2" xfId="15961"/>
    <cellStyle name="20% - Accent5 5 4 3 2 3" xfId="15962"/>
    <cellStyle name="20% - Accent5 5 4 3 3" xfId="15963"/>
    <cellStyle name="20% - Accent5 5 4 3 3 2" xfId="15964"/>
    <cellStyle name="20% - Accent5 5 4 3 4" xfId="15965"/>
    <cellStyle name="20% - Accent5 5 4 4" xfId="15966"/>
    <cellStyle name="20% - Accent5 5 4 4 2" xfId="15967"/>
    <cellStyle name="20% - Accent5 5 4 4 2 2" xfId="15968"/>
    <cellStyle name="20% - Accent5 5 4 4 3" xfId="15969"/>
    <cellStyle name="20% - Accent5 5 4 5" xfId="15970"/>
    <cellStyle name="20% - Accent5 5 4 5 2" xfId="15971"/>
    <cellStyle name="20% - Accent5 5 4 6" xfId="15972"/>
    <cellStyle name="20% - Accent5 5 5" xfId="15973"/>
    <cellStyle name="20% - Accent5 5 5 2" xfId="15974"/>
    <cellStyle name="20% - Accent5 5 5 2 2" xfId="15975"/>
    <cellStyle name="20% - Accent5 5 5 2 2 2" xfId="15976"/>
    <cellStyle name="20% - Accent5 5 5 2 2 2 2" xfId="15977"/>
    <cellStyle name="20% - Accent5 5 5 2 2 3" xfId="15978"/>
    <cellStyle name="20% - Accent5 5 5 2 3" xfId="15979"/>
    <cellStyle name="20% - Accent5 5 5 2 3 2" xfId="15980"/>
    <cellStyle name="20% - Accent5 5 5 2 4" xfId="15981"/>
    <cellStyle name="20% - Accent5 5 5 3" xfId="15982"/>
    <cellStyle name="20% - Accent5 5 5 3 2" xfId="15983"/>
    <cellStyle name="20% - Accent5 5 5 3 2 2" xfId="15984"/>
    <cellStyle name="20% - Accent5 5 5 3 3" xfId="15985"/>
    <cellStyle name="20% - Accent5 5 5 4" xfId="15986"/>
    <cellStyle name="20% - Accent5 5 5 4 2" xfId="15987"/>
    <cellStyle name="20% - Accent5 5 5 5" xfId="15988"/>
    <cellStyle name="20% - Accent5 5 6" xfId="15989"/>
    <cellStyle name="20% - Accent5 5 6 2" xfId="15990"/>
    <cellStyle name="20% - Accent5 5 6 2 2" xfId="15991"/>
    <cellStyle name="20% - Accent5 5 6 2 2 2" xfId="15992"/>
    <cellStyle name="20% - Accent5 5 6 2 3" xfId="15993"/>
    <cellStyle name="20% - Accent5 5 6 3" xfId="15994"/>
    <cellStyle name="20% - Accent5 5 6 3 2" xfId="15995"/>
    <cellStyle name="20% - Accent5 5 6 4" xfId="15996"/>
    <cellStyle name="20% - Accent5 5 7" xfId="15997"/>
    <cellStyle name="20% - Accent5 5 7 2" xfId="15998"/>
    <cellStyle name="20% - Accent5 5 7 2 2" xfId="15999"/>
    <cellStyle name="20% - Accent5 5 7 3" xfId="16000"/>
    <cellStyle name="20% - Accent5 5 8" xfId="16001"/>
    <cellStyle name="20% - Accent5 5 8 2" xfId="16002"/>
    <cellStyle name="20% - Accent5 5 9" xfId="16003"/>
    <cellStyle name="20% - Accent5 6" xfId="16004"/>
    <cellStyle name="20% - Accent5 6 2" xfId="16005"/>
    <cellStyle name="20% - Accent5 6 2 2" xfId="16006"/>
    <cellStyle name="20% - Accent5 6 2 2 2" xfId="16007"/>
    <cellStyle name="20% - Accent5 6 2 2 2 2" xfId="16008"/>
    <cellStyle name="20% - Accent5 6 2 2 2 2 2" xfId="16009"/>
    <cellStyle name="20% - Accent5 6 2 2 2 2 2 2" xfId="16010"/>
    <cellStyle name="20% - Accent5 6 2 2 2 2 2 2 2" xfId="16011"/>
    <cellStyle name="20% - Accent5 6 2 2 2 2 2 2 2 2" xfId="16012"/>
    <cellStyle name="20% - Accent5 6 2 2 2 2 2 2 3" xfId="16013"/>
    <cellStyle name="20% - Accent5 6 2 2 2 2 2 3" xfId="16014"/>
    <cellStyle name="20% - Accent5 6 2 2 2 2 2 3 2" xfId="16015"/>
    <cellStyle name="20% - Accent5 6 2 2 2 2 2 4" xfId="16016"/>
    <cellStyle name="20% - Accent5 6 2 2 2 2 3" xfId="16017"/>
    <cellStyle name="20% - Accent5 6 2 2 2 2 3 2" xfId="16018"/>
    <cellStyle name="20% - Accent5 6 2 2 2 2 3 2 2" xfId="16019"/>
    <cellStyle name="20% - Accent5 6 2 2 2 2 3 3" xfId="16020"/>
    <cellStyle name="20% - Accent5 6 2 2 2 2 4" xfId="16021"/>
    <cellStyle name="20% - Accent5 6 2 2 2 2 4 2" xfId="16022"/>
    <cellStyle name="20% - Accent5 6 2 2 2 2 5" xfId="16023"/>
    <cellStyle name="20% - Accent5 6 2 2 2 3" xfId="16024"/>
    <cellStyle name="20% - Accent5 6 2 2 2 3 2" xfId="16025"/>
    <cellStyle name="20% - Accent5 6 2 2 2 3 2 2" xfId="16026"/>
    <cellStyle name="20% - Accent5 6 2 2 2 3 2 2 2" xfId="16027"/>
    <cellStyle name="20% - Accent5 6 2 2 2 3 2 3" xfId="16028"/>
    <cellStyle name="20% - Accent5 6 2 2 2 3 3" xfId="16029"/>
    <cellStyle name="20% - Accent5 6 2 2 2 3 3 2" xfId="16030"/>
    <cellStyle name="20% - Accent5 6 2 2 2 3 4" xfId="16031"/>
    <cellStyle name="20% - Accent5 6 2 2 2 4" xfId="16032"/>
    <cellStyle name="20% - Accent5 6 2 2 2 4 2" xfId="16033"/>
    <cellStyle name="20% - Accent5 6 2 2 2 4 2 2" xfId="16034"/>
    <cellStyle name="20% - Accent5 6 2 2 2 4 3" xfId="16035"/>
    <cellStyle name="20% - Accent5 6 2 2 2 5" xfId="16036"/>
    <cellStyle name="20% - Accent5 6 2 2 2 5 2" xfId="16037"/>
    <cellStyle name="20% - Accent5 6 2 2 2 6" xfId="16038"/>
    <cellStyle name="20% - Accent5 6 2 2 3" xfId="16039"/>
    <cellStyle name="20% - Accent5 6 2 2 3 2" xfId="16040"/>
    <cellStyle name="20% - Accent5 6 2 2 3 2 2" xfId="16041"/>
    <cellStyle name="20% - Accent5 6 2 2 3 2 2 2" xfId="16042"/>
    <cellStyle name="20% - Accent5 6 2 2 3 2 2 2 2" xfId="16043"/>
    <cellStyle name="20% - Accent5 6 2 2 3 2 2 3" xfId="16044"/>
    <cellStyle name="20% - Accent5 6 2 2 3 2 3" xfId="16045"/>
    <cellStyle name="20% - Accent5 6 2 2 3 2 3 2" xfId="16046"/>
    <cellStyle name="20% - Accent5 6 2 2 3 2 4" xfId="16047"/>
    <cellStyle name="20% - Accent5 6 2 2 3 3" xfId="16048"/>
    <cellStyle name="20% - Accent5 6 2 2 3 3 2" xfId="16049"/>
    <cellStyle name="20% - Accent5 6 2 2 3 3 2 2" xfId="16050"/>
    <cellStyle name="20% - Accent5 6 2 2 3 3 3" xfId="16051"/>
    <cellStyle name="20% - Accent5 6 2 2 3 4" xfId="16052"/>
    <cellStyle name="20% - Accent5 6 2 2 3 4 2" xfId="16053"/>
    <cellStyle name="20% - Accent5 6 2 2 3 5" xfId="16054"/>
    <cellStyle name="20% - Accent5 6 2 2 4" xfId="16055"/>
    <cellStyle name="20% - Accent5 6 2 2 4 2" xfId="16056"/>
    <cellStyle name="20% - Accent5 6 2 2 4 2 2" xfId="16057"/>
    <cellStyle name="20% - Accent5 6 2 2 4 2 2 2" xfId="16058"/>
    <cellStyle name="20% - Accent5 6 2 2 4 2 3" xfId="16059"/>
    <cellStyle name="20% - Accent5 6 2 2 4 3" xfId="16060"/>
    <cellStyle name="20% - Accent5 6 2 2 4 3 2" xfId="16061"/>
    <cellStyle name="20% - Accent5 6 2 2 4 4" xfId="16062"/>
    <cellStyle name="20% - Accent5 6 2 2 5" xfId="16063"/>
    <cellStyle name="20% - Accent5 6 2 2 5 2" xfId="16064"/>
    <cellStyle name="20% - Accent5 6 2 2 5 2 2" xfId="16065"/>
    <cellStyle name="20% - Accent5 6 2 2 5 3" xfId="16066"/>
    <cellStyle name="20% - Accent5 6 2 2 6" xfId="16067"/>
    <cellStyle name="20% - Accent5 6 2 2 6 2" xfId="16068"/>
    <cellStyle name="20% - Accent5 6 2 2 7" xfId="16069"/>
    <cellStyle name="20% - Accent5 6 2 3" xfId="16070"/>
    <cellStyle name="20% - Accent5 6 2 3 2" xfId="16071"/>
    <cellStyle name="20% - Accent5 6 2 3 2 2" xfId="16072"/>
    <cellStyle name="20% - Accent5 6 2 3 2 2 2" xfId="16073"/>
    <cellStyle name="20% - Accent5 6 2 3 2 2 2 2" xfId="16074"/>
    <cellStyle name="20% - Accent5 6 2 3 2 2 2 2 2" xfId="16075"/>
    <cellStyle name="20% - Accent5 6 2 3 2 2 2 3" xfId="16076"/>
    <cellStyle name="20% - Accent5 6 2 3 2 2 3" xfId="16077"/>
    <cellStyle name="20% - Accent5 6 2 3 2 2 3 2" xfId="16078"/>
    <cellStyle name="20% - Accent5 6 2 3 2 2 4" xfId="16079"/>
    <cellStyle name="20% - Accent5 6 2 3 2 3" xfId="16080"/>
    <cellStyle name="20% - Accent5 6 2 3 2 3 2" xfId="16081"/>
    <cellStyle name="20% - Accent5 6 2 3 2 3 2 2" xfId="16082"/>
    <cellStyle name="20% - Accent5 6 2 3 2 3 3" xfId="16083"/>
    <cellStyle name="20% - Accent5 6 2 3 2 4" xfId="16084"/>
    <cellStyle name="20% - Accent5 6 2 3 2 4 2" xfId="16085"/>
    <cellStyle name="20% - Accent5 6 2 3 2 5" xfId="16086"/>
    <cellStyle name="20% - Accent5 6 2 3 3" xfId="16087"/>
    <cellStyle name="20% - Accent5 6 2 3 3 2" xfId="16088"/>
    <cellStyle name="20% - Accent5 6 2 3 3 2 2" xfId="16089"/>
    <cellStyle name="20% - Accent5 6 2 3 3 2 2 2" xfId="16090"/>
    <cellStyle name="20% - Accent5 6 2 3 3 2 3" xfId="16091"/>
    <cellStyle name="20% - Accent5 6 2 3 3 3" xfId="16092"/>
    <cellStyle name="20% - Accent5 6 2 3 3 3 2" xfId="16093"/>
    <cellStyle name="20% - Accent5 6 2 3 3 4" xfId="16094"/>
    <cellStyle name="20% - Accent5 6 2 3 4" xfId="16095"/>
    <cellStyle name="20% - Accent5 6 2 3 4 2" xfId="16096"/>
    <cellStyle name="20% - Accent5 6 2 3 4 2 2" xfId="16097"/>
    <cellStyle name="20% - Accent5 6 2 3 4 3" xfId="16098"/>
    <cellStyle name="20% - Accent5 6 2 3 5" xfId="16099"/>
    <cellStyle name="20% - Accent5 6 2 3 5 2" xfId="16100"/>
    <cellStyle name="20% - Accent5 6 2 3 6" xfId="16101"/>
    <cellStyle name="20% - Accent5 6 2 4" xfId="16102"/>
    <cellStyle name="20% - Accent5 6 2 4 2" xfId="16103"/>
    <cellStyle name="20% - Accent5 6 2 4 2 2" xfId="16104"/>
    <cellStyle name="20% - Accent5 6 2 4 2 2 2" xfId="16105"/>
    <cellStyle name="20% - Accent5 6 2 4 2 2 2 2" xfId="16106"/>
    <cellStyle name="20% - Accent5 6 2 4 2 2 3" xfId="16107"/>
    <cellStyle name="20% - Accent5 6 2 4 2 3" xfId="16108"/>
    <cellStyle name="20% - Accent5 6 2 4 2 3 2" xfId="16109"/>
    <cellStyle name="20% - Accent5 6 2 4 2 4" xfId="16110"/>
    <cellStyle name="20% - Accent5 6 2 4 3" xfId="16111"/>
    <cellStyle name="20% - Accent5 6 2 4 3 2" xfId="16112"/>
    <cellStyle name="20% - Accent5 6 2 4 3 2 2" xfId="16113"/>
    <cellStyle name="20% - Accent5 6 2 4 3 3" xfId="16114"/>
    <cellStyle name="20% - Accent5 6 2 4 4" xfId="16115"/>
    <cellStyle name="20% - Accent5 6 2 4 4 2" xfId="16116"/>
    <cellStyle name="20% - Accent5 6 2 4 5" xfId="16117"/>
    <cellStyle name="20% - Accent5 6 2 5" xfId="16118"/>
    <cellStyle name="20% - Accent5 6 2 5 2" xfId="16119"/>
    <cellStyle name="20% - Accent5 6 2 5 2 2" xfId="16120"/>
    <cellStyle name="20% - Accent5 6 2 5 2 2 2" xfId="16121"/>
    <cellStyle name="20% - Accent5 6 2 5 2 3" xfId="16122"/>
    <cellStyle name="20% - Accent5 6 2 5 3" xfId="16123"/>
    <cellStyle name="20% - Accent5 6 2 5 3 2" xfId="16124"/>
    <cellStyle name="20% - Accent5 6 2 5 4" xfId="16125"/>
    <cellStyle name="20% - Accent5 6 2 6" xfId="16126"/>
    <cellStyle name="20% - Accent5 6 2 6 2" xfId="16127"/>
    <cellStyle name="20% - Accent5 6 2 6 2 2" xfId="16128"/>
    <cellStyle name="20% - Accent5 6 2 6 3" xfId="16129"/>
    <cellStyle name="20% - Accent5 6 2 7" xfId="16130"/>
    <cellStyle name="20% - Accent5 6 2 7 2" xfId="16131"/>
    <cellStyle name="20% - Accent5 6 2 8" xfId="16132"/>
    <cellStyle name="20% - Accent5 6 3" xfId="16133"/>
    <cellStyle name="20% - Accent5 6 3 2" xfId="16134"/>
    <cellStyle name="20% - Accent5 6 3 2 2" xfId="16135"/>
    <cellStyle name="20% - Accent5 6 3 2 2 2" xfId="16136"/>
    <cellStyle name="20% - Accent5 6 3 2 2 2 2" xfId="16137"/>
    <cellStyle name="20% - Accent5 6 3 2 2 2 2 2" xfId="16138"/>
    <cellStyle name="20% - Accent5 6 3 2 2 2 2 2 2" xfId="16139"/>
    <cellStyle name="20% - Accent5 6 3 2 2 2 2 3" xfId="16140"/>
    <cellStyle name="20% - Accent5 6 3 2 2 2 3" xfId="16141"/>
    <cellStyle name="20% - Accent5 6 3 2 2 2 3 2" xfId="16142"/>
    <cellStyle name="20% - Accent5 6 3 2 2 2 4" xfId="16143"/>
    <cellStyle name="20% - Accent5 6 3 2 2 3" xfId="16144"/>
    <cellStyle name="20% - Accent5 6 3 2 2 3 2" xfId="16145"/>
    <cellStyle name="20% - Accent5 6 3 2 2 3 2 2" xfId="16146"/>
    <cellStyle name="20% - Accent5 6 3 2 2 3 3" xfId="16147"/>
    <cellStyle name="20% - Accent5 6 3 2 2 4" xfId="16148"/>
    <cellStyle name="20% - Accent5 6 3 2 2 4 2" xfId="16149"/>
    <cellStyle name="20% - Accent5 6 3 2 2 5" xfId="16150"/>
    <cellStyle name="20% - Accent5 6 3 2 3" xfId="16151"/>
    <cellStyle name="20% - Accent5 6 3 2 3 2" xfId="16152"/>
    <cellStyle name="20% - Accent5 6 3 2 3 2 2" xfId="16153"/>
    <cellStyle name="20% - Accent5 6 3 2 3 2 2 2" xfId="16154"/>
    <cellStyle name="20% - Accent5 6 3 2 3 2 3" xfId="16155"/>
    <cellStyle name="20% - Accent5 6 3 2 3 3" xfId="16156"/>
    <cellStyle name="20% - Accent5 6 3 2 3 3 2" xfId="16157"/>
    <cellStyle name="20% - Accent5 6 3 2 3 4" xfId="16158"/>
    <cellStyle name="20% - Accent5 6 3 2 4" xfId="16159"/>
    <cellStyle name="20% - Accent5 6 3 2 4 2" xfId="16160"/>
    <cellStyle name="20% - Accent5 6 3 2 4 2 2" xfId="16161"/>
    <cellStyle name="20% - Accent5 6 3 2 4 3" xfId="16162"/>
    <cellStyle name="20% - Accent5 6 3 2 5" xfId="16163"/>
    <cellStyle name="20% - Accent5 6 3 2 5 2" xfId="16164"/>
    <cellStyle name="20% - Accent5 6 3 2 6" xfId="16165"/>
    <cellStyle name="20% - Accent5 6 3 3" xfId="16166"/>
    <cellStyle name="20% - Accent5 6 3 3 2" xfId="16167"/>
    <cellStyle name="20% - Accent5 6 3 3 2 2" xfId="16168"/>
    <cellStyle name="20% - Accent5 6 3 3 2 2 2" xfId="16169"/>
    <cellStyle name="20% - Accent5 6 3 3 2 2 2 2" xfId="16170"/>
    <cellStyle name="20% - Accent5 6 3 3 2 2 3" xfId="16171"/>
    <cellStyle name="20% - Accent5 6 3 3 2 3" xfId="16172"/>
    <cellStyle name="20% - Accent5 6 3 3 2 3 2" xfId="16173"/>
    <cellStyle name="20% - Accent5 6 3 3 2 4" xfId="16174"/>
    <cellStyle name="20% - Accent5 6 3 3 3" xfId="16175"/>
    <cellStyle name="20% - Accent5 6 3 3 3 2" xfId="16176"/>
    <cellStyle name="20% - Accent5 6 3 3 3 2 2" xfId="16177"/>
    <cellStyle name="20% - Accent5 6 3 3 3 3" xfId="16178"/>
    <cellStyle name="20% - Accent5 6 3 3 4" xfId="16179"/>
    <cellStyle name="20% - Accent5 6 3 3 4 2" xfId="16180"/>
    <cellStyle name="20% - Accent5 6 3 3 5" xfId="16181"/>
    <cellStyle name="20% - Accent5 6 3 4" xfId="16182"/>
    <cellStyle name="20% - Accent5 6 3 4 2" xfId="16183"/>
    <cellStyle name="20% - Accent5 6 3 4 2 2" xfId="16184"/>
    <cellStyle name="20% - Accent5 6 3 4 2 2 2" xfId="16185"/>
    <cellStyle name="20% - Accent5 6 3 4 2 3" xfId="16186"/>
    <cellStyle name="20% - Accent5 6 3 4 3" xfId="16187"/>
    <cellStyle name="20% - Accent5 6 3 4 3 2" xfId="16188"/>
    <cellStyle name="20% - Accent5 6 3 4 4" xfId="16189"/>
    <cellStyle name="20% - Accent5 6 3 5" xfId="16190"/>
    <cellStyle name="20% - Accent5 6 3 5 2" xfId="16191"/>
    <cellStyle name="20% - Accent5 6 3 5 2 2" xfId="16192"/>
    <cellStyle name="20% - Accent5 6 3 5 3" xfId="16193"/>
    <cellStyle name="20% - Accent5 6 3 6" xfId="16194"/>
    <cellStyle name="20% - Accent5 6 3 6 2" xfId="16195"/>
    <cellStyle name="20% - Accent5 6 3 7" xfId="16196"/>
    <cellStyle name="20% - Accent5 6 4" xfId="16197"/>
    <cellStyle name="20% - Accent5 6 4 2" xfId="16198"/>
    <cellStyle name="20% - Accent5 6 4 2 2" xfId="16199"/>
    <cellStyle name="20% - Accent5 6 4 2 2 2" xfId="16200"/>
    <cellStyle name="20% - Accent5 6 4 2 2 2 2" xfId="16201"/>
    <cellStyle name="20% - Accent5 6 4 2 2 2 2 2" xfId="16202"/>
    <cellStyle name="20% - Accent5 6 4 2 2 2 3" xfId="16203"/>
    <cellStyle name="20% - Accent5 6 4 2 2 3" xfId="16204"/>
    <cellStyle name="20% - Accent5 6 4 2 2 3 2" xfId="16205"/>
    <cellStyle name="20% - Accent5 6 4 2 2 4" xfId="16206"/>
    <cellStyle name="20% - Accent5 6 4 2 3" xfId="16207"/>
    <cellStyle name="20% - Accent5 6 4 2 3 2" xfId="16208"/>
    <cellStyle name="20% - Accent5 6 4 2 3 2 2" xfId="16209"/>
    <cellStyle name="20% - Accent5 6 4 2 3 3" xfId="16210"/>
    <cellStyle name="20% - Accent5 6 4 2 4" xfId="16211"/>
    <cellStyle name="20% - Accent5 6 4 2 4 2" xfId="16212"/>
    <cellStyle name="20% - Accent5 6 4 2 5" xfId="16213"/>
    <cellStyle name="20% - Accent5 6 4 3" xfId="16214"/>
    <cellStyle name="20% - Accent5 6 4 3 2" xfId="16215"/>
    <cellStyle name="20% - Accent5 6 4 3 2 2" xfId="16216"/>
    <cellStyle name="20% - Accent5 6 4 3 2 2 2" xfId="16217"/>
    <cellStyle name="20% - Accent5 6 4 3 2 3" xfId="16218"/>
    <cellStyle name="20% - Accent5 6 4 3 3" xfId="16219"/>
    <cellStyle name="20% - Accent5 6 4 3 3 2" xfId="16220"/>
    <cellStyle name="20% - Accent5 6 4 3 4" xfId="16221"/>
    <cellStyle name="20% - Accent5 6 4 4" xfId="16222"/>
    <cellStyle name="20% - Accent5 6 4 4 2" xfId="16223"/>
    <cellStyle name="20% - Accent5 6 4 4 2 2" xfId="16224"/>
    <cellStyle name="20% - Accent5 6 4 4 3" xfId="16225"/>
    <cellStyle name="20% - Accent5 6 4 5" xfId="16226"/>
    <cellStyle name="20% - Accent5 6 4 5 2" xfId="16227"/>
    <cellStyle name="20% - Accent5 6 4 6" xfId="16228"/>
    <cellStyle name="20% - Accent5 6 5" xfId="16229"/>
    <cellStyle name="20% - Accent5 6 5 2" xfId="16230"/>
    <cellStyle name="20% - Accent5 6 5 2 2" xfId="16231"/>
    <cellStyle name="20% - Accent5 6 5 2 2 2" xfId="16232"/>
    <cellStyle name="20% - Accent5 6 5 2 2 2 2" xfId="16233"/>
    <cellStyle name="20% - Accent5 6 5 2 2 3" xfId="16234"/>
    <cellStyle name="20% - Accent5 6 5 2 3" xfId="16235"/>
    <cellStyle name="20% - Accent5 6 5 2 3 2" xfId="16236"/>
    <cellStyle name="20% - Accent5 6 5 2 4" xfId="16237"/>
    <cellStyle name="20% - Accent5 6 5 3" xfId="16238"/>
    <cellStyle name="20% - Accent5 6 5 3 2" xfId="16239"/>
    <cellStyle name="20% - Accent5 6 5 3 2 2" xfId="16240"/>
    <cellStyle name="20% - Accent5 6 5 3 3" xfId="16241"/>
    <cellStyle name="20% - Accent5 6 5 4" xfId="16242"/>
    <cellStyle name="20% - Accent5 6 5 4 2" xfId="16243"/>
    <cellStyle name="20% - Accent5 6 5 5" xfId="16244"/>
    <cellStyle name="20% - Accent5 6 6" xfId="16245"/>
    <cellStyle name="20% - Accent5 6 6 2" xfId="16246"/>
    <cellStyle name="20% - Accent5 6 6 2 2" xfId="16247"/>
    <cellStyle name="20% - Accent5 6 6 2 2 2" xfId="16248"/>
    <cellStyle name="20% - Accent5 6 6 2 3" xfId="16249"/>
    <cellStyle name="20% - Accent5 6 6 3" xfId="16250"/>
    <cellStyle name="20% - Accent5 6 6 3 2" xfId="16251"/>
    <cellStyle name="20% - Accent5 6 6 4" xfId="16252"/>
    <cellStyle name="20% - Accent5 6 7" xfId="16253"/>
    <cellStyle name="20% - Accent5 6 7 2" xfId="16254"/>
    <cellStyle name="20% - Accent5 6 7 2 2" xfId="16255"/>
    <cellStyle name="20% - Accent5 6 7 3" xfId="16256"/>
    <cellStyle name="20% - Accent5 6 8" xfId="16257"/>
    <cellStyle name="20% - Accent5 6 8 2" xfId="16258"/>
    <cellStyle name="20% - Accent5 6 9" xfId="16259"/>
    <cellStyle name="20% - Accent5 7" xfId="16260"/>
    <cellStyle name="20% - Accent5 7 2" xfId="16261"/>
    <cellStyle name="20% - Accent5 7 2 2" xfId="16262"/>
    <cellStyle name="20% - Accent5 7 2 2 2" xfId="16263"/>
    <cellStyle name="20% - Accent5 7 2 2 2 2" xfId="16264"/>
    <cellStyle name="20% - Accent5 7 2 2 2 2 2" xfId="16265"/>
    <cellStyle name="20% - Accent5 7 2 2 2 2 2 2" xfId="16266"/>
    <cellStyle name="20% - Accent5 7 2 2 2 2 2 2 2" xfId="16267"/>
    <cellStyle name="20% - Accent5 7 2 2 2 2 2 3" xfId="16268"/>
    <cellStyle name="20% - Accent5 7 2 2 2 2 3" xfId="16269"/>
    <cellStyle name="20% - Accent5 7 2 2 2 2 3 2" xfId="16270"/>
    <cellStyle name="20% - Accent5 7 2 2 2 2 4" xfId="16271"/>
    <cellStyle name="20% - Accent5 7 2 2 2 3" xfId="16272"/>
    <cellStyle name="20% - Accent5 7 2 2 2 3 2" xfId="16273"/>
    <cellStyle name="20% - Accent5 7 2 2 2 3 2 2" xfId="16274"/>
    <cellStyle name="20% - Accent5 7 2 2 2 3 3" xfId="16275"/>
    <cellStyle name="20% - Accent5 7 2 2 2 4" xfId="16276"/>
    <cellStyle name="20% - Accent5 7 2 2 2 4 2" xfId="16277"/>
    <cellStyle name="20% - Accent5 7 2 2 2 5" xfId="16278"/>
    <cellStyle name="20% - Accent5 7 2 2 3" xfId="16279"/>
    <cellStyle name="20% - Accent5 7 2 2 3 2" xfId="16280"/>
    <cellStyle name="20% - Accent5 7 2 2 3 2 2" xfId="16281"/>
    <cellStyle name="20% - Accent5 7 2 2 3 2 2 2" xfId="16282"/>
    <cellStyle name="20% - Accent5 7 2 2 3 2 3" xfId="16283"/>
    <cellStyle name="20% - Accent5 7 2 2 3 3" xfId="16284"/>
    <cellStyle name="20% - Accent5 7 2 2 3 3 2" xfId="16285"/>
    <cellStyle name="20% - Accent5 7 2 2 3 4" xfId="16286"/>
    <cellStyle name="20% - Accent5 7 2 2 4" xfId="16287"/>
    <cellStyle name="20% - Accent5 7 2 2 4 2" xfId="16288"/>
    <cellStyle name="20% - Accent5 7 2 2 4 2 2" xfId="16289"/>
    <cellStyle name="20% - Accent5 7 2 2 4 3" xfId="16290"/>
    <cellStyle name="20% - Accent5 7 2 2 5" xfId="16291"/>
    <cellStyle name="20% - Accent5 7 2 2 5 2" xfId="16292"/>
    <cellStyle name="20% - Accent5 7 2 2 6" xfId="16293"/>
    <cellStyle name="20% - Accent5 7 2 3" xfId="16294"/>
    <cellStyle name="20% - Accent5 7 2 3 2" xfId="16295"/>
    <cellStyle name="20% - Accent5 7 2 3 2 2" xfId="16296"/>
    <cellStyle name="20% - Accent5 7 2 3 2 2 2" xfId="16297"/>
    <cellStyle name="20% - Accent5 7 2 3 2 2 2 2" xfId="16298"/>
    <cellStyle name="20% - Accent5 7 2 3 2 2 3" xfId="16299"/>
    <cellStyle name="20% - Accent5 7 2 3 2 3" xfId="16300"/>
    <cellStyle name="20% - Accent5 7 2 3 2 3 2" xfId="16301"/>
    <cellStyle name="20% - Accent5 7 2 3 2 4" xfId="16302"/>
    <cellStyle name="20% - Accent5 7 2 3 3" xfId="16303"/>
    <cellStyle name="20% - Accent5 7 2 3 3 2" xfId="16304"/>
    <cellStyle name="20% - Accent5 7 2 3 3 2 2" xfId="16305"/>
    <cellStyle name="20% - Accent5 7 2 3 3 3" xfId="16306"/>
    <cellStyle name="20% - Accent5 7 2 3 4" xfId="16307"/>
    <cellStyle name="20% - Accent5 7 2 3 4 2" xfId="16308"/>
    <cellStyle name="20% - Accent5 7 2 3 5" xfId="16309"/>
    <cellStyle name="20% - Accent5 7 2 4" xfId="16310"/>
    <cellStyle name="20% - Accent5 7 2 4 2" xfId="16311"/>
    <cellStyle name="20% - Accent5 7 2 4 2 2" xfId="16312"/>
    <cellStyle name="20% - Accent5 7 2 4 2 2 2" xfId="16313"/>
    <cellStyle name="20% - Accent5 7 2 4 2 3" xfId="16314"/>
    <cellStyle name="20% - Accent5 7 2 4 3" xfId="16315"/>
    <cellStyle name="20% - Accent5 7 2 4 3 2" xfId="16316"/>
    <cellStyle name="20% - Accent5 7 2 4 4" xfId="16317"/>
    <cellStyle name="20% - Accent5 7 2 5" xfId="16318"/>
    <cellStyle name="20% - Accent5 7 2 5 2" xfId="16319"/>
    <cellStyle name="20% - Accent5 7 2 5 2 2" xfId="16320"/>
    <cellStyle name="20% - Accent5 7 2 5 3" xfId="16321"/>
    <cellStyle name="20% - Accent5 7 2 6" xfId="16322"/>
    <cellStyle name="20% - Accent5 7 2 6 2" xfId="16323"/>
    <cellStyle name="20% - Accent5 7 2 7" xfId="16324"/>
    <cellStyle name="20% - Accent5 7 3" xfId="16325"/>
    <cellStyle name="20% - Accent5 7 3 2" xfId="16326"/>
    <cellStyle name="20% - Accent5 7 3 2 2" xfId="16327"/>
    <cellStyle name="20% - Accent5 7 3 2 2 2" xfId="16328"/>
    <cellStyle name="20% - Accent5 7 3 2 2 2 2" xfId="16329"/>
    <cellStyle name="20% - Accent5 7 3 2 2 2 2 2" xfId="16330"/>
    <cellStyle name="20% - Accent5 7 3 2 2 2 3" xfId="16331"/>
    <cellStyle name="20% - Accent5 7 3 2 2 3" xfId="16332"/>
    <cellStyle name="20% - Accent5 7 3 2 2 3 2" xfId="16333"/>
    <cellStyle name="20% - Accent5 7 3 2 2 4" xfId="16334"/>
    <cellStyle name="20% - Accent5 7 3 2 3" xfId="16335"/>
    <cellStyle name="20% - Accent5 7 3 2 3 2" xfId="16336"/>
    <cellStyle name="20% - Accent5 7 3 2 3 2 2" xfId="16337"/>
    <cellStyle name="20% - Accent5 7 3 2 3 3" xfId="16338"/>
    <cellStyle name="20% - Accent5 7 3 2 4" xfId="16339"/>
    <cellStyle name="20% - Accent5 7 3 2 4 2" xfId="16340"/>
    <cellStyle name="20% - Accent5 7 3 2 5" xfId="16341"/>
    <cellStyle name="20% - Accent5 7 3 3" xfId="16342"/>
    <cellStyle name="20% - Accent5 7 3 3 2" xfId="16343"/>
    <cellStyle name="20% - Accent5 7 3 3 2 2" xfId="16344"/>
    <cellStyle name="20% - Accent5 7 3 3 2 2 2" xfId="16345"/>
    <cellStyle name="20% - Accent5 7 3 3 2 3" xfId="16346"/>
    <cellStyle name="20% - Accent5 7 3 3 3" xfId="16347"/>
    <cellStyle name="20% - Accent5 7 3 3 3 2" xfId="16348"/>
    <cellStyle name="20% - Accent5 7 3 3 4" xfId="16349"/>
    <cellStyle name="20% - Accent5 7 3 4" xfId="16350"/>
    <cellStyle name="20% - Accent5 7 3 4 2" xfId="16351"/>
    <cellStyle name="20% - Accent5 7 3 4 2 2" xfId="16352"/>
    <cellStyle name="20% - Accent5 7 3 4 3" xfId="16353"/>
    <cellStyle name="20% - Accent5 7 3 5" xfId="16354"/>
    <cellStyle name="20% - Accent5 7 3 5 2" xfId="16355"/>
    <cellStyle name="20% - Accent5 7 3 6" xfId="16356"/>
    <cellStyle name="20% - Accent5 7 4" xfId="16357"/>
    <cellStyle name="20% - Accent5 7 4 2" xfId="16358"/>
    <cellStyle name="20% - Accent5 7 4 2 2" xfId="16359"/>
    <cellStyle name="20% - Accent5 7 4 2 2 2" xfId="16360"/>
    <cellStyle name="20% - Accent5 7 4 2 2 2 2" xfId="16361"/>
    <cellStyle name="20% - Accent5 7 4 2 2 3" xfId="16362"/>
    <cellStyle name="20% - Accent5 7 4 2 3" xfId="16363"/>
    <cellStyle name="20% - Accent5 7 4 2 3 2" xfId="16364"/>
    <cellStyle name="20% - Accent5 7 4 2 4" xfId="16365"/>
    <cellStyle name="20% - Accent5 7 4 3" xfId="16366"/>
    <cellStyle name="20% - Accent5 7 4 3 2" xfId="16367"/>
    <cellStyle name="20% - Accent5 7 4 3 2 2" xfId="16368"/>
    <cellStyle name="20% - Accent5 7 4 3 3" xfId="16369"/>
    <cellStyle name="20% - Accent5 7 4 4" xfId="16370"/>
    <cellStyle name="20% - Accent5 7 4 4 2" xfId="16371"/>
    <cellStyle name="20% - Accent5 7 4 5" xfId="16372"/>
    <cellStyle name="20% - Accent5 7 5" xfId="16373"/>
    <cellStyle name="20% - Accent5 7 5 2" xfId="16374"/>
    <cellStyle name="20% - Accent5 7 5 2 2" xfId="16375"/>
    <cellStyle name="20% - Accent5 7 5 2 2 2" xfId="16376"/>
    <cellStyle name="20% - Accent5 7 5 2 3" xfId="16377"/>
    <cellStyle name="20% - Accent5 7 5 3" xfId="16378"/>
    <cellStyle name="20% - Accent5 7 5 3 2" xfId="16379"/>
    <cellStyle name="20% - Accent5 7 5 4" xfId="16380"/>
    <cellStyle name="20% - Accent5 7 6" xfId="16381"/>
    <cellStyle name="20% - Accent5 7 6 2" xfId="16382"/>
    <cellStyle name="20% - Accent5 7 6 2 2" xfId="16383"/>
    <cellStyle name="20% - Accent5 7 6 3" xfId="16384"/>
    <cellStyle name="20% - Accent5 7 7" xfId="16385"/>
    <cellStyle name="20% - Accent5 7 7 2" xfId="16386"/>
    <cellStyle name="20% - Accent5 7 8" xfId="16387"/>
    <cellStyle name="20% - Accent5 8" xfId="16388"/>
    <cellStyle name="20% - Accent5 8 2" xfId="16389"/>
    <cellStyle name="20% - Accent5 8 2 2" xfId="16390"/>
    <cellStyle name="20% - Accent5 8 2 2 2" xfId="16391"/>
    <cellStyle name="20% - Accent5 8 2 2 2 2" xfId="16392"/>
    <cellStyle name="20% - Accent5 8 2 2 2 2 2" xfId="16393"/>
    <cellStyle name="20% - Accent5 8 2 2 2 2 2 2" xfId="16394"/>
    <cellStyle name="20% - Accent5 8 2 2 2 2 2 2 2" xfId="16395"/>
    <cellStyle name="20% - Accent5 8 2 2 2 2 2 3" xfId="16396"/>
    <cellStyle name="20% - Accent5 8 2 2 2 2 3" xfId="16397"/>
    <cellStyle name="20% - Accent5 8 2 2 2 2 3 2" xfId="16398"/>
    <cellStyle name="20% - Accent5 8 2 2 2 2 4" xfId="16399"/>
    <cellStyle name="20% - Accent5 8 2 2 2 3" xfId="16400"/>
    <cellStyle name="20% - Accent5 8 2 2 2 3 2" xfId="16401"/>
    <cellStyle name="20% - Accent5 8 2 2 2 3 2 2" xfId="16402"/>
    <cellStyle name="20% - Accent5 8 2 2 2 3 3" xfId="16403"/>
    <cellStyle name="20% - Accent5 8 2 2 2 4" xfId="16404"/>
    <cellStyle name="20% - Accent5 8 2 2 2 4 2" xfId="16405"/>
    <cellStyle name="20% - Accent5 8 2 2 2 5" xfId="16406"/>
    <cellStyle name="20% - Accent5 8 2 2 3" xfId="16407"/>
    <cellStyle name="20% - Accent5 8 2 2 3 2" xfId="16408"/>
    <cellStyle name="20% - Accent5 8 2 2 3 2 2" xfId="16409"/>
    <cellStyle name="20% - Accent5 8 2 2 3 2 2 2" xfId="16410"/>
    <cellStyle name="20% - Accent5 8 2 2 3 2 3" xfId="16411"/>
    <cellStyle name="20% - Accent5 8 2 2 3 3" xfId="16412"/>
    <cellStyle name="20% - Accent5 8 2 2 3 3 2" xfId="16413"/>
    <cellStyle name="20% - Accent5 8 2 2 3 4" xfId="16414"/>
    <cellStyle name="20% - Accent5 8 2 2 4" xfId="16415"/>
    <cellStyle name="20% - Accent5 8 2 2 4 2" xfId="16416"/>
    <cellStyle name="20% - Accent5 8 2 2 4 2 2" xfId="16417"/>
    <cellStyle name="20% - Accent5 8 2 2 4 3" xfId="16418"/>
    <cellStyle name="20% - Accent5 8 2 2 5" xfId="16419"/>
    <cellStyle name="20% - Accent5 8 2 2 5 2" xfId="16420"/>
    <cellStyle name="20% - Accent5 8 2 2 6" xfId="16421"/>
    <cellStyle name="20% - Accent5 8 2 3" xfId="16422"/>
    <cellStyle name="20% - Accent5 8 2 3 2" xfId="16423"/>
    <cellStyle name="20% - Accent5 8 2 3 2 2" xfId="16424"/>
    <cellStyle name="20% - Accent5 8 2 3 2 2 2" xfId="16425"/>
    <cellStyle name="20% - Accent5 8 2 3 2 2 2 2" xfId="16426"/>
    <cellStyle name="20% - Accent5 8 2 3 2 2 3" xfId="16427"/>
    <cellStyle name="20% - Accent5 8 2 3 2 3" xfId="16428"/>
    <cellStyle name="20% - Accent5 8 2 3 2 3 2" xfId="16429"/>
    <cellStyle name="20% - Accent5 8 2 3 2 4" xfId="16430"/>
    <cellStyle name="20% - Accent5 8 2 3 3" xfId="16431"/>
    <cellStyle name="20% - Accent5 8 2 3 3 2" xfId="16432"/>
    <cellStyle name="20% - Accent5 8 2 3 3 2 2" xfId="16433"/>
    <cellStyle name="20% - Accent5 8 2 3 3 3" xfId="16434"/>
    <cellStyle name="20% - Accent5 8 2 3 4" xfId="16435"/>
    <cellStyle name="20% - Accent5 8 2 3 4 2" xfId="16436"/>
    <cellStyle name="20% - Accent5 8 2 3 5" xfId="16437"/>
    <cellStyle name="20% - Accent5 8 2 4" xfId="16438"/>
    <cellStyle name="20% - Accent5 8 2 4 2" xfId="16439"/>
    <cellStyle name="20% - Accent5 8 2 4 2 2" xfId="16440"/>
    <cellStyle name="20% - Accent5 8 2 4 2 2 2" xfId="16441"/>
    <cellStyle name="20% - Accent5 8 2 4 2 3" xfId="16442"/>
    <cellStyle name="20% - Accent5 8 2 4 3" xfId="16443"/>
    <cellStyle name="20% - Accent5 8 2 4 3 2" xfId="16444"/>
    <cellStyle name="20% - Accent5 8 2 4 4" xfId="16445"/>
    <cellStyle name="20% - Accent5 8 2 5" xfId="16446"/>
    <cellStyle name="20% - Accent5 8 2 5 2" xfId="16447"/>
    <cellStyle name="20% - Accent5 8 2 5 2 2" xfId="16448"/>
    <cellStyle name="20% - Accent5 8 2 5 3" xfId="16449"/>
    <cellStyle name="20% - Accent5 8 2 6" xfId="16450"/>
    <cellStyle name="20% - Accent5 8 2 6 2" xfId="16451"/>
    <cellStyle name="20% - Accent5 8 2 7" xfId="16452"/>
    <cellStyle name="20% - Accent5 8 3" xfId="16453"/>
    <cellStyle name="20% - Accent5 8 3 2" xfId="16454"/>
    <cellStyle name="20% - Accent5 8 3 2 2" xfId="16455"/>
    <cellStyle name="20% - Accent5 8 3 2 2 2" xfId="16456"/>
    <cellStyle name="20% - Accent5 8 3 2 2 2 2" xfId="16457"/>
    <cellStyle name="20% - Accent5 8 3 2 2 2 2 2" xfId="16458"/>
    <cellStyle name="20% - Accent5 8 3 2 2 2 3" xfId="16459"/>
    <cellStyle name="20% - Accent5 8 3 2 2 3" xfId="16460"/>
    <cellStyle name="20% - Accent5 8 3 2 2 3 2" xfId="16461"/>
    <cellStyle name="20% - Accent5 8 3 2 2 4" xfId="16462"/>
    <cellStyle name="20% - Accent5 8 3 2 3" xfId="16463"/>
    <cellStyle name="20% - Accent5 8 3 2 3 2" xfId="16464"/>
    <cellStyle name="20% - Accent5 8 3 2 3 2 2" xfId="16465"/>
    <cellStyle name="20% - Accent5 8 3 2 3 3" xfId="16466"/>
    <cellStyle name="20% - Accent5 8 3 2 4" xfId="16467"/>
    <cellStyle name="20% - Accent5 8 3 2 4 2" xfId="16468"/>
    <cellStyle name="20% - Accent5 8 3 2 5" xfId="16469"/>
    <cellStyle name="20% - Accent5 8 3 3" xfId="16470"/>
    <cellStyle name="20% - Accent5 8 3 3 2" xfId="16471"/>
    <cellStyle name="20% - Accent5 8 3 3 2 2" xfId="16472"/>
    <cellStyle name="20% - Accent5 8 3 3 2 2 2" xfId="16473"/>
    <cellStyle name="20% - Accent5 8 3 3 2 3" xfId="16474"/>
    <cellStyle name="20% - Accent5 8 3 3 3" xfId="16475"/>
    <cellStyle name="20% - Accent5 8 3 3 3 2" xfId="16476"/>
    <cellStyle name="20% - Accent5 8 3 3 4" xfId="16477"/>
    <cellStyle name="20% - Accent5 8 3 4" xfId="16478"/>
    <cellStyle name="20% - Accent5 8 3 4 2" xfId="16479"/>
    <cellStyle name="20% - Accent5 8 3 4 2 2" xfId="16480"/>
    <cellStyle name="20% - Accent5 8 3 4 3" xfId="16481"/>
    <cellStyle name="20% - Accent5 8 3 5" xfId="16482"/>
    <cellStyle name="20% - Accent5 8 3 5 2" xfId="16483"/>
    <cellStyle name="20% - Accent5 8 3 6" xfId="16484"/>
    <cellStyle name="20% - Accent5 8 4" xfId="16485"/>
    <cellStyle name="20% - Accent5 8 4 2" xfId="16486"/>
    <cellStyle name="20% - Accent5 8 4 2 2" xfId="16487"/>
    <cellStyle name="20% - Accent5 8 4 2 2 2" xfId="16488"/>
    <cellStyle name="20% - Accent5 8 4 2 2 2 2" xfId="16489"/>
    <cellStyle name="20% - Accent5 8 4 2 2 3" xfId="16490"/>
    <cellStyle name="20% - Accent5 8 4 2 3" xfId="16491"/>
    <cellStyle name="20% - Accent5 8 4 2 3 2" xfId="16492"/>
    <cellStyle name="20% - Accent5 8 4 2 4" xfId="16493"/>
    <cellStyle name="20% - Accent5 8 4 3" xfId="16494"/>
    <cellStyle name="20% - Accent5 8 4 3 2" xfId="16495"/>
    <cellStyle name="20% - Accent5 8 4 3 2 2" xfId="16496"/>
    <cellStyle name="20% - Accent5 8 4 3 3" xfId="16497"/>
    <cellStyle name="20% - Accent5 8 4 4" xfId="16498"/>
    <cellStyle name="20% - Accent5 8 4 4 2" xfId="16499"/>
    <cellStyle name="20% - Accent5 8 4 5" xfId="16500"/>
    <cellStyle name="20% - Accent5 8 5" xfId="16501"/>
    <cellStyle name="20% - Accent5 8 5 2" xfId="16502"/>
    <cellStyle name="20% - Accent5 8 5 2 2" xfId="16503"/>
    <cellStyle name="20% - Accent5 8 5 2 2 2" xfId="16504"/>
    <cellStyle name="20% - Accent5 8 5 2 3" xfId="16505"/>
    <cellStyle name="20% - Accent5 8 5 3" xfId="16506"/>
    <cellStyle name="20% - Accent5 8 5 3 2" xfId="16507"/>
    <cellStyle name="20% - Accent5 8 5 4" xfId="16508"/>
    <cellStyle name="20% - Accent5 8 6" xfId="16509"/>
    <cellStyle name="20% - Accent5 8 6 2" xfId="16510"/>
    <cellStyle name="20% - Accent5 8 6 2 2" xfId="16511"/>
    <cellStyle name="20% - Accent5 8 6 3" xfId="16512"/>
    <cellStyle name="20% - Accent5 8 7" xfId="16513"/>
    <cellStyle name="20% - Accent5 8 7 2" xfId="16514"/>
    <cellStyle name="20% - Accent5 8 8" xfId="16515"/>
    <cellStyle name="20% - Accent5 9" xfId="16516"/>
    <cellStyle name="20% - Accent5 9 2" xfId="16517"/>
    <cellStyle name="20% - Accent5 9 2 2" xfId="16518"/>
    <cellStyle name="20% - Accent5 9 2 2 2" xfId="16519"/>
    <cellStyle name="20% - Accent5 9 2 2 2 2" xfId="16520"/>
    <cellStyle name="20% - Accent5 9 2 2 2 2 2" xfId="16521"/>
    <cellStyle name="20% - Accent5 9 2 2 2 2 2 2" xfId="16522"/>
    <cellStyle name="20% - Accent5 9 2 2 2 2 2 2 2" xfId="16523"/>
    <cellStyle name="20% - Accent5 9 2 2 2 2 2 3" xfId="16524"/>
    <cellStyle name="20% - Accent5 9 2 2 2 2 3" xfId="16525"/>
    <cellStyle name="20% - Accent5 9 2 2 2 2 3 2" xfId="16526"/>
    <cellStyle name="20% - Accent5 9 2 2 2 2 4" xfId="16527"/>
    <cellStyle name="20% - Accent5 9 2 2 2 3" xfId="16528"/>
    <cellStyle name="20% - Accent5 9 2 2 2 3 2" xfId="16529"/>
    <cellStyle name="20% - Accent5 9 2 2 2 3 2 2" xfId="16530"/>
    <cellStyle name="20% - Accent5 9 2 2 2 3 3" xfId="16531"/>
    <cellStyle name="20% - Accent5 9 2 2 2 4" xfId="16532"/>
    <cellStyle name="20% - Accent5 9 2 2 2 4 2" xfId="16533"/>
    <cellStyle name="20% - Accent5 9 2 2 2 5" xfId="16534"/>
    <cellStyle name="20% - Accent5 9 2 2 3" xfId="16535"/>
    <cellStyle name="20% - Accent5 9 2 2 3 2" xfId="16536"/>
    <cellStyle name="20% - Accent5 9 2 2 3 2 2" xfId="16537"/>
    <cellStyle name="20% - Accent5 9 2 2 3 2 2 2" xfId="16538"/>
    <cellStyle name="20% - Accent5 9 2 2 3 2 3" xfId="16539"/>
    <cellStyle name="20% - Accent5 9 2 2 3 3" xfId="16540"/>
    <cellStyle name="20% - Accent5 9 2 2 3 3 2" xfId="16541"/>
    <cellStyle name="20% - Accent5 9 2 2 3 4" xfId="16542"/>
    <cellStyle name="20% - Accent5 9 2 2 4" xfId="16543"/>
    <cellStyle name="20% - Accent5 9 2 2 4 2" xfId="16544"/>
    <cellStyle name="20% - Accent5 9 2 2 4 2 2" xfId="16545"/>
    <cellStyle name="20% - Accent5 9 2 2 4 3" xfId="16546"/>
    <cellStyle name="20% - Accent5 9 2 2 5" xfId="16547"/>
    <cellStyle name="20% - Accent5 9 2 2 5 2" xfId="16548"/>
    <cellStyle name="20% - Accent5 9 2 2 6" xfId="16549"/>
    <cellStyle name="20% - Accent5 9 2 3" xfId="16550"/>
    <cellStyle name="20% - Accent5 9 2 3 2" xfId="16551"/>
    <cellStyle name="20% - Accent5 9 2 3 2 2" xfId="16552"/>
    <cellStyle name="20% - Accent5 9 2 3 2 2 2" xfId="16553"/>
    <cellStyle name="20% - Accent5 9 2 3 2 2 2 2" xfId="16554"/>
    <cellStyle name="20% - Accent5 9 2 3 2 2 3" xfId="16555"/>
    <cellStyle name="20% - Accent5 9 2 3 2 3" xfId="16556"/>
    <cellStyle name="20% - Accent5 9 2 3 2 3 2" xfId="16557"/>
    <cellStyle name="20% - Accent5 9 2 3 2 4" xfId="16558"/>
    <cellStyle name="20% - Accent5 9 2 3 3" xfId="16559"/>
    <cellStyle name="20% - Accent5 9 2 3 3 2" xfId="16560"/>
    <cellStyle name="20% - Accent5 9 2 3 3 2 2" xfId="16561"/>
    <cellStyle name="20% - Accent5 9 2 3 3 3" xfId="16562"/>
    <cellStyle name="20% - Accent5 9 2 3 4" xfId="16563"/>
    <cellStyle name="20% - Accent5 9 2 3 4 2" xfId="16564"/>
    <cellStyle name="20% - Accent5 9 2 3 5" xfId="16565"/>
    <cellStyle name="20% - Accent5 9 2 4" xfId="16566"/>
    <cellStyle name="20% - Accent5 9 2 4 2" xfId="16567"/>
    <cellStyle name="20% - Accent5 9 2 4 2 2" xfId="16568"/>
    <cellStyle name="20% - Accent5 9 2 4 2 2 2" xfId="16569"/>
    <cellStyle name="20% - Accent5 9 2 4 2 3" xfId="16570"/>
    <cellStyle name="20% - Accent5 9 2 4 3" xfId="16571"/>
    <cellStyle name="20% - Accent5 9 2 4 3 2" xfId="16572"/>
    <cellStyle name="20% - Accent5 9 2 4 4" xfId="16573"/>
    <cellStyle name="20% - Accent5 9 2 5" xfId="16574"/>
    <cellStyle name="20% - Accent5 9 2 5 2" xfId="16575"/>
    <cellStyle name="20% - Accent5 9 2 5 2 2" xfId="16576"/>
    <cellStyle name="20% - Accent5 9 2 5 3" xfId="16577"/>
    <cellStyle name="20% - Accent5 9 2 6" xfId="16578"/>
    <cellStyle name="20% - Accent5 9 2 6 2" xfId="16579"/>
    <cellStyle name="20% - Accent5 9 2 7" xfId="16580"/>
    <cellStyle name="20% - Accent5 9 3" xfId="16581"/>
    <cellStyle name="20% - Accent5 9 3 2" xfId="16582"/>
    <cellStyle name="20% - Accent5 9 3 2 2" xfId="16583"/>
    <cellStyle name="20% - Accent5 9 3 2 2 2" xfId="16584"/>
    <cellStyle name="20% - Accent5 9 3 2 2 2 2" xfId="16585"/>
    <cellStyle name="20% - Accent5 9 3 2 2 2 2 2" xfId="16586"/>
    <cellStyle name="20% - Accent5 9 3 2 2 2 3" xfId="16587"/>
    <cellStyle name="20% - Accent5 9 3 2 2 3" xfId="16588"/>
    <cellStyle name="20% - Accent5 9 3 2 2 3 2" xfId="16589"/>
    <cellStyle name="20% - Accent5 9 3 2 2 4" xfId="16590"/>
    <cellStyle name="20% - Accent5 9 3 2 3" xfId="16591"/>
    <cellStyle name="20% - Accent5 9 3 2 3 2" xfId="16592"/>
    <cellStyle name="20% - Accent5 9 3 2 3 2 2" xfId="16593"/>
    <cellStyle name="20% - Accent5 9 3 2 3 3" xfId="16594"/>
    <cellStyle name="20% - Accent5 9 3 2 4" xfId="16595"/>
    <cellStyle name="20% - Accent5 9 3 2 4 2" xfId="16596"/>
    <cellStyle name="20% - Accent5 9 3 2 5" xfId="16597"/>
    <cellStyle name="20% - Accent5 9 3 3" xfId="16598"/>
    <cellStyle name="20% - Accent5 9 3 3 2" xfId="16599"/>
    <cellStyle name="20% - Accent5 9 3 3 2 2" xfId="16600"/>
    <cellStyle name="20% - Accent5 9 3 3 2 2 2" xfId="16601"/>
    <cellStyle name="20% - Accent5 9 3 3 2 3" xfId="16602"/>
    <cellStyle name="20% - Accent5 9 3 3 3" xfId="16603"/>
    <cellStyle name="20% - Accent5 9 3 3 3 2" xfId="16604"/>
    <cellStyle name="20% - Accent5 9 3 3 4" xfId="16605"/>
    <cellStyle name="20% - Accent5 9 3 4" xfId="16606"/>
    <cellStyle name="20% - Accent5 9 3 4 2" xfId="16607"/>
    <cellStyle name="20% - Accent5 9 3 4 2 2" xfId="16608"/>
    <cellStyle name="20% - Accent5 9 3 4 3" xfId="16609"/>
    <cellStyle name="20% - Accent5 9 3 5" xfId="16610"/>
    <cellStyle name="20% - Accent5 9 3 5 2" xfId="16611"/>
    <cellStyle name="20% - Accent5 9 3 6" xfId="16612"/>
    <cellStyle name="20% - Accent5 9 4" xfId="16613"/>
    <cellStyle name="20% - Accent5 9 4 2" xfId="16614"/>
    <cellStyle name="20% - Accent5 9 4 2 2" xfId="16615"/>
    <cellStyle name="20% - Accent5 9 4 2 2 2" xfId="16616"/>
    <cellStyle name="20% - Accent5 9 4 2 2 2 2" xfId="16617"/>
    <cellStyle name="20% - Accent5 9 4 2 2 3" xfId="16618"/>
    <cellStyle name="20% - Accent5 9 4 2 3" xfId="16619"/>
    <cellStyle name="20% - Accent5 9 4 2 3 2" xfId="16620"/>
    <cellStyle name="20% - Accent5 9 4 2 4" xfId="16621"/>
    <cellStyle name="20% - Accent5 9 4 3" xfId="16622"/>
    <cellStyle name="20% - Accent5 9 4 3 2" xfId="16623"/>
    <cellStyle name="20% - Accent5 9 4 3 2 2" xfId="16624"/>
    <cellStyle name="20% - Accent5 9 4 3 3" xfId="16625"/>
    <cellStyle name="20% - Accent5 9 4 4" xfId="16626"/>
    <cellStyle name="20% - Accent5 9 4 4 2" xfId="16627"/>
    <cellStyle name="20% - Accent5 9 4 5" xfId="16628"/>
    <cellStyle name="20% - Accent5 9 5" xfId="16629"/>
    <cellStyle name="20% - Accent5 9 5 2" xfId="16630"/>
    <cellStyle name="20% - Accent5 9 5 2 2" xfId="16631"/>
    <cellStyle name="20% - Accent5 9 5 2 2 2" xfId="16632"/>
    <cellStyle name="20% - Accent5 9 5 2 3" xfId="16633"/>
    <cellStyle name="20% - Accent5 9 5 3" xfId="16634"/>
    <cellStyle name="20% - Accent5 9 5 3 2" xfId="16635"/>
    <cellStyle name="20% - Accent5 9 5 4" xfId="16636"/>
    <cellStyle name="20% - Accent5 9 6" xfId="16637"/>
    <cellStyle name="20% - Accent5 9 6 2" xfId="16638"/>
    <cellStyle name="20% - Accent5 9 6 2 2" xfId="16639"/>
    <cellStyle name="20% - Accent5 9 6 3" xfId="16640"/>
    <cellStyle name="20% - Accent5 9 7" xfId="16641"/>
    <cellStyle name="20% - Accent5 9 7 2" xfId="16642"/>
    <cellStyle name="20% - Accent5 9 8" xfId="16643"/>
    <cellStyle name="20% - Accent6 10" xfId="16644"/>
    <cellStyle name="20% - Accent6 10 2" xfId="16645"/>
    <cellStyle name="20% - Accent6 10 2 2" xfId="16646"/>
    <cellStyle name="20% - Accent6 10 2 2 2" xfId="16647"/>
    <cellStyle name="20% - Accent6 10 2 2 2 2" xfId="16648"/>
    <cellStyle name="20% - Accent6 10 2 2 2 2 2" xfId="16649"/>
    <cellStyle name="20% - Accent6 10 2 2 2 2 2 2" xfId="16650"/>
    <cellStyle name="20% - Accent6 10 2 2 2 2 2 2 2" xfId="16651"/>
    <cellStyle name="20% - Accent6 10 2 2 2 2 2 3" xfId="16652"/>
    <cellStyle name="20% - Accent6 10 2 2 2 2 3" xfId="16653"/>
    <cellStyle name="20% - Accent6 10 2 2 2 2 3 2" xfId="16654"/>
    <cellStyle name="20% - Accent6 10 2 2 2 2 4" xfId="16655"/>
    <cellStyle name="20% - Accent6 10 2 2 2 3" xfId="16656"/>
    <cellStyle name="20% - Accent6 10 2 2 2 3 2" xfId="16657"/>
    <cellStyle name="20% - Accent6 10 2 2 2 3 2 2" xfId="16658"/>
    <cellStyle name="20% - Accent6 10 2 2 2 3 3" xfId="16659"/>
    <cellStyle name="20% - Accent6 10 2 2 2 4" xfId="16660"/>
    <cellStyle name="20% - Accent6 10 2 2 2 4 2" xfId="16661"/>
    <cellStyle name="20% - Accent6 10 2 2 2 5" xfId="16662"/>
    <cellStyle name="20% - Accent6 10 2 2 3" xfId="16663"/>
    <cellStyle name="20% - Accent6 10 2 2 3 2" xfId="16664"/>
    <cellStyle name="20% - Accent6 10 2 2 3 2 2" xfId="16665"/>
    <cellStyle name="20% - Accent6 10 2 2 3 2 2 2" xfId="16666"/>
    <cellStyle name="20% - Accent6 10 2 2 3 2 3" xfId="16667"/>
    <cellStyle name="20% - Accent6 10 2 2 3 3" xfId="16668"/>
    <cellStyle name="20% - Accent6 10 2 2 3 3 2" xfId="16669"/>
    <cellStyle name="20% - Accent6 10 2 2 3 4" xfId="16670"/>
    <cellStyle name="20% - Accent6 10 2 2 4" xfId="16671"/>
    <cellStyle name="20% - Accent6 10 2 2 4 2" xfId="16672"/>
    <cellStyle name="20% - Accent6 10 2 2 4 2 2" xfId="16673"/>
    <cellStyle name="20% - Accent6 10 2 2 4 3" xfId="16674"/>
    <cellStyle name="20% - Accent6 10 2 2 5" xfId="16675"/>
    <cellStyle name="20% - Accent6 10 2 2 5 2" xfId="16676"/>
    <cellStyle name="20% - Accent6 10 2 2 6" xfId="16677"/>
    <cellStyle name="20% - Accent6 10 2 3" xfId="16678"/>
    <cellStyle name="20% - Accent6 10 2 3 2" xfId="16679"/>
    <cellStyle name="20% - Accent6 10 2 3 2 2" xfId="16680"/>
    <cellStyle name="20% - Accent6 10 2 3 2 2 2" xfId="16681"/>
    <cellStyle name="20% - Accent6 10 2 3 2 2 2 2" xfId="16682"/>
    <cellStyle name="20% - Accent6 10 2 3 2 2 3" xfId="16683"/>
    <cellStyle name="20% - Accent6 10 2 3 2 3" xfId="16684"/>
    <cellStyle name="20% - Accent6 10 2 3 2 3 2" xfId="16685"/>
    <cellStyle name="20% - Accent6 10 2 3 2 4" xfId="16686"/>
    <cellStyle name="20% - Accent6 10 2 3 3" xfId="16687"/>
    <cellStyle name="20% - Accent6 10 2 3 3 2" xfId="16688"/>
    <cellStyle name="20% - Accent6 10 2 3 3 2 2" xfId="16689"/>
    <cellStyle name="20% - Accent6 10 2 3 3 3" xfId="16690"/>
    <cellStyle name="20% - Accent6 10 2 3 4" xfId="16691"/>
    <cellStyle name="20% - Accent6 10 2 3 4 2" xfId="16692"/>
    <cellStyle name="20% - Accent6 10 2 3 5" xfId="16693"/>
    <cellStyle name="20% - Accent6 10 2 4" xfId="16694"/>
    <cellStyle name="20% - Accent6 10 2 4 2" xfId="16695"/>
    <cellStyle name="20% - Accent6 10 2 4 2 2" xfId="16696"/>
    <cellStyle name="20% - Accent6 10 2 4 2 2 2" xfId="16697"/>
    <cellStyle name="20% - Accent6 10 2 4 2 3" xfId="16698"/>
    <cellStyle name="20% - Accent6 10 2 4 3" xfId="16699"/>
    <cellStyle name="20% - Accent6 10 2 4 3 2" xfId="16700"/>
    <cellStyle name="20% - Accent6 10 2 4 4" xfId="16701"/>
    <cellStyle name="20% - Accent6 10 2 5" xfId="16702"/>
    <cellStyle name="20% - Accent6 10 2 5 2" xfId="16703"/>
    <cellStyle name="20% - Accent6 10 2 5 2 2" xfId="16704"/>
    <cellStyle name="20% - Accent6 10 2 5 3" xfId="16705"/>
    <cellStyle name="20% - Accent6 10 2 6" xfId="16706"/>
    <cellStyle name="20% - Accent6 10 2 6 2" xfId="16707"/>
    <cellStyle name="20% - Accent6 10 2 7" xfId="16708"/>
    <cellStyle name="20% - Accent6 10 3" xfId="16709"/>
    <cellStyle name="20% - Accent6 10 3 2" xfId="16710"/>
    <cellStyle name="20% - Accent6 10 3 2 2" xfId="16711"/>
    <cellStyle name="20% - Accent6 10 3 2 2 2" xfId="16712"/>
    <cellStyle name="20% - Accent6 10 3 2 2 2 2" xfId="16713"/>
    <cellStyle name="20% - Accent6 10 3 2 2 2 2 2" xfId="16714"/>
    <cellStyle name="20% - Accent6 10 3 2 2 2 3" xfId="16715"/>
    <cellStyle name="20% - Accent6 10 3 2 2 3" xfId="16716"/>
    <cellStyle name="20% - Accent6 10 3 2 2 3 2" xfId="16717"/>
    <cellStyle name="20% - Accent6 10 3 2 2 4" xfId="16718"/>
    <cellStyle name="20% - Accent6 10 3 2 3" xfId="16719"/>
    <cellStyle name="20% - Accent6 10 3 2 3 2" xfId="16720"/>
    <cellStyle name="20% - Accent6 10 3 2 3 2 2" xfId="16721"/>
    <cellStyle name="20% - Accent6 10 3 2 3 3" xfId="16722"/>
    <cellStyle name="20% - Accent6 10 3 2 4" xfId="16723"/>
    <cellStyle name="20% - Accent6 10 3 2 4 2" xfId="16724"/>
    <cellStyle name="20% - Accent6 10 3 2 5" xfId="16725"/>
    <cellStyle name="20% - Accent6 10 3 3" xfId="16726"/>
    <cellStyle name="20% - Accent6 10 3 3 2" xfId="16727"/>
    <cellStyle name="20% - Accent6 10 3 3 2 2" xfId="16728"/>
    <cellStyle name="20% - Accent6 10 3 3 2 2 2" xfId="16729"/>
    <cellStyle name="20% - Accent6 10 3 3 2 3" xfId="16730"/>
    <cellStyle name="20% - Accent6 10 3 3 3" xfId="16731"/>
    <cellStyle name="20% - Accent6 10 3 3 3 2" xfId="16732"/>
    <cellStyle name="20% - Accent6 10 3 3 4" xfId="16733"/>
    <cellStyle name="20% - Accent6 10 3 4" xfId="16734"/>
    <cellStyle name="20% - Accent6 10 3 4 2" xfId="16735"/>
    <cellStyle name="20% - Accent6 10 3 4 2 2" xfId="16736"/>
    <cellStyle name="20% - Accent6 10 3 4 3" xfId="16737"/>
    <cellStyle name="20% - Accent6 10 3 5" xfId="16738"/>
    <cellStyle name="20% - Accent6 10 3 5 2" xfId="16739"/>
    <cellStyle name="20% - Accent6 10 3 6" xfId="16740"/>
    <cellStyle name="20% - Accent6 10 4" xfId="16741"/>
    <cellStyle name="20% - Accent6 10 4 2" xfId="16742"/>
    <cellStyle name="20% - Accent6 10 4 2 2" xfId="16743"/>
    <cellStyle name="20% - Accent6 10 4 2 2 2" xfId="16744"/>
    <cellStyle name="20% - Accent6 10 4 2 2 2 2" xfId="16745"/>
    <cellStyle name="20% - Accent6 10 4 2 2 3" xfId="16746"/>
    <cellStyle name="20% - Accent6 10 4 2 3" xfId="16747"/>
    <cellStyle name="20% - Accent6 10 4 2 3 2" xfId="16748"/>
    <cellStyle name="20% - Accent6 10 4 2 4" xfId="16749"/>
    <cellStyle name="20% - Accent6 10 4 3" xfId="16750"/>
    <cellStyle name="20% - Accent6 10 4 3 2" xfId="16751"/>
    <cellStyle name="20% - Accent6 10 4 3 2 2" xfId="16752"/>
    <cellStyle name="20% - Accent6 10 4 3 3" xfId="16753"/>
    <cellStyle name="20% - Accent6 10 4 4" xfId="16754"/>
    <cellStyle name="20% - Accent6 10 4 4 2" xfId="16755"/>
    <cellStyle name="20% - Accent6 10 4 5" xfId="16756"/>
    <cellStyle name="20% - Accent6 10 5" xfId="16757"/>
    <cellStyle name="20% - Accent6 10 5 2" xfId="16758"/>
    <cellStyle name="20% - Accent6 10 5 2 2" xfId="16759"/>
    <cellStyle name="20% - Accent6 10 5 2 2 2" xfId="16760"/>
    <cellStyle name="20% - Accent6 10 5 2 3" xfId="16761"/>
    <cellStyle name="20% - Accent6 10 5 3" xfId="16762"/>
    <cellStyle name="20% - Accent6 10 5 3 2" xfId="16763"/>
    <cellStyle name="20% - Accent6 10 5 4" xfId="16764"/>
    <cellStyle name="20% - Accent6 10 6" xfId="16765"/>
    <cellStyle name="20% - Accent6 10 6 2" xfId="16766"/>
    <cellStyle name="20% - Accent6 10 6 2 2" xfId="16767"/>
    <cellStyle name="20% - Accent6 10 6 3" xfId="16768"/>
    <cellStyle name="20% - Accent6 10 7" xfId="16769"/>
    <cellStyle name="20% - Accent6 10 7 2" xfId="16770"/>
    <cellStyle name="20% - Accent6 10 8" xfId="16771"/>
    <cellStyle name="20% - Accent6 11" xfId="16772"/>
    <cellStyle name="20% - Accent6 11 2" xfId="16773"/>
    <cellStyle name="20% - Accent6 11 2 2" xfId="16774"/>
    <cellStyle name="20% - Accent6 11 2 2 2" xfId="16775"/>
    <cellStyle name="20% - Accent6 11 2 2 2 2" xfId="16776"/>
    <cellStyle name="20% - Accent6 11 2 2 2 2 2" xfId="16777"/>
    <cellStyle name="20% - Accent6 11 2 2 2 2 2 2" xfId="16778"/>
    <cellStyle name="20% - Accent6 11 2 2 2 2 2 2 2" xfId="16779"/>
    <cellStyle name="20% - Accent6 11 2 2 2 2 2 3" xfId="16780"/>
    <cellStyle name="20% - Accent6 11 2 2 2 2 3" xfId="16781"/>
    <cellStyle name="20% - Accent6 11 2 2 2 2 3 2" xfId="16782"/>
    <cellStyle name="20% - Accent6 11 2 2 2 2 4" xfId="16783"/>
    <cellStyle name="20% - Accent6 11 2 2 2 3" xfId="16784"/>
    <cellStyle name="20% - Accent6 11 2 2 2 3 2" xfId="16785"/>
    <cellStyle name="20% - Accent6 11 2 2 2 3 2 2" xfId="16786"/>
    <cellStyle name="20% - Accent6 11 2 2 2 3 3" xfId="16787"/>
    <cellStyle name="20% - Accent6 11 2 2 2 4" xfId="16788"/>
    <cellStyle name="20% - Accent6 11 2 2 2 4 2" xfId="16789"/>
    <cellStyle name="20% - Accent6 11 2 2 2 5" xfId="16790"/>
    <cellStyle name="20% - Accent6 11 2 2 3" xfId="16791"/>
    <cellStyle name="20% - Accent6 11 2 2 3 2" xfId="16792"/>
    <cellStyle name="20% - Accent6 11 2 2 3 2 2" xfId="16793"/>
    <cellStyle name="20% - Accent6 11 2 2 3 2 2 2" xfId="16794"/>
    <cellStyle name="20% - Accent6 11 2 2 3 2 3" xfId="16795"/>
    <cellStyle name="20% - Accent6 11 2 2 3 3" xfId="16796"/>
    <cellStyle name="20% - Accent6 11 2 2 3 3 2" xfId="16797"/>
    <cellStyle name="20% - Accent6 11 2 2 3 4" xfId="16798"/>
    <cellStyle name="20% - Accent6 11 2 2 4" xfId="16799"/>
    <cellStyle name="20% - Accent6 11 2 2 4 2" xfId="16800"/>
    <cellStyle name="20% - Accent6 11 2 2 4 2 2" xfId="16801"/>
    <cellStyle name="20% - Accent6 11 2 2 4 3" xfId="16802"/>
    <cellStyle name="20% - Accent6 11 2 2 5" xfId="16803"/>
    <cellStyle name="20% - Accent6 11 2 2 5 2" xfId="16804"/>
    <cellStyle name="20% - Accent6 11 2 2 6" xfId="16805"/>
    <cellStyle name="20% - Accent6 11 2 3" xfId="16806"/>
    <cellStyle name="20% - Accent6 11 2 3 2" xfId="16807"/>
    <cellStyle name="20% - Accent6 11 2 3 2 2" xfId="16808"/>
    <cellStyle name="20% - Accent6 11 2 3 2 2 2" xfId="16809"/>
    <cellStyle name="20% - Accent6 11 2 3 2 2 2 2" xfId="16810"/>
    <cellStyle name="20% - Accent6 11 2 3 2 2 3" xfId="16811"/>
    <cellStyle name="20% - Accent6 11 2 3 2 3" xfId="16812"/>
    <cellStyle name="20% - Accent6 11 2 3 2 3 2" xfId="16813"/>
    <cellStyle name="20% - Accent6 11 2 3 2 4" xfId="16814"/>
    <cellStyle name="20% - Accent6 11 2 3 3" xfId="16815"/>
    <cellStyle name="20% - Accent6 11 2 3 3 2" xfId="16816"/>
    <cellStyle name="20% - Accent6 11 2 3 3 2 2" xfId="16817"/>
    <cellStyle name="20% - Accent6 11 2 3 3 3" xfId="16818"/>
    <cellStyle name="20% - Accent6 11 2 3 4" xfId="16819"/>
    <cellStyle name="20% - Accent6 11 2 3 4 2" xfId="16820"/>
    <cellStyle name="20% - Accent6 11 2 3 5" xfId="16821"/>
    <cellStyle name="20% - Accent6 11 2 4" xfId="16822"/>
    <cellStyle name="20% - Accent6 11 2 4 2" xfId="16823"/>
    <cellStyle name="20% - Accent6 11 2 4 2 2" xfId="16824"/>
    <cellStyle name="20% - Accent6 11 2 4 2 2 2" xfId="16825"/>
    <cellStyle name="20% - Accent6 11 2 4 2 3" xfId="16826"/>
    <cellStyle name="20% - Accent6 11 2 4 3" xfId="16827"/>
    <cellStyle name="20% - Accent6 11 2 4 3 2" xfId="16828"/>
    <cellStyle name="20% - Accent6 11 2 4 4" xfId="16829"/>
    <cellStyle name="20% - Accent6 11 2 5" xfId="16830"/>
    <cellStyle name="20% - Accent6 11 2 5 2" xfId="16831"/>
    <cellStyle name="20% - Accent6 11 2 5 2 2" xfId="16832"/>
    <cellStyle name="20% - Accent6 11 2 5 3" xfId="16833"/>
    <cellStyle name="20% - Accent6 11 2 6" xfId="16834"/>
    <cellStyle name="20% - Accent6 11 2 6 2" xfId="16835"/>
    <cellStyle name="20% - Accent6 11 2 7" xfId="16836"/>
    <cellStyle name="20% - Accent6 11 3" xfId="16837"/>
    <cellStyle name="20% - Accent6 11 3 2" xfId="16838"/>
    <cellStyle name="20% - Accent6 11 3 2 2" xfId="16839"/>
    <cellStyle name="20% - Accent6 11 3 2 2 2" xfId="16840"/>
    <cellStyle name="20% - Accent6 11 3 2 2 2 2" xfId="16841"/>
    <cellStyle name="20% - Accent6 11 3 2 2 2 2 2" xfId="16842"/>
    <cellStyle name="20% - Accent6 11 3 2 2 2 3" xfId="16843"/>
    <cellStyle name="20% - Accent6 11 3 2 2 3" xfId="16844"/>
    <cellStyle name="20% - Accent6 11 3 2 2 3 2" xfId="16845"/>
    <cellStyle name="20% - Accent6 11 3 2 2 4" xfId="16846"/>
    <cellStyle name="20% - Accent6 11 3 2 3" xfId="16847"/>
    <cellStyle name="20% - Accent6 11 3 2 3 2" xfId="16848"/>
    <cellStyle name="20% - Accent6 11 3 2 3 2 2" xfId="16849"/>
    <cellStyle name="20% - Accent6 11 3 2 3 3" xfId="16850"/>
    <cellStyle name="20% - Accent6 11 3 2 4" xfId="16851"/>
    <cellStyle name="20% - Accent6 11 3 2 4 2" xfId="16852"/>
    <cellStyle name="20% - Accent6 11 3 2 5" xfId="16853"/>
    <cellStyle name="20% - Accent6 11 3 3" xfId="16854"/>
    <cellStyle name="20% - Accent6 11 3 3 2" xfId="16855"/>
    <cellStyle name="20% - Accent6 11 3 3 2 2" xfId="16856"/>
    <cellStyle name="20% - Accent6 11 3 3 2 2 2" xfId="16857"/>
    <cellStyle name="20% - Accent6 11 3 3 2 3" xfId="16858"/>
    <cellStyle name="20% - Accent6 11 3 3 3" xfId="16859"/>
    <cellStyle name="20% - Accent6 11 3 3 3 2" xfId="16860"/>
    <cellStyle name="20% - Accent6 11 3 3 4" xfId="16861"/>
    <cellStyle name="20% - Accent6 11 3 4" xfId="16862"/>
    <cellStyle name="20% - Accent6 11 3 4 2" xfId="16863"/>
    <cellStyle name="20% - Accent6 11 3 4 2 2" xfId="16864"/>
    <cellStyle name="20% - Accent6 11 3 4 3" xfId="16865"/>
    <cellStyle name="20% - Accent6 11 3 5" xfId="16866"/>
    <cellStyle name="20% - Accent6 11 3 5 2" xfId="16867"/>
    <cellStyle name="20% - Accent6 11 3 6" xfId="16868"/>
    <cellStyle name="20% - Accent6 11 4" xfId="16869"/>
    <cellStyle name="20% - Accent6 11 4 2" xfId="16870"/>
    <cellStyle name="20% - Accent6 11 4 2 2" xfId="16871"/>
    <cellStyle name="20% - Accent6 11 4 2 2 2" xfId="16872"/>
    <cellStyle name="20% - Accent6 11 4 2 2 2 2" xfId="16873"/>
    <cellStyle name="20% - Accent6 11 4 2 2 3" xfId="16874"/>
    <cellStyle name="20% - Accent6 11 4 2 3" xfId="16875"/>
    <cellStyle name="20% - Accent6 11 4 2 3 2" xfId="16876"/>
    <cellStyle name="20% - Accent6 11 4 2 4" xfId="16877"/>
    <cellStyle name="20% - Accent6 11 4 3" xfId="16878"/>
    <cellStyle name="20% - Accent6 11 4 3 2" xfId="16879"/>
    <cellStyle name="20% - Accent6 11 4 3 2 2" xfId="16880"/>
    <cellStyle name="20% - Accent6 11 4 3 3" xfId="16881"/>
    <cellStyle name="20% - Accent6 11 4 4" xfId="16882"/>
    <cellStyle name="20% - Accent6 11 4 4 2" xfId="16883"/>
    <cellStyle name="20% - Accent6 11 4 5" xfId="16884"/>
    <cellStyle name="20% - Accent6 11 5" xfId="16885"/>
    <cellStyle name="20% - Accent6 11 5 2" xfId="16886"/>
    <cellStyle name="20% - Accent6 11 5 2 2" xfId="16887"/>
    <cellStyle name="20% - Accent6 11 5 2 2 2" xfId="16888"/>
    <cellStyle name="20% - Accent6 11 5 2 3" xfId="16889"/>
    <cellStyle name="20% - Accent6 11 5 3" xfId="16890"/>
    <cellStyle name="20% - Accent6 11 5 3 2" xfId="16891"/>
    <cellStyle name="20% - Accent6 11 5 4" xfId="16892"/>
    <cellStyle name="20% - Accent6 11 6" xfId="16893"/>
    <cellStyle name="20% - Accent6 11 6 2" xfId="16894"/>
    <cellStyle name="20% - Accent6 11 6 2 2" xfId="16895"/>
    <cellStyle name="20% - Accent6 11 6 3" xfId="16896"/>
    <cellStyle name="20% - Accent6 11 7" xfId="16897"/>
    <cellStyle name="20% - Accent6 11 7 2" xfId="16898"/>
    <cellStyle name="20% - Accent6 11 8" xfId="16899"/>
    <cellStyle name="20% - Accent6 12" xfId="16900"/>
    <cellStyle name="20% - Accent6 12 2" xfId="16901"/>
    <cellStyle name="20% - Accent6 12 2 2" xfId="16902"/>
    <cellStyle name="20% - Accent6 12 2 2 2" xfId="16903"/>
    <cellStyle name="20% - Accent6 12 2 2 2 2" xfId="16904"/>
    <cellStyle name="20% - Accent6 12 2 2 2 2 2" xfId="16905"/>
    <cellStyle name="20% - Accent6 12 2 2 2 2 2 2" xfId="16906"/>
    <cellStyle name="20% - Accent6 12 2 2 2 2 2 2 2" xfId="16907"/>
    <cellStyle name="20% - Accent6 12 2 2 2 2 2 3" xfId="16908"/>
    <cellStyle name="20% - Accent6 12 2 2 2 2 3" xfId="16909"/>
    <cellStyle name="20% - Accent6 12 2 2 2 2 3 2" xfId="16910"/>
    <cellStyle name="20% - Accent6 12 2 2 2 2 4" xfId="16911"/>
    <cellStyle name="20% - Accent6 12 2 2 2 3" xfId="16912"/>
    <cellStyle name="20% - Accent6 12 2 2 2 3 2" xfId="16913"/>
    <cellStyle name="20% - Accent6 12 2 2 2 3 2 2" xfId="16914"/>
    <cellStyle name="20% - Accent6 12 2 2 2 3 3" xfId="16915"/>
    <cellStyle name="20% - Accent6 12 2 2 2 4" xfId="16916"/>
    <cellStyle name="20% - Accent6 12 2 2 2 4 2" xfId="16917"/>
    <cellStyle name="20% - Accent6 12 2 2 2 5" xfId="16918"/>
    <cellStyle name="20% - Accent6 12 2 2 3" xfId="16919"/>
    <cellStyle name="20% - Accent6 12 2 2 3 2" xfId="16920"/>
    <cellStyle name="20% - Accent6 12 2 2 3 2 2" xfId="16921"/>
    <cellStyle name="20% - Accent6 12 2 2 3 2 2 2" xfId="16922"/>
    <cellStyle name="20% - Accent6 12 2 2 3 2 3" xfId="16923"/>
    <cellStyle name="20% - Accent6 12 2 2 3 3" xfId="16924"/>
    <cellStyle name="20% - Accent6 12 2 2 3 3 2" xfId="16925"/>
    <cellStyle name="20% - Accent6 12 2 2 3 4" xfId="16926"/>
    <cellStyle name="20% - Accent6 12 2 2 4" xfId="16927"/>
    <cellStyle name="20% - Accent6 12 2 2 4 2" xfId="16928"/>
    <cellStyle name="20% - Accent6 12 2 2 4 2 2" xfId="16929"/>
    <cellStyle name="20% - Accent6 12 2 2 4 3" xfId="16930"/>
    <cellStyle name="20% - Accent6 12 2 2 5" xfId="16931"/>
    <cellStyle name="20% - Accent6 12 2 2 5 2" xfId="16932"/>
    <cellStyle name="20% - Accent6 12 2 2 6" xfId="16933"/>
    <cellStyle name="20% - Accent6 12 2 3" xfId="16934"/>
    <cellStyle name="20% - Accent6 12 2 3 2" xfId="16935"/>
    <cellStyle name="20% - Accent6 12 2 3 2 2" xfId="16936"/>
    <cellStyle name="20% - Accent6 12 2 3 2 2 2" xfId="16937"/>
    <cellStyle name="20% - Accent6 12 2 3 2 2 2 2" xfId="16938"/>
    <cellStyle name="20% - Accent6 12 2 3 2 2 3" xfId="16939"/>
    <cellStyle name="20% - Accent6 12 2 3 2 3" xfId="16940"/>
    <cellStyle name="20% - Accent6 12 2 3 2 3 2" xfId="16941"/>
    <cellStyle name="20% - Accent6 12 2 3 2 4" xfId="16942"/>
    <cellStyle name="20% - Accent6 12 2 3 3" xfId="16943"/>
    <cellStyle name="20% - Accent6 12 2 3 3 2" xfId="16944"/>
    <cellStyle name="20% - Accent6 12 2 3 3 2 2" xfId="16945"/>
    <cellStyle name="20% - Accent6 12 2 3 3 3" xfId="16946"/>
    <cellStyle name="20% - Accent6 12 2 3 4" xfId="16947"/>
    <cellStyle name="20% - Accent6 12 2 3 4 2" xfId="16948"/>
    <cellStyle name="20% - Accent6 12 2 3 5" xfId="16949"/>
    <cellStyle name="20% - Accent6 12 2 4" xfId="16950"/>
    <cellStyle name="20% - Accent6 12 2 4 2" xfId="16951"/>
    <cellStyle name="20% - Accent6 12 2 4 2 2" xfId="16952"/>
    <cellStyle name="20% - Accent6 12 2 4 2 2 2" xfId="16953"/>
    <cellStyle name="20% - Accent6 12 2 4 2 3" xfId="16954"/>
    <cellStyle name="20% - Accent6 12 2 4 3" xfId="16955"/>
    <cellStyle name="20% - Accent6 12 2 4 3 2" xfId="16956"/>
    <cellStyle name="20% - Accent6 12 2 4 4" xfId="16957"/>
    <cellStyle name="20% - Accent6 12 2 5" xfId="16958"/>
    <cellStyle name="20% - Accent6 12 2 5 2" xfId="16959"/>
    <cellStyle name="20% - Accent6 12 2 5 2 2" xfId="16960"/>
    <cellStyle name="20% - Accent6 12 2 5 3" xfId="16961"/>
    <cellStyle name="20% - Accent6 12 2 6" xfId="16962"/>
    <cellStyle name="20% - Accent6 12 2 6 2" xfId="16963"/>
    <cellStyle name="20% - Accent6 12 2 7" xfId="16964"/>
    <cellStyle name="20% - Accent6 12 3" xfId="16965"/>
    <cellStyle name="20% - Accent6 12 3 2" xfId="16966"/>
    <cellStyle name="20% - Accent6 12 3 2 2" xfId="16967"/>
    <cellStyle name="20% - Accent6 12 3 2 2 2" xfId="16968"/>
    <cellStyle name="20% - Accent6 12 3 2 2 2 2" xfId="16969"/>
    <cellStyle name="20% - Accent6 12 3 2 2 2 2 2" xfId="16970"/>
    <cellStyle name="20% - Accent6 12 3 2 2 2 3" xfId="16971"/>
    <cellStyle name="20% - Accent6 12 3 2 2 3" xfId="16972"/>
    <cellStyle name="20% - Accent6 12 3 2 2 3 2" xfId="16973"/>
    <cellStyle name="20% - Accent6 12 3 2 2 4" xfId="16974"/>
    <cellStyle name="20% - Accent6 12 3 2 3" xfId="16975"/>
    <cellStyle name="20% - Accent6 12 3 2 3 2" xfId="16976"/>
    <cellStyle name="20% - Accent6 12 3 2 3 2 2" xfId="16977"/>
    <cellStyle name="20% - Accent6 12 3 2 3 3" xfId="16978"/>
    <cellStyle name="20% - Accent6 12 3 2 4" xfId="16979"/>
    <cellStyle name="20% - Accent6 12 3 2 4 2" xfId="16980"/>
    <cellStyle name="20% - Accent6 12 3 2 5" xfId="16981"/>
    <cellStyle name="20% - Accent6 12 3 3" xfId="16982"/>
    <cellStyle name="20% - Accent6 12 3 3 2" xfId="16983"/>
    <cellStyle name="20% - Accent6 12 3 3 2 2" xfId="16984"/>
    <cellStyle name="20% - Accent6 12 3 3 2 2 2" xfId="16985"/>
    <cellStyle name="20% - Accent6 12 3 3 2 3" xfId="16986"/>
    <cellStyle name="20% - Accent6 12 3 3 3" xfId="16987"/>
    <cellStyle name="20% - Accent6 12 3 3 3 2" xfId="16988"/>
    <cellStyle name="20% - Accent6 12 3 3 4" xfId="16989"/>
    <cellStyle name="20% - Accent6 12 3 4" xfId="16990"/>
    <cellStyle name="20% - Accent6 12 3 4 2" xfId="16991"/>
    <cellStyle name="20% - Accent6 12 3 4 2 2" xfId="16992"/>
    <cellStyle name="20% - Accent6 12 3 4 3" xfId="16993"/>
    <cellStyle name="20% - Accent6 12 3 5" xfId="16994"/>
    <cellStyle name="20% - Accent6 12 3 5 2" xfId="16995"/>
    <cellStyle name="20% - Accent6 12 3 6" xfId="16996"/>
    <cellStyle name="20% - Accent6 12 4" xfId="16997"/>
    <cellStyle name="20% - Accent6 12 4 2" xfId="16998"/>
    <cellStyle name="20% - Accent6 12 4 2 2" xfId="16999"/>
    <cellStyle name="20% - Accent6 12 4 2 2 2" xfId="17000"/>
    <cellStyle name="20% - Accent6 12 4 2 2 2 2" xfId="17001"/>
    <cellStyle name="20% - Accent6 12 4 2 2 3" xfId="17002"/>
    <cellStyle name="20% - Accent6 12 4 2 3" xfId="17003"/>
    <cellStyle name="20% - Accent6 12 4 2 3 2" xfId="17004"/>
    <cellStyle name="20% - Accent6 12 4 2 4" xfId="17005"/>
    <cellStyle name="20% - Accent6 12 4 3" xfId="17006"/>
    <cellStyle name="20% - Accent6 12 4 3 2" xfId="17007"/>
    <cellStyle name="20% - Accent6 12 4 3 2 2" xfId="17008"/>
    <cellStyle name="20% - Accent6 12 4 3 3" xfId="17009"/>
    <cellStyle name="20% - Accent6 12 4 4" xfId="17010"/>
    <cellStyle name="20% - Accent6 12 4 4 2" xfId="17011"/>
    <cellStyle name="20% - Accent6 12 4 5" xfId="17012"/>
    <cellStyle name="20% - Accent6 12 5" xfId="17013"/>
    <cellStyle name="20% - Accent6 12 5 2" xfId="17014"/>
    <cellStyle name="20% - Accent6 12 5 2 2" xfId="17015"/>
    <cellStyle name="20% - Accent6 12 5 2 2 2" xfId="17016"/>
    <cellStyle name="20% - Accent6 12 5 2 3" xfId="17017"/>
    <cellStyle name="20% - Accent6 12 5 3" xfId="17018"/>
    <cellStyle name="20% - Accent6 12 5 3 2" xfId="17019"/>
    <cellStyle name="20% - Accent6 12 5 4" xfId="17020"/>
    <cellStyle name="20% - Accent6 12 6" xfId="17021"/>
    <cellStyle name="20% - Accent6 12 6 2" xfId="17022"/>
    <cellStyle name="20% - Accent6 12 6 2 2" xfId="17023"/>
    <cellStyle name="20% - Accent6 12 6 3" xfId="17024"/>
    <cellStyle name="20% - Accent6 12 7" xfId="17025"/>
    <cellStyle name="20% - Accent6 12 7 2" xfId="17026"/>
    <cellStyle name="20% - Accent6 12 8" xfId="17027"/>
    <cellStyle name="20% - Accent6 13" xfId="17028"/>
    <cellStyle name="20% - Accent6 13 2" xfId="17029"/>
    <cellStyle name="20% - Accent6 13 2 2" xfId="17030"/>
    <cellStyle name="20% - Accent6 13 2 2 2" xfId="17031"/>
    <cellStyle name="20% - Accent6 13 2 2 2 2" xfId="17032"/>
    <cellStyle name="20% - Accent6 13 2 2 2 2 2" xfId="17033"/>
    <cellStyle name="20% - Accent6 13 2 2 2 2 2 2" xfId="17034"/>
    <cellStyle name="20% - Accent6 13 2 2 2 2 2 2 2" xfId="17035"/>
    <cellStyle name="20% - Accent6 13 2 2 2 2 2 3" xfId="17036"/>
    <cellStyle name="20% - Accent6 13 2 2 2 2 3" xfId="17037"/>
    <cellStyle name="20% - Accent6 13 2 2 2 2 3 2" xfId="17038"/>
    <cellStyle name="20% - Accent6 13 2 2 2 2 4" xfId="17039"/>
    <cellStyle name="20% - Accent6 13 2 2 2 3" xfId="17040"/>
    <cellStyle name="20% - Accent6 13 2 2 2 3 2" xfId="17041"/>
    <cellStyle name="20% - Accent6 13 2 2 2 3 2 2" xfId="17042"/>
    <cellStyle name="20% - Accent6 13 2 2 2 3 3" xfId="17043"/>
    <cellStyle name="20% - Accent6 13 2 2 2 4" xfId="17044"/>
    <cellStyle name="20% - Accent6 13 2 2 2 4 2" xfId="17045"/>
    <cellStyle name="20% - Accent6 13 2 2 2 5" xfId="17046"/>
    <cellStyle name="20% - Accent6 13 2 2 3" xfId="17047"/>
    <cellStyle name="20% - Accent6 13 2 2 3 2" xfId="17048"/>
    <cellStyle name="20% - Accent6 13 2 2 3 2 2" xfId="17049"/>
    <cellStyle name="20% - Accent6 13 2 2 3 2 2 2" xfId="17050"/>
    <cellStyle name="20% - Accent6 13 2 2 3 2 3" xfId="17051"/>
    <cellStyle name="20% - Accent6 13 2 2 3 3" xfId="17052"/>
    <cellStyle name="20% - Accent6 13 2 2 3 3 2" xfId="17053"/>
    <cellStyle name="20% - Accent6 13 2 2 3 4" xfId="17054"/>
    <cellStyle name="20% - Accent6 13 2 2 4" xfId="17055"/>
    <cellStyle name="20% - Accent6 13 2 2 4 2" xfId="17056"/>
    <cellStyle name="20% - Accent6 13 2 2 4 2 2" xfId="17057"/>
    <cellStyle name="20% - Accent6 13 2 2 4 3" xfId="17058"/>
    <cellStyle name="20% - Accent6 13 2 2 5" xfId="17059"/>
    <cellStyle name="20% - Accent6 13 2 2 5 2" xfId="17060"/>
    <cellStyle name="20% - Accent6 13 2 2 6" xfId="17061"/>
    <cellStyle name="20% - Accent6 13 2 3" xfId="17062"/>
    <cellStyle name="20% - Accent6 13 2 3 2" xfId="17063"/>
    <cellStyle name="20% - Accent6 13 2 3 2 2" xfId="17064"/>
    <cellStyle name="20% - Accent6 13 2 3 2 2 2" xfId="17065"/>
    <cellStyle name="20% - Accent6 13 2 3 2 2 2 2" xfId="17066"/>
    <cellStyle name="20% - Accent6 13 2 3 2 2 3" xfId="17067"/>
    <cellStyle name="20% - Accent6 13 2 3 2 3" xfId="17068"/>
    <cellStyle name="20% - Accent6 13 2 3 2 3 2" xfId="17069"/>
    <cellStyle name="20% - Accent6 13 2 3 2 4" xfId="17070"/>
    <cellStyle name="20% - Accent6 13 2 3 3" xfId="17071"/>
    <cellStyle name="20% - Accent6 13 2 3 3 2" xfId="17072"/>
    <cellStyle name="20% - Accent6 13 2 3 3 2 2" xfId="17073"/>
    <cellStyle name="20% - Accent6 13 2 3 3 3" xfId="17074"/>
    <cellStyle name="20% - Accent6 13 2 3 4" xfId="17075"/>
    <cellStyle name="20% - Accent6 13 2 3 4 2" xfId="17076"/>
    <cellStyle name="20% - Accent6 13 2 3 5" xfId="17077"/>
    <cellStyle name="20% - Accent6 13 2 4" xfId="17078"/>
    <cellStyle name="20% - Accent6 13 2 4 2" xfId="17079"/>
    <cellStyle name="20% - Accent6 13 2 4 2 2" xfId="17080"/>
    <cellStyle name="20% - Accent6 13 2 4 2 2 2" xfId="17081"/>
    <cellStyle name="20% - Accent6 13 2 4 2 3" xfId="17082"/>
    <cellStyle name="20% - Accent6 13 2 4 3" xfId="17083"/>
    <cellStyle name="20% - Accent6 13 2 4 3 2" xfId="17084"/>
    <cellStyle name="20% - Accent6 13 2 4 4" xfId="17085"/>
    <cellStyle name="20% - Accent6 13 2 5" xfId="17086"/>
    <cellStyle name="20% - Accent6 13 2 5 2" xfId="17087"/>
    <cellStyle name="20% - Accent6 13 2 5 2 2" xfId="17088"/>
    <cellStyle name="20% - Accent6 13 2 5 3" xfId="17089"/>
    <cellStyle name="20% - Accent6 13 2 6" xfId="17090"/>
    <cellStyle name="20% - Accent6 13 2 6 2" xfId="17091"/>
    <cellStyle name="20% - Accent6 13 2 7" xfId="17092"/>
    <cellStyle name="20% - Accent6 13 3" xfId="17093"/>
    <cellStyle name="20% - Accent6 13 3 2" xfId="17094"/>
    <cellStyle name="20% - Accent6 13 3 2 2" xfId="17095"/>
    <cellStyle name="20% - Accent6 13 3 2 2 2" xfId="17096"/>
    <cellStyle name="20% - Accent6 13 3 2 2 2 2" xfId="17097"/>
    <cellStyle name="20% - Accent6 13 3 2 2 2 2 2" xfId="17098"/>
    <cellStyle name="20% - Accent6 13 3 2 2 2 3" xfId="17099"/>
    <cellStyle name="20% - Accent6 13 3 2 2 3" xfId="17100"/>
    <cellStyle name="20% - Accent6 13 3 2 2 3 2" xfId="17101"/>
    <cellStyle name="20% - Accent6 13 3 2 2 4" xfId="17102"/>
    <cellStyle name="20% - Accent6 13 3 2 3" xfId="17103"/>
    <cellStyle name="20% - Accent6 13 3 2 3 2" xfId="17104"/>
    <cellStyle name="20% - Accent6 13 3 2 3 2 2" xfId="17105"/>
    <cellStyle name="20% - Accent6 13 3 2 3 3" xfId="17106"/>
    <cellStyle name="20% - Accent6 13 3 2 4" xfId="17107"/>
    <cellStyle name="20% - Accent6 13 3 2 4 2" xfId="17108"/>
    <cellStyle name="20% - Accent6 13 3 2 5" xfId="17109"/>
    <cellStyle name="20% - Accent6 13 3 3" xfId="17110"/>
    <cellStyle name="20% - Accent6 13 3 3 2" xfId="17111"/>
    <cellStyle name="20% - Accent6 13 3 3 2 2" xfId="17112"/>
    <cellStyle name="20% - Accent6 13 3 3 2 2 2" xfId="17113"/>
    <cellStyle name="20% - Accent6 13 3 3 2 3" xfId="17114"/>
    <cellStyle name="20% - Accent6 13 3 3 3" xfId="17115"/>
    <cellStyle name="20% - Accent6 13 3 3 3 2" xfId="17116"/>
    <cellStyle name="20% - Accent6 13 3 3 4" xfId="17117"/>
    <cellStyle name="20% - Accent6 13 3 4" xfId="17118"/>
    <cellStyle name="20% - Accent6 13 3 4 2" xfId="17119"/>
    <cellStyle name="20% - Accent6 13 3 4 2 2" xfId="17120"/>
    <cellStyle name="20% - Accent6 13 3 4 3" xfId="17121"/>
    <cellStyle name="20% - Accent6 13 3 5" xfId="17122"/>
    <cellStyle name="20% - Accent6 13 3 5 2" xfId="17123"/>
    <cellStyle name="20% - Accent6 13 3 6" xfId="17124"/>
    <cellStyle name="20% - Accent6 13 4" xfId="17125"/>
    <cellStyle name="20% - Accent6 13 4 2" xfId="17126"/>
    <cellStyle name="20% - Accent6 13 4 2 2" xfId="17127"/>
    <cellStyle name="20% - Accent6 13 4 2 2 2" xfId="17128"/>
    <cellStyle name="20% - Accent6 13 4 2 2 2 2" xfId="17129"/>
    <cellStyle name="20% - Accent6 13 4 2 2 3" xfId="17130"/>
    <cellStyle name="20% - Accent6 13 4 2 3" xfId="17131"/>
    <cellStyle name="20% - Accent6 13 4 2 3 2" xfId="17132"/>
    <cellStyle name="20% - Accent6 13 4 2 4" xfId="17133"/>
    <cellStyle name="20% - Accent6 13 4 3" xfId="17134"/>
    <cellStyle name="20% - Accent6 13 4 3 2" xfId="17135"/>
    <cellStyle name="20% - Accent6 13 4 3 2 2" xfId="17136"/>
    <cellStyle name="20% - Accent6 13 4 3 3" xfId="17137"/>
    <cellStyle name="20% - Accent6 13 4 4" xfId="17138"/>
    <cellStyle name="20% - Accent6 13 4 4 2" xfId="17139"/>
    <cellStyle name="20% - Accent6 13 4 5" xfId="17140"/>
    <cellStyle name="20% - Accent6 13 5" xfId="17141"/>
    <cellStyle name="20% - Accent6 13 5 2" xfId="17142"/>
    <cellStyle name="20% - Accent6 13 5 2 2" xfId="17143"/>
    <cellStyle name="20% - Accent6 13 5 2 2 2" xfId="17144"/>
    <cellStyle name="20% - Accent6 13 5 2 3" xfId="17145"/>
    <cellStyle name="20% - Accent6 13 5 3" xfId="17146"/>
    <cellStyle name="20% - Accent6 13 5 3 2" xfId="17147"/>
    <cellStyle name="20% - Accent6 13 5 4" xfId="17148"/>
    <cellStyle name="20% - Accent6 13 6" xfId="17149"/>
    <cellStyle name="20% - Accent6 13 6 2" xfId="17150"/>
    <cellStyle name="20% - Accent6 13 6 2 2" xfId="17151"/>
    <cellStyle name="20% - Accent6 13 6 3" xfId="17152"/>
    <cellStyle name="20% - Accent6 13 7" xfId="17153"/>
    <cellStyle name="20% - Accent6 13 7 2" xfId="17154"/>
    <cellStyle name="20% - Accent6 13 8" xfId="17155"/>
    <cellStyle name="20% - Accent6 14" xfId="17156"/>
    <cellStyle name="20% - Accent6 14 2" xfId="17157"/>
    <cellStyle name="20% - Accent6 14 2 2" xfId="17158"/>
    <cellStyle name="20% - Accent6 14 2 2 2" xfId="17159"/>
    <cellStyle name="20% - Accent6 14 2 2 2 2" xfId="17160"/>
    <cellStyle name="20% - Accent6 14 2 2 2 2 2" xfId="17161"/>
    <cellStyle name="20% - Accent6 14 2 2 2 2 2 2" xfId="17162"/>
    <cellStyle name="20% - Accent6 14 2 2 2 2 2 2 2" xfId="17163"/>
    <cellStyle name="20% - Accent6 14 2 2 2 2 2 3" xfId="17164"/>
    <cellStyle name="20% - Accent6 14 2 2 2 2 3" xfId="17165"/>
    <cellStyle name="20% - Accent6 14 2 2 2 2 3 2" xfId="17166"/>
    <cellStyle name="20% - Accent6 14 2 2 2 2 4" xfId="17167"/>
    <cellStyle name="20% - Accent6 14 2 2 2 3" xfId="17168"/>
    <cellStyle name="20% - Accent6 14 2 2 2 3 2" xfId="17169"/>
    <cellStyle name="20% - Accent6 14 2 2 2 3 2 2" xfId="17170"/>
    <cellStyle name="20% - Accent6 14 2 2 2 3 3" xfId="17171"/>
    <cellStyle name="20% - Accent6 14 2 2 2 4" xfId="17172"/>
    <cellStyle name="20% - Accent6 14 2 2 2 4 2" xfId="17173"/>
    <cellStyle name="20% - Accent6 14 2 2 2 5" xfId="17174"/>
    <cellStyle name="20% - Accent6 14 2 2 3" xfId="17175"/>
    <cellStyle name="20% - Accent6 14 2 2 3 2" xfId="17176"/>
    <cellStyle name="20% - Accent6 14 2 2 3 2 2" xfId="17177"/>
    <cellStyle name="20% - Accent6 14 2 2 3 2 2 2" xfId="17178"/>
    <cellStyle name="20% - Accent6 14 2 2 3 2 3" xfId="17179"/>
    <cellStyle name="20% - Accent6 14 2 2 3 3" xfId="17180"/>
    <cellStyle name="20% - Accent6 14 2 2 3 3 2" xfId="17181"/>
    <cellStyle name="20% - Accent6 14 2 2 3 4" xfId="17182"/>
    <cellStyle name="20% - Accent6 14 2 2 4" xfId="17183"/>
    <cellStyle name="20% - Accent6 14 2 2 4 2" xfId="17184"/>
    <cellStyle name="20% - Accent6 14 2 2 4 2 2" xfId="17185"/>
    <cellStyle name="20% - Accent6 14 2 2 4 3" xfId="17186"/>
    <cellStyle name="20% - Accent6 14 2 2 5" xfId="17187"/>
    <cellStyle name="20% - Accent6 14 2 2 5 2" xfId="17188"/>
    <cellStyle name="20% - Accent6 14 2 2 6" xfId="17189"/>
    <cellStyle name="20% - Accent6 14 2 3" xfId="17190"/>
    <cellStyle name="20% - Accent6 14 2 3 2" xfId="17191"/>
    <cellStyle name="20% - Accent6 14 2 3 2 2" xfId="17192"/>
    <cellStyle name="20% - Accent6 14 2 3 2 2 2" xfId="17193"/>
    <cellStyle name="20% - Accent6 14 2 3 2 2 2 2" xfId="17194"/>
    <cellStyle name="20% - Accent6 14 2 3 2 2 3" xfId="17195"/>
    <cellStyle name="20% - Accent6 14 2 3 2 3" xfId="17196"/>
    <cellStyle name="20% - Accent6 14 2 3 2 3 2" xfId="17197"/>
    <cellStyle name="20% - Accent6 14 2 3 2 4" xfId="17198"/>
    <cellStyle name="20% - Accent6 14 2 3 3" xfId="17199"/>
    <cellStyle name="20% - Accent6 14 2 3 3 2" xfId="17200"/>
    <cellStyle name="20% - Accent6 14 2 3 3 2 2" xfId="17201"/>
    <cellStyle name="20% - Accent6 14 2 3 3 3" xfId="17202"/>
    <cellStyle name="20% - Accent6 14 2 3 4" xfId="17203"/>
    <cellStyle name="20% - Accent6 14 2 3 4 2" xfId="17204"/>
    <cellStyle name="20% - Accent6 14 2 3 5" xfId="17205"/>
    <cellStyle name="20% - Accent6 14 2 4" xfId="17206"/>
    <cellStyle name="20% - Accent6 14 2 4 2" xfId="17207"/>
    <cellStyle name="20% - Accent6 14 2 4 2 2" xfId="17208"/>
    <cellStyle name="20% - Accent6 14 2 4 2 2 2" xfId="17209"/>
    <cellStyle name="20% - Accent6 14 2 4 2 3" xfId="17210"/>
    <cellStyle name="20% - Accent6 14 2 4 3" xfId="17211"/>
    <cellStyle name="20% - Accent6 14 2 4 3 2" xfId="17212"/>
    <cellStyle name="20% - Accent6 14 2 4 4" xfId="17213"/>
    <cellStyle name="20% - Accent6 14 2 5" xfId="17214"/>
    <cellStyle name="20% - Accent6 14 2 5 2" xfId="17215"/>
    <cellStyle name="20% - Accent6 14 2 5 2 2" xfId="17216"/>
    <cellStyle name="20% - Accent6 14 2 5 3" xfId="17217"/>
    <cellStyle name="20% - Accent6 14 2 6" xfId="17218"/>
    <cellStyle name="20% - Accent6 14 2 6 2" xfId="17219"/>
    <cellStyle name="20% - Accent6 14 2 7" xfId="17220"/>
    <cellStyle name="20% - Accent6 14 3" xfId="17221"/>
    <cellStyle name="20% - Accent6 14 3 2" xfId="17222"/>
    <cellStyle name="20% - Accent6 14 3 2 2" xfId="17223"/>
    <cellStyle name="20% - Accent6 14 3 2 2 2" xfId="17224"/>
    <cellStyle name="20% - Accent6 14 3 2 2 2 2" xfId="17225"/>
    <cellStyle name="20% - Accent6 14 3 2 2 2 2 2" xfId="17226"/>
    <cellStyle name="20% - Accent6 14 3 2 2 2 3" xfId="17227"/>
    <cellStyle name="20% - Accent6 14 3 2 2 3" xfId="17228"/>
    <cellStyle name="20% - Accent6 14 3 2 2 3 2" xfId="17229"/>
    <cellStyle name="20% - Accent6 14 3 2 2 4" xfId="17230"/>
    <cellStyle name="20% - Accent6 14 3 2 3" xfId="17231"/>
    <cellStyle name="20% - Accent6 14 3 2 3 2" xfId="17232"/>
    <cellStyle name="20% - Accent6 14 3 2 3 2 2" xfId="17233"/>
    <cellStyle name="20% - Accent6 14 3 2 3 3" xfId="17234"/>
    <cellStyle name="20% - Accent6 14 3 2 4" xfId="17235"/>
    <cellStyle name="20% - Accent6 14 3 2 4 2" xfId="17236"/>
    <cellStyle name="20% - Accent6 14 3 2 5" xfId="17237"/>
    <cellStyle name="20% - Accent6 14 3 3" xfId="17238"/>
    <cellStyle name="20% - Accent6 14 3 3 2" xfId="17239"/>
    <cellStyle name="20% - Accent6 14 3 3 2 2" xfId="17240"/>
    <cellStyle name="20% - Accent6 14 3 3 2 2 2" xfId="17241"/>
    <cellStyle name="20% - Accent6 14 3 3 2 3" xfId="17242"/>
    <cellStyle name="20% - Accent6 14 3 3 3" xfId="17243"/>
    <cellStyle name="20% - Accent6 14 3 3 3 2" xfId="17244"/>
    <cellStyle name="20% - Accent6 14 3 3 4" xfId="17245"/>
    <cellStyle name="20% - Accent6 14 3 4" xfId="17246"/>
    <cellStyle name="20% - Accent6 14 3 4 2" xfId="17247"/>
    <cellStyle name="20% - Accent6 14 3 4 2 2" xfId="17248"/>
    <cellStyle name="20% - Accent6 14 3 4 3" xfId="17249"/>
    <cellStyle name="20% - Accent6 14 3 5" xfId="17250"/>
    <cellStyle name="20% - Accent6 14 3 5 2" xfId="17251"/>
    <cellStyle name="20% - Accent6 14 3 6" xfId="17252"/>
    <cellStyle name="20% - Accent6 14 4" xfId="17253"/>
    <cellStyle name="20% - Accent6 14 4 2" xfId="17254"/>
    <cellStyle name="20% - Accent6 14 4 2 2" xfId="17255"/>
    <cellStyle name="20% - Accent6 14 4 2 2 2" xfId="17256"/>
    <cellStyle name="20% - Accent6 14 4 2 2 2 2" xfId="17257"/>
    <cellStyle name="20% - Accent6 14 4 2 2 3" xfId="17258"/>
    <cellStyle name="20% - Accent6 14 4 2 3" xfId="17259"/>
    <cellStyle name="20% - Accent6 14 4 2 3 2" xfId="17260"/>
    <cellStyle name="20% - Accent6 14 4 2 4" xfId="17261"/>
    <cellStyle name="20% - Accent6 14 4 3" xfId="17262"/>
    <cellStyle name="20% - Accent6 14 4 3 2" xfId="17263"/>
    <cellStyle name="20% - Accent6 14 4 3 2 2" xfId="17264"/>
    <cellStyle name="20% - Accent6 14 4 3 3" xfId="17265"/>
    <cellStyle name="20% - Accent6 14 4 4" xfId="17266"/>
    <cellStyle name="20% - Accent6 14 4 4 2" xfId="17267"/>
    <cellStyle name="20% - Accent6 14 4 5" xfId="17268"/>
    <cellStyle name="20% - Accent6 14 5" xfId="17269"/>
    <cellStyle name="20% - Accent6 14 5 2" xfId="17270"/>
    <cellStyle name="20% - Accent6 14 5 2 2" xfId="17271"/>
    <cellStyle name="20% - Accent6 14 5 2 2 2" xfId="17272"/>
    <cellStyle name="20% - Accent6 14 5 2 3" xfId="17273"/>
    <cellStyle name="20% - Accent6 14 5 3" xfId="17274"/>
    <cellStyle name="20% - Accent6 14 5 3 2" xfId="17275"/>
    <cellStyle name="20% - Accent6 14 5 4" xfId="17276"/>
    <cellStyle name="20% - Accent6 14 6" xfId="17277"/>
    <cellStyle name="20% - Accent6 14 6 2" xfId="17278"/>
    <cellStyle name="20% - Accent6 14 6 2 2" xfId="17279"/>
    <cellStyle name="20% - Accent6 14 6 3" xfId="17280"/>
    <cellStyle name="20% - Accent6 14 7" xfId="17281"/>
    <cellStyle name="20% - Accent6 14 7 2" xfId="17282"/>
    <cellStyle name="20% - Accent6 14 8" xfId="17283"/>
    <cellStyle name="20% - Accent6 15" xfId="17284"/>
    <cellStyle name="20% - Accent6 15 2" xfId="17285"/>
    <cellStyle name="20% - Accent6 15 2 2" xfId="17286"/>
    <cellStyle name="20% - Accent6 15 2 2 2" xfId="17287"/>
    <cellStyle name="20% - Accent6 15 2 2 2 2" xfId="17288"/>
    <cellStyle name="20% - Accent6 15 2 2 2 2 2" xfId="17289"/>
    <cellStyle name="20% - Accent6 15 2 2 2 2 2 2" xfId="17290"/>
    <cellStyle name="20% - Accent6 15 2 2 2 2 2 2 2" xfId="17291"/>
    <cellStyle name="20% - Accent6 15 2 2 2 2 2 3" xfId="17292"/>
    <cellStyle name="20% - Accent6 15 2 2 2 2 3" xfId="17293"/>
    <cellStyle name="20% - Accent6 15 2 2 2 2 3 2" xfId="17294"/>
    <cellStyle name="20% - Accent6 15 2 2 2 2 4" xfId="17295"/>
    <cellStyle name="20% - Accent6 15 2 2 2 3" xfId="17296"/>
    <cellStyle name="20% - Accent6 15 2 2 2 3 2" xfId="17297"/>
    <cellStyle name="20% - Accent6 15 2 2 2 3 2 2" xfId="17298"/>
    <cellStyle name="20% - Accent6 15 2 2 2 3 3" xfId="17299"/>
    <cellStyle name="20% - Accent6 15 2 2 2 4" xfId="17300"/>
    <cellStyle name="20% - Accent6 15 2 2 2 4 2" xfId="17301"/>
    <cellStyle name="20% - Accent6 15 2 2 2 5" xfId="17302"/>
    <cellStyle name="20% - Accent6 15 2 2 3" xfId="17303"/>
    <cellStyle name="20% - Accent6 15 2 2 3 2" xfId="17304"/>
    <cellStyle name="20% - Accent6 15 2 2 3 2 2" xfId="17305"/>
    <cellStyle name="20% - Accent6 15 2 2 3 2 2 2" xfId="17306"/>
    <cellStyle name="20% - Accent6 15 2 2 3 2 3" xfId="17307"/>
    <cellStyle name="20% - Accent6 15 2 2 3 3" xfId="17308"/>
    <cellStyle name="20% - Accent6 15 2 2 3 3 2" xfId="17309"/>
    <cellStyle name="20% - Accent6 15 2 2 3 4" xfId="17310"/>
    <cellStyle name="20% - Accent6 15 2 2 4" xfId="17311"/>
    <cellStyle name="20% - Accent6 15 2 2 4 2" xfId="17312"/>
    <cellStyle name="20% - Accent6 15 2 2 4 2 2" xfId="17313"/>
    <cellStyle name="20% - Accent6 15 2 2 4 3" xfId="17314"/>
    <cellStyle name="20% - Accent6 15 2 2 5" xfId="17315"/>
    <cellStyle name="20% - Accent6 15 2 2 5 2" xfId="17316"/>
    <cellStyle name="20% - Accent6 15 2 2 6" xfId="17317"/>
    <cellStyle name="20% - Accent6 15 2 3" xfId="17318"/>
    <cellStyle name="20% - Accent6 15 2 3 2" xfId="17319"/>
    <cellStyle name="20% - Accent6 15 2 3 2 2" xfId="17320"/>
    <cellStyle name="20% - Accent6 15 2 3 2 2 2" xfId="17321"/>
    <cellStyle name="20% - Accent6 15 2 3 2 2 2 2" xfId="17322"/>
    <cellStyle name="20% - Accent6 15 2 3 2 2 3" xfId="17323"/>
    <cellStyle name="20% - Accent6 15 2 3 2 3" xfId="17324"/>
    <cellStyle name="20% - Accent6 15 2 3 2 3 2" xfId="17325"/>
    <cellStyle name="20% - Accent6 15 2 3 2 4" xfId="17326"/>
    <cellStyle name="20% - Accent6 15 2 3 3" xfId="17327"/>
    <cellStyle name="20% - Accent6 15 2 3 3 2" xfId="17328"/>
    <cellStyle name="20% - Accent6 15 2 3 3 2 2" xfId="17329"/>
    <cellStyle name="20% - Accent6 15 2 3 3 3" xfId="17330"/>
    <cellStyle name="20% - Accent6 15 2 3 4" xfId="17331"/>
    <cellStyle name="20% - Accent6 15 2 3 4 2" xfId="17332"/>
    <cellStyle name="20% - Accent6 15 2 3 5" xfId="17333"/>
    <cellStyle name="20% - Accent6 15 2 4" xfId="17334"/>
    <cellStyle name="20% - Accent6 15 2 4 2" xfId="17335"/>
    <cellStyle name="20% - Accent6 15 2 4 2 2" xfId="17336"/>
    <cellStyle name="20% - Accent6 15 2 4 2 2 2" xfId="17337"/>
    <cellStyle name="20% - Accent6 15 2 4 2 3" xfId="17338"/>
    <cellStyle name="20% - Accent6 15 2 4 3" xfId="17339"/>
    <cellStyle name="20% - Accent6 15 2 4 3 2" xfId="17340"/>
    <cellStyle name="20% - Accent6 15 2 4 4" xfId="17341"/>
    <cellStyle name="20% - Accent6 15 2 5" xfId="17342"/>
    <cellStyle name="20% - Accent6 15 2 5 2" xfId="17343"/>
    <cellStyle name="20% - Accent6 15 2 5 2 2" xfId="17344"/>
    <cellStyle name="20% - Accent6 15 2 5 3" xfId="17345"/>
    <cellStyle name="20% - Accent6 15 2 6" xfId="17346"/>
    <cellStyle name="20% - Accent6 15 2 6 2" xfId="17347"/>
    <cellStyle name="20% - Accent6 15 2 7" xfId="17348"/>
    <cellStyle name="20% - Accent6 15 3" xfId="17349"/>
    <cellStyle name="20% - Accent6 15 3 2" xfId="17350"/>
    <cellStyle name="20% - Accent6 15 3 2 2" xfId="17351"/>
    <cellStyle name="20% - Accent6 15 3 2 2 2" xfId="17352"/>
    <cellStyle name="20% - Accent6 15 3 2 2 2 2" xfId="17353"/>
    <cellStyle name="20% - Accent6 15 3 2 2 2 2 2" xfId="17354"/>
    <cellStyle name="20% - Accent6 15 3 2 2 2 3" xfId="17355"/>
    <cellStyle name="20% - Accent6 15 3 2 2 3" xfId="17356"/>
    <cellStyle name="20% - Accent6 15 3 2 2 3 2" xfId="17357"/>
    <cellStyle name="20% - Accent6 15 3 2 2 4" xfId="17358"/>
    <cellStyle name="20% - Accent6 15 3 2 3" xfId="17359"/>
    <cellStyle name="20% - Accent6 15 3 2 3 2" xfId="17360"/>
    <cellStyle name="20% - Accent6 15 3 2 3 2 2" xfId="17361"/>
    <cellStyle name="20% - Accent6 15 3 2 3 3" xfId="17362"/>
    <cellStyle name="20% - Accent6 15 3 2 4" xfId="17363"/>
    <cellStyle name="20% - Accent6 15 3 2 4 2" xfId="17364"/>
    <cellStyle name="20% - Accent6 15 3 2 5" xfId="17365"/>
    <cellStyle name="20% - Accent6 15 3 3" xfId="17366"/>
    <cellStyle name="20% - Accent6 15 3 3 2" xfId="17367"/>
    <cellStyle name="20% - Accent6 15 3 3 2 2" xfId="17368"/>
    <cellStyle name="20% - Accent6 15 3 3 2 2 2" xfId="17369"/>
    <cellStyle name="20% - Accent6 15 3 3 2 3" xfId="17370"/>
    <cellStyle name="20% - Accent6 15 3 3 3" xfId="17371"/>
    <cellStyle name="20% - Accent6 15 3 3 3 2" xfId="17372"/>
    <cellStyle name="20% - Accent6 15 3 3 4" xfId="17373"/>
    <cellStyle name="20% - Accent6 15 3 4" xfId="17374"/>
    <cellStyle name="20% - Accent6 15 3 4 2" xfId="17375"/>
    <cellStyle name="20% - Accent6 15 3 4 2 2" xfId="17376"/>
    <cellStyle name="20% - Accent6 15 3 4 3" xfId="17377"/>
    <cellStyle name="20% - Accent6 15 3 5" xfId="17378"/>
    <cellStyle name="20% - Accent6 15 3 5 2" xfId="17379"/>
    <cellStyle name="20% - Accent6 15 3 6" xfId="17380"/>
    <cellStyle name="20% - Accent6 15 4" xfId="17381"/>
    <cellStyle name="20% - Accent6 15 4 2" xfId="17382"/>
    <cellStyle name="20% - Accent6 15 4 2 2" xfId="17383"/>
    <cellStyle name="20% - Accent6 15 4 2 2 2" xfId="17384"/>
    <cellStyle name="20% - Accent6 15 4 2 2 2 2" xfId="17385"/>
    <cellStyle name="20% - Accent6 15 4 2 2 3" xfId="17386"/>
    <cellStyle name="20% - Accent6 15 4 2 3" xfId="17387"/>
    <cellStyle name="20% - Accent6 15 4 2 3 2" xfId="17388"/>
    <cellStyle name="20% - Accent6 15 4 2 4" xfId="17389"/>
    <cellStyle name="20% - Accent6 15 4 3" xfId="17390"/>
    <cellStyle name="20% - Accent6 15 4 3 2" xfId="17391"/>
    <cellStyle name="20% - Accent6 15 4 3 2 2" xfId="17392"/>
    <cellStyle name="20% - Accent6 15 4 3 3" xfId="17393"/>
    <cellStyle name="20% - Accent6 15 4 4" xfId="17394"/>
    <cellStyle name="20% - Accent6 15 4 4 2" xfId="17395"/>
    <cellStyle name="20% - Accent6 15 4 5" xfId="17396"/>
    <cellStyle name="20% - Accent6 15 5" xfId="17397"/>
    <cellStyle name="20% - Accent6 15 5 2" xfId="17398"/>
    <cellStyle name="20% - Accent6 15 5 2 2" xfId="17399"/>
    <cellStyle name="20% - Accent6 15 5 2 2 2" xfId="17400"/>
    <cellStyle name="20% - Accent6 15 5 2 3" xfId="17401"/>
    <cellStyle name="20% - Accent6 15 5 3" xfId="17402"/>
    <cellStyle name="20% - Accent6 15 5 3 2" xfId="17403"/>
    <cellStyle name="20% - Accent6 15 5 4" xfId="17404"/>
    <cellStyle name="20% - Accent6 15 6" xfId="17405"/>
    <cellStyle name="20% - Accent6 15 6 2" xfId="17406"/>
    <cellStyle name="20% - Accent6 15 6 2 2" xfId="17407"/>
    <cellStyle name="20% - Accent6 15 6 3" xfId="17408"/>
    <cellStyle name="20% - Accent6 15 7" xfId="17409"/>
    <cellStyle name="20% - Accent6 15 7 2" xfId="17410"/>
    <cellStyle name="20% - Accent6 15 8" xfId="17411"/>
    <cellStyle name="20% - Accent6 16" xfId="17412"/>
    <cellStyle name="20% - Accent6 16 2" xfId="17413"/>
    <cellStyle name="20% - Accent6 16 2 2" xfId="17414"/>
    <cellStyle name="20% - Accent6 16 2 2 2" xfId="17415"/>
    <cellStyle name="20% - Accent6 16 2 2 2 2" xfId="17416"/>
    <cellStyle name="20% - Accent6 16 2 2 2 2 2" xfId="17417"/>
    <cellStyle name="20% - Accent6 16 2 2 2 2 2 2" xfId="17418"/>
    <cellStyle name="20% - Accent6 16 2 2 2 2 2 2 2" xfId="17419"/>
    <cellStyle name="20% - Accent6 16 2 2 2 2 2 3" xfId="17420"/>
    <cellStyle name="20% - Accent6 16 2 2 2 2 3" xfId="17421"/>
    <cellStyle name="20% - Accent6 16 2 2 2 2 3 2" xfId="17422"/>
    <cellStyle name="20% - Accent6 16 2 2 2 2 4" xfId="17423"/>
    <cellStyle name="20% - Accent6 16 2 2 2 3" xfId="17424"/>
    <cellStyle name="20% - Accent6 16 2 2 2 3 2" xfId="17425"/>
    <cellStyle name="20% - Accent6 16 2 2 2 3 2 2" xfId="17426"/>
    <cellStyle name="20% - Accent6 16 2 2 2 3 3" xfId="17427"/>
    <cellStyle name="20% - Accent6 16 2 2 2 4" xfId="17428"/>
    <cellStyle name="20% - Accent6 16 2 2 2 4 2" xfId="17429"/>
    <cellStyle name="20% - Accent6 16 2 2 2 5" xfId="17430"/>
    <cellStyle name="20% - Accent6 16 2 2 3" xfId="17431"/>
    <cellStyle name="20% - Accent6 16 2 2 3 2" xfId="17432"/>
    <cellStyle name="20% - Accent6 16 2 2 3 2 2" xfId="17433"/>
    <cellStyle name="20% - Accent6 16 2 2 3 2 2 2" xfId="17434"/>
    <cellStyle name="20% - Accent6 16 2 2 3 2 3" xfId="17435"/>
    <cellStyle name="20% - Accent6 16 2 2 3 3" xfId="17436"/>
    <cellStyle name="20% - Accent6 16 2 2 3 3 2" xfId="17437"/>
    <cellStyle name="20% - Accent6 16 2 2 3 4" xfId="17438"/>
    <cellStyle name="20% - Accent6 16 2 2 4" xfId="17439"/>
    <cellStyle name="20% - Accent6 16 2 2 4 2" xfId="17440"/>
    <cellStyle name="20% - Accent6 16 2 2 4 2 2" xfId="17441"/>
    <cellStyle name="20% - Accent6 16 2 2 4 3" xfId="17442"/>
    <cellStyle name="20% - Accent6 16 2 2 5" xfId="17443"/>
    <cellStyle name="20% - Accent6 16 2 2 5 2" xfId="17444"/>
    <cellStyle name="20% - Accent6 16 2 2 6" xfId="17445"/>
    <cellStyle name="20% - Accent6 16 2 3" xfId="17446"/>
    <cellStyle name="20% - Accent6 16 2 3 2" xfId="17447"/>
    <cellStyle name="20% - Accent6 16 2 3 2 2" xfId="17448"/>
    <cellStyle name="20% - Accent6 16 2 3 2 2 2" xfId="17449"/>
    <cellStyle name="20% - Accent6 16 2 3 2 2 2 2" xfId="17450"/>
    <cellStyle name="20% - Accent6 16 2 3 2 2 3" xfId="17451"/>
    <cellStyle name="20% - Accent6 16 2 3 2 3" xfId="17452"/>
    <cellStyle name="20% - Accent6 16 2 3 2 3 2" xfId="17453"/>
    <cellStyle name="20% - Accent6 16 2 3 2 4" xfId="17454"/>
    <cellStyle name="20% - Accent6 16 2 3 3" xfId="17455"/>
    <cellStyle name="20% - Accent6 16 2 3 3 2" xfId="17456"/>
    <cellStyle name="20% - Accent6 16 2 3 3 2 2" xfId="17457"/>
    <cellStyle name="20% - Accent6 16 2 3 3 3" xfId="17458"/>
    <cellStyle name="20% - Accent6 16 2 3 4" xfId="17459"/>
    <cellStyle name="20% - Accent6 16 2 3 4 2" xfId="17460"/>
    <cellStyle name="20% - Accent6 16 2 3 5" xfId="17461"/>
    <cellStyle name="20% - Accent6 16 2 4" xfId="17462"/>
    <cellStyle name="20% - Accent6 16 2 4 2" xfId="17463"/>
    <cellStyle name="20% - Accent6 16 2 4 2 2" xfId="17464"/>
    <cellStyle name="20% - Accent6 16 2 4 2 2 2" xfId="17465"/>
    <cellStyle name="20% - Accent6 16 2 4 2 3" xfId="17466"/>
    <cellStyle name="20% - Accent6 16 2 4 3" xfId="17467"/>
    <cellStyle name="20% - Accent6 16 2 4 3 2" xfId="17468"/>
    <cellStyle name="20% - Accent6 16 2 4 4" xfId="17469"/>
    <cellStyle name="20% - Accent6 16 2 5" xfId="17470"/>
    <cellStyle name="20% - Accent6 16 2 5 2" xfId="17471"/>
    <cellStyle name="20% - Accent6 16 2 5 2 2" xfId="17472"/>
    <cellStyle name="20% - Accent6 16 2 5 3" xfId="17473"/>
    <cellStyle name="20% - Accent6 16 2 6" xfId="17474"/>
    <cellStyle name="20% - Accent6 16 2 6 2" xfId="17475"/>
    <cellStyle name="20% - Accent6 16 2 7" xfId="17476"/>
    <cellStyle name="20% - Accent6 16 3" xfId="17477"/>
    <cellStyle name="20% - Accent6 16 3 2" xfId="17478"/>
    <cellStyle name="20% - Accent6 16 3 2 2" xfId="17479"/>
    <cellStyle name="20% - Accent6 16 3 2 2 2" xfId="17480"/>
    <cellStyle name="20% - Accent6 16 3 2 2 2 2" xfId="17481"/>
    <cellStyle name="20% - Accent6 16 3 2 2 2 2 2" xfId="17482"/>
    <cellStyle name="20% - Accent6 16 3 2 2 2 3" xfId="17483"/>
    <cellStyle name="20% - Accent6 16 3 2 2 3" xfId="17484"/>
    <cellStyle name="20% - Accent6 16 3 2 2 3 2" xfId="17485"/>
    <cellStyle name="20% - Accent6 16 3 2 2 4" xfId="17486"/>
    <cellStyle name="20% - Accent6 16 3 2 3" xfId="17487"/>
    <cellStyle name="20% - Accent6 16 3 2 3 2" xfId="17488"/>
    <cellStyle name="20% - Accent6 16 3 2 3 2 2" xfId="17489"/>
    <cellStyle name="20% - Accent6 16 3 2 3 3" xfId="17490"/>
    <cellStyle name="20% - Accent6 16 3 2 4" xfId="17491"/>
    <cellStyle name="20% - Accent6 16 3 2 4 2" xfId="17492"/>
    <cellStyle name="20% - Accent6 16 3 2 5" xfId="17493"/>
    <cellStyle name="20% - Accent6 16 3 3" xfId="17494"/>
    <cellStyle name="20% - Accent6 16 3 3 2" xfId="17495"/>
    <cellStyle name="20% - Accent6 16 3 3 2 2" xfId="17496"/>
    <cellStyle name="20% - Accent6 16 3 3 2 2 2" xfId="17497"/>
    <cellStyle name="20% - Accent6 16 3 3 2 3" xfId="17498"/>
    <cellStyle name="20% - Accent6 16 3 3 3" xfId="17499"/>
    <cellStyle name="20% - Accent6 16 3 3 3 2" xfId="17500"/>
    <cellStyle name="20% - Accent6 16 3 3 4" xfId="17501"/>
    <cellStyle name="20% - Accent6 16 3 4" xfId="17502"/>
    <cellStyle name="20% - Accent6 16 3 4 2" xfId="17503"/>
    <cellStyle name="20% - Accent6 16 3 4 2 2" xfId="17504"/>
    <cellStyle name="20% - Accent6 16 3 4 3" xfId="17505"/>
    <cellStyle name="20% - Accent6 16 3 5" xfId="17506"/>
    <cellStyle name="20% - Accent6 16 3 5 2" xfId="17507"/>
    <cellStyle name="20% - Accent6 16 3 6" xfId="17508"/>
    <cellStyle name="20% - Accent6 16 4" xfId="17509"/>
    <cellStyle name="20% - Accent6 16 4 2" xfId="17510"/>
    <cellStyle name="20% - Accent6 16 4 2 2" xfId="17511"/>
    <cellStyle name="20% - Accent6 16 4 2 2 2" xfId="17512"/>
    <cellStyle name="20% - Accent6 16 4 2 2 2 2" xfId="17513"/>
    <cellStyle name="20% - Accent6 16 4 2 2 3" xfId="17514"/>
    <cellStyle name="20% - Accent6 16 4 2 3" xfId="17515"/>
    <cellStyle name="20% - Accent6 16 4 2 3 2" xfId="17516"/>
    <cellStyle name="20% - Accent6 16 4 2 4" xfId="17517"/>
    <cellStyle name="20% - Accent6 16 4 3" xfId="17518"/>
    <cellStyle name="20% - Accent6 16 4 3 2" xfId="17519"/>
    <cellStyle name="20% - Accent6 16 4 3 2 2" xfId="17520"/>
    <cellStyle name="20% - Accent6 16 4 3 3" xfId="17521"/>
    <cellStyle name="20% - Accent6 16 4 4" xfId="17522"/>
    <cellStyle name="20% - Accent6 16 4 4 2" xfId="17523"/>
    <cellStyle name="20% - Accent6 16 4 5" xfId="17524"/>
    <cellStyle name="20% - Accent6 16 5" xfId="17525"/>
    <cellStyle name="20% - Accent6 16 5 2" xfId="17526"/>
    <cellStyle name="20% - Accent6 16 5 2 2" xfId="17527"/>
    <cellStyle name="20% - Accent6 16 5 2 2 2" xfId="17528"/>
    <cellStyle name="20% - Accent6 16 5 2 3" xfId="17529"/>
    <cellStyle name="20% - Accent6 16 5 3" xfId="17530"/>
    <cellStyle name="20% - Accent6 16 5 3 2" xfId="17531"/>
    <cellStyle name="20% - Accent6 16 5 4" xfId="17532"/>
    <cellStyle name="20% - Accent6 16 6" xfId="17533"/>
    <cellStyle name="20% - Accent6 16 6 2" xfId="17534"/>
    <cellStyle name="20% - Accent6 16 6 2 2" xfId="17535"/>
    <cellStyle name="20% - Accent6 16 6 3" xfId="17536"/>
    <cellStyle name="20% - Accent6 16 7" xfId="17537"/>
    <cellStyle name="20% - Accent6 16 7 2" xfId="17538"/>
    <cellStyle name="20% - Accent6 16 8" xfId="17539"/>
    <cellStyle name="20% - Accent6 17" xfId="17540"/>
    <cellStyle name="20% - Accent6 17 2" xfId="17541"/>
    <cellStyle name="20% - Accent6 17 2 2" xfId="17542"/>
    <cellStyle name="20% - Accent6 17 2 2 2" xfId="17543"/>
    <cellStyle name="20% - Accent6 17 2 2 2 2" xfId="17544"/>
    <cellStyle name="20% - Accent6 17 2 2 2 2 2" xfId="17545"/>
    <cellStyle name="20% - Accent6 17 2 2 2 2 2 2" xfId="17546"/>
    <cellStyle name="20% - Accent6 17 2 2 2 2 2 2 2" xfId="17547"/>
    <cellStyle name="20% - Accent6 17 2 2 2 2 2 3" xfId="17548"/>
    <cellStyle name="20% - Accent6 17 2 2 2 2 3" xfId="17549"/>
    <cellStyle name="20% - Accent6 17 2 2 2 2 3 2" xfId="17550"/>
    <cellStyle name="20% - Accent6 17 2 2 2 2 4" xfId="17551"/>
    <cellStyle name="20% - Accent6 17 2 2 2 3" xfId="17552"/>
    <cellStyle name="20% - Accent6 17 2 2 2 3 2" xfId="17553"/>
    <cellStyle name="20% - Accent6 17 2 2 2 3 2 2" xfId="17554"/>
    <cellStyle name="20% - Accent6 17 2 2 2 3 3" xfId="17555"/>
    <cellStyle name="20% - Accent6 17 2 2 2 4" xfId="17556"/>
    <cellStyle name="20% - Accent6 17 2 2 2 4 2" xfId="17557"/>
    <cellStyle name="20% - Accent6 17 2 2 2 5" xfId="17558"/>
    <cellStyle name="20% - Accent6 17 2 2 3" xfId="17559"/>
    <cellStyle name="20% - Accent6 17 2 2 3 2" xfId="17560"/>
    <cellStyle name="20% - Accent6 17 2 2 3 2 2" xfId="17561"/>
    <cellStyle name="20% - Accent6 17 2 2 3 2 2 2" xfId="17562"/>
    <cellStyle name="20% - Accent6 17 2 2 3 2 3" xfId="17563"/>
    <cellStyle name="20% - Accent6 17 2 2 3 3" xfId="17564"/>
    <cellStyle name="20% - Accent6 17 2 2 3 3 2" xfId="17565"/>
    <cellStyle name="20% - Accent6 17 2 2 3 4" xfId="17566"/>
    <cellStyle name="20% - Accent6 17 2 2 4" xfId="17567"/>
    <cellStyle name="20% - Accent6 17 2 2 4 2" xfId="17568"/>
    <cellStyle name="20% - Accent6 17 2 2 4 2 2" xfId="17569"/>
    <cellStyle name="20% - Accent6 17 2 2 4 3" xfId="17570"/>
    <cellStyle name="20% - Accent6 17 2 2 5" xfId="17571"/>
    <cellStyle name="20% - Accent6 17 2 2 5 2" xfId="17572"/>
    <cellStyle name="20% - Accent6 17 2 2 6" xfId="17573"/>
    <cellStyle name="20% - Accent6 17 2 3" xfId="17574"/>
    <cellStyle name="20% - Accent6 17 2 3 2" xfId="17575"/>
    <cellStyle name="20% - Accent6 17 2 3 2 2" xfId="17576"/>
    <cellStyle name="20% - Accent6 17 2 3 2 2 2" xfId="17577"/>
    <cellStyle name="20% - Accent6 17 2 3 2 2 2 2" xfId="17578"/>
    <cellStyle name="20% - Accent6 17 2 3 2 2 3" xfId="17579"/>
    <cellStyle name="20% - Accent6 17 2 3 2 3" xfId="17580"/>
    <cellStyle name="20% - Accent6 17 2 3 2 3 2" xfId="17581"/>
    <cellStyle name="20% - Accent6 17 2 3 2 4" xfId="17582"/>
    <cellStyle name="20% - Accent6 17 2 3 3" xfId="17583"/>
    <cellStyle name="20% - Accent6 17 2 3 3 2" xfId="17584"/>
    <cellStyle name="20% - Accent6 17 2 3 3 2 2" xfId="17585"/>
    <cellStyle name="20% - Accent6 17 2 3 3 3" xfId="17586"/>
    <cellStyle name="20% - Accent6 17 2 3 4" xfId="17587"/>
    <cellStyle name="20% - Accent6 17 2 3 4 2" xfId="17588"/>
    <cellStyle name="20% - Accent6 17 2 3 5" xfId="17589"/>
    <cellStyle name="20% - Accent6 17 2 4" xfId="17590"/>
    <cellStyle name="20% - Accent6 17 2 4 2" xfId="17591"/>
    <cellStyle name="20% - Accent6 17 2 4 2 2" xfId="17592"/>
    <cellStyle name="20% - Accent6 17 2 4 2 2 2" xfId="17593"/>
    <cellStyle name="20% - Accent6 17 2 4 2 3" xfId="17594"/>
    <cellStyle name="20% - Accent6 17 2 4 3" xfId="17595"/>
    <cellStyle name="20% - Accent6 17 2 4 3 2" xfId="17596"/>
    <cellStyle name="20% - Accent6 17 2 4 4" xfId="17597"/>
    <cellStyle name="20% - Accent6 17 2 5" xfId="17598"/>
    <cellStyle name="20% - Accent6 17 2 5 2" xfId="17599"/>
    <cellStyle name="20% - Accent6 17 2 5 2 2" xfId="17600"/>
    <cellStyle name="20% - Accent6 17 2 5 3" xfId="17601"/>
    <cellStyle name="20% - Accent6 17 2 6" xfId="17602"/>
    <cellStyle name="20% - Accent6 17 2 6 2" xfId="17603"/>
    <cellStyle name="20% - Accent6 17 2 7" xfId="17604"/>
    <cellStyle name="20% - Accent6 17 3" xfId="17605"/>
    <cellStyle name="20% - Accent6 17 3 2" xfId="17606"/>
    <cellStyle name="20% - Accent6 17 3 2 2" xfId="17607"/>
    <cellStyle name="20% - Accent6 17 3 2 2 2" xfId="17608"/>
    <cellStyle name="20% - Accent6 17 3 2 2 2 2" xfId="17609"/>
    <cellStyle name="20% - Accent6 17 3 2 2 2 2 2" xfId="17610"/>
    <cellStyle name="20% - Accent6 17 3 2 2 2 3" xfId="17611"/>
    <cellStyle name="20% - Accent6 17 3 2 2 3" xfId="17612"/>
    <cellStyle name="20% - Accent6 17 3 2 2 3 2" xfId="17613"/>
    <cellStyle name="20% - Accent6 17 3 2 2 4" xfId="17614"/>
    <cellStyle name="20% - Accent6 17 3 2 3" xfId="17615"/>
    <cellStyle name="20% - Accent6 17 3 2 3 2" xfId="17616"/>
    <cellStyle name="20% - Accent6 17 3 2 3 2 2" xfId="17617"/>
    <cellStyle name="20% - Accent6 17 3 2 3 3" xfId="17618"/>
    <cellStyle name="20% - Accent6 17 3 2 4" xfId="17619"/>
    <cellStyle name="20% - Accent6 17 3 2 4 2" xfId="17620"/>
    <cellStyle name="20% - Accent6 17 3 2 5" xfId="17621"/>
    <cellStyle name="20% - Accent6 17 3 3" xfId="17622"/>
    <cellStyle name="20% - Accent6 17 3 3 2" xfId="17623"/>
    <cellStyle name="20% - Accent6 17 3 3 2 2" xfId="17624"/>
    <cellStyle name="20% - Accent6 17 3 3 2 2 2" xfId="17625"/>
    <cellStyle name="20% - Accent6 17 3 3 2 3" xfId="17626"/>
    <cellStyle name="20% - Accent6 17 3 3 3" xfId="17627"/>
    <cellStyle name="20% - Accent6 17 3 3 3 2" xfId="17628"/>
    <cellStyle name="20% - Accent6 17 3 3 4" xfId="17629"/>
    <cellStyle name="20% - Accent6 17 3 4" xfId="17630"/>
    <cellStyle name="20% - Accent6 17 3 4 2" xfId="17631"/>
    <cellStyle name="20% - Accent6 17 3 4 2 2" xfId="17632"/>
    <cellStyle name="20% - Accent6 17 3 4 3" xfId="17633"/>
    <cellStyle name="20% - Accent6 17 3 5" xfId="17634"/>
    <cellStyle name="20% - Accent6 17 3 5 2" xfId="17635"/>
    <cellStyle name="20% - Accent6 17 3 6" xfId="17636"/>
    <cellStyle name="20% - Accent6 17 4" xfId="17637"/>
    <cellStyle name="20% - Accent6 17 4 2" xfId="17638"/>
    <cellStyle name="20% - Accent6 17 4 2 2" xfId="17639"/>
    <cellStyle name="20% - Accent6 17 4 2 2 2" xfId="17640"/>
    <cellStyle name="20% - Accent6 17 4 2 2 2 2" xfId="17641"/>
    <cellStyle name="20% - Accent6 17 4 2 2 3" xfId="17642"/>
    <cellStyle name="20% - Accent6 17 4 2 3" xfId="17643"/>
    <cellStyle name="20% - Accent6 17 4 2 3 2" xfId="17644"/>
    <cellStyle name="20% - Accent6 17 4 2 4" xfId="17645"/>
    <cellStyle name="20% - Accent6 17 4 3" xfId="17646"/>
    <cellStyle name="20% - Accent6 17 4 3 2" xfId="17647"/>
    <cellStyle name="20% - Accent6 17 4 3 2 2" xfId="17648"/>
    <cellStyle name="20% - Accent6 17 4 3 3" xfId="17649"/>
    <cellStyle name="20% - Accent6 17 4 4" xfId="17650"/>
    <cellStyle name="20% - Accent6 17 4 4 2" xfId="17651"/>
    <cellStyle name="20% - Accent6 17 4 5" xfId="17652"/>
    <cellStyle name="20% - Accent6 17 5" xfId="17653"/>
    <cellStyle name="20% - Accent6 17 5 2" xfId="17654"/>
    <cellStyle name="20% - Accent6 17 5 2 2" xfId="17655"/>
    <cellStyle name="20% - Accent6 17 5 2 2 2" xfId="17656"/>
    <cellStyle name="20% - Accent6 17 5 2 3" xfId="17657"/>
    <cellStyle name="20% - Accent6 17 5 3" xfId="17658"/>
    <cellStyle name="20% - Accent6 17 5 3 2" xfId="17659"/>
    <cellStyle name="20% - Accent6 17 5 4" xfId="17660"/>
    <cellStyle name="20% - Accent6 17 6" xfId="17661"/>
    <cellStyle name="20% - Accent6 17 6 2" xfId="17662"/>
    <cellStyle name="20% - Accent6 17 6 2 2" xfId="17663"/>
    <cellStyle name="20% - Accent6 17 6 3" xfId="17664"/>
    <cellStyle name="20% - Accent6 17 7" xfId="17665"/>
    <cellStyle name="20% - Accent6 17 7 2" xfId="17666"/>
    <cellStyle name="20% - Accent6 17 8" xfId="17667"/>
    <cellStyle name="20% - Accent6 18" xfId="17668"/>
    <cellStyle name="20% - Accent6 18 2" xfId="17669"/>
    <cellStyle name="20% - Accent6 18 2 2" xfId="17670"/>
    <cellStyle name="20% - Accent6 18 2 2 2" xfId="17671"/>
    <cellStyle name="20% - Accent6 18 2 2 2 2" xfId="17672"/>
    <cellStyle name="20% - Accent6 18 2 2 2 2 2" xfId="17673"/>
    <cellStyle name="20% - Accent6 18 2 2 2 2 2 2" xfId="17674"/>
    <cellStyle name="20% - Accent6 18 2 2 2 2 3" xfId="17675"/>
    <cellStyle name="20% - Accent6 18 2 2 2 3" xfId="17676"/>
    <cellStyle name="20% - Accent6 18 2 2 2 3 2" xfId="17677"/>
    <cellStyle name="20% - Accent6 18 2 2 2 4" xfId="17678"/>
    <cellStyle name="20% - Accent6 18 2 2 3" xfId="17679"/>
    <cellStyle name="20% - Accent6 18 2 2 3 2" xfId="17680"/>
    <cellStyle name="20% - Accent6 18 2 2 3 2 2" xfId="17681"/>
    <cellStyle name="20% - Accent6 18 2 2 3 3" xfId="17682"/>
    <cellStyle name="20% - Accent6 18 2 2 4" xfId="17683"/>
    <cellStyle name="20% - Accent6 18 2 2 4 2" xfId="17684"/>
    <cellStyle name="20% - Accent6 18 2 2 5" xfId="17685"/>
    <cellStyle name="20% - Accent6 18 2 3" xfId="17686"/>
    <cellStyle name="20% - Accent6 18 2 3 2" xfId="17687"/>
    <cellStyle name="20% - Accent6 18 2 3 2 2" xfId="17688"/>
    <cellStyle name="20% - Accent6 18 2 3 2 2 2" xfId="17689"/>
    <cellStyle name="20% - Accent6 18 2 3 2 3" xfId="17690"/>
    <cellStyle name="20% - Accent6 18 2 3 3" xfId="17691"/>
    <cellStyle name="20% - Accent6 18 2 3 3 2" xfId="17692"/>
    <cellStyle name="20% - Accent6 18 2 3 4" xfId="17693"/>
    <cellStyle name="20% - Accent6 18 2 4" xfId="17694"/>
    <cellStyle name="20% - Accent6 18 2 4 2" xfId="17695"/>
    <cellStyle name="20% - Accent6 18 2 4 2 2" xfId="17696"/>
    <cellStyle name="20% - Accent6 18 2 4 3" xfId="17697"/>
    <cellStyle name="20% - Accent6 18 2 5" xfId="17698"/>
    <cellStyle name="20% - Accent6 18 2 5 2" xfId="17699"/>
    <cellStyle name="20% - Accent6 18 2 6" xfId="17700"/>
    <cellStyle name="20% - Accent6 18 3" xfId="17701"/>
    <cellStyle name="20% - Accent6 18 3 2" xfId="17702"/>
    <cellStyle name="20% - Accent6 18 3 2 2" xfId="17703"/>
    <cellStyle name="20% - Accent6 18 3 2 2 2" xfId="17704"/>
    <cellStyle name="20% - Accent6 18 3 2 2 2 2" xfId="17705"/>
    <cellStyle name="20% - Accent6 18 3 2 2 3" xfId="17706"/>
    <cellStyle name="20% - Accent6 18 3 2 3" xfId="17707"/>
    <cellStyle name="20% - Accent6 18 3 2 3 2" xfId="17708"/>
    <cellStyle name="20% - Accent6 18 3 2 4" xfId="17709"/>
    <cellStyle name="20% - Accent6 18 3 3" xfId="17710"/>
    <cellStyle name="20% - Accent6 18 3 3 2" xfId="17711"/>
    <cellStyle name="20% - Accent6 18 3 3 2 2" xfId="17712"/>
    <cellStyle name="20% - Accent6 18 3 3 3" xfId="17713"/>
    <cellStyle name="20% - Accent6 18 3 4" xfId="17714"/>
    <cellStyle name="20% - Accent6 18 3 4 2" xfId="17715"/>
    <cellStyle name="20% - Accent6 18 3 5" xfId="17716"/>
    <cellStyle name="20% - Accent6 18 4" xfId="17717"/>
    <cellStyle name="20% - Accent6 18 4 2" xfId="17718"/>
    <cellStyle name="20% - Accent6 18 4 2 2" xfId="17719"/>
    <cellStyle name="20% - Accent6 18 4 2 2 2" xfId="17720"/>
    <cellStyle name="20% - Accent6 18 4 2 3" xfId="17721"/>
    <cellStyle name="20% - Accent6 18 4 3" xfId="17722"/>
    <cellStyle name="20% - Accent6 18 4 3 2" xfId="17723"/>
    <cellStyle name="20% - Accent6 18 4 4" xfId="17724"/>
    <cellStyle name="20% - Accent6 18 5" xfId="17725"/>
    <cellStyle name="20% - Accent6 18 5 2" xfId="17726"/>
    <cellStyle name="20% - Accent6 18 5 2 2" xfId="17727"/>
    <cellStyle name="20% - Accent6 18 5 3" xfId="17728"/>
    <cellStyle name="20% - Accent6 18 6" xfId="17729"/>
    <cellStyle name="20% - Accent6 18 6 2" xfId="17730"/>
    <cellStyle name="20% - Accent6 18 7" xfId="17731"/>
    <cellStyle name="20% - Accent6 19" xfId="17732"/>
    <cellStyle name="20% - Accent6 19 2" xfId="17733"/>
    <cellStyle name="20% - Accent6 19 2 2" xfId="17734"/>
    <cellStyle name="20% - Accent6 19 2 2 2" xfId="17735"/>
    <cellStyle name="20% - Accent6 19 2 2 2 2" xfId="17736"/>
    <cellStyle name="20% - Accent6 19 2 2 2 2 2" xfId="17737"/>
    <cellStyle name="20% - Accent6 19 2 2 2 3" xfId="17738"/>
    <cellStyle name="20% - Accent6 19 2 2 3" xfId="17739"/>
    <cellStyle name="20% - Accent6 19 2 2 3 2" xfId="17740"/>
    <cellStyle name="20% - Accent6 19 2 2 4" xfId="17741"/>
    <cellStyle name="20% - Accent6 19 2 3" xfId="17742"/>
    <cellStyle name="20% - Accent6 19 2 3 2" xfId="17743"/>
    <cellStyle name="20% - Accent6 19 2 3 2 2" xfId="17744"/>
    <cellStyle name="20% - Accent6 19 2 3 3" xfId="17745"/>
    <cellStyle name="20% - Accent6 19 2 4" xfId="17746"/>
    <cellStyle name="20% - Accent6 19 2 4 2" xfId="17747"/>
    <cellStyle name="20% - Accent6 19 2 5" xfId="17748"/>
    <cellStyle name="20% - Accent6 19 3" xfId="17749"/>
    <cellStyle name="20% - Accent6 19 3 2" xfId="17750"/>
    <cellStyle name="20% - Accent6 19 3 2 2" xfId="17751"/>
    <cellStyle name="20% - Accent6 19 3 2 2 2" xfId="17752"/>
    <cellStyle name="20% - Accent6 19 3 2 3" xfId="17753"/>
    <cellStyle name="20% - Accent6 19 3 3" xfId="17754"/>
    <cellStyle name="20% - Accent6 19 3 3 2" xfId="17755"/>
    <cellStyle name="20% - Accent6 19 3 4" xfId="17756"/>
    <cellStyle name="20% - Accent6 19 4" xfId="17757"/>
    <cellStyle name="20% - Accent6 19 4 2" xfId="17758"/>
    <cellStyle name="20% - Accent6 19 4 2 2" xfId="17759"/>
    <cellStyle name="20% - Accent6 19 4 3" xfId="17760"/>
    <cellStyle name="20% - Accent6 19 5" xfId="17761"/>
    <cellStyle name="20% - Accent6 19 5 2" xfId="17762"/>
    <cellStyle name="20% - Accent6 19 6" xfId="17763"/>
    <cellStyle name="20% - Accent6 2" xfId="17764"/>
    <cellStyle name="20% - Accent6 2 10" xfId="17765"/>
    <cellStyle name="20% - Accent6 2 2" xfId="17766"/>
    <cellStyle name="20% - Accent6 2 2 2" xfId="17767"/>
    <cellStyle name="20% - Accent6 2 2 2 2" xfId="17768"/>
    <cellStyle name="20% - Accent6 2 2 2 2 2" xfId="17769"/>
    <cellStyle name="20% - Accent6 2 2 2 2 2 2" xfId="17770"/>
    <cellStyle name="20% - Accent6 2 2 2 2 2 2 2" xfId="17771"/>
    <cellStyle name="20% - Accent6 2 2 2 2 2 2 2 2" xfId="17772"/>
    <cellStyle name="20% - Accent6 2 2 2 2 2 2 2 2 2" xfId="17773"/>
    <cellStyle name="20% - Accent6 2 2 2 2 2 2 2 2 2 2" xfId="17774"/>
    <cellStyle name="20% - Accent6 2 2 2 2 2 2 2 2 3" xfId="17775"/>
    <cellStyle name="20% - Accent6 2 2 2 2 2 2 2 3" xfId="17776"/>
    <cellStyle name="20% - Accent6 2 2 2 2 2 2 2 3 2" xfId="17777"/>
    <cellStyle name="20% - Accent6 2 2 2 2 2 2 2 4" xfId="17778"/>
    <cellStyle name="20% - Accent6 2 2 2 2 2 2 3" xfId="17779"/>
    <cellStyle name="20% - Accent6 2 2 2 2 2 2 3 2" xfId="17780"/>
    <cellStyle name="20% - Accent6 2 2 2 2 2 2 3 2 2" xfId="17781"/>
    <cellStyle name="20% - Accent6 2 2 2 2 2 2 3 3" xfId="17782"/>
    <cellStyle name="20% - Accent6 2 2 2 2 2 2 4" xfId="17783"/>
    <cellStyle name="20% - Accent6 2 2 2 2 2 2 4 2" xfId="17784"/>
    <cellStyle name="20% - Accent6 2 2 2 2 2 2 5" xfId="17785"/>
    <cellStyle name="20% - Accent6 2 2 2 2 2 3" xfId="17786"/>
    <cellStyle name="20% - Accent6 2 2 2 2 2 3 2" xfId="17787"/>
    <cellStyle name="20% - Accent6 2 2 2 2 2 3 2 2" xfId="17788"/>
    <cellStyle name="20% - Accent6 2 2 2 2 2 3 2 2 2" xfId="17789"/>
    <cellStyle name="20% - Accent6 2 2 2 2 2 3 2 3" xfId="17790"/>
    <cellStyle name="20% - Accent6 2 2 2 2 2 3 3" xfId="17791"/>
    <cellStyle name="20% - Accent6 2 2 2 2 2 3 3 2" xfId="17792"/>
    <cellStyle name="20% - Accent6 2 2 2 2 2 3 4" xfId="17793"/>
    <cellStyle name="20% - Accent6 2 2 2 2 2 4" xfId="17794"/>
    <cellStyle name="20% - Accent6 2 2 2 2 2 4 2" xfId="17795"/>
    <cellStyle name="20% - Accent6 2 2 2 2 2 4 2 2" xfId="17796"/>
    <cellStyle name="20% - Accent6 2 2 2 2 2 4 3" xfId="17797"/>
    <cellStyle name="20% - Accent6 2 2 2 2 2 5" xfId="17798"/>
    <cellStyle name="20% - Accent6 2 2 2 2 2 5 2" xfId="17799"/>
    <cellStyle name="20% - Accent6 2 2 2 2 2 6" xfId="17800"/>
    <cellStyle name="20% - Accent6 2 2 2 2 3" xfId="17801"/>
    <cellStyle name="20% - Accent6 2 2 2 2 3 2" xfId="17802"/>
    <cellStyle name="20% - Accent6 2 2 2 2 3 2 2" xfId="17803"/>
    <cellStyle name="20% - Accent6 2 2 2 2 3 2 2 2" xfId="17804"/>
    <cellStyle name="20% - Accent6 2 2 2 2 3 2 2 2 2" xfId="17805"/>
    <cellStyle name="20% - Accent6 2 2 2 2 3 2 2 3" xfId="17806"/>
    <cellStyle name="20% - Accent6 2 2 2 2 3 2 3" xfId="17807"/>
    <cellStyle name="20% - Accent6 2 2 2 2 3 2 3 2" xfId="17808"/>
    <cellStyle name="20% - Accent6 2 2 2 2 3 2 4" xfId="17809"/>
    <cellStyle name="20% - Accent6 2 2 2 2 3 3" xfId="17810"/>
    <cellStyle name="20% - Accent6 2 2 2 2 3 3 2" xfId="17811"/>
    <cellStyle name="20% - Accent6 2 2 2 2 3 3 2 2" xfId="17812"/>
    <cellStyle name="20% - Accent6 2 2 2 2 3 3 3" xfId="17813"/>
    <cellStyle name="20% - Accent6 2 2 2 2 3 4" xfId="17814"/>
    <cellStyle name="20% - Accent6 2 2 2 2 3 4 2" xfId="17815"/>
    <cellStyle name="20% - Accent6 2 2 2 2 3 5" xfId="17816"/>
    <cellStyle name="20% - Accent6 2 2 2 2 4" xfId="17817"/>
    <cellStyle name="20% - Accent6 2 2 2 2 4 2" xfId="17818"/>
    <cellStyle name="20% - Accent6 2 2 2 2 4 2 2" xfId="17819"/>
    <cellStyle name="20% - Accent6 2 2 2 2 4 2 2 2" xfId="17820"/>
    <cellStyle name="20% - Accent6 2 2 2 2 4 2 3" xfId="17821"/>
    <cellStyle name="20% - Accent6 2 2 2 2 4 3" xfId="17822"/>
    <cellStyle name="20% - Accent6 2 2 2 2 4 3 2" xfId="17823"/>
    <cellStyle name="20% - Accent6 2 2 2 2 4 4" xfId="17824"/>
    <cellStyle name="20% - Accent6 2 2 2 2 5" xfId="17825"/>
    <cellStyle name="20% - Accent6 2 2 2 2 5 2" xfId="17826"/>
    <cellStyle name="20% - Accent6 2 2 2 2 5 2 2" xfId="17827"/>
    <cellStyle name="20% - Accent6 2 2 2 2 5 3" xfId="17828"/>
    <cellStyle name="20% - Accent6 2 2 2 2 6" xfId="17829"/>
    <cellStyle name="20% - Accent6 2 2 2 2 6 2" xfId="17830"/>
    <cellStyle name="20% - Accent6 2 2 2 2 7" xfId="17831"/>
    <cellStyle name="20% - Accent6 2 2 2 3" xfId="17832"/>
    <cellStyle name="20% - Accent6 2 2 2 3 2" xfId="17833"/>
    <cellStyle name="20% - Accent6 2 2 2 3 2 2" xfId="17834"/>
    <cellStyle name="20% - Accent6 2 2 2 3 2 2 2" xfId="17835"/>
    <cellStyle name="20% - Accent6 2 2 2 3 2 2 2 2" xfId="17836"/>
    <cellStyle name="20% - Accent6 2 2 2 3 2 2 2 2 2" xfId="17837"/>
    <cellStyle name="20% - Accent6 2 2 2 3 2 2 2 3" xfId="17838"/>
    <cellStyle name="20% - Accent6 2 2 2 3 2 2 3" xfId="17839"/>
    <cellStyle name="20% - Accent6 2 2 2 3 2 2 3 2" xfId="17840"/>
    <cellStyle name="20% - Accent6 2 2 2 3 2 2 4" xfId="17841"/>
    <cellStyle name="20% - Accent6 2 2 2 3 2 3" xfId="17842"/>
    <cellStyle name="20% - Accent6 2 2 2 3 2 3 2" xfId="17843"/>
    <cellStyle name="20% - Accent6 2 2 2 3 2 3 2 2" xfId="17844"/>
    <cellStyle name="20% - Accent6 2 2 2 3 2 3 3" xfId="17845"/>
    <cellStyle name="20% - Accent6 2 2 2 3 2 4" xfId="17846"/>
    <cellStyle name="20% - Accent6 2 2 2 3 2 4 2" xfId="17847"/>
    <cellStyle name="20% - Accent6 2 2 2 3 2 5" xfId="17848"/>
    <cellStyle name="20% - Accent6 2 2 2 3 3" xfId="17849"/>
    <cellStyle name="20% - Accent6 2 2 2 3 3 2" xfId="17850"/>
    <cellStyle name="20% - Accent6 2 2 2 3 3 2 2" xfId="17851"/>
    <cellStyle name="20% - Accent6 2 2 2 3 3 2 2 2" xfId="17852"/>
    <cellStyle name="20% - Accent6 2 2 2 3 3 2 3" xfId="17853"/>
    <cellStyle name="20% - Accent6 2 2 2 3 3 3" xfId="17854"/>
    <cellStyle name="20% - Accent6 2 2 2 3 3 3 2" xfId="17855"/>
    <cellStyle name="20% - Accent6 2 2 2 3 3 4" xfId="17856"/>
    <cellStyle name="20% - Accent6 2 2 2 3 4" xfId="17857"/>
    <cellStyle name="20% - Accent6 2 2 2 3 4 2" xfId="17858"/>
    <cellStyle name="20% - Accent6 2 2 2 3 4 2 2" xfId="17859"/>
    <cellStyle name="20% - Accent6 2 2 2 3 4 3" xfId="17860"/>
    <cellStyle name="20% - Accent6 2 2 2 3 5" xfId="17861"/>
    <cellStyle name="20% - Accent6 2 2 2 3 5 2" xfId="17862"/>
    <cellStyle name="20% - Accent6 2 2 2 3 6" xfId="17863"/>
    <cellStyle name="20% - Accent6 2 2 2 4" xfId="17864"/>
    <cellStyle name="20% - Accent6 2 2 2 4 2" xfId="17865"/>
    <cellStyle name="20% - Accent6 2 2 2 4 2 2" xfId="17866"/>
    <cellStyle name="20% - Accent6 2 2 2 4 2 2 2" xfId="17867"/>
    <cellStyle name="20% - Accent6 2 2 2 4 2 2 2 2" xfId="17868"/>
    <cellStyle name="20% - Accent6 2 2 2 4 2 2 3" xfId="17869"/>
    <cellStyle name="20% - Accent6 2 2 2 4 2 3" xfId="17870"/>
    <cellStyle name="20% - Accent6 2 2 2 4 2 3 2" xfId="17871"/>
    <cellStyle name="20% - Accent6 2 2 2 4 2 4" xfId="17872"/>
    <cellStyle name="20% - Accent6 2 2 2 4 3" xfId="17873"/>
    <cellStyle name="20% - Accent6 2 2 2 4 3 2" xfId="17874"/>
    <cellStyle name="20% - Accent6 2 2 2 4 3 2 2" xfId="17875"/>
    <cellStyle name="20% - Accent6 2 2 2 4 3 3" xfId="17876"/>
    <cellStyle name="20% - Accent6 2 2 2 4 4" xfId="17877"/>
    <cellStyle name="20% - Accent6 2 2 2 4 4 2" xfId="17878"/>
    <cellStyle name="20% - Accent6 2 2 2 4 5" xfId="17879"/>
    <cellStyle name="20% - Accent6 2 2 2 5" xfId="17880"/>
    <cellStyle name="20% - Accent6 2 2 2 5 2" xfId="17881"/>
    <cellStyle name="20% - Accent6 2 2 2 5 2 2" xfId="17882"/>
    <cellStyle name="20% - Accent6 2 2 2 5 2 2 2" xfId="17883"/>
    <cellStyle name="20% - Accent6 2 2 2 5 2 3" xfId="17884"/>
    <cellStyle name="20% - Accent6 2 2 2 5 3" xfId="17885"/>
    <cellStyle name="20% - Accent6 2 2 2 5 3 2" xfId="17886"/>
    <cellStyle name="20% - Accent6 2 2 2 5 4" xfId="17887"/>
    <cellStyle name="20% - Accent6 2 2 2 6" xfId="17888"/>
    <cellStyle name="20% - Accent6 2 2 2 6 2" xfId="17889"/>
    <cellStyle name="20% - Accent6 2 2 2 6 2 2" xfId="17890"/>
    <cellStyle name="20% - Accent6 2 2 2 6 3" xfId="17891"/>
    <cellStyle name="20% - Accent6 2 2 2 7" xfId="17892"/>
    <cellStyle name="20% - Accent6 2 2 2 7 2" xfId="17893"/>
    <cellStyle name="20% - Accent6 2 2 2 8" xfId="17894"/>
    <cellStyle name="20% - Accent6 2 2 3" xfId="17895"/>
    <cellStyle name="20% - Accent6 2 2 3 2" xfId="17896"/>
    <cellStyle name="20% - Accent6 2 2 3 2 2" xfId="17897"/>
    <cellStyle name="20% - Accent6 2 2 3 2 2 2" xfId="17898"/>
    <cellStyle name="20% - Accent6 2 2 3 2 2 2 2" xfId="17899"/>
    <cellStyle name="20% - Accent6 2 2 3 2 2 2 2 2" xfId="17900"/>
    <cellStyle name="20% - Accent6 2 2 3 2 2 2 2 2 2" xfId="17901"/>
    <cellStyle name="20% - Accent6 2 2 3 2 2 2 2 3" xfId="17902"/>
    <cellStyle name="20% - Accent6 2 2 3 2 2 2 3" xfId="17903"/>
    <cellStyle name="20% - Accent6 2 2 3 2 2 2 3 2" xfId="17904"/>
    <cellStyle name="20% - Accent6 2 2 3 2 2 2 4" xfId="17905"/>
    <cellStyle name="20% - Accent6 2 2 3 2 2 3" xfId="17906"/>
    <cellStyle name="20% - Accent6 2 2 3 2 2 3 2" xfId="17907"/>
    <cellStyle name="20% - Accent6 2 2 3 2 2 3 2 2" xfId="17908"/>
    <cellStyle name="20% - Accent6 2 2 3 2 2 3 3" xfId="17909"/>
    <cellStyle name="20% - Accent6 2 2 3 2 2 4" xfId="17910"/>
    <cellStyle name="20% - Accent6 2 2 3 2 2 4 2" xfId="17911"/>
    <cellStyle name="20% - Accent6 2 2 3 2 2 5" xfId="17912"/>
    <cellStyle name="20% - Accent6 2 2 3 2 3" xfId="17913"/>
    <cellStyle name="20% - Accent6 2 2 3 2 3 2" xfId="17914"/>
    <cellStyle name="20% - Accent6 2 2 3 2 3 2 2" xfId="17915"/>
    <cellStyle name="20% - Accent6 2 2 3 2 3 2 2 2" xfId="17916"/>
    <cellStyle name="20% - Accent6 2 2 3 2 3 2 3" xfId="17917"/>
    <cellStyle name="20% - Accent6 2 2 3 2 3 3" xfId="17918"/>
    <cellStyle name="20% - Accent6 2 2 3 2 3 3 2" xfId="17919"/>
    <cellStyle name="20% - Accent6 2 2 3 2 3 4" xfId="17920"/>
    <cellStyle name="20% - Accent6 2 2 3 2 4" xfId="17921"/>
    <cellStyle name="20% - Accent6 2 2 3 2 4 2" xfId="17922"/>
    <cellStyle name="20% - Accent6 2 2 3 2 4 2 2" xfId="17923"/>
    <cellStyle name="20% - Accent6 2 2 3 2 4 3" xfId="17924"/>
    <cellStyle name="20% - Accent6 2 2 3 2 5" xfId="17925"/>
    <cellStyle name="20% - Accent6 2 2 3 2 5 2" xfId="17926"/>
    <cellStyle name="20% - Accent6 2 2 3 2 6" xfId="17927"/>
    <cellStyle name="20% - Accent6 2 2 3 3" xfId="17928"/>
    <cellStyle name="20% - Accent6 2 2 3 3 2" xfId="17929"/>
    <cellStyle name="20% - Accent6 2 2 3 3 2 2" xfId="17930"/>
    <cellStyle name="20% - Accent6 2 2 3 3 2 2 2" xfId="17931"/>
    <cellStyle name="20% - Accent6 2 2 3 3 2 2 2 2" xfId="17932"/>
    <cellStyle name="20% - Accent6 2 2 3 3 2 2 3" xfId="17933"/>
    <cellStyle name="20% - Accent6 2 2 3 3 2 3" xfId="17934"/>
    <cellStyle name="20% - Accent6 2 2 3 3 2 3 2" xfId="17935"/>
    <cellStyle name="20% - Accent6 2 2 3 3 2 4" xfId="17936"/>
    <cellStyle name="20% - Accent6 2 2 3 3 3" xfId="17937"/>
    <cellStyle name="20% - Accent6 2 2 3 3 3 2" xfId="17938"/>
    <cellStyle name="20% - Accent6 2 2 3 3 3 2 2" xfId="17939"/>
    <cellStyle name="20% - Accent6 2 2 3 3 3 3" xfId="17940"/>
    <cellStyle name="20% - Accent6 2 2 3 3 4" xfId="17941"/>
    <cellStyle name="20% - Accent6 2 2 3 3 4 2" xfId="17942"/>
    <cellStyle name="20% - Accent6 2 2 3 3 5" xfId="17943"/>
    <cellStyle name="20% - Accent6 2 2 3 4" xfId="17944"/>
    <cellStyle name="20% - Accent6 2 2 3 4 2" xfId="17945"/>
    <cellStyle name="20% - Accent6 2 2 3 4 2 2" xfId="17946"/>
    <cellStyle name="20% - Accent6 2 2 3 4 2 2 2" xfId="17947"/>
    <cellStyle name="20% - Accent6 2 2 3 4 2 3" xfId="17948"/>
    <cellStyle name="20% - Accent6 2 2 3 4 3" xfId="17949"/>
    <cellStyle name="20% - Accent6 2 2 3 4 3 2" xfId="17950"/>
    <cellStyle name="20% - Accent6 2 2 3 4 4" xfId="17951"/>
    <cellStyle name="20% - Accent6 2 2 3 5" xfId="17952"/>
    <cellStyle name="20% - Accent6 2 2 3 5 2" xfId="17953"/>
    <cellStyle name="20% - Accent6 2 2 3 5 2 2" xfId="17954"/>
    <cellStyle name="20% - Accent6 2 2 3 5 3" xfId="17955"/>
    <cellStyle name="20% - Accent6 2 2 3 6" xfId="17956"/>
    <cellStyle name="20% - Accent6 2 2 3 6 2" xfId="17957"/>
    <cellStyle name="20% - Accent6 2 2 3 7" xfId="17958"/>
    <cellStyle name="20% - Accent6 2 2 4" xfId="17959"/>
    <cellStyle name="20% - Accent6 2 2 4 2" xfId="17960"/>
    <cellStyle name="20% - Accent6 2 2 4 2 2" xfId="17961"/>
    <cellStyle name="20% - Accent6 2 2 4 2 2 2" xfId="17962"/>
    <cellStyle name="20% - Accent6 2 2 4 2 2 2 2" xfId="17963"/>
    <cellStyle name="20% - Accent6 2 2 4 2 2 2 2 2" xfId="17964"/>
    <cellStyle name="20% - Accent6 2 2 4 2 2 2 3" xfId="17965"/>
    <cellStyle name="20% - Accent6 2 2 4 2 2 3" xfId="17966"/>
    <cellStyle name="20% - Accent6 2 2 4 2 2 3 2" xfId="17967"/>
    <cellStyle name="20% - Accent6 2 2 4 2 2 4" xfId="17968"/>
    <cellStyle name="20% - Accent6 2 2 4 2 3" xfId="17969"/>
    <cellStyle name="20% - Accent6 2 2 4 2 3 2" xfId="17970"/>
    <cellStyle name="20% - Accent6 2 2 4 2 3 2 2" xfId="17971"/>
    <cellStyle name="20% - Accent6 2 2 4 2 3 3" xfId="17972"/>
    <cellStyle name="20% - Accent6 2 2 4 2 4" xfId="17973"/>
    <cellStyle name="20% - Accent6 2 2 4 2 4 2" xfId="17974"/>
    <cellStyle name="20% - Accent6 2 2 4 2 5" xfId="17975"/>
    <cellStyle name="20% - Accent6 2 2 4 3" xfId="17976"/>
    <cellStyle name="20% - Accent6 2 2 4 3 2" xfId="17977"/>
    <cellStyle name="20% - Accent6 2 2 4 3 2 2" xfId="17978"/>
    <cellStyle name="20% - Accent6 2 2 4 3 2 2 2" xfId="17979"/>
    <cellStyle name="20% - Accent6 2 2 4 3 2 3" xfId="17980"/>
    <cellStyle name="20% - Accent6 2 2 4 3 3" xfId="17981"/>
    <cellStyle name="20% - Accent6 2 2 4 3 3 2" xfId="17982"/>
    <cellStyle name="20% - Accent6 2 2 4 3 4" xfId="17983"/>
    <cellStyle name="20% - Accent6 2 2 4 4" xfId="17984"/>
    <cellStyle name="20% - Accent6 2 2 4 4 2" xfId="17985"/>
    <cellStyle name="20% - Accent6 2 2 4 4 2 2" xfId="17986"/>
    <cellStyle name="20% - Accent6 2 2 4 4 3" xfId="17987"/>
    <cellStyle name="20% - Accent6 2 2 4 5" xfId="17988"/>
    <cellStyle name="20% - Accent6 2 2 4 5 2" xfId="17989"/>
    <cellStyle name="20% - Accent6 2 2 4 6" xfId="17990"/>
    <cellStyle name="20% - Accent6 2 2 5" xfId="17991"/>
    <cellStyle name="20% - Accent6 2 2 5 2" xfId="17992"/>
    <cellStyle name="20% - Accent6 2 2 5 2 2" xfId="17993"/>
    <cellStyle name="20% - Accent6 2 2 5 2 2 2" xfId="17994"/>
    <cellStyle name="20% - Accent6 2 2 5 2 2 2 2" xfId="17995"/>
    <cellStyle name="20% - Accent6 2 2 5 2 2 3" xfId="17996"/>
    <cellStyle name="20% - Accent6 2 2 5 2 3" xfId="17997"/>
    <cellStyle name="20% - Accent6 2 2 5 2 3 2" xfId="17998"/>
    <cellStyle name="20% - Accent6 2 2 5 2 4" xfId="17999"/>
    <cellStyle name="20% - Accent6 2 2 5 3" xfId="18000"/>
    <cellStyle name="20% - Accent6 2 2 5 3 2" xfId="18001"/>
    <cellStyle name="20% - Accent6 2 2 5 3 2 2" xfId="18002"/>
    <cellStyle name="20% - Accent6 2 2 5 3 3" xfId="18003"/>
    <cellStyle name="20% - Accent6 2 2 5 4" xfId="18004"/>
    <cellStyle name="20% - Accent6 2 2 5 4 2" xfId="18005"/>
    <cellStyle name="20% - Accent6 2 2 5 5" xfId="18006"/>
    <cellStyle name="20% - Accent6 2 2 6" xfId="18007"/>
    <cellStyle name="20% - Accent6 2 2 6 2" xfId="18008"/>
    <cellStyle name="20% - Accent6 2 2 6 2 2" xfId="18009"/>
    <cellStyle name="20% - Accent6 2 2 6 2 2 2" xfId="18010"/>
    <cellStyle name="20% - Accent6 2 2 6 2 3" xfId="18011"/>
    <cellStyle name="20% - Accent6 2 2 6 3" xfId="18012"/>
    <cellStyle name="20% - Accent6 2 2 6 3 2" xfId="18013"/>
    <cellStyle name="20% - Accent6 2 2 6 4" xfId="18014"/>
    <cellStyle name="20% - Accent6 2 2 7" xfId="18015"/>
    <cellStyle name="20% - Accent6 2 2 7 2" xfId="18016"/>
    <cellStyle name="20% - Accent6 2 2 7 2 2" xfId="18017"/>
    <cellStyle name="20% - Accent6 2 2 7 3" xfId="18018"/>
    <cellStyle name="20% - Accent6 2 2 8" xfId="18019"/>
    <cellStyle name="20% - Accent6 2 2 8 2" xfId="18020"/>
    <cellStyle name="20% - Accent6 2 2 9" xfId="18021"/>
    <cellStyle name="20% - Accent6 2 3" xfId="18022"/>
    <cellStyle name="20% - Accent6 2 3 2" xfId="18023"/>
    <cellStyle name="20% - Accent6 2 3 2 2" xfId="18024"/>
    <cellStyle name="20% - Accent6 2 3 2 2 2" xfId="18025"/>
    <cellStyle name="20% - Accent6 2 3 2 2 2 2" xfId="18026"/>
    <cellStyle name="20% - Accent6 2 3 2 2 2 2 2" xfId="18027"/>
    <cellStyle name="20% - Accent6 2 3 2 2 2 2 2 2" xfId="18028"/>
    <cellStyle name="20% - Accent6 2 3 2 2 2 2 2 2 2" xfId="18029"/>
    <cellStyle name="20% - Accent6 2 3 2 2 2 2 2 3" xfId="18030"/>
    <cellStyle name="20% - Accent6 2 3 2 2 2 2 3" xfId="18031"/>
    <cellStyle name="20% - Accent6 2 3 2 2 2 2 3 2" xfId="18032"/>
    <cellStyle name="20% - Accent6 2 3 2 2 2 2 4" xfId="18033"/>
    <cellStyle name="20% - Accent6 2 3 2 2 2 3" xfId="18034"/>
    <cellStyle name="20% - Accent6 2 3 2 2 2 3 2" xfId="18035"/>
    <cellStyle name="20% - Accent6 2 3 2 2 2 3 2 2" xfId="18036"/>
    <cellStyle name="20% - Accent6 2 3 2 2 2 3 3" xfId="18037"/>
    <cellStyle name="20% - Accent6 2 3 2 2 2 4" xfId="18038"/>
    <cellStyle name="20% - Accent6 2 3 2 2 2 4 2" xfId="18039"/>
    <cellStyle name="20% - Accent6 2 3 2 2 2 5" xfId="18040"/>
    <cellStyle name="20% - Accent6 2 3 2 2 3" xfId="18041"/>
    <cellStyle name="20% - Accent6 2 3 2 2 3 2" xfId="18042"/>
    <cellStyle name="20% - Accent6 2 3 2 2 3 2 2" xfId="18043"/>
    <cellStyle name="20% - Accent6 2 3 2 2 3 2 2 2" xfId="18044"/>
    <cellStyle name="20% - Accent6 2 3 2 2 3 2 3" xfId="18045"/>
    <cellStyle name="20% - Accent6 2 3 2 2 3 3" xfId="18046"/>
    <cellStyle name="20% - Accent6 2 3 2 2 3 3 2" xfId="18047"/>
    <cellStyle name="20% - Accent6 2 3 2 2 3 4" xfId="18048"/>
    <cellStyle name="20% - Accent6 2 3 2 2 4" xfId="18049"/>
    <cellStyle name="20% - Accent6 2 3 2 2 4 2" xfId="18050"/>
    <cellStyle name="20% - Accent6 2 3 2 2 4 2 2" xfId="18051"/>
    <cellStyle name="20% - Accent6 2 3 2 2 4 3" xfId="18052"/>
    <cellStyle name="20% - Accent6 2 3 2 2 5" xfId="18053"/>
    <cellStyle name="20% - Accent6 2 3 2 2 5 2" xfId="18054"/>
    <cellStyle name="20% - Accent6 2 3 2 2 6" xfId="18055"/>
    <cellStyle name="20% - Accent6 2 3 2 3" xfId="18056"/>
    <cellStyle name="20% - Accent6 2 3 2 3 2" xfId="18057"/>
    <cellStyle name="20% - Accent6 2 3 2 3 2 2" xfId="18058"/>
    <cellStyle name="20% - Accent6 2 3 2 3 2 2 2" xfId="18059"/>
    <cellStyle name="20% - Accent6 2 3 2 3 2 2 2 2" xfId="18060"/>
    <cellStyle name="20% - Accent6 2 3 2 3 2 2 3" xfId="18061"/>
    <cellStyle name="20% - Accent6 2 3 2 3 2 3" xfId="18062"/>
    <cellStyle name="20% - Accent6 2 3 2 3 2 3 2" xfId="18063"/>
    <cellStyle name="20% - Accent6 2 3 2 3 2 4" xfId="18064"/>
    <cellStyle name="20% - Accent6 2 3 2 3 3" xfId="18065"/>
    <cellStyle name="20% - Accent6 2 3 2 3 3 2" xfId="18066"/>
    <cellStyle name="20% - Accent6 2 3 2 3 3 2 2" xfId="18067"/>
    <cellStyle name="20% - Accent6 2 3 2 3 3 3" xfId="18068"/>
    <cellStyle name="20% - Accent6 2 3 2 3 4" xfId="18069"/>
    <cellStyle name="20% - Accent6 2 3 2 3 4 2" xfId="18070"/>
    <cellStyle name="20% - Accent6 2 3 2 3 5" xfId="18071"/>
    <cellStyle name="20% - Accent6 2 3 2 4" xfId="18072"/>
    <cellStyle name="20% - Accent6 2 3 2 4 2" xfId="18073"/>
    <cellStyle name="20% - Accent6 2 3 2 4 2 2" xfId="18074"/>
    <cellStyle name="20% - Accent6 2 3 2 4 2 2 2" xfId="18075"/>
    <cellStyle name="20% - Accent6 2 3 2 4 2 3" xfId="18076"/>
    <cellStyle name="20% - Accent6 2 3 2 4 3" xfId="18077"/>
    <cellStyle name="20% - Accent6 2 3 2 4 3 2" xfId="18078"/>
    <cellStyle name="20% - Accent6 2 3 2 4 4" xfId="18079"/>
    <cellStyle name="20% - Accent6 2 3 2 5" xfId="18080"/>
    <cellStyle name="20% - Accent6 2 3 2 5 2" xfId="18081"/>
    <cellStyle name="20% - Accent6 2 3 2 5 2 2" xfId="18082"/>
    <cellStyle name="20% - Accent6 2 3 2 5 3" xfId="18083"/>
    <cellStyle name="20% - Accent6 2 3 2 6" xfId="18084"/>
    <cellStyle name="20% - Accent6 2 3 2 6 2" xfId="18085"/>
    <cellStyle name="20% - Accent6 2 3 2 7" xfId="18086"/>
    <cellStyle name="20% - Accent6 2 3 3" xfId="18087"/>
    <cellStyle name="20% - Accent6 2 3 3 2" xfId="18088"/>
    <cellStyle name="20% - Accent6 2 3 3 2 2" xfId="18089"/>
    <cellStyle name="20% - Accent6 2 3 3 2 2 2" xfId="18090"/>
    <cellStyle name="20% - Accent6 2 3 3 2 2 2 2" xfId="18091"/>
    <cellStyle name="20% - Accent6 2 3 3 2 2 2 2 2" xfId="18092"/>
    <cellStyle name="20% - Accent6 2 3 3 2 2 2 3" xfId="18093"/>
    <cellStyle name="20% - Accent6 2 3 3 2 2 3" xfId="18094"/>
    <cellStyle name="20% - Accent6 2 3 3 2 2 3 2" xfId="18095"/>
    <cellStyle name="20% - Accent6 2 3 3 2 2 4" xfId="18096"/>
    <cellStyle name="20% - Accent6 2 3 3 2 3" xfId="18097"/>
    <cellStyle name="20% - Accent6 2 3 3 2 3 2" xfId="18098"/>
    <cellStyle name="20% - Accent6 2 3 3 2 3 2 2" xfId="18099"/>
    <cellStyle name="20% - Accent6 2 3 3 2 3 3" xfId="18100"/>
    <cellStyle name="20% - Accent6 2 3 3 2 4" xfId="18101"/>
    <cellStyle name="20% - Accent6 2 3 3 2 4 2" xfId="18102"/>
    <cellStyle name="20% - Accent6 2 3 3 2 5" xfId="18103"/>
    <cellStyle name="20% - Accent6 2 3 3 3" xfId="18104"/>
    <cellStyle name="20% - Accent6 2 3 3 3 2" xfId="18105"/>
    <cellStyle name="20% - Accent6 2 3 3 3 2 2" xfId="18106"/>
    <cellStyle name="20% - Accent6 2 3 3 3 2 2 2" xfId="18107"/>
    <cellStyle name="20% - Accent6 2 3 3 3 2 3" xfId="18108"/>
    <cellStyle name="20% - Accent6 2 3 3 3 3" xfId="18109"/>
    <cellStyle name="20% - Accent6 2 3 3 3 3 2" xfId="18110"/>
    <cellStyle name="20% - Accent6 2 3 3 3 4" xfId="18111"/>
    <cellStyle name="20% - Accent6 2 3 3 4" xfId="18112"/>
    <cellStyle name="20% - Accent6 2 3 3 4 2" xfId="18113"/>
    <cellStyle name="20% - Accent6 2 3 3 4 2 2" xfId="18114"/>
    <cellStyle name="20% - Accent6 2 3 3 4 3" xfId="18115"/>
    <cellStyle name="20% - Accent6 2 3 3 5" xfId="18116"/>
    <cellStyle name="20% - Accent6 2 3 3 5 2" xfId="18117"/>
    <cellStyle name="20% - Accent6 2 3 3 6" xfId="18118"/>
    <cellStyle name="20% - Accent6 2 3 4" xfId="18119"/>
    <cellStyle name="20% - Accent6 2 3 4 2" xfId="18120"/>
    <cellStyle name="20% - Accent6 2 3 4 2 2" xfId="18121"/>
    <cellStyle name="20% - Accent6 2 3 4 2 2 2" xfId="18122"/>
    <cellStyle name="20% - Accent6 2 3 4 2 2 2 2" xfId="18123"/>
    <cellStyle name="20% - Accent6 2 3 4 2 2 3" xfId="18124"/>
    <cellStyle name="20% - Accent6 2 3 4 2 3" xfId="18125"/>
    <cellStyle name="20% - Accent6 2 3 4 2 3 2" xfId="18126"/>
    <cellStyle name="20% - Accent6 2 3 4 2 4" xfId="18127"/>
    <cellStyle name="20% - Accent6 2 3 4 3" xfId="18128"/>
    <cellStyle name="20% - Accent6 2 3 4 3 2" xfId="18129"/>
    <cellStyle name="20% - Accent6 2 3 4 3 2 2" xfId="18130"/>
    <cellStyle name="20% - Accent6 2 3 4 3 3" xfId="18131"/>
    <cellStyle name="20% - Accent6 2 3 4 4" xfId="18132"/>
    <cellStyle name="20% - Accent6 2 3 4 4 2" xfId="18133"/>
    <cellStyle name="20% - Accent6 2 3 4 5" xfId="18134"/>
    <cellStyle name="20% - Accent6 2 3 5" xfId="18135"/>
    <cellStyle name="20% - Accent6 2 3 5 2" xfId="18136"/>
    <cellStyle name="20% - Accent6 2 3 5 2 2" xfId="18137"/>
    <cellStyle name="20% - Accent6 2 3 5 2 2 2" xfId="18138"/>
    <cellStyle name="20% - Accent6 2 3 5 2 3" xfId="18139"/>
    <cellStyle name="20% - Accent6 2 3 5 3" xfId="18140"/>
    <cellStyle name="20% - Accent6 2 3 5 3 2" xfId="18141"/>
    <cellStyle name="20% - Accent6 2 3 5 4" xfId="18142"/>
    <cellStyle name="20% - Accent6 2 3 6" xfId="18143"/>
    <cellStyle name="20% - Accent6 2 3 6 2" xfId="18144"/>
    <cellStyle name="20% - Accent6 2 3 6 2 2" xfId="18145"/>
    <cellStyle name="20% - Accent6 2 3 6 3" xfId="18146"/>
    <cellStyle name="20% - Accent6 2 3 7" xfId="18147"/>
    <cellStyle name="20% - Accent6 2 3 7 2" xfId="18148"/>
    <cellStyle name="20% - Accent6 2 3 8" xfId="18149"/>
    <cellStyle name="20% - Accent6 2 4" xfId="18150"/>
    <cellStyle name="20% - Accent6 2 4 2" xfId="18151"/>
    <cellStyle name="20% - Accent6 2 4 2 2" xfId="18152"/>
    <cellStyle name="20% - Accent6 2 4 2 2 2" xfId="18153"/>
    <cellStyle name="20% - Accent6 2 4 2 2 2 2" xfId="18154"/>
    <cellStyle name="20% - Accent6 2 4 2 2 2 2 2" xfId="18155"/>
    <cellStyle name="20% - Accent6 2 4 2 2 2 2 2 2" xfId="18156"/>
    <cellStyle name="20% - Accent6 2 4 2 2 2 2 3" xfId="18157"/>
    <cellStyle name="20% - Accent6 2 4 2 2 2 3" xfId="18158"/>
    <cellStyle name="20% - Accent6 2 4 2 2 2 3 2" xfId="18159"/>
    <cellStyle name="20% - Accent6 2 4 2 2 2 4" xfId="18160"/>
    <cellStyle name="20% - Accent6 2 4 2 2 3" xfId="18161"/>
    <cellStyle name="20% - Accent6 2 4 2 2 3 2" xfId="18162"/>
    <cellStyle name="20% - Accent6 2 4 2 2 3 2 2" xfId="18163"/>
    <cellStyle name="20% - Accent6 2 4 2 2 3 3" xfId="18164"/>
    <cellStyle name="20% - Accent6 2 4 2 2 4" xfId="18165"/>
    <cellStyle name="20% - Accent6 2 4 2 2 4 2" xfId="18166"/>
    <cellStyle name="20% - Accent6 2 4 2 2 5" xfId="18167"/>
    <cellStyle name="20% - Accent6 2 4 2 3" xfId="18168"/>
    <cellStyle name="20% - Accent6 2 4 2 3 2" xfId="18169"/>
    <cellStyle name="20% - Accent6 2 4 2 3 2 2" xfId="18170"/>
    <cellStyle name="20% - Accent6 2 4 2 3 2 2 2" xfId="18171"/>
    <cellStyle name="20% - Accent6 2 4 2 3 2 3" xfId="18172"/>
    <cellStyle name="20% - Accent6 2 4 2 3 3" xfId="18173"/>
    <cellStyle name="20% - Accent6 2 4 2 3 3 2" xfId="18174"/>
    <cellStyle name="20% - Accent6 2 4 2 3 4" xfId="18175"/>
    <cellStyle name="20% - Accent6 2 4 2 4" xfId="18176"/>
    <cellStyle name="20% - Accent6 2 4 2 4 2" xfId="18177"/>
    <cellStyle name="20% - Accent6 2 4 2 4 2 2" xfId="18178"/>
    <cellStyle name="20% - Accent6 2 4 2 4 3" xfId="18179"/>
    <cellStyle name="20% - Accent6 2 4 2 5" xfId="18180"/>
    <cellStyle name="20% - Accent6 2 4 2 5 2" xfId="18181"/>
    <cellStyle name="20% - Accent6 2 4 2 6" xfId="18182"/>
    <cellStyle name="20% - Accent6 2 4 3" xfId="18183"/>
    <cellStyle name="20% - Accent6 2 4 3 2" xfId="18184"/>
    <cellStyle name="20% - Accent6 2 4 3 2 2" xfId="18185"/>
    <cellStyle name="20% - Accent6 2 4 3 2 2 2" xfId="18186"/>
    <cellStyle name="20% - Accent6 2 4 3 2 2 2 2" xfId="18187"/>
    <cellStyle name="20% - Accent6 2 4 3 2 2 3" xfId="18188"/>
    <cellStyle name="20% - Accent6 2 4 3 2 3" xfId="18189"/>
    <cellStyle name="20% - Accent6 2 4 3 2 3 2" xfId="18190"/>
    <cellStyle name="20% - Accent6 2 4 3 2 4" xfId="18191"/>
    <cellStyle name="20% - Accent6 2 4 3 3" xfId="18192"/>
    <cellStyle name="20% - Accent6 2 4 3 3 2" xfId="18193"/>
    <cellStyle name="20% - Accent6 2 4 3 3 2 2" xfId="18194"/>
    <cellStyle name="20% - Accent6 2 4 3 3 3" xfId="18195"/>
    <cellStyle name="20% - Accent6 2 4 3 4" xfId="18196"/>
    <cellStyle name="20% - Accent6 2 4 3 4 2" xfId="18197"/>
    <cellStyle name="20% - Accent6 2 4 3 5" xfId="18198"/>
    <cellStyle name="20% - Accent6 2 4 4" xfId="18199"/>
    <cellStyle name="20% - Accent6 2 4 4 2" xfId="18200"/>
    <cellStyle name="20% - Accent6 2 4 4 2 2" xfId="18201"/>
    <cellStyle name="20% - Accent6 2 4 4 2 2 2" xfId="18202"/>
    <cellStyle name="20% - Accent6 2 4 4 2 3" xfId="18203"/>
    <cellStyle name="20% - Accent6 2 4 4 3" xfId="18204"/>
    <cellStyle name="20% - Accent6 2 4 4 3 2" xfId="18205"/>
    <cellStyle name="20% - Accent6 2 4 4 4" xfId="18206"/>
    <cellStyle name="20% - Accent6 2 4 5" xfId="18207"/>
    <cellStyle name="20% - Accent6 2 4 5 2" xfId="18208"/>
    <cellStyle name="20% - Accent6 2 4 5 2 2" xfId="18209"/>
    <cellStyle name="20% - Accent6 2 4 5 3" xfId="18210"/>
    <cellStyle name="20% - Accent6 2 4 6" xfId="18211"/>
    <cellStyle name="20% - Accent6 2 4 6 2" xfId="18212"/>
    <cellStyle name="20% - Accent6 2 4 7" xfId="18213"/>
    <cellStyle name="20% - Accent6 2 5" xfId="18214"/>
    <cellStyle name="20% - Accent6 2 5 2" xfId="18215"/>
    <cellStyle name="20% - Accent6 2 5 2 2" xfId="18216"/>
    <cellStyle name="20% - Accent6 2 5 2 2 2" xfId="18217"/>
    <cellStyle name="20% - Accent6 2 5 2 2 2 2" xfId="18218"/>
    <cellStyle name="20% - Accent6 2 5 2 2 2 2 2" xfId="18219"/>
    <cellStyle name="20% - Accent6 2 5 2 2 2 3" xfId="18220"/>
    <cellStyle name="20% - Accent6 2 5 2 2 3" xfId="18221"/>
    <cellStyle name="20% - Accent6 2 5 2 2 3 2" xfId="18222"/>
    <cellStyle name="20% - Accent6 2 5 2 2 4" xfId="18223"/>
    <cellStyle name="20% - Accent6 2 5 2 3" xfId="18224"/>
    <cellStyle name="20% - Accent6 2 5 2 3 2" xfId="18225"/>
    <cellStyle name="20% - Accent6 2 5 2 3 2 2" xfId="18226"/>
    <cellStyle name="20% - Accent6 2 5 2 3 3" xfId="18227"/>
    <cellStyle name="20% - Accent6 2 5 2 4" xfId="18228"/>
    <cellStyle name="20% - Accent6 2 5 2 4 2" xfId="18229"/>
    <cellStyle name="20% - Accent6 2 5 2 5" xfId="18230"/>
    <cellStyle name="20% - Accent6 2 5 3" xfId="18231"/>
    <cellStyle name="20% - Accent6 2 5 3 2" xfId="18232"/>
    <cellStyle name="20% - Accent6 2 5 3 2 2" xfId="18233"/>
    <cellStyle name="20% - Accent6 2 5 3 2 2 2" xfId="18234"/>
    <cellStyle name="20% - Accent6 2 5 3 2 3" xfId="18235"/>
    <cellStyle name="20% - Accent6 2 5 3 3" xfId="18236"/>
    <cellStyle name="20% - Accent6 2 5 3 3 2" xfId="18237"/>
    <cellStyle name="20% - Accent6 2 5 3 4" xfId="18238"/>
    <cellStyle name="20% - Accent6 2 5 4" xfId="18239"/>
    <cellStyle name="20% - Accent6 2 5 4 2" xfId="18240"/>
    <cellStyle name="20% - Accent6 2 5 4 2 2" xfId="18241"/>
    <cellStyle name="20% - Accent6 2 5 4 3" xfId="18242"/>
    <cellStyle name="20% - Accent6 2 5 5" xfId="18243"/>
    <cellStyle name="20% - Accent6 2 5 5 2" xfId="18244"/>
    <cellStyle name="20% - Accent6 2 5 6" xfId="18245"/>
    <cellStyle name="20% - Accent6 2 6" xfId="18246"/>
    <cellStyle name="20% - Accent6 2 6 2" xfId="18247"/>
    <cellStyle name="20% - Accent6 2 6 2 2" xfId="18248"/>
    <cellStyle name="20% - Accent6 2 6 2 2 2" xfId="18249"/>
    <cellStyle name="20% - Accent6 2 6 2 2 2 2" xfId="18250"/>
    <cellStyle name="20% - Accent6 2 6 2 2 3" xfId="18251"/>
    <cellStyle name="20% - Accent6 2 6 2 3" xfId="18252"/>
    <cellStyle name="20% - Accent6 2 6 2 3 2" xfId="18253"/>
    <cellStyle name="20% - Accent6 2 6 2 4" xfId="18254"/>
    <cellStyle name="20% - Accent6 2 6 3" xfId="18255"/>
    <cellStyle name="20% - Accent6 2 6 3 2" xfId="18256"/>
    <cellStyle name="20% - Accent6 2 6 3 2 2" xfId="18257"/>
    <cellStyle name="20% - Accent6 2 6 3 3" xfId="18258"/>
    <cellStyle name="20% - Accent6 2 6 4" xfId="18259"/>
    <cellStyle name="20% - Accent6 2 6 4 2" xfId="18260"/>
    <cellStyle name="20% - Accent6 2 6 5" xfId="18261"/>
    <cellStyle name="20% - Accent6 2 7" xfId="18262"/>
    <cellStyle name="20% - Accent6 2 7 2" xfId="18263"/>
    <cellStyle name="20% - Accent6 2 7 2 2" xfId="18264"/>
    <cellStyle name="20% - Accent6 2 7 2 2 2" xfId="18265"/>
    <cellStyle name="20% - Accent6 2 7 2 3" xfId="18266"/>
    <cellStyle name="20% - Accent6 2 7 3" xfId="18267"/>
    <cellStyle name="20% - Accent6 2 7 3 2" xfId="18268"/>
    <cellStyle name="20% - Accent6 2 7 4" xfId="18269"/>
    <cellStyle name="20% - Accent6 2 8" xfId="18270"/>
    <cellStyle name="20% - Accent6 2 8 2" xfId="18271"/>
    <cellStyle name="20% - Accent6 2 8 2 2" xfId="18272"/>
    <cellStyle name="20% - Accent6 2 8 3" xfId="18273"/>
    <cellStyle name="20% - Accent6 2 9" xfId="18274"/>
    <cellStyle name="20% - Accent6 2 9 2" xfId="18275"/>
    <cellStyle name="20% - Accent6 20" xfId="18276"/>
    <cellStyle name="20% - Accent6 20 2" xfId="18277"/>
    <cellStyle name="20% - Accent6 20 2 2" xfId="18278"/>
    <cellStyle name="20% - Accent6 20 2 2 2" xfId="18279"/>
    <cellStyle name="20% - Accent6 20 2 2 2 2" xfId="18280"/>
    <cellStyle name="20% - Accent6 20 2 2 3" xfId="18281"/>
    <cellStyle name="20% - Accent6 20 2 3" xfId="18282"/>
    <cellStyle name="20% - Accent6 20 2 3 2" xfId="18283"/>
    <cellStyle name="20% - Accent6 20 2 4" xfId="18284"/>
    <cellStyle name="20% - Accent6 20 3" xfId="18285"/>
    <cellStyle name="20% - Accent6 20 3 2" xfId="18286"/>
    <cellStyle name="20% - Accent6 20 3 2 2" xfId="18287"/>
    <cellStyle name="20% - Accent6 20 3 3" xfId="18288"/>
    <cellStyle name="20% - Accent6 20 4" xfId="18289"/>
    <cellStyle name="20% - Accent6 20 4 2" xfId="18290"/>
    <cellStyle name="20% - Accent6 20 5" xfId="18291"/>
    <cellStyle name="20% - Accent6 21" xfId="18292"/>
    <cellStyle name="20% - Accent6 21 2" xfId="18293"/>
    <cellStyle name="20% - Accent6 21 2 2" xfId="18294"/>
    <cellStyle name="20% - Accent6 21 2 2 2" xfId="18295"/>
    <cellStyle name="20% - Accent6 21 2 3" xfId="18296"/>
    <cellStyle name="20% - Accent6 21 3" xfId="18297"/>
    <cellStyle name="20% - Accent6 21 3 2" xfId="18298"/>
    <cellStyle name="20% - Accent6 21 4" xfId="18299"/>
    <cellStyle name="20% - Accent6 22" xfId="18300"/>
    <cellStyle name="20% - Accent6 22 2" xfId="18301"/>
    <cellStyle name="20% - Accent6 22 2 2" xfId="18302"/>
    <cellStyle name="20% - Accent6 22 3" xfId="18303"/>
    <cellStyle name="20% - Accent6 23" xfId="18304"/>
    <cellStyle name="20% - Accent6 23 2" xfId="18305"/>
    <cellStyle name="20% - Accent6 24" xfId="18306"/>
    <cellStyle name="20% - Accent6 3" xfId="18307"/>
    <cellStyle name="20% - Accent6 3 10" xfId="18308"/>
    <cellStyle name="20% - Accent6 3 2" xfId="18309"/>
    <cellStyle name="20% - Accent6 3 2 2" xfId="18310"/>
    <cellStyle name="20% - Accent6 3 2 2 2" xfId="18311"/>
    <cellStyle name="20% - Accent6 3 2 2 2 2" xfId="18312"/>
    <cellStyle name="20% - Accent6 3 2 2 2 2 2" xfId="18313"/>
    <cellStyle name="20% - Accent6 3 2 2 2 2 2 2" xfId="18314"/>
    <cellStyle name="20% - Accent6 3 2 2 2 2 2 2 2" xfId="18315"/>
    <cellStyle name="20% - Accent6 3 2 2 2 2 2 2 2 2" xfId="18316"/>
    <cellStyle name="20% - Accent6 3 2 2 2 2 2 2 2 2 2" xfId="18317"/>
    <cellStyle name="20% - Accent6 3 2 2 2 2 2 2 2 3" xfId="18318"/>
    <cellStyle name="20% - Accent6 3 2 2 2 2 2 2 3" xfId="18319"/>
    <cellStyle name="20% - Accent6 3 2 2 2 2 2 2 3 2" xfId="18320"/>
    <cellStyle name="20% - Accent6 3 2 2 2 2 2 2 4" xfId="18321"/>
    <cellStyle name="20% - Accent6 3 2 2 2 2 2 3" xfId="18322"/>
    <cellStyle name="20% - Accent6 3 2 2 2 2 2 3 2" xfId="18323"/>
    <cellStyle name="20% - Accent6 3 2 2 2 2 2 3 2 2" xfId="18324"/>
    <cellStyle name="20% - Accent6 3 2 2 2 2 2 3 3" xfId="18325"/>
    <cellStyle name="20% - Accent6 3 2 2 2 2 2 4" xfId="18326"/>
    <cellStyle name="20% - Accent6 3 2 2 2 2 2 4 2" xfId="18327"/>
    <cellStyle name="20% - Accent6 3 2 2 2 2 2 5" xfId="18328"/>
    <cellStyle name="20% - Accent6 3 2 2 2 2 3" xfId="18329"/>
    <cellStyle name="20% - Accent6 3 2 2 2 2 3 2" xfId="18330"/>
    <cellStyle name="20% - Accent6 3 2 2 2 2 3 2 2" xfId="18331"/>
    <cellStyle name="20% - Accent6 3 2 2 2 2 3 2 2 2" xfId="18332"/>
    <cellStyle name="20% - Accent6 3 2 2 2 2 3 2 3" xfId="18333"/>
    <cellStyle name="20% - Accent6 3 2 2 2 2 3 3" xfId="18334"/>
    <cellStyle name="20% - Accent6 3 2 2 2 2 3 3 2" xfId="18335"/>
    <cellStyle name="20% - Accent6 3 2 2 2 2 3 4" xfId="18336"/>
    <cellStyle name="20% - Accent6 3 2 2 2 2 4" xfId="18337"/>
    <cellStyle name="20% - Accent6 3 2 2 2 2 4 2" xfId="18338"/>
    <cellStyle name="20% - Accent6 3 2 2 2 2 4 2 2" xfId="18339"/>
    <cellStyle name="20% - Accent6 3 2 2 2 2 4 3" xfId="18340"/>
    <cellStyle name="20% - Accent6 3 2 2 2 2 5" xfId="18341"/>
    <cellStyle name="20% - Accent6 3 2 2 2 2 5 2" xfId="18342"/>
    <cellStyle name="20% - Accent6 3 2 2 2 2 6" xfId="18343"/>
    <cellStyle name="20% - Accent6 3 2 2 2 3" xfId="18344"/>
    <cellStyle name="20% - Accent6 3 2 2 2 3 2" xfId="18345"/>
    <cellStyle name="20% - Accent6 3 2 2 2 3 2 2" xfId="18346"/>
    <cellStyle name="20% - Accent6 3 2 2 2 3 2 2 2" xfId="18347"/>
    <cellStyle name="20% - Accent6 3 2 2 2 3 2 2 2 2" xfId="18348"/>
    <cellStyle name="20% - Accent6 3 2 2 2 3 2 2 3" xfId="18349"/>
    <cellStyle name="20% - Accent6 3 2 2 2 3 2 3" xfId="18350"/>
    <cellStyle name="20% - Accent6 3 2 2 2 3 2 3 2" xfId="18351"/>
    <cellStyle name="20% - Accent6 3 2 2 2 3 2 4" xfId="18352"/>
    <cellStyle name="20% - Accent6 3 2 2 2 3 3" xfId="18353"/>
    <cellStyle name="20% - Accent6 3 2 2 2 3 3 2" xfId="18354"/>
    <cellStyle name="20% - Accent6 3 2 2 2 3 3 2 2" xfId="18355"/>
    <cellStyle name="20% - Accent6 3 2 2 2 3 3 3" xfId="18356"/>
    <cellStyle name="20% - Accent6 3 2 2 2 3 4" xfId="18357"/>
    <cellStyle name="20% - Accent6 3 2 2 2 3 4 2" xfId="18358"/>
    <cellStyle name="20% - Accent6 3 2 2 2 3 5" xfId="18359"/>
    <cellStyle name="20% - Accent6 3 2 2 2 4" xfId="18360"/>
    <cellStyle name="20% - Accent6 3 2 2 2 4 2" xfId="18361"/>
    <cellStyle name="20% - Accent6 3 2 2 2 4 2 2" xfId="18362"/>
    <cellStyle name="20% - Accent6 3 2 2 2 4 2 2 2" xfId="18363"/>
    <cellStyle name="20% - Accent6 3 2 2 2 4 2 3" xfId="18364"/>
    <cellStyle name="20% - Accent6 3 2 2 2 4 3" xfId="18365"/>
    <cellStyle name="20% - Accent6 3 2 2 2 4 3 2" xfId="18366"/>
    <cellStyle name="20% - Accent6 3 2 2 2 4 4" xfId="18367"/>
    <cellStyle name="20% - Accent6 3 2 2 2 5" xfId="18368"/>
    <cellStyle name="20% - Accent6 3 2 2 2 5 2" xfId="18369"/>
    <cellStyle name="20% - Accent6 3 2 2 2 5 2 2" xfId="18370"/>
    <cellStyle name="20% - Accent6 3 2 2 2 5 3" xfId="18371"/>
    <cellStyle name="20% - Accent6 3 2 2 2 6" xfId="18372"/>
    <cellStyle name="20% - Accent6 3 2 2 2 6 2" xfId="18373"/>
    <cellStyle name="20% - Accent6 3 2 2 2 7" xfId="18374"/>
    <cellStyle name="20% - Accent6 3 2 2 3" xfId="18375"/>
    <cellStyle name="20% - Accent6 3 2 2 3 2" xfId="18376"/>
    <cellStyle name="20% - Accent6 3 2 2 3 2 2" xfId="18377"/>
    <cellStyle name="20% - Accent6 3 2 2 3 2 2 2" xfId="18378"/>
    <cellStyle name="20% - Accent6 3 2 2 3 2 2 2 2" xfId="18379"/>
    <cellStyle name="20% - Accent6 3 2 2 3 2 2 2 2 2" xfId="18380"/>
    <cellStyle name="20% - Accent6 3 2 2 3 2 2 2 3" xfId="18381"/>
    <cellStyle name="20% - Accent6 3 2 2 3 2 2 3" xfId="18382"/>
    <cellStyle name="20% - Accent6 3 2 2 3 2 2 3 2" xfId="18383"/>
    <cellStyle name="20% - Accent6 3 2 2 3 2 2 4" xfId="18384"/>
    <cellStyle name="20% - Accent6 3 2 2 3 2 3" xfId="18385"/>
    <cellStyle name="20% - Accent6 3 2 2 3 2 3 2" xfId="18386"/>
    <cellStyle name="20% - Accent6 3 2 2 3 2 3 2 2" xfId="18387"/>
    <cellStyle name="20% - Accent6 3 2 2 3 2 3 3" xfId="18388"/>
    <cellStyle name="20% - Accent6 3 2 2 3 2 4" xfId="18389"/>
    <cellStyle name="20% - Accent6 3 2 2 3 2 4 2" xfId="18390"/>
    <cellStyle name="20% - Accent6 3 2 2 3 2 5" xfId="18391"/>
    <cellStyle name="20% - Accent6 3 2 2 3 3" xfId="18392"/>
    <cellStyle name="20% - Accent6 3 2 2 3 3 2" xfId="18393"/>
    <cellStyle name="20% - Accent6 3 2 2 3 3 2 2" xfId="18394"/>
    <cellStyle name="20% - Accent6 3 2 2 3 3 2 2 2" xfId="18395"/>
    <cellStyle name="20% - Accent6 3 2 2 3 3 2 3" xfId="18396"/>
    <cellStyle name="20% - Accent6 3 2 2 3 3 3" xfId="18397"/>
    <cellStyle name="20% - Accent6 3 2 2 3 3 3 2" xfId="18398"/>
    <cellStyle name="20% - Accent6 3 2 2 3 3 4" xfId="18399"/>
    <cellStyle name="20% - Accent6 3 2 2 3 4" xfId="18400"/>
    <cellStyle name="20% - Accent6 3 2 2 3 4 2" xfId="18401"/>
    <cellStyle name="20% - Accent6 3 2 2 3 4 2 2" xfId="18402"/>
    <cellStyle name="20% - Accent6 3 2 2 3 4 3" xfId="18403"/>
    <cellStyle name="20% - Accent6 3 2 2 3 5" xfId="18404"/>
    <cellStyle name="20% - Accent6 3 2 2 3 5 2" xfId="18405"/>
    <cellStyle name="20% - Accent6 3 2 2 3 6" xfId="18406"/>
    <cellStyle name="20% - Accent6 3 2 2 4" xfId="18407"/>
    <cellStyle name="20% - Accent6 3 2 2 4 2" xfId="18408"/>
    <cellStyle name="20% - Accent6 3 2 2 4 2 2" xfId="18409"/>
    <cellStyle name="20% - Accent6 3 2 2 4 2 2 2" xfId="18410"/>
    <cellStyle name="20% - Accent6 3 2 2 4 2 2 2 2" xfId="18411"/>
    <cellStyle name="20% - Accent6 3 2 2 4 2 2 3" xfId="18412"/>
    <cellStyle name="20% - Accent6 3 2 2 4 2 3" xfId="18413"/>
    <cellStyle name="20% - Accent6 3 2 2 4 2 3 2" xfId="18414"/>
    <cellStyle name="20% - Accent6 3 2 2 4 2 4" xfId="18415"/>
    <cellStyle name="20% - Accent6 3 2 2 4 3" xfId="18416"/>
    <cellStyle name="20% - Accent6 3 2 2 4 3 2" xfId="18417"/>
    <cellStyle name="20% - Accent6 3 2 2 4 3 2 2" xfId="18418"/>
    <cellStyle name="20% - Accent6 3 2 2 4 3 3" xfId="18419"/>
    <cellStyle name="20% - Accent6 3 2 2 4 4" xfId="18420"/>
    <cellStyle name="20% - Accent6 3 2 2 4 4 2" xfId="18421"/>
    <cellStyle name="20% - Accent6 3 2 2 4 5" xfId="18422"/>
    <cellStyle name="20% - Accent6 3 2 2 5" xfId="18423"/>
    <cellStyle name="20% - Accent6 3 2 2 5 2" xfId="18424"/>
    <cellStyle name="20% - Accent6 3 2 2 5 2 2" xfId="18425"/>
    <cellStyle name="20% - Accent6 3 2 2 5 2 2 2" xfId="18426"/>
    <cellStyle name="20% - Accent6 3 2 2 5 2 3" xfId="18427"/>
    <cellStyle name="20% - Accent6 3 2 2 5 3" xfId="18428"/>
    <cellStyle name="20% - Accent6 3 2 2 5 3 2" xfId="18429"/>
    <cellStyle name="20% - Accent6 3 2 2 5 4" xfId="18430"/>
    <cellStyle name="20% - Accent6 3 2 2 6" xfId="18431"/>
    <cellStyle name="20% - Accent6 3 2 2 6 2" xfId="18432"/>
    <cellStyle name="20% - Accent6 3 2 2 6 2 2" xfId="18433"/>
    <cellStyle name="20% - Accent6 3 2 2 6 3" xfId="18434"/>
    <cellStyle name="20% - Accent6 3 2 2 7" xfId="18435"/>
    <cellStyle name="20% - Accent6 3 2 2 7 2" xfId="18436"/>
    <cellStyle name="20% - Accent6 3 2 2 8" xfId="18437"/>
    <cellStyle name="20% - Accent6 3 2 3" xfId="18438"/>
    <cellStyle name="20% - Accent6 3 2 3 2" xfId="18439"/>
    <cellStyle name="20% - Accent6 3 2 3 2 2" xfId="18440"/>
    <cellStyle name="20% - Accent6 3 2 3 2 2 2" xfId="18441"/>
    <cellStyle name="20% - Accent6 3 2 3 2 2 2 2" xfId="18442"/>
    <cellStyle name="20% - Accent6 3 2 3 2 2 2 2 2" xfId="18443"/>
    <cellStyle name="20% - Accent6 3 2 3 2 2 2 2 2 2" xfId="18444"/>
    <cellStyle name="20% - Accent6 3 2 3 2 2 2 2 3" xfId="18445"/>
    <cellStyle name="20% - Accent6 3 2 3 2 2 2 3" xfId="18446"/>
    <cellStyle name="20% - Accent6 3 2 3 2 2 2 3 2" xfId="18447"/>
    <cellStyle name="20% - Accent6 3 2 3 2 2 2 4" xfId="18448"/>
    <cellStyle name="20% - Accent6 3 2 3 2 2 3" xfId="18449"/>
    <cellStyle name="20% - Accent6 3 2 3 2 2 3 2" xfId="18450"/>
    <cellStyle name="20% - Accent6 3 2 3 2 2 3 2 2" xfId="18451"/>
    <cellStyle name="20% - Accent6 3 2 3 2 2 3 3" xfId="18452"/>
    <cellStyle name="20% - Accent6 3 2 3 2 2 4" xfId="18453"/>
    <cellStyle name="20% - Accent6 3 2 3 2 2 4 2" xfId="18454"/>
    <cellStyle name="20% - Accent6 3 2 3 2 2 5" xfId="18455"/>
    <cellStyle name="20% - Accent6 3 2 3 2 3" xfId="18456"/>
    <cellStyle name="20% - Accent6 3 2 3 2 3 2" xfId="18457"/>
    <cellStyle name="20% - Accent6 3 2 3 2 3 2 2" xfId="18458"/>
    <cellStyle name="20% - Accent6 3 2 3 2 3 2 2 2" xfId="18459"/>
    <cellStyle name="20% - Accent6 3 2 3 2 3 2 3" xfId="18460"/>
    <cellStyle name="20% - Accent6 3 2 3 2 3 3" xfId="18461"/>
    <cellStyle name="20% - Accent6 3 2 3 2 3 3 2" xfId="18462"/>
    <cellStyle name="20% - Accent6 3 2 3 2 3 4" xfId="18463"/>
    <cellStyle name="20% - Accent6 3 2 3 2 4" xfId="18464"/>
    <cellStyle name="20% - Accent6 3 2 3 2 4 2" xfId="18465"/>
    <cellStyle name="20% - Accent6 3 2 3 2 4 2 2" xfId="18466"/>
    <cellStyle name="20% - Accent6 3 2 3 2 4 3" xfId="18467"/>
    <cellStyle name="20% - Accent6 3 2 3 2 5" xfId="18468"/>
    <cellStyle name="20% - Accent6 3 2 3 2 5 2" xfId="18469"/>
    <cellStyle name="20% - Accent6 3 2 3 2 6" xfId="18470"/>
    <cellStyle name="20% - Accent6 3 2 3 3" xfId="18471"/>
    <cellStyle name="20% - Accent6 3 2 3 3 2" xfId="18472"/>
    <cellStyle name="20% - Accent6 3 2 3 3 2 2" xfId="18473"/>
    <cellStyle name="20% - Accent6 3 2 3 3 2 2 2" xfId="18474"/>
    <cellStyle name="20% - Accent6 3 2 3 3 2 2 2 2" xfId="18475"/>
    <cellStyle name="20% - Accent6 3 2 3 3 2 2 3" xfId="18476"/>
    <cellStyle name="20% - Accent6 3 2 3 3 2 3" xfId="18477"/>
    <cellStyle name="20% - Accent6 3 2 3 3 2 3 2" xfId="18478"/>
    <cellStyle name="20% - Accent6 3 2 3 3 2 4" xfId="18479"/>
    <cellStyle name="20% - Accent6 3 2 3 3 3" xfId="18480"/>
    <cellStyle name="20% - Accent6 3 2 3 3 3 2" xfId="18481"/>
    <cellStyle name="20% - Accent6 3 2 3 3 3 2 2" xfId="18482"/>
    <cellStyle name="20% - Accent6 3 2 3 3 3 3" xfId="18483"/>
    <cellStyle name="20% - Accent6 3 2 3 3 4" xfId="18484"/>
    <cellStyle name="20% - Accent6 3 2 3 3 4 2" xfId="18485"/>
    <cellStyle name="20% - Accent6 3 2 3 3 5" xfId="18486"/>
    <cellStyle name="20% - Accent6 3 2 3 4" xfId="18487"/>
    <cellStyle name="20% - Accent6 3 2 3 4 2" xfId="18488"/>
    <cellStyle name="20% - Accent6 3 2 3 4 2 2" xfId="18489"/>
    <cellStyle name="20% - Accent6 3 2 3 4 2 2 2" xfId="18490"/>
    <cellStyle name="20% - Accent6 3 2 3 4 2 3" xfId="18491"/>
    <cellStyle name="20% - Accent6 3 2 3 4 3" xfId="18492"/>
    <cellStyle name="20% - Accent6 3 2 3 4 3 2" xfId="18493"/>
    <cellStyle name="20% - Accent6 3 2 3 4 4" xfId="18494"/>
    <cellStyle name="20% - Accent6 3 2 3 5" xfId="18495"/>
    <cellStyle name="20% - Accent6 3 2 3 5 2" xfId="18496"/>
    <cellStyle name="20% - Accent6 3 2 3 5 2 2" xfId="18497"/>
    <cellStyle name="20% - Accent6 3 2 3 5 3" xfId="18498"/>
    <cellStyle name="20% - Accent6 3 2 3 6" xfId="18499"/>
    <cellStyle name="20% - Accent6 3 2 3 6 2" xfId="18500"/>
    <cellStyle name="20% - Accent6 3 2 3 7" xfId="18501"/>
    <cellStyle name="20% - Accent6 3 2 4" xfId="18502"/>
    <cellStyle name="20% - Accent6 3 2 4 2" xfId="18503"/>
    <cellStyle name="20% - Accent6 3 2 4 2 2" xfId="18504"/>
    <cellStyle name="20% - Accent6 3 2 4 2 2 2" xfId="18505"/>
    <cellStyle name="20% - Accent6 3 2 4 2 2 2 2" xfId="18506"/>
    <cellStyle name="20% - Accent6 3 2 4 2 2 2 2 2" xfId="18507"/>
    <cellStyle name="20% - Accent6 3 2 4 2 2 2 3" xfId="18508"/>
    <cellStyle name="20% - Accent6 3 2 4 2 2 3" xfId="18509"/>
    <cellStyle name="20% - Accent6 3 2 4 2 2 3 2" xfId="18510"/>
    <cellStyle name="20% - Accent6 3 2 4 2 2 4" xfId="18511"/>
    <cellStyle name="20% - Accent6 3 2 4 2 3" xfId="18512"/>
    <cellStyle name="20% - Accent6 3 2 4 2 3 2" xfId="18513"/>
    <cellStyle name="20% - Accent6 3 2 4 2 3 2 2" xfId="18514"/>
    <cellStyle name="20% - Accent6 3 2 4 2 3 3" xfId="18515"/>
    <cellStyle name="20% - Accent6 3 2 4 2 4" xfId="18516"/>
    <cellStyle name="20% - Accent6 3 2 4 2 4 2" xfId="18517"/>
    <cellStyle name="20% - Accent6 3 2 4 2 5" xfId="18518"/>
    <cellStyle name="20% - Accent6 3 2 4 3" xfId="18519"/>
    <cellStyle name="20% - Accent6 3 2 4 3 2" xfId="18520"/>
    <cellStyle name="20% - Accent6 3 2 4 3 2 2" xfId="18521"/>
    <cellStyle name="20% - Accent6 3 2 4 3 2 2 2" xfId="18522"/>
    <cellStyle name="20% - Accent6 3 2 4 3 2 3" xfId="18523"/>
    <cellStyle name="20% - Accent6 3 2 4 3 3" xfId="18524"/>
    <cellStyle name="20% - Accent6 3 2 4 3 3 2" xfId="18525"/>
    <cellStyle name="20% - Accent6 3 2 4 3 4" xfId="18526"/>
    <cellStyle name="20% - Accent6 3 2 4 4" xfId="18527"/>
    <cellStyle name="20% - Accent6 3 2 4 4 2" xfId="18528"/>
    <cellStyle name="20% - Accent6 3 2 4 4 2 2" xfId="18529"/>
    <cellStyle name="20% - Accent6 3 2 4 4 3" xfId="18530"/>
    <cellStyle name="20% - Accent6 3 2 4 5" xfId="18531"/>
    <cellStyle name="20% - Accent6 3 2 4 5 2" xfId="18532"/>
    <cellStyle name="20% - Accent6 3 2 4 6" xfId="18533"/>
    <cellStyle name="20% - Accent6 3 2 5" xfId="18534"/>
    <cellStyle name="20% - Accent6 3 2 5 2" xfId="18535"/>
    <cellStyle name="20% - Accent6 3 2 5 2 2" xfId="18536"/>
    <cellStyle name="20% - Accent6 3 2 5 2 2 2" xfId="18537"/>
    <cellStyle name="20% - Accent6 3 2 5 2 2 2 2" xfId="18538"/>
    <cellStyle name="20% - Accent6 3 2 5 2 2 3" xfId="18539"/>
    <cellStyle name="20% - Accent6 3 2 5 2 3" xfId="18540"/>
    <cellStyle name="20% - Accent6 3 2 5 2 3 2" xfId="18541"/>
    <cellStyle name="20% - Accent6 3 2 5 2 4" xfId="18542"/>
    <cellStyle name="20% - Accent6 3 2 5 3" xfId="18543"/>
    <cellStyle name="20% - Accent6 3 2 5 3 2" xfId="18544"/>
    <cellStyle name="20% - Accent6 3 2 5 3 2 2" xfId="18545"/>
    <cellStyle name="20% - Accent6 3 2 5 3 3" xfId="18546"/>
    <cellStyle name="20% - Accent6 3 2 5 4" xfId="18547"/>
    <cellStyle name="20% - Accent6 3 2 5 4 2" xfId="18548"/>
    <cellStyle name="20% - Accent6 3 2 5 5" xfId="18549"/>
    <cellStyle name="20% - Accent6 3 2 6" xfId="18550"/>
    <cellStyle name="20% - Accent6 3 2 6 2" xfId="18551"/>
    <cellStyle name="20% - Accent6 3 2 6 2 2" xfId="18552"/>
    <cellStyle name="20% - Accent6 3 2 6 2 2 2" xfId="18553"/>
    <cellStyle name="20% - Accent6 3 2 6 2 3" xfId="18554"/>
    <cellStyle name="20% - Accent6 3 2 6 3" xfId="18555"/>
    <cellStyle name="20% - Accent6 3 2 6 3 2" xfId="18556"/>
    <cellStyle name="20% - Accent6 3 2 6 4" xfId="18557"/>
    <cellStyle name="20% - Accent6 3 2 7" xfId="18558"/>
    <cellStyle name="20% - Accent6 3 2 7 2" xfId="18559"/>
    <cellStyle name="20% - Accent6 3 2 7 2 2" xfId="18560"/>
    <cellStyle name="20% - Accent6 3 2 7 3" xfId="18561"/>
    <cellStyle name="20% - Accent6 3 2 8" xfId="18562"/>
    <cellStyle name="20% - Accent6 3 2 8 2" xfId="18563"/>
    <cellStyle name="20% - Accent6 3 2 9" xfId="18564"/>
    <cellStyle name="20% - Accent6 3 3" xfId="18565"/>
    <cellStyle name="20% - Accent6 3 3 2" xfId="18566"/>
    <cellStyle name="20% - Accent6 3 3 2 2" xfId="18567"/>
    <cellStyle name="20% - Accent6 3 3 2 2 2" xfId="18568"/>
    <cellStyle name="20% - Accent6 3 3 2 2 2 2" xfId="18569"/>
    <cellStyle name="20% - Accent6 3 3 2 2 2 2 2" xfId="18570"/>
    <cellStyle name="20% - Accent6 3 3 2 2 2 2 2 2" xfId="18571"/>
    <cellStyle name="20% - Accent6 3 3 2 2 2 2 2 2 2" xfId="18572"/>
    <cellStyle name="20% - Accent6 3 3 2 2 2 2 2 3" xfId="18573"/>
    <cellStyle name="20% - Accent6 3 3 2 2 2 2 3" xfId="18574"/>
    <cellStyle name="20% - Accent6 3 3 2 2 2 2 3 2" xfId="18575"/>
    <cellStyle name="20% - Accent6 3 3 2 2 2 2 4" xfId="18576"/>
    <cellStyle name="20% - Accent6 3 3 2 2 2 3" xfId="18577"/>
    <cellStyle name="20% - Accent6 3 3 2 2 2 3 2" xfId="18578"/>
    <cellStyle name="20% - Accent6 3 3 2 2 2 3 2 2" xfId="18579"/>
    <cellStyle name="20% - Accent6 3 3 2 2 2 3 3" xfId="18580"/>
    <cellStyle name="20% - Accent6 3 3 2 2 2 4" xfId="18581"/>
    <cellStyle name="20% - Accent6 3 3 2 2 2 4 2" xfId="18582"/>
    <cellStyle name="20% - Accent6 3 3 2 2 2 5" xfId="18583"/>
    <cellStyle name="20% - Accent6 3 3 2 2 3" xfId="18584"/>
    <cellStyle name="20% - Accent6 3 3 2 2 3 2" xfId="18585"/>
    <cellStyle name="20% - Accent6 3 3 2 2 3 2 2" xfId="18586"/>
    <cellStyle name="20% - Accent6 3 3 2 2 3 2 2 2" xfId="18587"/>
    <cellStyle name="20% - Accent6 3 3 2 2 3 2 3" xfId="18588"/>
    <cellStyle name="20% - Accent6 3 3 2 2 3 3" xfId="18589"/>
    <cellStyle name="20% - Accent6 3 3 2 2 3 3 2" xfId="18590"/>
    <cellStyle name="20% - Accent6 3 3 2 2 3 4" xfId="18591"/>
    <cellStyle name="20% - Accent6 3 3 2 2 4" xfId="18592"/>
    <cellStyle name="20% - Accent6 3 3 2 2 4 2" xfId="18593"/>
    <cellStyle name="20% - Accent6 3 3 2 2 4 2 2" xfId="18594"/>
    <cellStyle name="20% - Accent6 3 3 2 2 4 3" xfId="18595"/>
    <cellStyle name="20% - Accent6 3 3 2 2 5" xfId="18596"/>
    <cellStyle name="20% - Accent6 3 3 2 2 5 2" xfId="18597"/>
    <cellStyle name="20% - Accent6 3 3 2 2 6" xfId="18598"/>
    <cellStyle name="20% - Accent6 3 3 2 3" xfId="18599"/>
    <cellStyle name="20% - Accent6 3 3 2 3 2" xfId="18600"/>
    <cellStyle name="20% - Accent6 3 3 2 3 2 2" xfId="18601"/>
    <cellStyle name="20% - Accent6 3 3 2 3 2 2 2" xfId="18602"/>
    <cellStyle name="20% - Accent6 3 3 2 3 2 2 2 2" xfId="18603"/>
    <cellStyle name="20% - Accent6 3 3 2 3 2 2 3" xfId="18604"/>
    <cellStyle name="20% - Accent6 3 3 2 3 2 3" xfId="18605"/>
    <cellStyle name="20% - Accent6 3 3 2 3 2 3 2" xfId="18606"/>
    <cellStyle name="20% - Accent6 3 3 2 3 2 4" xfId="18607"/>
    <cellStyle name="20% - Accent6 3 3 2 3 3" xfId="18608"/>
    <cellStyle name="20% - Accent6 3 3 2 3 3 2" xfId="18609"/>
    <cellStyle name="20% - Accent6 3 3 2 3 3 2 2" xfId="18610"/>
    <cellStyle name="20% - Accent6 3 3 2 3 3 3" xfId="18611"/>
    <cellStyle name="20% - Accent6 3 3 2 3 4" xfId="18612"/>
    <cellStyle name="20% - Accent6 3 3 2 3 4 2" xfId="18613"/>
    <cellStyle name="20% - Accent6 3 3 2 3 5" xfId="18614"/>
    <cellStyle name="20% - Accent6 3 3 2 4" xfId="18615"/>
    <cellStyle name="20% - Accent6 3 3 2 4 2" xfId="18616"/>
    <cellStyle name="20% - Accent6 3 3 2 4 2 2" xfId="18617"/>
    <cellStyle name="20% - Accent6 3 3 2 4 2 2 2" xfId="18618"/>
    <cellStyle name="20% - Accent6 3 3 2 4 2 3" xfId="18619"/>
    <cellStyle name="20% - Accent6 3 3 2 4 3" xfId="18620"/>
    <cellStyle name="20% - Accent6 3 3 2 4 3 2" xfId="18621"/>
    <cellStyle name="20% - Accent6 3 3 2 4 4" xfId="18622"/>
    <cellStyle name="20% - Accent6 3 3 2 5" xfId="18623"/>
    <cellStyle name="20% - Accent6 3 3 2 5 2" xfId="18624"/>
    <cellStyle name="20% - Accent6 3 3 2 5 2 2" xfId="18625"/>
    <cellStyle name="20% - Accent6 3 3 2 5 3" xfId="18626"/>
    <cellStyle name="20% - Accent6 3 3 2 6" xfId="18627"/>
    <cellStyle name="20% - Accent6 3 3 2 6 2" xfId="18628"/>
    <cellStyle name="20% - Accent6 3 3 2 7" xfId="18629"/>
    <cellStyle name="20% - Accent6 3 3 3" xfId="18630"/>
    <cellStyle name="20% - Accent6 3 3 3 2" xfId="18631"/>
    <cellStyle name="20% - Accent6 3 3 3 2 2" xfId="18632"/>
    <cellStyle name="20% - Accent6 3 3 3 2 2 2" xfId="18633"/>
    <cellStyle name="20% - Accent6 3 3 3 2 2 2 2" xfId="18634"/>
    <cellStyle name="20% - Accent6 3 3 3 2 2 2 2 2" xfId="18635"/>
    <cellStyle name="20% - Accent6 3 3 3 2 2 2 3" xfId="18636"/>
    <cellStyle name="20% - Accent6 3 3 3 2 2 3" xfId="18637"/>
    <cellStyle name="20% - Accent6 3 3 3 2 2 3 2" xfId="18638"/>
    <cellStyle name="20% - Accent6 3 3 3 2 2 4" xfId="18639"/>
    <cellStyle name="20% - Accent6 3 3 3 2 3" xfId="18640"/>
    <cellStyle name="20% - Accent6 3 3 3 2 3 2" xfId="18641"/>
    <cellStyle name="20% - Accent6 3 3 3 2 3 2 2" xfId="18642"/>
    <cellStyle name="20% - Accent6 3 3 3 2 3 3" xfId="18643"/>
    <cellStyle name="20% - Accent6 3 3 3 2 4" xfId="18644"/>
    <cellStyle name="20% - Accent6 3 3 3 2 4 2" xfId="18645"/>
    <cellStyle name="20% - Accent6 3 3 3 2 5" xfId="18646"/>
    <cellStyle name="20% - Accent6 3 3 3 3" xfId="18647"/>
    <cellStyle name="20% - Accent6 3 3 3 3 2" xfId="18648"/>
    <cellStyle name="20% - Accent6 3 3 3 3 2 2" xfId="18649"/>
    <cellStyle name="20% - Accent6 3 3 3 3 2 2 2" xfId="18650"/>
    <cellStyle name="20% - Accent6 3 3 3 3 2 3" xfId="18651"/>
    <cellStyle name="20% - Accent6 3 3 3 3 3" xfId="18652"/>
    <cellStyle name="20% - Accent6 3 3 3 3 3 2" xfId="18653"/>
    <cellStyle name="20% - Accent6 3 3 3 3 4" xfId="18654"/>
    <cellStyle name="20% - Accent6 3 3 3 4" xfId="18655"/>
    <cellStyle name="20% - Accent6 3 3 3 4 2" xfId="18656"/>
    <cellStyle name="20% - Accent6 3 3 3 4 2 2" xfId="18657"/>
    <cellStyle name="20% - Accent6 3 3 3 4 3" xfId="18658"/>
    <cellStyle name="20% - Accent6 3 3 3 5" xfId="18659"/>
    <cellStyle name="20% - Accent6 3 3 3 5 2" xfId="18660"/>
    <cellStyle name="20% - Accent6 3 3 3 6" xfId="18661"/>
    <cellStyle name="20% - Accent6 3 3 4" xfId="18662"/>
    <cellStyle name="20% - Accent6 3 3 4 2" xfId="18663"/>
    <cellStyle name="20% - Accent6 3 3 4 2 2" xfId="18664"/>
    <cellStyle name="20% - Accent6 3 3 4 2 2 2" xfId="18665"/>
    <cellStyle name="20% - Accent6 3 3 4 2 2 2 2" xfId="18666"/>
    <cellStyle name="20% - Accent6 3 3 4 2 2 3" xfId="18667"/>
    <cellStyle name="20% - Accent6 3 3 4 2 3" xfId="18668"/>
    <cellStyle name="20% - Accent6 3 3 4 2 3 2" xfId="18669"/>
    <cellStyle name="20% - Accent6 3 3 4 2 4" xfId="18670"/>
    <cellStyle name="20% - Accent6 3 3 4 3" xfId="18671"/>
    <cellStyle name="20% - Accent6 3 3 4 3 2" xfId="18672"/>
    <cellStyle name="20% - Accent6 3 3 4 3 2 2" xfId="18673"/>
    <cellStyle name="20% - Accent6 3 3 4 3 3" xfId="18674"/>
    <cellStyle name="20% - Accent6 3 3 4 4" xfId="18675"/>
    <cellStyle name="20% - Accent6 3 3 4 4 2" xfId="18676"/>
    <cellStyle name="20% - Accent6 3 3 4 5" xfId="18677"/>
    <cellStyle name="20% - Accent6 3 3 5" xfId="18678"/>
    <cellStyle name="20% - Accent6 3 3 5 2" xfId="18679"/>
    <cellStyle name="20% - Accent6 3 3 5 2 2" xfId="18680"/>
    <cellStyle name="20% - Accent6 3 3 5 2 2 2" xfId="18681"/>
    <cellStyle name="20% - Accent6 3 3 5 2 3" xfId="18682"/>
    <cellStyle name="20% - Accent6 3 3 5 3" xfId="18683"/>
    <cellStyle name="20% - Accent6 3 3 5 3 2" xfId="18684"/>
    <cellStyle name="20% - Accent6 3 3 5 4" xfId="18685"/>
    <cellStyle name="20% - Accent6 3 3 6" xfId="18686"/>
    <cellStyle name="20% - Accent6 3 3 6 2" xfId="18687"/>
    <cellStyle name="20% - Accent6 3 3 6 2 2" xfId="18688"/>
    <cellStyle name="20% - Accent6 3 3 6 3" xfId="18689"/>
    <cellStyle name="20% - Accent6 3 3 7" xfId="18690"/>
    <cellStyle name="20% - Accent6 3 3 7 2" xfId="18691"/>
    <cellStyle name="20% - Accent6 3 3 8" xfId="18692"/>
    <cellStyle name="20% - Accent6 3 4" xfId="18693"/>
    <cellStyle name="20% - Accent6 3 4 2" xfId="18694"/>
    <cellStyle name="20% - Accent6 3 4 2 2" xfId="18695"/>
    <cellStyle name="20% - Accent6 3 4 2 2 2" xfId="18696"/>
    <cellStyle name="20% - Accent6 3 4 2 2 2 2" xfId="18697"/>
    <cellStyle name="20% - Accent6 3 4 2 2 2 2 2" xfId="18698"/>
    <cellStyle name="20% - Accent6 3 4 2 2 2 2 2 2" xfId="18699"/>
    <cellStyle name="20% - Accent6 3 4 2 2 2 2 3" xfId="18700"/>
    <cellStyle name="20% - Accent6 3 4 2 2 2 3" xfId="18701"/>
    <cellStyle name="20% - Accent6 3 4 2 2 2 3 2" xfId="18702"/>
    <cellStyle name="20% - Accent6 3 4 2 2 2 4" xfId="18703"/>
    <cellStyle name="20% - Accent6 3 4 2 2 3" xfId="18704"/>
    <cellStyle name="20% - Accent6 3 4 2 2 3 2" xfId="18705"/>
    <cellStyle name="20% - Accent6 3 4 2 2 3 2 2" xfId="18706"/>
    <cellStyle name="20% - Accent6 3 4 2 2 3 3" xfId="18707"/>
    <cellStyle name="20% - Accent6 3 4 2 2 4" xfId="18708"/>
    <cellStyle name="20% - Accent6 3 4 2 2 4 2" xfId="18709"/>
    <cellStyle name="20% - Accent6 3 4 2 2 5" xfId="18710"/>
    <cellStyle name="20% - Accent6 3 4 2 3" xfId="18711"/>
    <cellStyle name="20% - Accent6 3 4 2 3 2" xfId="18712"/>
    <cellStyle name="20% - Accent6 3 4 2 3 2 2" xfId="18713"/>
    <cellStyle name="20% - Accent6 3 4 2 3 2 2 2" xfId="18714"/>
    <cellStyle name="20% - Accent6 3 4 2 3 2 3" xfId="18715"/>
    <cellStyle name="20% - Accent6 3 4 2 3 3" xfId="18716"/>
    <cellStyle name="20% - Accent6 3 4 2 3 3 2" xfId="18717"/>
    <cellStyle name="20% - Accent6 3 4 2 3 4" xfId="18718"/>
    <cellStyle name="20% - Accent6 3 4 2 4" xfId="18719"/>
    <cellStyle name="20% - Accent6 3 4 2 4 2" xfId="18720"/>
    <cellStyle name="20% - Accent6 3 4 2 4 2 2" xfId="18721"/>
    <cellStyle name="20% - Accent6 3 4 2 4 3" xfId="18722"/>
    <cellStyle name="20% - Accent6 3 4 2 5" xfId="18723"/>
    <cellStyle name="20% - Accent6 3 4 2 5 2" xfId="18724"/>
    <cellStyle name="20% - Accent6 3 4 2 6" xfId="18725"/>
    <cellStyle name="20% - Accent6 3 4 3" xfId="18726"/>
    <cellStyle name="20% - Accent6 3 4 3 2" xfId="18727"/>
    <cellStyle name="20% - Accent6 3 4 3 2 2" xfId="18728"/>
    <cellStyle name="20% - Accent6 3 4 3 2 2 2" xfId="18729"/>
    <cellStyle name="20% - Accent6 3 4 3 2 2 2 2" xfId="18730"/>
    <cellStyle name="20% - Accent6 3 4 3 2 2 3" xfId="18731"/>
    <cellStyle name="20% - Accent6 3 4 3 2 3" xfId="18732"/>
    <cellStyle name="20% - Accent6 3 4 3 2 3 2" xfId="18733"/>
    <cellStyle name="20% - Accent6 3 4 3 2 4" xfId="18734"/>
    <cellStyle name="20% - Accent6 3 4 3 3" xfId="18735"/>
    <cellStyle name="20% - Accent6 3 4 3 3 2" xfId="18736"/>
    <cellStyle name="20% - Accent6 3 4 3 3 2 2" xfId="18737"/>
    <cellStyle name="20% - Accent6 3 4 3 3 3" xfId="18738"/>
    <cellStyle name="20% - Accent6 3 4 3 4" xfId="18739"/>
    <cellStyle name="20% - Accent6 3 4 3 4 2" xfId="18740"/>
    <cellStyle name="20% - Accent6 3 4 3 5" xfId="18741"/>
    <cellStyle name="20% - Accent6 3 4 4" xfId="18742"/>
    <cellStyle name="20% - Accent6 3 4 4 2" xfId="18743"/>
    <cellStyle name="20% - Accent6 3 4 4 2 2" xfId="18744"/>
    <cellStyle name="20% - Accent6 3 4 4 2 2 2" xfId="18745"/>
    <cellStyle name="20% - Accent6 3 4 4 2 3" xfId="18746"/>
    <cellStyle name="20% - Accent6 3 4 4 3" xfId="18747"/>
    <cellStyle name="20% - Accent6 3 4 4 3 2" xfId="18748"/>
    <cellStyle name="20% - Accent6 3 4 4 4" xfId="18749"/>
    <cellStyle name="20% - Accent6 3 4 5" xfId="18750"/>
    <cellStyle name="20% - Accent6 3 4 5 2" xfId="18751"/>
    <cellStyle name="20% - Accent6 3 4 5 2 2" xfId="18752"/>
    <cellStyle name="20% - Accent6 3 4 5 3" xfId="18753"/>
    <cellStyle name="20% - Accent6 3 4 6" xfId="18754"/>
    <cellStyle name="20% - Accent6 3 4 6 2" xfId="18755"/>
    <cellStyle name="20% - Accent6 3 4 7" xfId="18756"/>
    <cellStyle name="20% - Accent6 3 5" xfId="18757"/>
    <cellStyle name="20% - Accent6 3 5 2" xfId="18758"/>
    <cellStyle name="20% - Accent6 3 5 2 2" xfId="18759"/>
    <cellStyle name="20% - Accent6 3 5 2 2 2" xfId="18760"/>
    <cellStyle name="20% - Accent6 3 5 2 2 2 2" xfId="18761"/>
    <cellStyle name="20% - Accent6 3 5 2 2 2 2 2" xfId="18762"/>
    <cellStyle name="20% - Accent6 3 5 2 2 2 3" xfId="18763"/>
    <cellStyle name="20% - Accent6 3 5 2 2 3" xfId="18764"/>
    <cellStyle name="20% - Accent6 3 5 2 2 3 2" xfId="18765"/>
    <cellStyle name="20% - Accent6 3 5 2 2 4" xfId="18766"/>
    <cellStyle name="20% - Accent6 3 5 2 3" xfId="18767"/>
    <cellStyle name="20% - Accent6 3 5 2 3 2" xfId="18768"/>
    <cellStyle name="20% - Accent6 3 5 2 3 2 2" xfId="18769"/>
    <cellStyle name="20% - Accent6 3 5 2 3 3" xfId="18770"/>
    <cellStyle name="20% - Accent6 3 5 2 4" xfId="18771"/>
    <cellStyle name="20% - Accent6 3 5 2 4 2" xfId="18772"/>
    <cellStyle name="20% - Accent6 3 5 2 5" xfId="18773"/>
    <cellStyle name="20% - Accent6 3 5 3" xfId="18774"/>
    <cellStyle name="20% - Accent6 3 5 3 2" xfId="18775"/>
    <cellStyle name="20% - Accent6 3 5 3 2 2" xfId="18776"/>
    <cellStyle name="20% - Accent6 3 5 3 2 2 2" xfId="18777"/>
    <cellStyle name="20% - Accent6 3 5 3 2 3" xfId="18778"/>
    <cellStyle name="20% - Accent6 3 5 3 3" xfId="18779"/>
    <cellStyle name="20% - Accent6 3 5 3 3 2" xfId="18780"/>
    <cellStyle name="20% - Accent6 3 5 3 4" xfId="18781"/>
    <cellStyle name="20% - Accent6 3 5 4" xfId="18782"/>
    <cellStyle name="20% - Accent6 3 5 4 2" xfId="18783"/>
    <cellStyle name="20% - Accent6 3 5 4 2 2" xfId="18784"/>
    <cellStyle name="20% - Accent6 3 5 4 3" xfId="18785"/>
    <cellStyle name="20% - Accent6 3 5 5" xfId="18786"/>
    <cellStyle name="20% - Accent6 3 5 5 2" xfId="18787"/>
    <cellStyle name="20% - Accent6 3 5 6" xfId="18788"/>
    <cellStyle name="20% - Accent6 3 6" xfId="18789"/>
    <cellStyle name="20% - Accent6 3 6 2" xfId="18790"/>
    <cellStyle name="20% - Accent6 3 6 2 2" xfId="18791"/>
    <cellStyle name="20% - Accent6 3 6 2 2 2" xfId="18792"/>
    <cellStyle name="20% - Accent6 3 6 2 2 2 2" xfId="18793"/>
    <cellStyle name="20% - Accent6 3 6 2 2 3" xfId="18794"/>
    <cellStyle name="20% - Accent6 3 6 2 3" xfId="18795"/>
    <cellStyle name="20% - Accent6 3 6 2 3 2" xfId="18796"/>
    <cellStyle name="20% - Accent6 3 6 2 4" xfId="18797"/>
    <cellStyle name="20% - Accent6 3 6 3" xfId="18798"/>
    <cellStyle name="20% - Accent6 3 6 3 2" xfId="18799"/>
    <cellStyle name="20% - Accent6 3 6 3 2 2" xfId="18800"/>
    <cellStyle name="20% - Accent6 3 6 3 3" xfId="18801"/>
    <cellStyle name="20% - Accent6 3 6 4" xfId="18802"/>
    <cellStyle name="20% - Accent6 3 6 4 2" xfId="18803"/>
    <cellStyle name="20% - Accent6 3 6 5" xfId="18804"/>
    <cellStyle name="20% - Accent6 3 7" xfId="18805"/>
    <cellStyle name="20% - Accent6 3 7 2" xfId="18806"/>
    <cellStyle name="20% - Accent6 3 7 2 2" xfId="18807"/>
    <cellStyle name="20% - Accent6 3 7 2 2 2" xfId="18808"/>
    <cellStyle name="20% - Accent6 3 7 2 3" xfId="18809"/>
    <cellStyle name="20% - Accent6 3 7 3" xfId="18810"/>
    <cellStyle name="20% - Accent6 3 7 3 2" xfId="18811"/>
    <cellStyle name="20% - Accent6 3 7 4" xfId="18812"/>
    <cellStyle name="20% - Accent6 3 8" xfId="18813"/>
    <cellStyle name="20% - Accent6 3 8 2" xfId="18814"/>
    <cellStyle name="20% - Accent6 3 8 2 2" xfId="18815"/>
    <cellStyle name="20% - Accent6 3 8 3" xfId="18816"/>
    <cellStyle name="20% - Accent6 3 9" xfId="18817"/>
    <cellStyle name="20% - Accent6 3 9 2" xfId="18818"/>
    <cellStyle name="20% - Accent6 4" xfId="18819"/>
    <cellStyle name="20% - Accent6 4 2" xfId="18820"/>
    <cellStyle name="20% - Accent6 4 2 2" xfId="18821"/>
    <cellStyle name="20% - Accent6 4 2 2 2" xfId="18822"/>
    <cellStyle name="20% - Accent6 4 2 2 2 2" xfId="18823"/>
    <cellStyle name="20% - Accent6 4 2 2 2 2 2" xfId="18824"/>
    <cellStyle name="20% - Accent6 4 2 2 2 2 2 2" xfId="18825"/>
    <cellStyle name="20% - Accent6 4 2 2 2 2 2 2 2" xfId="18826"/>
    <cellStyle name="20% - Accent6 4 2 2 2 2 2 2 2 2" xfId="18827"/>
    <cellStyle name="20% - Accent6 4 2 2 2 2 2 2 3" xfId="18828"/>
    <cellStyle name="20% - Accent6 4 2 2 2 2 2 3" xfId="18829"/>
    <cellStyle name="20% - Accent6 4 2 2 2 2 2 3 2" xfId="18830"/>
    <cellStyle name="20% - Accent6 4 2 2 2 2 2 4" xfId="18831"/>
    <cellStyle name="20% - Accent6 4 2 2 2 2 3" xfId="18832"/>
    <cellStyle name="20% - Accent6 4 2 2 2 2 3 2" xfId="18833"/>
    <cellStyle name="20% - Accent6 4 2 2 2 2 3 2 2" xfId="18834"/>
    <cellStyle name="20% - Accent6 4 2 2 2 2 3 3" xfId="18835"/>
    <cellStyle name="20% - Accent6 4 2 2 2 2 4" xfId="18836"/>
    <cellStyle name="20% - Accent6 4 2 2 2 2 4 2" xfId="18837"/>
    <cellStyle name="20% - Accent6 4 2 2 2 2 5" xfId="18838"/>
    <cellStyle name="20% - Accent6 4 2 2 2 3" xfId="18839"/>
    <cellStyle name="20% - Accent6 4 2 2 2 3 2" xfId="18840"/>
    <cellStyle name="20% - Accent6 4 2 2 2 3 2 2" xfId="18841"/>
    <cellStyle name="20% - Accent6 4 2 2 2 3 2 2 2" xfId="18842"/>
    <cellStyle name="20% - Accent6 4 2 2 2 3 2 3" xfId="18843"/>
    <cellStyle name="20% - Accent6 4 2 2 2 3 3" xfId="18844"/>
    <cellStyle name="20% - Accent6 4 2 2 2 3 3 2" xfId="18845"/>
    <cellStyle name="20% - Accent6 4 2 2 2 3 4" xfId="18846"/>
    <cellStyle name="20% - Accent6 4 2 2 2 4" xfId="18847"/>
    <cellStyle name="20% - Accent6 4 2 2 2 4 2" xfId="18848"/>
    <cellStyle name="20% - Accent6 4 2 2 2 4 2 2" xfId="18849"/>
    <cellStyle name="20% - Accent6 4 2 2 2 4 3" xfId="18850"/>
    <cellStyle name="20% - Accent6 4 2 2 2 5" xfId="18851"/>
    <cellStyle name="20% - Accent6 4 2 2 2 5 2" xfId="18852"/>
    <cellStyle name="20% - Accent6 4 2 2 2 6" xfId="18853"/>
    <cellStyle name="20% - Accent6 4 2 2 3" xfId="18854"/>
    <cellStyle name="20% - Accent6 4 2 2 3 2" xfId="18855"/>
    <cellStyle name="20% - Accent6 4 2 2 3 2 2" xfId="18856"/>
    <cellStyle name="20% - Accent6 4 2 2 3 2 2 2" xfId="18857"/>
    <cellStyle name="20% - Accent6 4 2 2 3 2 2 2 2" xfId="18858"/>
    <cellStyle name="20% - Accent6 4 2 2 3 2 2 3" xfId="18859"/>
    <cellStyle name="20% - Accent6 4 2 2 3 2 3" xfId="18860"/>
    <cellStyle name="20% - Accent6 4 2 2 3 2 3 2" xfId="18861"/>
    <cellStyle name="20% - Accent6 4 2 2 3 2 4" xfId="18862"/>
    <cellStyle name="20% - Accent6 4 2 2 3 3" xfId="18863"/>
    <cellStyle name="20% - Accent6 4 2 2 3 3 2" xfId="18864"/>
    <cellStyle name="20% - Accent6 4 2 2 3 3 2 2" xfId="18865"/>
    <cellStyle name="20% - Accent6 4 2 2 3 3 3" xfId="18866"/>
    <cellStyle name="20% - Accent6 4 2 2 3 4" xfId="18867"/>
    <cellStyle name="20% - Accent6 4 2 2 3 4 2" xfId="18868"/>
    <cellStyle name="20% - Accent6 4 2 2 3 5" xfId="18869"/>
    <cellStyle name="20% - Accent6 4 2 2 4" xfId="18870"/>
    <cellStyle name="20% - Accent6 4 2 2 4 2" xfId="18871"/>
    <cellStyle name="20% - Accent6 4 2 2 4 2 2" xfId="18872"/>
    <cellStyle name="20% - Accent6 4 2 2 4 2 2 2" xfId="18873"/>
    <cellStyle name="20% - Accent6 4 2 2 4 2 3" xfId="18874"/>
    <cellStyle name="20% - Accent6 4 2 2 4 3" xfId="18875"/>
    <cellStyle name="20% - Accent6 4 2 2 4 3 2" xfId="18876"/>
    <cellStyle name="20% - Accent6 4 2 2 4 4" xfId="18877"/>
    <cellStyle name="20% - Accent6 4 2 2 5" xfId="18878"/>
    <cellStyle name="20% - Accent6 4 2 2 5 2" xfId="18879"/>
    <cellStyle name="20% - Accent6 4 2 2 5 2 2" xfId="18880"/>
    <cellStyle name="20% - Accent6 4 2 2 5 3" xfId="18881"/>
    <cellStyle name="20% - Accent6 4 2 2 6" xfId="18882"/>
    <cellStyle name="20% - Accent6 4 2 2 6 2" xfId="18883"/>
    <cellStyle name="20% - Accent6 4 2 2 7" xfId="18884"/>
    <cellStyle name="20% - Accent6 4 2 3" xfId="18885"/>
    <cellStyle name="20% - Accent6 4 2 3 2" xfId="18886"/>
    <cellStyle name="20% - Accent6 4 2 3 2 2" xfId="18887"/>
    <cellStyle name="20% - Accent6 4 2 3 2 2 2" xfId="18888"/>
    <cellStyle name="20% - Accent6 4 2 3 2 2 2 2" xfId="18889"/>
    <cellStyle name="20% - Accent6 4 2 3 2 2 2 2 2" xfId="18890"/>
    <cellStyle name="20% - Accent6 4 2 3 2 2 2 3" xfId="18891"/>
    <cellStyle name="20% - Accent6 4 2 3 2 2 3" xfId="18892"/>
    <cellStyle name="20% - Accent6 4 2 3 2 2 3 2" xfId="18893"/>
    <cellStyle name="20% - Accent6 4 2 3 2 2 4" xfId="18894"/>
    <cellStyle name="20% - Accent6 4 2 3 2 3" xfId="18895"/>
    <cellStyle name="20% - Accent6 4 2 3 2 3 2" xfId="18896"/>
    <cellStyle name="20% - Accent6 4 2 3 2 3 2 2" xfId="18897"/>
    <cellStyle name="20% - Accent6 4 2 3 2 3 3" xfId="18898"/>
    <cellStyle name="20% - Accent6 4 2 3 2 4" xfId="18899"/>
    <cellStyle name="20% - Accent6 4 2 3 2 4 2" xfId="18900"/>
    <cellStyle name="20% - Accent6 4 2 3 2 5" xfId="18901"/>
    <cellStyle name="20% - Accent6 4 2 3 3" xfId="18902"/>
    <cellStyle name="20% - Accent6 4 2 3 3 2" xfId="18903"/>
    <cellStyle name="20% - Accent6 4 2 3 3 2 2" xfId="18904"/>
    <cellStyle name="20% - Accent6 4 2 3 3 2 2 2" xfId="18905"/>
    <cellStyle name="20% - Accent6 4 2 3 3 2 3" xfId="18906"/>
    <cellStyle name="20% - Accent6 4 2 3 3 3" xfId="18907"/>
    <cellStyle name="20% - Accent6 4 2 3 3 3 2" xfId="18908"/>
    <cellStyle name="20% - Accent6 4 2 3 3 4" xfId="18909"/>
    <cellStyle name="20% - Accent6 4 2 3 4" xfId="18910"/>
    <cellStyle name="20% - Accent6 4 2 3 4 2" xfId="18911"/>
    <cellStyle name="20% - Accent6 4 2 3 4 2 2" xfId="18912"/>
    <cellStyle name="20% - Accent6 4 2 3 4 3" xfId="18913"/>
    <cellStyle name="20% - Accent6 4 2 3 5" xfId="18914"/>
    <cellStyle name="20% - Accent6 4 2 3 5 2" xfId="18915"/>
    <cellStyle name="20% - Accent6 4 2 3 6" xfId="18916"/>
    <cellStyle name="20% - Accent6 4 2 4" xfId="18917"/>
    <cellStyle name="20% - Accent6 4 2 4 2" xfId="18918"/>
    <cellStyle name="20% - Accent6 4 2 4 2 2" xfId="18919"/>
    <cellStyle name="20% - Accent6 4 2 4 2 2 2" xfId="18920"/>
    <cellStyle name="20% - Accent6 4 2 4 2 2 2 2" xfId="18921"/>
    <cellStyle name="20% - Accent6 4 2 4 2 2 3" xfId="18922"/>
    <cellStyle name="20% - Accent6 4 2 4 2 3" xfId="18923"/>
    <cellStyle name="20% - Accent6 4 2 4 2 3 2" xfId="18924"/>
    <cellStyle name="20% - Accent6 4 2 4 2 4" xfId="18925"/>
    <cellStyle name="20% - Accent6 4 2 4 3" xfId="18926"/>
    <cellStyle name="20% - Accent6 4 2 4 3 2" xfId="18927"/>
    <cellStyle name="20% - Accent6 4 2 4 3 2 2" xfId="18928"/>
    <cellStyle name="20% - Accent6 4 2 4 3 3" xfId="18929"/>
    <cellStyle name="20% - Accent6 4 2 4 4" xfId="18930"/>
    <cellStyle name="20% - Accent6 4 2 4 4 2" xfId="18931"/>
    <cellStyle name="20% - Accent6 4 2 4 5" xfId="18932"/>
    <cellStyle name="20% - Accent6 4 2 5" xfId="18933"/>
    <cellStyle name="20% - Accent6 4 2 5 2" xfId="18934"/>
    <cellStyle name="20% - Accent6 4 2 5 2 2" xfId="18935"/>
    <cellStyle name="20% - Accent6 4 2 5 2 2 2" xfId="18936"/>
    <cellStyle name="20% - Accent6 4 2 5 2 3" xfId="18937"/>
    <cellStyle name="20% - Accent6 4 2 5 3" xfId="18938"/>
    <cellStyle name="20% - Accent6 4 2 5 3 2" xfId="18939"/>
    <cellStyle name="20% - Accent6 4 2 5 4" xfId="18940"/>
    <cellStyle name="20% - Accent6 4 2 6" xfId="18941"/>
    <cellStyle name="20% - Accent6 4 2 6 2" xfId="18942"/>
    <cellStyle name="20% - Accent6 4 2 6 2 2" xfId="18943"/>
    <cellStyle name="20% - Accent6 4 2 6 3" xfId="18944"/>
    <cellStyle name="20% - Accent6 4 2 7" xfId="18945"/>
    <cellStyle name="20% - Accent6 4 2 7 2" xfId="18946"/>
    <cellStyle name="20% - Accent6 4 2 8" xfId="18947"/>
    <cellStyle name="20% - Accent6 4 3" xfId="18948"/>
    <cellStyle name="20% - Accent6 4 3 2" xfId="18949"/>
    <cellStyle name="20% - Accent6 4 3 2 2" xfId="18950"/>
    <cellStyle name="20% - Accent6 4 3 2 2 2" xfId="18951"/>
    <cellStyle name="20% - Accent6 4 3 2 2 2 2" xfId="18952"/>
    <cellStyle name="20% - Accent6 4 3 2 2 2 2 2" xfId="18953"/>
    <cellStyle name="20% - Accent6 4 3 2 2 2 2 2 2" xfId="18954"/>
    <cellStyle name="20% - Accent6 4 3 2 2 2 2 3" xfId="18955"/>
    <cellStyle name="20% - Accent6 4 3 2 2 2 3" xfId="18956"/>
    <cellStyle name="20% - Accent6 4 3 2 2 2 3 2" xfId="18957"/>
    <cellStyle name="20% - Accent6 4 3 2 2 2 4" xfId="18958"/>
    <cellStyle name="20% - Accent6 4 3 2 2 3" xfId="18959"/>
    <cellStyle name="20% - Accent6 4 3 2 2 3 2" xfId="18960"/>
    <cellStyle name="20% - Accent6 4 3 2 2 3 2 2" xfId="18961"/>
    <cellStyle name="20% - Accent6 4 3 2 2 3 3" xfId="18962"/>
    <cellStyle name="20% - Accent6 4 3 2 2 4" xfId="18963"/>
    <cellStyle name="20% - Accent6 4 3 2 2 4 2" xfId="18964"/>
    <cellStyle name="20% - Accent6 4 3 2 2 5" xfId="18965"/>
    <cellStyle name="20% - Accent6 4 3 2 3" xfId="18966"/>
    <cellStyle name="20% - Accent6 4 3 2 3 2" xfId="18967"/>
    <cellStyle name="20% - Accent6 4 3 2 3 2 2" xfId="18968"/>
    <cellStyle name="20% - Accent6 4 3 2 3 2 2 2" xfId="18969"/>
    <cellStyle name="20% - Accent6 4 3 2 3 2 3" xfId="18970"/>
    <cellStyle name="20% - Accent6 4 3 2 3 3" xfId="18971"/>
    <cellStyle name="20% - Accent6 4 3 2 3 3 2" xfId="18972"/>
    <cellStyle name="20% - Accent6 4 3 2 3 4" xfId="18973"/>
    <cellStyle name="20% - Accent6 4 3 2 4" xfId="18974"/>
    <cellStyle name="20% - Accent6 4 3 2 4 2" xfId="18975"/>
    <cellStyle name="20% - Accent6 4 3 2 4 2 2" xfId="18976"/>
    <cellStyle name="20% - Accent6 4 3 2 4 3" xfId="18977"/>
    <cellStyle name="20% - Accent6 4 3 2 5" xfId="18978"/>
    <cellStyle name="20% - Accent6 4 3 2 5 2" xfId="18979"/>
    <cellStyle name="20% - Accent6 4 3 2 6" xfId="18980"/>
    <cellStyle name="20% - Accent6 4 3 3" xfId="18981"/>
    <cellStyle name="20% - Accent6 4 3 3 2" xfId="18982"/>
    <cellStyle name="20% - Accent6 4 3 3 2 2" xfId="18983"/>
    <cellStyle name="20% - Accent6 4 3 3 2 2 2" xfId="18984"/>
    <cellStyle name="20% - Accent6 4 3 3 2 2 2 2" xfId="18985"/>
    <cellStyle name="20% - Accent6 4 3 3 2 2 3" xfId="18986"/>
    <cellStyle name="20% - Accent6 4 3 3 2 3" xfId="18987"/>
    <cellStyle name="20% - Accent6 4 3 3 2 3 2" xfId="18988"/>
    <cellStyle name="20% - Accent6 4 3 3 2 4" xfId="18989"/>
    <cellStyle name="20% - Accent6 4 3 3 3" xfId="18990"/>
    <cellStyle name="20% - Accent6 4 3 3 3 2" xfId="18991"/>
    <cellStyle name="20% - Accent6 4 3 3 3 2 2" xfId="18992"/>
    <cellStyle name="20% - Accent6 4 3 3 3 3" xfId="18993"/>
    <cellStyle name="20% - Accent6 4 3 3 4" xfId="18994"/>
    <cellStyle name="20% - Accent6 4 3 3 4 2" xfId="18995"/>
    <cellStyle name="20% - Accent6 4 3 3 5" xfId="18996"/>
    <cellStyle name="20% - Accent6 4 3 4" xfId="18997"/>
    <cellStyle name="20% - Accent6 4 3 4 2" xfId="18998"/>
    <cellStyle name="20% - Accent6 4 3 4 2 2" xfId="18999"/>
    <cellStyle name="20% - Accent6 4 3 4 2 2 2" xfId="19000"/>
    <cellStyle name="20% - Accent6 4 3 4 2 3" xfId="19001"/>
    <cellStyle name="20% - Accent6 4 3 4 3" xfId="19002"/>
    <cellStyle name="20% - Accent6 4 3 4 3 2" xfId="19003"/>
    <cellStyle name="20% - Accent6 4 3 4 4" xfId="19004"/>
    <cellStyle name="20% - Accent6 4 3 5" xfId="19005"/>
    <cellStyle name="20% - Accent6 4 3 5 2" xfId="19006"/>
    <cellStyle name="20% - Accent6 4 3 5 2 2" xfId="19007"/>
    <cellStyle name="20% - Accent6 4 3 5 3" xfId="19008"/>
    <cellStyle name="20% - Accent6 4 3 6" xfId="19009"/>
    <cellStyle name="20% - Accent6 4 3 6 2" xfId="19010"/>
    <cellStyle name="20% - Accent6 4 3 7" xfId="19011"/>
    <cellStyle name="20% - Accent6 4 4" xfId="19012"/>
    <cellStyle name="20% - Accent6 4 4 2" xfId="19013"/>
    <cellStyle name="20% - Accent6 4 4 2 2" xfId="19014"/>
    <cellStyle name="20% - Accent6 4 4 2 2 2" xfId="19015"/>
    <cellStyle name="20% - Accent6 4 4 2 2 2 2" xfId="19016"/>
    <cellStyle name="20% - Accent6 4 4 2 2 2 2 2" xfId="19017"/>
    <cellStyle name="20% - Accent6 4 4 2 2 2 3" xfId="19018"/>
    <cellStyle name="20% - Accent6 4 4 2 2 3" xfId="19019"/>
    <cellStyle name="20% - Accent6 4 4 2 2 3 2" xfId="19020"/>
    <cellStyle name="20% - Accent6 4 4 2 2 4" xfId="19021"/>
    <cellStyle name="20% - Accent6 4 4 2 3" xfId="19022"/>
    <cellStyle name="20% - Accent6 4 4 2 3 2" xfId="19023"/>
    <cellStyle name="20% - Accent6 4 4 2 3 2 2" xfId="19024"/>
    <cellStyle name="20% - Accent6 4 4 2 3 3" xfId="19025"/>
    <cellStyle name="20% - Accent6 4 4 2 4" xfId="19026"/>
    <cellStyle name="20% - Accent6 4 4 2 4 2" xfId="19027"/>
    <cellStyle name="20% - Accent6 4 4 2 5" xfId="19028"/>
    <cellStyle name="20% - Accent6 4 4 3" xfId="19029"/>
    <cellStyle name="20% - Accent6 4 4 3 2" xfId="19030"/>
    <cellStyle name="20% - Accent6 4 4 3 2 2" xfId="19031"/>
    <cellStyle name="20% - Accent6 4 4 3 2 2 2" xfId="19032"/>
    <cellStyle name="20% - Accent6 4 4 3 2 3" xfId="19033"/>
    <cellStyle name="20% - Accent6 4 4 3 3" xfId="19034"/>
    <cellStyle name="20% - Accent6 4 4 3 3 2" xfId="19035"/>
    <cellStyle name="20% - Accent6 4 4 3 4" xfId="19036"/>
    <cellStyle name="20% - Accent6 4 4 4" xfId="19037"/>
    <cellStyle name="20% - Accent6 4 4 4 2" xfId="19038"/>
    <cellStyle name="20% - Accent6 4 4 4 2 2" xfId="19039"/>
    <cellStyle name="20% - Accent6 4 4 4 3" xfId="19040"/>
    <cellStyle name="20% - Accent6 4 4 5" xfId="19041"/>
    <cellStyle name="20% - Accent6 4 4 5 2" xfId="19042"/>
    <cellStyle name="20% - Accent6 4 4 6" xfId="19043"/>
    <cellStyle name="20% - Accent6 4 5" xfId="19044"/>
    <cellStyle name="20% - Accent6 4 5 2" xfId="19045"/>
    <cellStyle name="20% - Accent6 4 5 2 2" xfId="19046"/>
    <cellStyle name="20% - Accent6 4 5 2 2 2" xfId="19047"/>
    <cellStyle name="20% - Accent6 4 5 2 2 2 2" xfId="19048"/>
    <cellStyle name="20% - Accent6 4 5 2 2 3" xfId="19049"/>
    <cellStyle name="20% - Accent6 4 5 2 3" xfId="19050"/>
    <cellStyle name="20% - Accent6 4 5 2 3 2" xfId="19051"/>
    <cellStyle name="20% - Accent6 4 5 2 4" xfId="19052"/>
    <cellStyle name="20% - Accent6 4 5 3" xfId="19053"/>
    <cellStyle name="20% - Accent6 4 5 3 2" xfId="19054"/>
    <cellStyle name="20% - Accent6 4 5 3 2 2" xfId="19055"/>
    <cellStyle name="20% - Accent6 4 5 3 3" xfId="19056"/>
    <cellStyle name="20% - Accent6 4 5 4" xfId="19057"/>
    <cellStyle name="20% - Accent6 4 5 4 2" xfId="19058"/>
    <cellStyle name="20% - Accent6 4 5 5" xfId="19059"/>
    <cellStyle name="20% - Accent6 4 6" xfId="19060"/>
    <cellStyle name="20% - Accent6 4 6 2" xfId="19061"/>
    <cellStyle name="20% - Accent6 4 6 2 2" xfId="19062"/>
    <cellStyle name="20% - Accent6 4 6 2 2 2" xfId="19063"/>
    <cellStyle name="20% - Accent6 4 6 2 3" xfId="19064"/>
    <cellStyle name="20% - Accent6 4 6 3" xfId="19065"/>
    <cellStyle name="20% - Accent6 4 6 3 2" xfId="19066"/>
    <cellStyle name="20% - Accent6 4 6 4" xfId="19067"/>
    <cellStyle name="20% - Accent6 4 7" xfId="19068"/>
    <cellStyle name="20% - Accent6 4 7 2" xfId="19069"/>
    <cellStyle name="20% - Accent6 4 7 2 2" xfId="19070"/>
    <cellStyle name="20% - Accent6 4 7 3" xfId="19071"/>
    <cellStyle name="20% - Accent6 4 8" xfId="19072"/>
    <cellStyle name="20% - Accent6 4 8 2" xfId="19073"/>
    <cellStyle name="20% - Accent6 4 9" xfId="19074"/>
    <cellStyle name="20% - Accent6 5" xfId="19075"/>
    <cellStyle name="20% - Accent6 5 2" xfId="19076"/>
    <cellStyle name="20% - Accent6 5 2 2" xfId="19077"/>
    <cellStyle name="20% - Accent6 5 2 2 2" xfId="19078"/>
    <cellStyle name="20% - Accent6 5 2 2 2 2" xfId="19079"/>
    <cellStyle name="20% - Accent6 5 2 2 2 2 2" xfId="19080"/>
    <cellStyle name="20% - Accent6 5 2 2 2 2 2 2" xfId="19081"/>
    <cellStyle name="20% - Accent6 5 2 2 2 2 2 2 2" xfId="19082"/>
    <cellStyle name="20% - Accent6 5 2 2 2 2 2 2 2 2" xfId="19083"/>
    <cellStyle name="20% - Accent6 5 2 2 2 2 2 2 3" xfId="19084"/>
    <cellStyle name="20% - Accent6 5 2 2 2 2 2 3" xfId="19085"/>
    <cellStyle name="20% - Accent6 5 2 2 2 2 2 3 2" xfId="19086"/>
    <cellStyle name="20% - Accent6 5 2 2 2 2 2 4" xfId="19087"/>
    <cellStyle name="20% - Accent6 5 2 2 2 2 3" xfId="19088"/>
    <cellStyle name="20% - Accent6 5 2 2 2 2 3 2" xfId="19089"/>
    <cellStyle name="20% - Accent6 5 2 2 2 2 3 2 2" xfId="19090"/>
    <cellStyle name="20% - Accent6 5 2 2 2 2 3 3" xfId="19091"/>
    <cellStyle name="20% - Accent6 5 2 2 2 2 4" xfId="19092"/>
    <cellStyle name="20% - Accent6 5 2 2 2 2 4 2" xfId="19093"/>
    <cellStyle name="20% - Accent6 5 2 2 2 2 5" xfId="19094"/>
    <cellStyle name="20% - Accent6 5 2 2 2 3" xfId="19095"/>
    <cellStyle name="20% - Accent6 5 2 2 2 3 2" xfId="19096"/>
    <cellStyle name="20% - Accent6 5 2 2 2 3 2 2" xfId="19097"/>
    <cellStyle name="20% - Accent6 5 2 2 2 3 2 2 2" xfId="19098"/>
    <cellStyle name="20% - Accent6 5 2 2 2 3 2 3" xfId="19099"/>
    <cellStyle name="20% - Accent6 5 2 2 2 3 3" xfId="19100"/>
    <cellStyle name="20% - Accent6 5 2 2 2 3 3 2" xfId="19101"/>
    <cellStyle name="20% - Accent6 5 2 2 2 3 4" xfId="19102"/>
    <cellStyle name="20% - Accent6 5 2 2 2 4" xfId="19103"/>
    <cellStyle name="20% - Accent6 5 2 2 2 4 2" xfId="19104"/>
    <cellStyle name="20% - Accent6 5 2 2 2 4 2 2" xfId="19105"/>
    <cellStyle name="20% - Accent6 5 2 2 2 4 3" xfId="19106"/>
    <cellStyle name="20% - Accent6 5 2 2 2 5" xfId="19107"/>
    <cellStyle name="20% - Accent6 5 2 2 2 5 2" xfId="19108"/>
    <cellStyle name="20% - Accent6 5 2 2 2 6" xfId="19109"/>
    <cellStyle name="20% - Accent6 5 2 2 3" xfId="19110"/>
    <cellStyle name="20% - Accent6 5 2 2 3 2" xfId="19111"/>
    <cellStyle name="20% - Accent6 5 2 2 3 2 2" xfId="19112"/>
    <cellStyle name="20% - Accent6 5 2 2 3 2 2 2" xfId="19113"/>
    <cellStyle name="20% - Accent6 5 2 2 3 2 2 2 2" xfId="19114"/>
    <cellStyle name="20% - Accent6 5 2 2 3 2 2 3" xfId="19115"/>
    <cellStyle name="20% - Accent6 5 2 2 3 2 3" xfId="19116"/>
    <cellStyle name="20% - Accent6 5 2 2 3 2 3 2" xfId="19117"/>
    <cellStyle name="20% - Accent6 5 2 2 3 2 4" xfId="19118"/>
    <cellStyle name="20% - Accent6 5 2 2 3 3" xfId="19119"/>
    <cellStyle name="20% - Accent6 5 2 2 3 3 2" xfId="19120"/>
    <cellStyle name="20% - Accent6 5 2 2 3 3 2 2" xfId="19121"/>
    <cellStyle name="20% - Accent6 5 2 2 3 3 3" xfId="19122"/>
    <cellStyle name="20% - Accent6 5 2 2 3 4" xfId="19123"/>
    <cellStyle name="20% - Accent6 5 2 2 3 4 2" xfId="19124"/>
    <cellStyle name="20% - Accent6 5 2 2 3 5" xfId="19125"/>
    <cellStyle name="20% - Accent6 5 2 2 4" xfId="19126"/>
    <cellStyle name="20% - Accent6 5 2 2 4 2" xfId="19127"/>
    <cellStyle name="20% - Accent6 5 2 2 4 2 2" xfId="19128"/>
    <cellStyle name="20% - Accent6 5 2 2 4 2 2 2" xfId="19129"/>
    <cellStyle name="20% - Accent6 5 2 2 4 2 3" xfId="19130"/>
    <cellStyle name="20% - Accent6 5 2 2 4 3" xfId="19131"/>
    <cellStyle name="20% - Accent6 5 2 2 4 3 2" xfId="19132"/>
    <cellStyle name="20% - Accent6 5 2 2 4 4" xfId="19133"/>
    <cellStyle name="20% - Accent6 5 2 2 5" xfId="19134"/>
    <cellStyle name="20% - Accent6 5 2 2 5 2" xfId="19135"/>
    <cellStyle name="20% - Accent6 5 2 2 5 2 2" xfId="19136"/>
    <cellStyle name="20% - Accent6 5 2 2 5 3" xfId="19137"/>
    <cellStyle name="20% - Accent6 5 2 2 6" xfId="19138"/>
    <cellStyle name="20% - Accent6 5 2 2 6 2" xfId="19139"/>
    <cellStyle name="20% - Accent6 5 2 2 7" xfId="19140"/>
    <cellStyle name="20% - Accent6 5 2 3" xfId="19141"/>
    <cellStyle name="20% - Accent6 5 2 3 2" xfId="19142"/>
    <cellStyle name="20% - Accent6 5 2 3 2 2" xfId="19143"/>
    <cellStyle name="20% - Accent6 5 2 3 2 2 2" xfId="19144"/>
    <cellStyle name="20% - Accent6 5 2 3 2 2 2 2" xfId="19145"/>
    <cellStyle name="20% - Accent6 5 2 3 2 2 2 2 2" xfId="19146"/>
    <cellStyle name="20% - Accent6 5 2 3 2 2 2 3" xfId="19147"/>
    <cellStyle name="20% - Accent6 5 2 3 2 2 3" xfId="19148"/>
    <cellStyle name="20% - Accent6 5 2 3 2 2 3 2" xfId="19149"/>
    <cellStyle name="20% - Accent6 5 2 3 2 2 4" xfId="19150"/>
    <cellStyle name="20% - Accent6 5 2 3 2 3" xfId="19151"/>
    <cellStyle name="20% - Accent6 5 2 3 2 3 2" xfId="19152"/>
    <cellStyle name="20% - Accent6 5 2 3 2 3 2 2" xfId="19153"/>
    <cellStyle name="20% - Accent6 5 2 3 2 3 3" xfId="19154"/>
    <cellStyle name="20% - Accent6 5 2 3 2 4" xfId="19155"/>
    <cellStyle name="20% - Accent6 5 2 3 2 4 2" xfId="19156"/>
    <cellStyle name="20% - Accent6 5 2 3 2 5" xfId="19157"/>
    <cellStyle name="20% - Accent6 5 2 3 3" xfId="19158"/>
    <cellStyle name="20% - Accent6 5 2 3 3 2" xfId="19159"/>
    <cellStyle name="20% - Accent6 5 2 3 3 2 2" xfId="19160"/>
    <cellStyle name="20% - Accent6 5 2 3 3 2 2 2" xfId="19161"/>
    <cellStyle name="20% - Accent6 5 2 3 3 2 3" xfId="19162"/>
    <cellStyle name="20% - Accent6 5 2 3 3 3" xfId="19163"/>
    <cellStyle name="20% - Accent6 5 2 3 3 3 2" xfId="19164"/>
    <cellStyle name="20% - Accent6 5 2 3 3 4" xfId="19165"/>
    <cellStyle name="20% - Accent6 5 2 3 4" xfId="19166"/>
    <cellStyle name="20% - Accent6 5 2 3 4 2" xfId="19167"/>
    <cellStyle name="20% - Accent6 5 2 3 4 2 2" xfId="19168"/>
    <cellStyle name="20% - Accent6 5 2 3 4 3" xfId="19169"/>
    <cellStyle name="20% - Accent6 5 2 3 5" xfId="19170"/>
    <cellStyle name="20% - Accent6 5 2 3 5 2" xfId="19171"/>
    <cellStyle name="20% - Accent6 5 2 3 6" xfId="19172"/>
    <cellStyle name="20% - Accent6 5 2 4" xfId="19173"/>
    <cellStyle name="20% - Accent6 5 2 4 2" xfId="19174"/>
    <cellStyle name="20% - Accent6 5 2 4 2 2" xfId="19175"/>
    <cellStyle name="20% - Accent6 5 2 4 2 2 2" xfId="19176"/>
    <cellStyle name="20% - Accent6 5 2 4 2 2 2 2" xfId="19177"/>
    <cellStyle name="20% - Accent6 5 2 4 2 2 3" xfId="19178"/>
    <cellStyle name="20% - Accent6 5 2 4 2 3" xfId="19179"/>
    <cellStyle name="20% - Accent6 5 2 4 2 3 2" xfId="19180"/>
    <cellStyle name="20% - Accent6 5 2 4 2 4" xfId="19181"/>
    <cellStyle name="20% - Accent6 5 2 4 3" xfId="19182"/>
    <cellStyle name="20% - Accent6 5 2 4 3 2" xfId="19183"/>
    <cellStyle name="20% - Accent6 5 2 4 3 2 2" xfId="19184"/>
    <cellStyle name="20% - Accent6 5 2 4 3 3" xfId="19185"/>
    <cellStyle name="20% - Accent6 5 2 4 4" xfId="19186"/>
    <cellStyle name="20% - Accent6 5 2 4 4 2" xfId="19187"/>
    <cellStyle name="20% - Accent6 5 2 4 5" xfId="19188"/>
    <cellStyle name="20% - Accent6 5 2 5" xfId="19189"/>
    <cellStyle name="20% - Accent6 5 2 5 2" xfId="19190"/>
    <cellStyle name="20% - Accent6 5 2 5 2 2" xfId="19191"/>
    <cellStyle name="20% - Accent6 5 2 5 2 2 2" xfId="19192"/>
    <cellStyle name="20% - Accent6 5 2 5 2 3" xfId="19193"/>
    <cellStyle name="20% - Accent6 5 2 5 3" xfId="19194"/>
    <cellStyle name="20% - Accent6 5 2 5 3 2" xfId="19195"/>
    <cellStyle name="20% - Accent6 5 2 5 4" xfId="19196"/>
    <cellStyle name="20% - Accent6 5 2 6" xfId="19197"/>
    <cellStyle name="20% - Accent6 5 2 6 2" xfId="19198"/>
    <cellStyle name="20% - Accent6 5 2 6 2 2" xfId="19199"/>
    <cellStyle name="20% - Accent6 5 2 6 3" xfId="19200"/>
    <cellStyle name="20% - Accent6 5 2 7" xfId="19201"/>
    <cellStyle name="20% - Accent6 5 2 7 2" xfId="19202"/>
    <cellStyle name="20% - Accent6 5 2 8" xfId="19203"/>
    <cellStyle name="20% - Accent6 5 3" xfId="19204"/>
    <cellStyle name="20% - Accent6 5 3 2" xfId="19205"/>
    <cellStyle name="20% - Accent6 5 3 2 2" xfId="19206"/>
    <cellStyle name="20% - Accent6 5 3 2 2 2" xfId="19207"/>
    <cellStyle name="20% - Accent6 5 3 2 2 2 2" xfId="19208"/>
    <cellStyle name="20% - Accent6 5 3 2 2 2 2 2" xfId="19209"/>
    <cellStyle name="20% - Accent6 5 3 2 2 2 2 2 2" xfId="19210"/>
    <cellStyle name="20% - Accent6 5 3 2 2 2 2 3" xfId="19211"/>
    <cellStyle name="20% - Accent6 5 3 2 2 2 3" xfId="19212"/>
    <cellStyle name="20% - Accent6 5 3 2 2 2 3 2" xfId="19213"/>
    <cellStyle name="20% - Accent6 5 3 2 2 2 4" xfId="19214"/>
    <cellStyle name="20% - Accent6 5 3 2 2 3" xfId="19215"/>
    <cellStyle name="20% - Accent6 5 3 2 2 3 2" xfId="19216"/>
    <cellStyle name="20% - Accent6 5 3 2 2 3 2 2" xfId="19217"/>
    <cellStyle name="20% - Accent6 5 3 2 2 3 3" xfId="19218"/>
    <cellStyle name="20% - Accent6 5 3 2 2 4" xfId="19219"/>
    <cellStyle name="20% - Accent6 5 3 2 2 4 2" xfId="19220"/>
    <cellStyle name="20% - Accent6 5 3 2 2 5" xfId="19221"/>
    <cellStyle name="20% - Accent6 5 3 2 3" xfId="19222"/>
    <cellStyle name="20% - Accent6 5 3 2 3 2" xfId="19223"/>
    <cellStyle name="20% - Accent6 5 3 2 3 2 2" xfId="19224"/>
    <cellStyle name="20% - Accent6 5 3 2 3 2 2 2" xfId="19225"/>
    <cellStyle name="20% - Accent6 5 3 2 3 2 3" xfId="19226"/>
    <cellStyle name="20% - Accent6 5 3 2 3 3" xfId="19227"/>
    <cellStyle name="20% - Accent6 5 3 2 3 3 2" xfId="19228"/>
    <cellStyle name="20% - Accent6 5 3 2 3 4" xfId="19229"/>
    <cellStyle name="20% - Accent6 5 3 2 4" xfId="19230"/>
    <cellStyle name="20% - Accent6 5 3 2 4 2" xfId="19231"/>
    <cellStyle name="20% - Accent6 5 3 2 4 2 2" xfId="19232"/>
    <cellStyle name="20% - Accent6 5 3 2 4 3" xfId="19233"/>
    <cellStyle name="20% - Accent6 5 3 2 5" xfId="19234"/>
    <cellStyle name="20% - Accent6 5 3 2 5 2" xfId="19235"/>
    <cellStyle name="20% - Accent6 5 3 2 6" xfId="19236"/>
    <cellStyle name="20% - Accent6 5 3 3" xfId="19237"/>
    <cellStyle name="20% - Accent6 5 3 3 2" xfId="19238"/>
    <cellStyle name="20% - Accent6 5 3 3 2 2" xfId="19239"/>
    <cellStyle name="20% - Accent6 5 3 3 2 2 2" xfId="19240"/>
    <cellStyle name="20% - Accent6 5 3 3 2 2 2 2" xfId="19241"/>
    <cellStyle name="20% - Accent6 5 3 3 2 2 3" xfId="19242"/>
    <cellStyle name="20% - Accent6 5 3 3 2 3" xfId="19243"/>
    <cellStyle name="20% - Accent6 5 3 3 2 3 2" xfId="19244"/>
    <cellStyle name="20% - Accent6 5 3 3 2 4" xfId="19245"/>
    <cellStyle name="20% - Accent6 5 3 3 3" xfId="19246"/>
    <cellStyle name="20% - Accent6 5 3 3 3 2" xfId="19247"/>
    <cellStyle name="20% - Accent6 5 3 3 3 2 2" xfId="19248"/>
    <cellStyle name="20% - Accent6 5 3 3 3 3" xfId="19249"/>
    <cellStyle name="20% - Accent6 5 3 3 4" xfId="19250"/>
    <cellStyle name="20% - Accent6 5 3 3 4 2" xfId="19251"/>
    <cellStyle name="20% - Accent6 5 3 3 5" xfId="19252"/>
    <cellStyle name="20% - Accent6 5 3 4" xfId="19253"/>
    <cellStyle name="20% - Accent6 5 3 4 2" xfId="19254"/>
    <cellStyle name="20% - Accent6 5 3 4 2 2" xfId="19255"/>
    <cellStyle name="20% - Accent6 5 3 4 2 2 2" xfId="19256"/>
    <cellStyle name="20% - Accent6 5 3 4 2 3" xfId="19257"/>
    <cellStyle name="20% - Accent6 5 3 4 3" xfId="19258"/>
    <cellStyle name="20% - Accent6 5 3 4 3 2" xfId="19259"/>
    <cellStyle name="20% - Accent6 5 3 4 4" xfId="19260"/>
    <cellStyle name="20% - Accent6 5 3 5" xfId="19261"/>
    <cellStyle name="20% - Accent6 5 3 5 2" xfId="19262"/>
    <cellStyle name="20% - Accent6 5 3 5 2 2" xfId="19263"/>
    <cellStyle name="20% - Accent6 5 3 5 3" xfId="19264"/>
    <cellStyle name="20% - Accent6 5 3 6" xfId="19265"/>
    <cellStyle name="20% - Accent6 5 3 6 2" xfId="19266"/>
    <cellStyle name="20% - Accent6 5 3 7" xfId="19267"/>
    <cellStyle name="20% - Accent6 5 4" xfId="19268"/>
    <cellStyle name="20% - Accent6 5 4 2" xfId="19269"/>
    <cellStyle name="20% - Accent6 5 4 2 2" xfId="19270"/>
    <cellStyle name="20% - Accent6 5 4 2 2 2" xfId="19271"/>
    <cellStyle name="20% - Accent6 5 4 2 2 2 2" xfId="19272"/>
    <cellStyle name="20% - Accent6 5 4 2 2 2 2 2" xfId="19273"/>
    <cellStyle name="20% - Accent6 5 4 2 2 2 3" xfId="19274"/>
    <cellStyle name="20% - Accent6 5 4 2 2 3" xfId="19275"/>
    <cellStyle name="20% - Accent6 5 4 2 2 3 2" xfId="19276"/>
    <cellStyle name="20% - Accent6 5 4 2 2 4" xfId="19277"/>
    <cellStyle name="20% - Accent6 5 4 2 3" xfId="19278"/>
    <cellStyle name="20% - Accent6 5 4 2 3 2" xfId="19279"/>
    <cellStyle name="20% - Accent6 5 4 2 3 2 2" xfId="19280"/>
    <cellStyle name="20% - Accent6 5 4 2 3 3" xfId="19281"/>
    <cellStyle name="20% - Accent6 5 4 2 4" xfId="19282"/>
    <cellStyle name="20% - Accent6 5 4 2 4 2" xfId="19283"/>
    <cellStyle name="20% - Accent6 5 4 2 5" xfId="19284"/>
    <cellStyle name="20% - Accent6 5 4 3" xfId="19285"/>
    <cellStyle name="20% - Accent6 5 4 3 2" xfId="19286"/>
    <cellStyle name="20% - Accent6 5 4 3 2 2" xfId="19287"/>
    <cellStyle name="20% - Accent6 5 4 3 2 2 2" xfId="19288"/>
    <cellStyle name="20% - Accent6 5 4 3 2 3" xfId="19289"/>
    <cellStyle name="20% - Accent6 5 4 3 3" xfId="19290"/>
    <cellStyle name="20% - Accent6 5 4 3 3 2" xfId="19291"/>
    <cellStyle name="20% - Accent6 5 4 3 4" xfId="19292"/>
    <cellStyle name="20% - Accent6 5 4 4" xfId="19293"/>
    <cellStyle name="20% - Accent6 5 4 4 2" xfId="19294"/>
    <cellStyle name="20% - Accent6 5 4 4 2 2" xfId="19295"/>
    <cellStyle name="20% - Accent6 5 4 4 3" xfId="19296"/>
    <cellStyle name="20% - Accent6 5 4 5" xfId="19297"/>
    <cellStyle name="20% - Accent6 5 4 5 2" xfId="19298"/>
    <cellStyle name="20% - Accent6 5 4 6" xfId="19299"/>
    <cellStyle name="20% - Accent6 5 5" xfId="19300"/>
    <cellStyle name="20% - Accent6 5 5 2" xfId="19301"/>
    <cellStyle name="20% - Accent6 5 5 2 2" xfId="19302"/>
    <cellStyle name="20% - Accent6 5 5 2 2 2" xfId="19303"/>
    <cellStyle name="20% - Accent6 5 5 2 2 2 2" xfId="19304"/>
    <cellStyle name="20% - Accent6 5 5 2 2 3" xfId="19305"/>
    <cellStyle name="20% - Accent6 5 5 2 3" xfId="19306"/>
    <cellStyle name="20% - Accent6 5 5 2 3 2" xfId="19307"/>
    <cellStyle name="20% - Accent6 5 5 2 4" xfId="19308"/>
    <cellStyle name="20% - Accent6 5 5 3" xfId="19309"/>
    <cellStyle name="20% - Accent6 5 5 3 2" xfId="19310"/>
    <cellStyle name="20% - Accent6 5 5 3 2 2" xfId="19311"/>
    <cellStyle name="20% - Accent6 5 5 3 3" xfId="19312"/>
    <cellStyle name="20% - Accent6 5 5 4" xfId="19313"/>
    <cellStyle name="20% - Accent6 5 5 4 2" xfId="19314"/>
    <cellStyle name="20% - Accent6 5 5 5" xfId="19315"/>
    <cellStyle name="20% - Accent6 5 6" xfId="19316"/>
    <cellStyle name="20% - Accent6 5 6 2" xfId="19317"/>
    <cellStyle name="20% - Accent6 5 6 2 2" xfId="19318"/>
    <cellStyle name="20% - Accent6 5 6 2 2 2" xfId="19319"/>
    <cellStyle name="20% - Accent6 5 6 2 3" xfId="19320"/>
    <cellStyle name="20% - Accent6 5 6 3" xfId="19321"/>
    <cellStyle name="20% - Accent6 5 6 3 2" xfId="19322"/>
    <cellStyle name="20% - Accent6 5 6 4" xfId="19323"/>
    <cellStyle name="20% - Accent6 5 7" xfId="19324"/>
    <cellStyle name="20% - Accent6 5 7 2" xfId="19325"/>
    <cellStyle name="20% - Accent6 5 7 2 2" xfId="19326"/>
    <cellStyle name="20% - Accent6 5 7 3" xfId="19327"/>
    <cellStyle name="20% - Accent6 5 8" xfId="19328"/>
    <cellStyle name="20% - Accent6 5 8 2" xfId="19329"/>
    <cellStyle name="20% - Accent6 5 9" xfId="19330"/>
    <cellStyle name="20% - Accent6 6" xfId="19331"/>
    <cellStyle name="20% - Accent6 6 2" xfId="19332"/>
    <cellStyle name="20% - Accent6 6 2 2" xfId="19333"/>
    <cellStyle name="20% - Accent6 6 2 2 2" xfId="19334"/>
    <cellStyle name="20% - Accent6 6 2 2 2 2" xfId="19335"/>
    <cellStyle name="20% - Accent6 6 2 2 2 2 2" xfId="19336"/>
    <cellStyle name="20% - Accent6 6 2 2 2 2 2 2" xfId="19337"/>
    <cellStyle name="20% - Accent6 6 2 2 2 2 2 2 2" xfId="19338"/>
    <cellStyle name="20% - Accent6 6 2 2 2 2 2 2 2 2" xfId="19339"/>
    <cellStyle name="20% - Accent6 6 2 2 2 2 2 2 3" xfId="19340"/>
    <cellStyle name="20% - Accent6 6 2 2 2 2 2 3" xfId="19341"/>
    <cellStyle name="20% - Accent6 6 2 2 2 2 2 3 2" xfId="19342"/>
    <cellStyle name="20% - Accent6 6 2 2 2 2 2 4" xfId="19343"/>
    <cellStyle name="20% - Accent6 6 2 2 2 2 3" xfId="19344"/>
    <cellStyle name="20% - Accent6 6 2 2 2 2 3 2" xfId="19345"/>
    <cellStyle name="20% - Accent6 6 2 2 2 2 3 2 2" xfId="19346"/>
    <cellStyle name="20% - Accent6 6 2 2 2 2 3 3" xfId="19347"/>
    <cellStyle name="20% - Accent6 6 2 2 2 2 4" xfId="19348"/>
    <cellStyle name="20% - Accent6 6 2 2 2 2 4 2" xfId="19349"/>
    <cellStyle name="20% - Accent6 6 2 2 2 2 5" xfId="19350"/>
    <cellStyle name="20% - Accent6 6 2 2 2 3" xfId="19351"/>
    <cellStyle name="20% - Accent6 6 2 2 2 3 2" xfId="19352"/>
    <cellStyle name="20% - Accent6 6 2 2 2 3 2 2" xfId="19353"/>
    <cellStyle name="20% - Accent6 6 2 2 2 3 2 2 2" xfId="19354"/>
    <cellStyle name="20% - Accent6 6 2 2 2 3 2 3" xfId="19355"/>
    <cellStyle name="20% - Accent6 6 2 2 2 3 3" xfId="19356"/>
    <cellStyle name="20% - Accent6 6 2 2 2 3 3 2" xfId="19357"/>
    <cellStyle name="20% - Accent6 6 2 2 2 3 4" xfId="19358"/>
    <cellStyle name="20% - Accent6 6 2 2 2 4" xfId="19359"/>
    <cellStyle name="20% - Accent6 6 2 2 2 4 2" xfId="19360"/>
    <cellStyle name="20% - Accent6 6 2 2 2 4 2 2" xfId="19361"/>
    <cellStyle name="20% - Accent6 6 2 2 2 4 3" xfId="19362"/>
    <cellStyle name="20% - Accent6 6 2 2 2 5" xfId="19363"/>
    <cellStyle name="20% - Accent6 6 2 2 2 5 2" xfId="19364"/>
    <cellStyle name="20% - Accent6 6 2 2 2 6" xfId="19365"/>
    <cellStyle name="20% - Accent6 6 2 2 3" xfId="19366"/>
    <cellStyle name="20% - Accent6 6 2 2 3 2" xfId="19367"/>
    <cellStyle name="20% - Accent6 6 2 2 3 2 2" xfId="19368"/>
    <cellStyle name="20% - Accent6 6 2 2 3 2 2 2" xfId="19369"/>
    <cellStyle name="20% - Accent6 6 2 2 3 2 2 2 2" xfId="19370"/>
    <cellStyle name="20% - Accent6 6 2 2 3 2 2 3" xfId="19371"/>
    <cellStyle name="20% - Accent6 6 2 2 3 2 3" xfId="19372"/>
    <cellStyle name="20% - Accent6 6 2 2 3 2 3 2" xfId="19373"/>
    <cellStyle name="20% - Accent6 6 2 2 3 2 4" xfId="19374"/>
    <cellStyle name="20% - Accent6 6 2 2 3 3" xfId="19375"/>
    <cellStyle name="20% - Accent6 6 2 2 3 3 2" xfId="19376"/>
    <cellStyle name="20% - Accent6 6 2 2 3 3 2 2" xfId="19377"/>
    <cellStyle name="20% - Accent6 6 2 2 3 3 3" xfId="19378"/>
    <cellStyle name="20% - Accent6 6 2 2 3 4" xfId="19379"/>
    <cellStyle name="20% - Accent6 6 2 2 3 4 2" xfId="19380"/>
    <cellStyle name="20% - Accent6 6 2 2 3 5" xfId="19381"/>
    <cellStyle name="20% - Accent6 6 2 2 4" xfId="19382"/>
    <cellStyle name="20% - Accent6 6 2 2 4 2" xfId="19383"/>
    <cellStyle name="20% - Accent6 6 2 2 4 2 2" xfId="19384"/>
    <cellStyle name="20% - Accent6 6 2 2 4 2 2 2" xfId="19385"/>
    <cellStyle name="20% - Accent6 6 2 2 4 2 3" xfId="19386"/>
    <cellStyle name="20% - Accent6 6 2 2 4 3" xfId="19387"/>
    <cellStyle name="20% - Accent6 6 2 2 4 3 2" xfId="19388"/>
    <cellStyle name="20% - Accent6 6 2 2 4 4" xfId="19389"/>
    <cellStyle name="20% - Accent6 6 2 2 5" xfId="19390"/>
    <cellStyle name="20% - Accent6 6 2 2 5 2" xfId="19391"/>
    <cellStyle name="20% - Accent6 6 2 2 5 2 2" xfId="19392"/>
    <cellStyle name="20% - Accent6 6 2 2 5 3" xfId="19393"/>
    <cellStyle name="20% - Accent6 6 2 2 6" xfId="19394"/>
    <cellStyle name="20% - Accent6 6 2 2 6 2" xfId="19395"/>
    <cellStyle name="20% - Accent6 6 2 2 7" xfId="19396"/>
    <cellStyle name="20% - Accent6 6 2 3" xfId="19397"/>
    <cellStyle name="20% - Accent6 6 2 3 2" xfId="19398"/>
    <cellStyle name="20% - Accent6 6 2 3 2 2" xfId="19399"/>
    <cellStyle name="20% - Accent6 6 2 3 2 2 2" xfId="19400"/>
    <cellStyle name="20% - Accent6 6 2 3 2 2 2 2" xfId="19401"/>
    <cellStyle name="20% - Accent6 6 2 3 2 2 2 2 2" xfId="19402"/>
    <cellStyle name="20% - Accent6 6 2 3 2 2 2 3" xfId="19403"/>
    <cellStyle name="20% - Accent6 6 2 3 2 2 3" xfId="19404"/>
    <cellStyle name="20% - Accent6 6 2 3 2 2 3 2" xfId="19405"/>
    <cellStyle name="20% - Accent6 6 2 3 2 2 4" xfId="19406"/>
    <cellStyle name="20% - Accent6 6 2 3 2 3" xfId="19407"/>
    <cellStyle name="20% - Accent6 6 2 3 2 3 2" xfId="19408"/>
    <cellStyle name="20% - Accent6 6 2 3 2 3 2 2" xfId="19409"/>
    <cellStyle name="20% - Accent6 6 2 3 2 3 3" xfId="19410"/>
    <cellStyle name="20% - Accent6 6 2 3 2 4" xfId="19411"/>
    <cellStyle name="20% - Accent6 6 2 3 2 4 2" xfId="19412"/>
    <cellStyle name="20% - Accent6 6 2 3 2 5" xfId="19413"/>
    <cellStyle name="20% - Accent6 6 2 3 3" xfId="19414"/>
    <cellStyle name="20% - Accent6 6 2 3 3 2" xfId="19415"/>
    <cellStyle name="20% - Accent6 6 2 3 3 2 2" xfId="19416"/>
    <cellStyle name="20% - Accent6 6 2 3 3 2 2 2" xfId="19417"/>
    <cellStyle name="20% - Accent6 6 2 3 3 2 3" xfId="19418"/>
    <cellStyle name="20% - Accent6 6 2 3 3 3" xfId="19419"/>
    <cellStyle name="20% - Accent6 6 2 3 3 3 2" xfId="19420"/>
    <cellStyle name="20% - Accent6 6 2 3 3 4" xfId="19421"/>
    <cellStyle name="20% - Accent6 6 2 3 4" xfId="19422"/>
    <cellStyle name="20% - Accent6 6 2 3 4 2" xfId="19423"/>
    <cellStyle name="20% - Accent6 6 2 3 4 2 2" xfId="19424"/>
    <cellStyle name="20% - Accent6 6 2 3 4 3" xfId="19425"/>
    <cellStyle name="20% - Accent6 6 2 3 5" xfId="19426"/>
    <cellStyle name="20% - Accent6 6 2 3 5 2" xfId="19427"/>
    <cellStyle name="20% - Accent6 6 2 3 6" xfId="19428"/>
    <cellStyle name="20% - Accent6 6 2 4" xfId="19429"/>
    <cellStyle name="20% - Accent6 6 2 4 2" xfId="19430"/>
    <cellStyle name="20% - Accent6 6 2 4 2 2" xfId="19431"/>
    <cellStyle name="20% - Accent6 6 2 4 2 2 2" xfId="19432"/>
    <cellStyle name="20% - Accent6 6 2 4 2 2 2 2" xfId="19433"/>
    <cellStyle name="20% - Accent6 6 2 4 2 2 3" xfId="19434"/>
    <cellStyle name="20% - Accent6 6 2 4 2 3" xfId="19435"/>
    <cellStyle name="20% - Accent6 6 2 4 2 3 2" xfId="19436"/>
    <cellStyle name="20% - Accent6 6 2 4 2 4" xfId="19437"/>
    <cellStyle name="20% - Accent6 6 2 4 3" xfId="19438"/>
    <cellStyle name="20% - Accent6 6 2 4 3 2" xfId="19439"/>
    <cellStyle name="20% - Accent6 6 2 4 3 2 2" xfId="19440"/>
    <cellStyle name="20% - Accent6 6 2 4 3 3" xfId="19441"/>
    <cellStyle name="20% - Accent6 6 2 4 4" xfId="19442"/>
    <cellStyle name="20% - Accent6 6 2 4 4 2" xfId="19443"/>
    <cellStyle name="20% - Accent6 6 2 4 5" xfId="19444"/>
    <cellStyle name="20% - Accent6 6 2 5" xfId="19445"/>
    <cellStyle name="20% - Accent6 6 2 5 2" xfId="19446"/>
    <cellStyle name="20% - Accent6 6 2 5 2 2" xfId="19447"/>
    <cellStyle name="20% - Accent6 6 2 5 2 2 2" xfId="19448"/>
    <cellStyle name="20% - Accent6 6 2 5 2 3" xfId="19449"/>
    <cellStyle name="20% - Accent6 6 2 5 3" xfId="19450"/>
    <cellStyle name="20% - Accent6 6 2 5 3 2" xfId="19451"/>
    <cellStyle name="20% - Accent6 6 2 5 4" xfId="19452"/>
    <cellStyle name="20% - Accent6 6 2 6" xfId="19453"/>
    <cellStyle name="20% - Accent6 6 2 6 2" xfId="19454"/>
    <cellStyle name="20% - Accent6 6 2 6 2 2" xfId="19455"/>
    <cellStyle name="20% - Accent6 6 2 6 3" xfId="19456"/>
    <cellStyle name="20% - Accent6 6 2 7" xfId="19457"/>
    <cellStyle name="20% - Accent6 6 2 7 2" xfId="19458"/>
    <cellStyle name="20% - Accent6 6 2 8" xfId="19459"/>
    <cellStyle name="20% - Accent6 6 3" xfId="19460"/>
    <cellStyle name="20% - Accent6 6 3 2" xfId="19461"/>
    <cellStyle name="20% - Accent6 6 3 2 2" xfId="19462"/>
    <cellStyle name="20% - Accent6 6 3 2 2 2" xfId="19463"/>
    <cellStyle name="20% - Accent6 6 3 2 2 2 2" xfId="19464"/>
    <cellStyle name="20% - Accent6 6 3 2 2 2 2 2" xfId="19465"/>
    <cellStyle name="20% - Accent6 6 3 2 2 2 2 2 2" xfId="19466"/>
    <cellStyle name="20% - Accent6 6 3 2 2 2 2 3" xfId="19467"/>
    <cellStyle name="20% - Accent6 6 3 2 2 2 3" xfId="19468"/>
    <cellStyle name="20% - Accent6 6 3 2 2 2 3 2" xfId="19469"/>
    <cellStyle name="20% - Accent6 6 3 2 2 2 4" xfId="19470"/>
    <cellStyle name="20% - Accent6 6 3 2 2 3" xfId="19471"/>
    <cellStyle name="20% - Accent6 6 3 2 2 3 2" xfId="19472"/>
    <cellStyle name="20% - Accent6 6 3 2 2 3 2 2" xfId="19473"/>
    <cellStyle name="20% - Accent6 6 3 2 2 3 3" xfId="19474"/>
    <cellStyle name="20% - Accent6 6 3 2 2 4" xfId="19475"/>
    <cellStyle name="20% - Accent6 6 3 2 2 4 2" xfId="19476"/>
    <cellStyle name="20% - Accent6 6 3 2 2 5" xfId="19477"/>
    <cellStyle name="20% - Accent6 6 3 2 3" xfId="19478"/>
    <cellStyle name="20% - Accent6 6 3 2 3 2" xfId="19479"/>
    <cellStyle name="20% - Accent6 6 3 2 3 2 2" xfId="19480"/>
    <cellStyle name="20% - Accent6 6 3 2 3 2 2 2" xfId="19481"/>
    <cellStyle name="20% - Accent6 6 3 2 3 2 3" xfId="19482"/>
    <cellStyle name="20% - Accent6 6 3 2 3 3" xfId="19483"/>
    <cellStyle name="20% - Accent6 6 3 2 3 3 2" xfId="19484"/>
    <cellStyle name="20% - Accent6 6 3 2 3 4" xfId="19485"/>
    <cellStyle name="20% - Accent6 6 3 2 4" xfId="19486"/>
    <cellStyle name="20% - Accent6 6 3 2 4 2" xfId="19487"/>
    <cellStyle name="20% - Accent6 6 3 2 4 2 2" xfId="19488"/>
    <cellStyle name="20% - Accent6 6 3 2 4 3" xfId="19489"/>
    <cellStyle name="20% - Accent6 6 3 2 5" xfId="19490"/>
    <cellStyle name="20% - Accent6 6 3 2 5 2" xfId="19491"/>
    <cellStyle name="20% - Accent6 6 3 2 6" xfId="19492"/>
    <cellStyle name="20% - Accent6 6 3 3" xfId="19493"/>
    <cellStyle name="20% - Accent6 6 3 3 2" xfId="19494"/>
    <cellStyle name="20% - Accent6 6 3 3 2 2" xfId="19495"/>
    <cellStyle name="20% - Accent6 6 3 3 2 2 2" xfId="19496"/>
    <cellStyle name="20% - Accent6 6 3 3 2 2 2 2" xfId="19497"/>
    <cellStyle name="20% - Accent6 6 3 3 2 2 3" xfId="19498"/>
    <cellStyle name="20% - Accent6 6 3 3 2 3" xfId="19499"/>
    <cellStyle name="20% - Accent6 6 3 3 2 3 2" xfId="19500"/>
    <cellStyle name="20% - Accent6 6 3 3 2 4" xfId="19501"/>
    <cellStyle name="20% - Accent6 6 3 3 3" xfId="19502"/>
    <cellStyle name="20% - Accent6 6 3 3 3 2" xfId="19503"/>
    <cellStyle name="20% - Accent6 6 3 3 3 2 2" xfId="19504"/>
    <cellStyle name="20% - Accent6 6 3 3 3 3" xfId="19505"/>
    <cellStyle name="20% - Accent6 6 3 3 4" xfId="19506"/>
    <cellStyle name="20% - Accent6 6 3 3 4 2" xfId="19507"/>
    <cellStyle name="20% - Accent6 6 3 3 5" xfId="19508"/>
    <cellStyle name="20% - Accent6 6 3 4" xfId="19509"/>
    <cellStyle name="20% - Accent6 6 3 4 2" xfId="19510"/>
    <cellStyle name="20% - Accent6 6 3 4 2 2" xfId="19511"/>
    <cellStyle name="20% - Accent6 6 3 4 2 2 2" xfId="19512"/>
    <cellStyle name="20% - Accent6 6 3 4 2 3" xfId="19513"/>
    <cellStyle name="20% - Accent6 6 3 4 3" xfId="19514"/>
    <cellStyle name="20% - Accent6 6 3 4 3 2" xfId="19515"/>
    <cellStyle name="20% - Accent6 6 3 4 4" xfId="19516"/>
    <cellStyle name="20% - Accent6 6 3 5" xfId="19517"/>
    <cellStyle name="20% - Accent6 6 3 5 2" xfId="19518"/>
    <cellStyle name="20% - Accent6 6 3 5 2 2" xfId="19519"/>
    <cellStyle name="20% - Accent6 6 3 5 3" xfId="19520"/>
    <cellStyle name="20% - Accent6 6 3 6" xfId="19521"/>
    <cellStyle name="20% - Accent6 6 3 6 2" xfId="19522"/>
    <cellStyle name="20% - Accent6 6 3 7" xfId="19523"/>
    <cellStyle name="20% - Accent6 6 4" xfId="19524"/>
    <cellStyle name="20% - Accent6 6 4 2" xfId="19525"/>
    <cellStyle name="20% - Accent6 6 4 2 2" xfId="19526"/>
    <cellStyle name="20% - Accent6 6 4 2 2 2" xfId="19527"/>
    <cellStyle name="20% - Accent6 6 4 2 2 2 2" xfId="19528"/>
    <cellStyle name="20% - Accent6 6 4 2 2 2 2 2" xfId="19529"/>
    <cellStyle name="20% - Accent6 6 4 2 2 2 3" xfId="19530"/>
    <cellStyle name="20% - Accent6 6 4 2 2 3" xfId="19531"/>
    <cellStyle name="20% - Accent6 6 4 2 2 3 2" xfId="19532"/>
    <cellStyle name="20% - Accent6 6 4 2 2 4" xfId="19533"/>
    <cellStyle name="20% - Accent6 6 4 2 3" xfId="19534"/>
    <cellStyle name="20% - Accent6 6 4 2 3 2" xfId="19535"/>
    <cellStyle name="20% - Accent6 6 4 2 3 2 2" xfId="19536"/>
    <cellStyle name="20% - Accent6 6 4 2 3 3" xfId="19537"/>
    <cellStyle name="20% - Accent6 6 4 2 4" xfId="19538"/>
    <cellStyle name="20% - Accent6 6 4 2 4 2" xfId="19539"/>
    <cellStyle name="20% - Accent6 6 4 2 5" xfId="19540"/>
    <cellStyle name="20% - Accent6 6 4 3" xfId="19541"/>
    <cellStyle name="20% - Accent6 6 4 3 2" xfId="19542"/>
    <cellStyle name="20% - Accent6 6 4 3 2 2" xfId="19543"/>
    <cellStyle name="20% - Accent6 6 4 3 2 2 2" xfId="19544"/>
    <cellStyle name="20% - Accent6 6 4 3 2 3" xfId="19545"/>
    <cellStyle name="20% - Accent6 6 4 3 3" xfId="19546"/>
    <cellStyle name="20% - Accent6 6 4 3 3 2" xfId="19547"/>
    <cellStyle name="20% - Accent6 6 4 3 4" xfId="19548"/>
    <cellStyle name="20% - Accent6 6 4 4" xfId="19549"/>
    <cellStyle name="20% - Accent6 6 4 4 2" xfId="19550"/>
    <cellStyle name="20% - Accent6 6 4 4 2 2" xfId="19551"/>
    <cellStyle name="20% - Accent6 6 4 4 3" xfId="19552"/>
    <cellStyle name="20% - Accent6 6 4 5" xfId="19553"/>
    <cellStyle name="20% - Accent6 6 4 5 2" xfId="19554"/>
    <cellStyle name="20% - Accent6 6 4 6" xfId="19555"/>
    <cellStyle name="20% - Accent6 6 5" xfId="19556"/>
    <cellStyle name="20% - Accent6 6 5 2" xfId="19557"/>
    <cellStyle name="20% - Accent6 6 5 2 2" xfId="19558"/>
    <cellStyle name="20% - Accent6 6 5 2 2 2" xfId="19559"/>
    <cellStyle name="20% - Accent6 6 5 2 2 2 2" xfId="19560"/>
    <cellStyle name="20% - Accent6 6 5 2 2 3" xfId="19561"/>
    <cellStyle name="20% - Accent6 6 5 2 3" xfId="19562"/>
    <cellStyle name="20% - Accent6 6 5 2 3 2" xfId="19563"/>
    <cellStyle name="20% - Accent6 6 5 2 4" xfId="19564"/>
    <cellStyle name="20% - Accent6 6 5 3" xfId="19565"/>
    <cellStyle name="20% - Accent6 6 5 3 2" xfId="19566"/>
    <cellStyle name="20% - Accent6 6 5 3 2 2" xfId="19567"/>
    <cellStyle name="20% - Accent6 6 5 3 3" xfId="19568"/>
    <cellStyle name="20% - Accent6 6 5 4" xfId="19569"/>
    <cellStyle name="20% - Accent6 6 5 4 2" xfId="19570"/>
    <cellStyle name="20% - Accent6 6 5 5" xfId="19571"/>
    <cellStyle name="20% - Accent6 6 6" xfId="19572"/>
    <cellStyle name="20% - Accent6 6 6 2" xfId="19573"/>
    <cellStyle name="20% - Accent6 6 6 2 2" xfId="19574"/>
    <cellStyle name="20% - Accent6 6 6 2 2 2" xfId="19575"/>
    <cellStyle name="20% - Accent6 6 6 2 3" xfId="19576"/>
    <cellStyle name="20% - Accent6 6 6 3" xfId="19577"/>
    <cellStyle name="20% - Accent6 6 6 3 2" xfId="19578"/>
    <cellStyle name="20% - Accent6 6 6 4" xfId="19579"/>
    <cellStyle name="20% - Accent6 6 7" xfId="19580"/>
    <cellStyle name="20% - Accent6 6 7 2" xfId="19581"/>
    <cellStyle name="20% - Accent6 6 7 2 2" xfId="19582"/>
    <cellStyle name="20% - Accent6 6 7 3" xfId="19583"/>
    <cellStyle name="20% - Accent6 6 8" xfId="19584"/>
    <cellStyle name="20% - Accent6 6 8 2" xfId="19585"/>
    <cellStyle name="20% - Accent6 6 9" xfId="19586"/>
    <cellStyle name="20% - Accent6 7" xfId="19587"/>
    <cellStyle name="20% - Accent6 7 2" xfId="19588"/>
    <cellStyle name="20% - Accent6 7 2 2" xfId="19589"/>
    <cellStyle name="20% - Accent6 7 2 2 2" xfId="19590"/>
    <cellStyle name="20% - Accent6 7 2 2 2 2" xfId="19591"/>
    <cellStyle name="20% - Accent6 7 2 2 2 2 2" xfId="19592"/>
    <cellStyle name="20% - Accent6 7 2 2 2 2 2 2" xfId="19593"/>
    <cellStyle name="20% - Accent6 7 2 2 2 2 2 2 2" xfId="19594"/>
    <cellStyle name="20% - Accent6 7 2 2 2 2 2 3" xfId="19595"/>
    <cellStyle name="20% - Accent6 7 2 2 2 2 3" xfId="19596"/>
    <cellStyle name="20% - Accent6 7 2 2 2 2 3 2" xfId="19597"/>
    <cellStyle name="20% - Accent6 7 2 2 2 2 4" xfId="19598"/>
    <cellStyle name="20% - Accent6 7 2 2 2 3" xfId="19599"/>
    <cellStyle name="20% - Accent6 7 2 2 2 3 2" xfId="19600"/>
    <cellStyle name="20% - Accent6 7 2 2 2 3 2 2" xfId="19601"/>
    <cellStyle name="20% - Accent6 7 2 2 2 3 3" xfId="19602"/>
    <cellStyle name="20% - Accent6 7 2 2 2 4" xfId="19603"/>
    <cellStyle name="20% - Accent6 7 2 2 2 4 2" xfId="19604"/>
    <cellStyle name="20% - Accent6 7 2 2 2 5" xfId="19605"/>
    <cellStyle name="20% - Accent6 7 2 2 3" xfId="19606"/>
    <cellStyle name="20% - Accent6 7 2 2 3 2" xfId="19607"/>
    <cellStyle name="20% - Accent6 7 2 2 3 2 2" xfId="19608"/>
    <cellStyle name="20% - Accent6 7 2 2 3 2 2 2" xfId="19609"/>
    <cellStyle name="20% - Accent6 7 2 2 3 2 3" xfId="19610"/>
    <cellStyle name="20% - Accent6 7 2 2 3 3" xfId="19611"/>
    <cellStyle name="20% - Accent6 7 2 2 3 3 2" xfId="19612"/>
    <cellStyle name="20% - Accent6 7 2 2 3 4" xfId="19613"/>
    <cellStyle name="20% - Accent6 7 2 2 4" xfId="19614"/>
    <cellStyle name="20% - Accent6 7 2 2 4 2" xfId="19615"/>
    <cellStyle name="20% - Accent6 7 2 2 4 2 2" xfId="19616"/>
    <cellStyle name="20% - Accent6 7 2 2 4 3" xfId="19617"/>
    <cellStyle name="20% - Accent6 7 2 2 5" xfId="19618"/>
    <cellStyle name="20% - Accent6 7 2 2 5 2" xfId="19619"/>
    <cellStyle name="20% - Accent6 7 2 2 6" xfId="19620"/>
    <cellStyle name="20% - Accent6 7 2 3" xfId="19621"/>
    <cellStyle name="20% - Accent6 7 2 3 2" xfId="19622"/>
    <cellStyle name="20% - Accent6 7 2 3 2 2" xfId="19623"/>
    <cellStyle name="20% - Accent6 7 2 3 2 2 2" xfId="19624"/>
    <cellStyle name="20% - Accent6 7 2 3 2 2 2 2" xfId="19625"/>
    <cellStyle name="20% - Accent6 7 2 3 2 2 3" xfId="19626"/>
    <cellStyle name="20% - Accent6 7 2 3 2 3" xfId="19627"/>
    <cellStyle name="20% - Accent6 7 2 3 2 3 2" xfId="19628"/>
    <cellStyle name="20% - Accent6 7 2 3 2 4" xfId="19629"/>
    <cellStyle name="20% - Accent6 7 2 3 3" xfId="19630"/>
    <cellStyle name="20% - Accent6 7 2 3 3 2" xfId="19631"/>
    <cellStyle name="20% - Accent6 7 2 3 3 2 2" xfId="19632"/>
    <cellStyle name="20% - Accent6 7 2 3 3 3" xfId="19633"/>
    <cellStyle name="20% - Accent6 7 2 3 4" xfId="19634"/>
    <cellStyle name="20% - Accent6 7 2 3 4 2" xfId="19635"/>
    <cellStyle name="20% - Accent6 7 2 3 5" xfId="19636"/>
    <cellStyle name="20% - Accent6 7 2 4" xfId="19637"/>
    <cellStyle name="20% - Accent6 7 2 4 2" xfId="19638"/>
    <cellStyle name="20% - Accent6 7 2 4 2 2" xfId="19639"/>
    <cellStyle name="20% - Accent6 7 2 4 2 2 2" xfId="19640"/>
    <cellStyle name="20% - Accent6 7 2 4 2 3" xfId="19641"/>
    <cellStyle name="20% - Accent6 7 2 4 3" xfId="19642"/>
    <cellStyle name="20% - Accent6 7 2 4 3 2" xfId="19643"/>
    <cellStyle name="20% - Accent6 7 2 4 4" xfId="19644"/>
    <cellStyle name="20% - Accent6 7 2 5" xfId="19645"/>
    <cellStyle name="20% - Accent6 7 2 5 2" xfId="19646"/>
    <cellStyle name="20% - Accent6 7 2 5 2 2" xfId="19647"/>
    <cellStyle name="20% - Accent6 7 2 5 3" xfId="19648"/>
    <cellStyle name="20% - Accent6 7 2 6" xfId="19649"/>
    <cellStyle name="20% - Accent6 7 2 6 2" xfId="19650"/>
    <cellStyle name="20% - Accent6 7 2 7" xfId="19651"/>
    <cellStyle name="20% - Accent6 7 3" xfId="19652"/>
    <cellStyle name="20% - Accent6 7 3 2" xfId="19653"/>
    <cellStyle name="20% - Accent6 7 3 2 2" xfId="19654"/>
    <cellStyle name="20% - Accent6 7 3 2 2 2" xfId="19655"/>
    <cellStyle name="20% - Accent6 7 3 2 2 2 2" xfId="19656"/>
    <cellStyle name="20% - Accent6 7 3 2 2 2 2 2" xfId="19657"/>
    <cellStyle name="20% - Accent6 7 3 2 2 2 3" xfId="19658"/>
    <cellStyle name="20% - Accent6 7 3 2 2 3" xfId="19659"/>
    <cellStyle name="20% - Accent6 7 3 2 2 3 2" xfId="19660"/>
    <cellStyle name="20% - Accent6 7 3 2 2 4" xfId="19661"/>
    <cellStyle name="20% - Accent6 7 3 2 3" xfId="19662"/>
    <cellStyle name="20% - Accent6 7 3 2 3 2" xfId="19663"/>
    <cellStyle name="20% - Accent6 7 3 2 3 2 2" xfId="19664"/>
    <cellStyle name="20% - Accent6 7 3 2 3 3" xfId="19665"/>
    <cellStyle name="20% - Accent6 7 3 2 4" xfId="19666"/>
    <cellStyle name="20% - Accent6 7 3 2 4 2" xfId="19667"/>
    <cellStyle name="20% - Accent6 7 3 2 5" xfId="19668"/>
    <cellStyle name="20% - Accent6 7 3 3" xfId="19669"/>
    <cellStyle name="20% - Accent6 7 3 3 2" xfId="19670"/>
    <cellStyle name="20% - Accent6 7 3 3 2 2" xfId="19671"/>
    <cellStyle name="20% - Accent6 7 3 3 2 2 2" xfId="19672"/>
    <cellStyle name="20% - Accent6 7 3 3 2 3" xfId="19673"/>
    <cellStyle name="20% - Accent6 7 3 3 3" xfId="19674"/>
    <cellStyle name="20% - Accent6 7 3 3 3 2" xfId="19675"/>
    <cellStyle name="20% - Accent6 7 3 3 4" xfId="19676"/>
    <cellStyle name="20% - Accent6 7 3 4" xfId="19677"/>
    <cellStyle name="20% - Accent6 7 3 4 2" xfId="19678"/>
    <cellStyle name="20% - Accent6 7 3 4 2 2" xfId="19679"/>
    <cellStyle name="20% - Accent6 7 3 4 3" xfId="19680"/>
    <cellStyle name="20% - Accent6 7 3 5" xfId="19681"/>
    <cellStyle name="20% - Accent6 7 3 5 2" xfId="19682"/>
    <cellStyle name="20% - Accent6 7 3 6" xfId="19683"/>
    <cellStyle name="20% - Accent6 7 4" xfId="19684"/>
    <cellStyle name="20% - Accent6 7 4 2" xfId="19685"/>
    <cellStyle name="20% - Accent6 7 4 2 2" xfId="19686"/>
    <cellStyle name="20% - Accent6 7 4 2 2 2" xfId="19687"/>
    <cellStyle name="20% - Accent6 7 4 2 2 2 2" xfId="19688"/>
    <cellStyle name="20% - Accent6 7 4 2 2 3" xfId="19689"/>
    <cellStyle name="20% - Accent6 7 4 2 3" xfId="19690"/>
    <cellStyle name="20% - Accent6 7 4 2 3 2" xfId="19691"/>
    <cellStyle name="20% - Accent6 7 4 2 4" xfId="19692"/>
    <cellStyle name="20% - Accent6 7 4 3" xfId="19693"/>
    <cellStyle name="20% - Accent6 7 4 3 2" xfId="19694"/>
    <cellStyle name="20% - Accent6 7 4 3 2 2" xfId="19695"/>
    <cellStyle name="20% - Accent6 7 4 3 3" xfId="19696"/>
    <cellStyle name="20% - Accent6 7 4 4" xfId="19697"/>
    <cellStyle name="20% - Accent6 7 4 4 2" xfId="19698"/>
    <cellStyle name="20% - Accent6 7 4 5" xfId="19699"/>
    <cellStyle name="20% - Accent6 7 5" xfId="19700"/>
    <cellStyle name="20% - Accent6 7 5 2" xfId="19701"/>
    <cellStyle name="20% - Accent6 7 5 2 2" xfId="19702"/>
    <cellStyle name="20% - Accent6 7 5 2 2 2" xfId="19703"/>
    <cellStyle name="20% - Accent6 7 5 2 3" xfId="19704"/>
    <cellStyle name="20% - Accent6 7 5 3" xfId="19705"/>
    <cellStyle name="20% - Accent6 7 5 3 2" xfId="19706"/>
    <cellStyle name="20% - Accent6 7 5 4" xfId="19707"/>
    <cellStyle name="20% - Accent6 7 6" xfId="19708"/>
    <cellStyle name="20% - Accent6 7 6 2" xfId="19709"/>
    <cellStyle name="20% - Accent6 7 6 2 2" xfId="19710"/>
    <cellStyle name="20% - Accent6 7 6 3" xfId="19711"/>
    <cellStyle name="20% - Accent6 7 7" xfId="19712"/>
    <cellStyle name="20% - Accent6 7 7 2" xfId="19713"/>
    <cellStyle name="20% - Accent6 7 8" xfId="19714"/>
    <cellStyle name="20% - Accent6 8" xfId="19715"/>
    <cellStyle name="20% - Accent6 8 2" xfId="19716"/>
    <cellStyle name="20% - Accent6 8 2 2" xfId="19717"/>
    <cellStyle name="20% - Accent6 8 2 2 2" xfId="19718"/>
    <cellStyle name="20% - Accent6 8 2 2 2 2" xfId="19719"/>
    <cellStyle name="20% - Accent6 8 2 2 2 2 2" xfId="19720"/>
    <cellStyle name="20% - Accent6 8 2 2 2 2 2 2" xfId="19721"/>
    <cellStyle name="20% - Accent6 8 2 2 2 2 2 2 2" xfId="19722"/>
    <cellStyle name="20% - Accent6 8 2 2 2 2 2 3" xfId="19723"/>
    <cellStyle name="20% - Accent6 8 2 2 2 2 3" xfId="19724"/>
    <cellStyle name="20% - Accent6 8 2 2 2 2 3 2" xfId="19725"/>
    <cellStyle name="20% - Accent6 8 2 2 2 2 4" xfId="19726"/>
    <cellStyle name="20% - Accent6 8 2 2 2 3" xfId="19727"/>
    <cellStyle name="20% - Accent6 8 2 2 2 3 2" xfId="19728"/>
    <cellStyle name="20% - Accent6 8 2 2 2 3 2 2" xfId="19729"/>
    <cellStyle name="20% - Accent6 8 2 2 2 3 3" xfId="19730"/>
    <cellStyle name="20% - Accent6 8 2 2 2 4" xfId="19731"/>
    <cellStyle name="20% - Accent6 8 2 2 2 4 2" xfId="19732"/>
    <cellStyle name="20% - Accent6 8 2 2 2 5" xfId="19733"/>
    <cellStyle name="20% - Accent6 8 2 2 3" xfId="19734"/>
    <cellStyle name="20% - Accent6 8 2 2 3 2" xfId="19735"/>
    <cellStyle name="20% - Accent6 8 2 2 3 2 2" xfId="19736"/>
    <cellStyle name="20% - Accent6 8 2 2 3 2 2 2" xfId="19737"/>
    <cellStyle name="20% - Accent6 8 2 2 3 2 3" xfId="19738"/>
    <cellStyle name="20% - Accent6 8 2 2 3 3" xfId="19739"/>
    <cellStyle name="20% - Accent6 8 2 2 3 3 2" xfId="19740"/>
    <cellStyle name="20% - Accent6 8 2 2 3 4" xfId="19741"/>
    <cellStyle name="20% - Accent6 8 2 2 4" xfId="19742"/>
    <cellStyle name="20% - Accent6 8 2 2 4 2" xfId="19743"/>
    <cellStyle name="20% - Accent6 8 2 2 4 2 2" xfId="19744"/>
    <cellStyle name="20% - Accent6 8 2 2 4 3" xfId="19745"/>
    <cellStyle name="20% - Accent6 8 2 2 5" xfId="19746"/>
    <cellStyle name="20% - Accent6 8 2 2 5 2" xfId="19747"/>
    <cellStyle name="20% - Accent6 8 2 2 6" xfId="19748"/>
    <cellStyle name="20% - Accent6 8 2 3" xfId="19749"/>
    <cellStyle name="20% - Accent6 8 2 3 2" xfId="19750"/>
    <cellStyle name="20% - Accent6 8 2 3 2 2" xfId="19751"/>
    <cellStyle name="20% - Accent6 8 2 3 2 2 2" xfId="19752"/>
    <cellStyle name="20% - Accent6 8 2 3 2 2 2 2" xfId="19753"/>
    <cellStyle name="20% - Accent6 8 2 3 2 2 3" xfId="19754"/>
    <cellStyle name="20% - Accent6 8 2 3 2 3" xfId="19755"/>
    <cellStyle name="20% - Accent6 8 2 3 2 3 2" xfId="19756"/>
    <cellStyle name="20% - Accent6 8 2 3 2 4" xfId="19757"/>
    <cellStyle name="20% - Accent6 8 2 3 3" xfId="19758"/>
    <cellStyle name="20% - Accent6 8 2 3 3 2" xfId="19759"/>
    <cellStyle name="20% - Accent6 8 2 3 3 2 2" xfId="19760"/>
    <cellStyle name="20% - Accent6 8 2 3 3 3" xfId="19761"/>
    <cellStyle name="20% - Accent6 8 2 3 4" xfId="19762"/>
    <cellStyle name="20% - Accent6 8 2 3 4 2" xfId="19763"/>
    <cellStyle name="20% - Accent6 8 2 3 5" xfId="19764"/>
    <cellStyle name="20% - Accent6 8 2 4" xfId="19765"/>
    <cellStyle name="20% - Accent6 8 2 4 2" xfId="19766"/>
    <cellStyle name="20% - Accent6 8 2 4 2 2" xfId="19767"/>
    <cellStyle name="20% - Accent6 8 2 4 2 2 2" xfId="19768"/>
    <cellStyle name="20% - Accent6 8 2 4 2 3" xfId="19769"/>
    <cellStyle name="20% - Accent6 8 2 4 3" xfId="19770"/>
    <cellStyle name="20% - Accent6 8 2 4 3 2" xfId="19771"/>
    <cellStyle name="20% - Accent6 8 2 4 4" xfId="19772"/>
    <cellStyle name="20% - Accent6 8 2 5" xfId="19773"/>
    <cellStyle name="20% - Accent6 8 2 5 2" xfId="19774"/>
    <cellStyle name="20% - Accent6 8 2 5 2 2" xfId="19775"/>
    <cellStyle name="20% - Accent6 8 2 5 3" xfId="19776"/>
    <cellStyle name="20% - Accent6 8 2 6" xfId="19777"/>
    <cellStyle name="20% - Accent6 8 2 6 2" xfId="19778"/>
    <cellStyle name="20% - Accent6 8 2 7" xfId="19779"/>
    <cellStyle name="20% - Accent6 8 3" xfId="19780"/>
    <cellStyle name="20% - Accent6 8 3 2" xfId="19781"/>
    <cellStyle name="20% - Accent6 8 3 2 2" xfId="19782"/>
    <cellStyle name="20% - Accent6 8 3 2 2 2" xfId="19783"/>
    <cellStyle name="20% - Accent6 8 3 2 2 2 2" xfId="19784"/>
    <cellStyle name="20% - Accent6 8 3 2 2 2 2 2" xfId="19785"/>
    <cellStyle name="20% - Accent6 8 3 2 2 2 3" xfId="19786"/>
    <cellStyle name="20% - Accent6 8 3 2 2 3" xfId="19787"/>
    <cellStyle name="20% - Accent6 8 3 2 2 3 2" xfId="19788"/>
    <cellStyle name="20% - Accent6 8 3 2 2 4" xfId="19789"/>
    <cellStyle name="20% - Accent6 8 3 2 3" xfId="19790"/>
    <cellStyle name="20% - Accent6 8 3 2 3 2" xfId="19791"/>
    <cellStyle name="20% - Accent6 8 3 2 3 2 2" xfId="19792"/>
    <cellStyle name="20% - Accent6 8 3 2 3 3" xfId="19793"/>
    <cellStyle name="20% - Accent6 8 3 2 4" xfId="19794"/>
    <cellStyle name="20% - Accent6 8 3 2 4 2" xfId="19795"/>
    <cellStyle name="20% - Accent6 8 3 2 5" xfId="19796"/>
    <cellStyle name="20% - Accent6 8 3 3" xfId="19797"/>
    <cellStyle name="20% - Accent6 8 3 3 2" xfId="19798"/>
    <cellStyle name="20% - Accent6 8 3 3 2 2" xfId="19799"/>
    <cellStyle name="20% - Accent6 8 3 3 2 2 2" xfId="19800"/>
    <cellStyle name="20% - Accent6 8 3 3 2 3" xfId="19801"/>
    <cellStyle name="20% - Accent6 8 3 3 3" xfId="19802"/>
    <cellStyle name="20% - Accent6 8 3 3 3 2" xfId="19803"/>
    <cellStyle name="20% - Accent6 8 3 3 4" xfId="19804"/>
    <cellStyle name="20% - Accent6 8 3 4" xfId="19805"/>
    <cellStyle name="20% - Accent6 8 3 4 2" xfId="19806"/>
    <cellStyle name="20% - Accent6 8 3 4 2 2" xfId="19807"/>
    <cellStyle name="20% - Accent6 8 3 4 3" xfId="19808"/>
    <cellStyle name="20% - Accent6 8 3 5" xfId="19809"/>
    <cellStyle name="20% - Accent6 8 3 5 2" xfId="19810"/>
    <cellStyle name="20% - Accent6 8 3 6" xfId="19811"/>
    <cellStyle name="20% - Accent6 8 4" xfId="19812"/>
    <cellStyle name="20% - Accent6 8 4 2" xfId="19813"/>
    <cellStyle name="20% - Accent6 8 4 2 2" xfId="19814"/>
    <cellStyle name="20% - Accent6 8 4 2 2 2" xfId="19815"/>
    <cellStyle name="20% - Accent6 8 4 2 2 2 2" xfId="19816"/>
    <cellStyle name="20% - Accent6 8 4 2 2 3" xfId="19817"/>
    <cellStyle name="20% - Accent6 8 4 2 3" xfId="19818"/>
    <cellStyle name="20% - Accent6 8 4 2 3 2" xfId="19819"/>
    <cellStyle name="20% - Accent6 8 4 2 4" xfId="19820"/>
    <cellStyle name="20% - Accent6 8 4 3" xfId="19821"/>
    <cellStyle name="20% - Accent6 8 4 3 2" xfId="19822"/>
    <cellStyle name="20% - Accent6 8 4 3 2 2" xfId="19823"/>
    <cellStyle name="20% - Accent6 8 4 3 3" xfId="19824"/>
    <cellStyle name="20% - Accent6 8 4 4" xfId="19825"/>
    <cellStyle name="20% - Accent6 8 4 4 2" xfId="19826"/>
    <cellStyle name="20% - Accent6 8 4 5" xfId="19827"/>
    <cellStyle name="20% - Accent6 8 5" xfId="19828"/>
    <cellStyle name="20% - Accent6 8 5 2" xfId="19829"/>
    <cellStyle name="20% - Accent6 8 5 2 2" xfId="19830"/>
    <cellStyle name="20% - Accent6 8 5 2 2 2" xfId="19831"/>
    <cellStyle name="20% - Accent6 8 5 2 3" xfId="19832"/>
    <cellStyle name="20% - Accent6 8 5 3" xfId="19833"/>
    <cellStyle name="20% - Accent6 8 5 3 2" xfId="19834"/>
    <cellStyle name="20% - Accent6 8 5 4" xfId="19835"/>
    <cellStyle name="20% - Accent6 8 6" xfId="19836"/>
    <cellStyle name="20% - Accent6 8 6 2" xfId="19837"/>
    <cellStyle name="20% - Accent6 8 6 2 2" xfId="19838"/>
    <cellStyle name="20% - Accent6 8 6 3" xfId="19839"/>
    <cellStyle name="20% - Accent6 8 7" xfId="19840"/>
    <cellStyle name="20% - Accent6 8 7 2" xfId="19841"/>
    <cellStyle name="20% - Accent6 8 8" xfId="19842"/>
    <cellStyle name="20% - Accent6 9" xfId="19843"/>
    <cellStyle name="20% - Accent6 9 2" xfId="19844"/>
    <cellStyle name="20% - Accent6 9 2 2" xfId="19845"/>
    <cellStyle name="20% - Accent6 9 2 2 2" xfId="19846"/>
    <cellStyle name="20% - Accent6 9 2 2 2 2" xfId="19847"/>
    <cellStyle name="20% - Accent6 9 2 2 2 2 2" xfId="19848"/>
    <cellStyle name="20% - Accent6 9 2 2 2 2 2 2" xfId="19849"/>
    <cellStyle name="20% - Accent6 9 2 2 2 2 2 2 2" xfId="19850"/>
    <cellStyle name="20% - Accent6 9 2 2 2 2 2 3" xfId="19851"/>
    <cellStyle name="20% - Accent6 9 2 2 2 2 3" xfId="19852"/>
    <cellStyle name="20% - Accent6 9 2 2 2 2 3 2" xfId="19853"/>
    <cellStyle name="20% - Accent6 9 2 2 2 2 4" xfId="19854"/>
    <cellStyle name="20% - Accent6 9 2 2 2 3" xfId="19855"/>
    <cellStyle name="20% - Accent6 9 2 2 2 3 2" xfId="19856"/>
    <cellStyle name="20% - Accent6 9 2 2 2 3 2 2" xfId="19857"/>
    <cellStyle name="20% - Accent6 9 2 2 2 3 3" xfId="19858"/>
    <cellStyle name="20% - Accent6 9 2 2 2 4" xfId="19859"/>
    <cellStyle name="20% - Accent6 9 2 2 2 4 2" xfId="19860"/>
    <cellStyle name="20% - Accent6 9 2 2 2 5" xfId="19861"/>
    <cellStyle name="20% - Accent6 9 2 2 3" xfId="19862"/>
    <cellStyle name="20% - Accent6 9 2 2 3 2" xfId="19863"/>
    <cellStyle name="20% - Accent6 9 2 2 3 2 2" xfId="19864"/>
    <cellStyle name="20% - Accent6 9 2 2 3 2 2 2" xfId="19865"/>
    <cellStyle name="20% - Accent6 9 2 2 3 2 3" xfId="19866"/>
    <cellStyle name="20% - Accent6 9 2 2 3 3" xfId="19867"/>
    <cellStyle name="20% - Accent6 9 2 2 3 3 2" xfId="19868"/>
    <cellStyle name="20% - Accent6 9 2 2 3 4" xfId="19869"/>
    <cellStyle name="20% - Accent6 9 2 2 4" xfId="19870"/>
    <cellStyle name="20% - Accent6 9 2 2 4 2" xfId="19871"/>
    <cellStyle name="20% - Accent6 9 2 2 4 2 2" xfId="19872"/>
    <cellStyle name="20% - Accent6 9 2 2 4 3" xfId="19873"/>
    <cellStyle name="20% - Accent6 9 2 2 5" xfId="19874"/>
    <cellStyle name="20% - Accent6 9 2 2 5 2" xfId="19875"/>
    <cellStyle name="20% - Accent6 9 2 2 6" xfId="19876"/>
    <cellStyle name="20% - Accent6 9 2 3" xfId="19877"/>
    <cellStyle name="20% - Accent6 9 2 3 2" xfId="19878"/>
    <cellStyle name="20% - Accent6 9 2 3 2 2" xfId="19879"/>
    <cellStyle name="20% - Accent6 9 2 3 2 2 2" xfId="19880"/>
    <cellStyle name="20% - Accent6 9 2 3 2 2 2 2" xfId="19881"/>
    <cellStyle name="20% - Accent6 9 2 3 2 2 3" xfId="19882"/>
    <cellStyle name="20% - Accent6 9 2 3 2 3" xfId="19883"/>
    <cellStyle name="20% - Accent6 9 2 3 2 3 2" xfId="19884"/>
    <cellStyle name="20% - Accent6 9 2 3 2 4" xfId="19885"/>
    <cellStyle name="20% - Accent6 9 2 3 3" xfId="19886"/>
    <cellStyle name="20% - Accent6 9 2 3 3 2" xfId="19887"/>
    <cellStyle name="20% - Accent6 9 2 3 3 2 2" xfId="19888"/>
    <cellStyle name="20% - Accent6 9 2 3 3 3" xfId="19889"/>
    <cellStyle name="20% - Accent6 9 2 3 4" xfId="19890"/>
    <cellStyle name="20% - Accent6 9 2 3 4 2" xfId="19891"/>
    <cellStyle name="20% - Accent6 9 2 3 5" xfId="19892"/>
    <cellStyle name="20% - Accent6 9 2 4" xfId="19893"/>
    <cellStyle name="20% - Accent6 9 2 4 2" xfId="19894"/>
    <cellStyle name="20% - Accent6 9 2 4 2 2" xfId="19895"/>
    <cellStyle name="20% - Accent6 9 2 4 2 2 2" xfId="19896"/>
    <cellStyle name="20% - Accent6 9 2 4 2 3" xfId="19897"/>
    <cellStyle name="20% - Accent6 9 2 4 3" xfId="19898"/>
    <cellStyle name="20% - Accent6 9 2 4 3 2" xfId="19899"/>
    <cellStyle name="20% - Accent6 9 2 4 4" xfId="19900"/>
    <cellStyle name="20% - Accent6 9 2 5" xfId="19901"/>
    <cellStyle name="20% - Accent6 9 2 5 2" xfId="19902"/>
    <cellStyle name="20% - Accent6 9 2 5 2 2" xfId="19903"/>
    <cellStyle name="20% - Accent6 9 2 5 3" xfId="19904"/>
    <cellStyle name="20% - Accent6 9 2 6" xfId="19905"/>
    <cellStyle name="20% - Accent6 9 2 6 2" xfId="19906"/>
    <cellStyle name="20% - Accent6 9 2 7" xfId="19907"/>
    <cellStyle name="20% - Accent6 9 3" xfId="19908"/>
    <cellStyle name="20% - Accent6 9 3 2" xfId="19909"/>
    <cellStyle name="20% - Accent6 9 3 2 2" xfId="19910"/>
    <cellStyle name="20% - Accent6 9 3 2 2 2" xfId="19911"/>
    <cellStyle name="20% - Accent6 9 3 2 2 2 2" xfId="19912"/>
    <cellStyle name="20% - Accent6 9 3 2 2 2 2 2" xfId="19913"/>
    <cellStyle name="20% - Accent6 9 3 2 2 2 3" xfId="19914"/>
    <cellStyle name="20% - Accent6 9 3 2 2 3" xfId="19915"/>
    <cellStyle name="20% - Accent6 9 3 2 2 3 2" xfId="19916"/>
    <cellStyle name="20% - Accent6 9 3 2 2 4" xfId="19917"/>
    <cellStyle name="20% - Accent6 9 3 2 3" xfId="19918"/>
    <cellStyle name="20% - Accent6 9 3 2 3 2" xfId="19919"/>
    <cellStyle name="20% - Accent6 9 3 2 3 2 2" xfId="19920"/>
    <cellStyle name="20% - Accent6 9 3 2 3 3" xfId="19921"/>
    <cellStyle name="20% - Accent6 9 3 2 4" xfId="19922"/>
    <cellStyle name="20% - Accent6 9 3 2 4 2" xfId="19923"/>
    <cellStyle name="20% - Accent6 9 3 2 5" xfId="19924"/>
    <cellStyle name="20% - Accent6 9 3 3" xfId="19925"/>
    <cellStyle name="20% - Accent6 9 3 3 2" xfId="19926"/>
    <cellStyle name="20% - Accent6 9 3 3 2 2" xfId="19927"/>
    <cellStyle name="20% - Accent6 9 3 3 2 2 2" xfId="19928"/>
    <cellStyle name="20% - Accent6 9 3 3 2 3" xfId="19929"/>
    <cellStyle name="20% - Accent6 9 3 3 3" xfId="19930"/>
    <cellStyle name="20% - Accent6 9 3 3 3 2" xfId="19931"/>
    <cellStyle name="20% - Accent6 9 3 3 4" xfId="19932"/>
    <cellStyle name="20% - Accent6 9 3 4" xfId="19933"/>
    <cellStyle name="20% - Accent6 9 3 4 2" xfId="19934"/>
    <cellStyle name="20% - Accent6 9 3 4 2 2" xfId="19935"/>
    <cellStyle name="20% - Accent6 9 3 4 3" xfId="19936"/>
    <cellStyle name="20% - Accent6 9 3 5" xfId="19937"/>
    <cellStyle name="20% - Accent6 9 3 5 2" xfId="19938"/>
    <cellStyle name="20% - Accent6 9 3 6" xfId="19939"/>
    <cellStyle name="20% - Accent6 9 4" xfId="19940"/>
    <cellStyle name="20% - Accent6 9 4 2" xfId="19941"/>
    <cellStyle name="20% - Accent6 9 4 2 2" xfId="19942"/>
    <cellStyle name="20% - Accent6 9 4 2 2 2" xfId="19943"/>
    <cellStyle name="20% - Accent6 9 4 2 2 2 2" xfId="19944"/>
    <cellStyle name="20% - Accent6 9 4 2 2 3" xfId="19945"/>
    <cellStyle name="20% - Accent6 9 4 2 3" xfId="19946"/>
    <cellStyle name="20% - Accent6 9 4 2 3 2" xfId="19947"/>
    <cellStyle name="20% - Accent6 9 4 2 4" xfId="19948"/>
    <cellStyle name="20% - Accent6 9 4 3" xfId="19949"/>
    <cellStyle name="20% - Accent6 9 4 3 2" xfId="19950"/>
    <cellStyle name="20% - Accent6 9 4 3 2 2" xfId="19951"/>
    <cellStyle name="20% - Accent6 9 4 3 3" xfId="19952"/>
    <cellStyle name="20% - Accent6 9 4 4" xfId="19953"/>
    <cellStyle name="20% - Accent6 9 4 4 2" xfId="19954"/>
    <cellStyle name="20% - Accent6 9 4 5" xfId="19955"/>
    <cellStyle name="20% - Accent6 9 5" xfId="19956"/>
    <cellStyle name="20% - Accent6 9 5 2" xfId="19957"/>
    <cellStyle name="20% - Accent6 9 5 2 2" xfId="19958"/>
    <cellStyle name="20% - Accent6 9 5 2 2 2" xfId="19959"/>
    <cellStyle name="20% - Accent6 9 5 2 3" xfId="19960"/>
    <cellStyle name="20% - Accent6 9 5 3" xfId="19961"/>
    <cellStyle name="20% - Accent6 9 5 3 2" xfId="19962"/>
    <cellStyle name="20% - Accent6 9 5 4" xfId="19963"/>
    <cellStyle name="20% - Accent6 9 6" xfId="19964"/>
    <cellStyle name="20% - Accent6 9 6 2" xfId="19965"/>
    <cellStyle name="20% - Accent6 9 6 2 2" xfId="19966"/>
    <cellStyle name="20% - Accent6 9 6 3" xfId="19967"/>
    <cellStyle name="20% - Accent6 9 7" xfId="19968"/>
    <cellStyle name="20% - Accent6 9 7 2" xfId="19969"/>
    <cellStyle name="20% - Accent6 9 8" xfId="19970"/>
    <cellStyle name="40% - Accent1 10" xfId="19971"/>
    <cellStyle name="40% - Accent1 10 2" xfId="19972"/>
    <cellStyle name="40% - Accent1 10 2 2" xfId="19973"/>
    <cellStyle name="40% - Accent1 10 2 2 2" xfId="19974"/>
    <cellStyle name="40% - Accent1 10 2 2 2 2" xfId="19975"/>
    <cellStyle name="40% - Accent1 10 2 2 2 2 2" xfId="19976"/>
    <cellStyle name="40% - Accent1 10 2 2 2 2 2 2" xfId="19977"/>
    <cellStyle name="40% - Accent1 10 2 2 2 2 2 2 2" xfId="19978"/>
    <cellStyle name="40% - Accent1 10 2 2 2 2 2 3" xfId="19979"/>
    <cellStyle name="40% - Accent1 10 2 2 2 2 3" xfId="19980"/>
    <cellStyle name="40% - Accent1 10 2 2 2 2 3 2" xfId="19981"/>
    <cellStyle name="40% - Accent1 10 2 2 2 2 4" xfId="19982"/>
    <cellStyle name="40% - Accent1 10 2 2 2 3" xfId="19983"/>
    <cellStyle name="40% - Accent1 10 2 2 2 3 2" xfId="19984"/>
    <cellStyle name="40% - Accent1 10 2 2 2 3 2 2" xfId="19985"/>
    <cellStyle name="40% - Accent1 10 2 2 2 3 3" xfId="19986"/>
    <cellStyle name="40% - Accent1 10 2 2 2 4" xfId="19987"/>
    <cellStyle name="40% - Accent1 10 2 2 2 4 2" xfId="19988"/>
    <cellStyle name="40% - Accent1 10 2 2 2 5" xfId="19989"/>
    <cellStyle name="40% - Accent1 10 2 2 3" xfId="19990"/>
    <cellStyle name="40% - Accent1 10 2 2 3 2" xfId="19991"/>
    <cellStyle name="40% - Accent1 10 2 2 3 2 2" xfId="19992"/>
    <cellStyle name="40% - Accent1 10 2 2 3 2 2 2" xfId="19993"/>
    <cellStyle name="40% - Accent1 10 2 2 3 2 3" xfId="19994"/>
    <cellStyle name="40% - Accent1 10 2 2 3 3" xfId="19995"/>
    <cellStyle name="40% - Accent1 10 2 2 3 3 2" xfId="19996"/>
    <cellStyle name="40% - Accent1 10 2 2 3 4" xfId="19997"/>
    <cellStyle name="40% - Accent1 10 2 2 4" xfId="19998"/>
    <cellStyle name="40% - Accent1 10 2 2 4 2" xfId="19999"/>
    <cellStyle name="40% - Accent1 10 2 2 4 2 2" xfId="20000"/>
    <cellStyle name="40% - Accent1 10 2 2 4 3" xfId="20001"/>
    <cellStyle name="40% - Accent1 10 2 2 5" xfId="20002"/>
    <cellStyle name="40% - Accent1 10 2 2 5 2" xfId="20003"/>
    <cellStyle name="40% - Accent1 10 2 2 6" xfId="20004"/>
    <cellStyle name="40% - Accent1 10 2 3" xfId="20005"/>
    <cellStyle name="40% - Accent1 10 2 3 2" xfId="20006"/>
    <cellStyle name="40% - Accent1 10 2 3 2 2" xfId="20007"/>
    <cellStyle name="40% - Accent1 10 2 3 2 2 2" xfId="20008"/>
    <cellStyle name="40% - Accent1 10 2 3 2 2 2 2" xfId="20009"/>
    <cellStyle name="40% - Accent1 10 2 3 2 2 3" xfId="20010"/>
    <cellStyle name="40% - Accent1 10 2 3 2 3" xfId="20011"/>
    <cellStyle name="40% - Accent1 10 2 3 2 3 2" xfId="20012"/>
    <cellStyle name="40% - Accent1 10 2 3 2 4" xfId="20013"/>
    <cellStyle name="40% - Accent1 10 2 3 3" xfId="20014"/>
    <cellStyle name="40% - Accent1 10 2 3 3 2" xfId="20015"/>
    <cellStyle name="40% - Accent1 10 2 3 3 2 2" xfId="20016"/>
    <cellStyle name="40% - Accent1 10 2 3 3 3" xfId="20017"/>
    <cellStyle name="40% - Accent1 10 2 3 4" xfId="20018"/>
    <cellStyle name="40% - Accent1 10 2 3 4 2" xfId="20019"/>
    <cellStyle name="40% - Accent1 10 2 3 5" xfId="20020"/>
    <cellStyle name="40% - Accent1 10 2 4" xfId="20021"/>
    <cellStyle name="40% - Accent1 10 2 4 2" xfId="20022"/>
    <cellStyle name="40% - Accent1 10 2 4 2 2" xfId="20023"/>
    <cellStyle name="40% - Accent1 10 2 4 2 2 2" xfId="20024"/>
    <cellStyle name="40% - Accent1 10 2 4 2 3" xfId="20025"/>
    <cellStyle name="40% - Accent1 10 2 4 3" xfId="20026"/>
    <cellStyle name="40% - Accent1 10 2 4 3 2" xfId="20027"/>
    <cellStyle name="40% - Accent1 10 2 4 4" xfId="20028"/>
    <cellStyle name="40% - Accent1 10 2 5" xfId="20029"/>
    <cellStyle name="40% - Accent1 10 2 5 2" xfId="20030"/>
    <cellStyle name="40% - Accent1 10 2 5 2 2" xfId="20031"/>
    <cellStyle name="40% - Accent1 10 2 5 3" xfId="20032"/>
    <cellStyle name="40% - Accent1 10 2 6" xfId="20033"/>
    <cellStyle name="40% - Accent1 10 2 6 2" xfId="20034"/>
    <cellStyle name="40% - Accent1 10 2 7" xfId="20035"/>
    <cellStyle name="40% - Accent1 10 3" xfId="20036"/>
    <cellStyle name="40% - Accent1 10 3 2" xfId="20037"/>
    <cellStyle name="40% - Accent1 10 3 2 2" xfId="20038"/>
    <cellStyle name="40% - Accent1 10 3 2 2 2" xfId="20039"/>
    <cellStyle name="40% - Accent1 10 3 2 2 2 2" xfId="20040"/>
    <cellStyle name="40% - Accent1 10 3 2 2 2 2 2" xfId="20041"/>
    <cellStyle name="40% - Accent1 10 3 2 2 2 3" xfId="20042"/>
    <cellStyle name="40% - Accent1 10 3 2 2 3" xfId="20043"/>
    <cellStyle name="40% - Accent1 10 3 2 2 3 2" xfId="20044"/>
    <cellStyle name="40% - Accent1 10 3 2 2 4" xfId="20045"/>
    <cellStyle name="40% - Accent1 10 3 2 3" xfId="20046"/>
    <cellStyle name="40% - Accent1 10 3 2 3 2" xfId="20047"/>
    <cellStyle name="40% - Accent1 10 3 2 3 2 2" xfId="20048"/>
    <cellStyle name="40% - Accent1 10 3 2 3 3" xfId="20049"/>
    <cellStyle name="40% - Accent1 10 3 2 4" xfId="20050"/>
    <cellStyle name="40% - Accent1 10 3 2 4 2" xfId="20051"/>
    <cellStyle name="40% - Accent1 10 3 2 5" xfId="20052"/>
    <cellStyle name="40% - Accent1 10 3 3" xfId="20053"/>
    <cellStyle name="40% - Accent1 10 3 3 2" xfId="20054"/>
    <cellStyle name="40% - Accent1 10 3 3 2 2" xfId="20055"/>
    <cellStyle name="40% - Accent1 10 3 3 2 2 2" xfId="20056"/>
    <cellStyle name="40% - Accent1 10 3 3 2 3" xfId="20057"/>
    <cellStyle name="40% - Accent1 10 3 3 3" xfId="20058"/>
    <cellStyle name="40% - Accent1 10 3 3 3 2" xfId="20059"/>
    <cellStyle name="40% - Accent1 10 3 3 4" xfId="20060"/>
    <cellStyle name="40% - Accent1 10 3 4" xfId="20061"/>
    <cellStyle name="40% - Accent1 10 3 4 2" xfId="20062"/>
    <cellStyle name="40% - Accent1 10 3 4 2 2" xfId="20063"/>
    <cellStyle name="40% - Accent1 10 3 4 3" xfId="20064"/>
    <cellStyle name="40% - Accent1 10 3 5" xfId="20065"/>
    <cellStyle name="40% - Accent1 10 3 5 2" xfId="20066"/>
    <cellStyle name="40% - Accent1 10 3 6" xfId="20067"/>
    <cellStyle name="40% - Accent1 10 4" xfId="20068"/>
    <cellStyle name="40% - Accent1 10 4 2" xfId="20069"/>
    <cellStyle name="40% - Accent1 10 4 2 2" xfId="20070"/>
    <cellStyle name="40% - Accent1 10 4 2 2 2" xfId="20071"/>
    <cellStyle name="40% - Accent1 10 4 2 2 2 2" xfId="20072"/>
    <cellStyle name="40% - Accent1 10 4 2 2 3" xfId="20073"/>
    <cellStyle name="40% - Accent1 10 4 2 3" xfId="20074"/>
    <cellStyle name="40% - Accent1 10 4 2 3 2" xfId="20075"/>
    <cellStyle name="40% - Accent1 10 4 2 4" xfId="20076"/>
    <cellStyle name="40% - Accent1 10 4 3" xfId="20077"/>
    <cellStyle name="40% - Accent1 10 4 3 2" xfId="20078"/>
    <cellStyle name="40% - Accent1 10 4 3 2 2" xfId="20079"/>
    <cellStyle name="40% - Accent1 10 4 3 3" xfId="20080"/>
    <cellStyle name="40% - Accent1 10 4 4" xfId="20081"/>
    <cellStyle name="40% - Accent1 10 4 4 2" xfId="20082"/>
    <cellStyle name="40% - Accent1 10 4 5" xfId="20083"/>
    <cellStyle name="40% - Accent1 10 5" xfId="20084"/>
    <cellStyle name="40% - Accent1 10 5 2" xfId="20085"/>
    <cellStyle name="40% - Accent1 10 5 2 2" xfId="20086"/>
    <cellStyle name="40% - Accent1 10 5 2 2 2" xfId="20087"/>
    <cellStyle name="40% - Accent1 10 5 2 3" xfId="20088"/>
    <cellStyle name="40% - Accent1 10 5 3" xfId="20089"/>
    <cellStyle name="40% - Accent1 10 5 3 2" xfId="20090"/>
    <cellStyle name="40% - Accent1 10 5 4" xfId="20091"/>
    <cellStyle name="40% - Accent1 10 6" xfId="20092"/>
    <cellStyle name="40% - Accent1 10 6 2" xfId="20093"/>
    <cellStyle name="40% - Accent1 10 6 2 2" xfId="20094"/>
    <cellStyle name="40% - Accent1 10 6 3" xfId="20095"/>
    <cellStyle name="40% - Accent1 10 7" xfId="20096"/>
    <cellStyle name="40% - Accent1 10 7 2" xfId="20097"/>
    <cellStyle name="40% - Accent1 10 8" xfId="20098"/>
    <cellStyle name="40% - Accent1 11" xfId="20099"/>
    <cellStyle name="40% - Accent1 11 2" xfId="20100"/>
    <cellStyle name="40% - Accent1 11 2 2" xfId="20101"/>
    <cellStyle name="40% - Accent1 11 2 2 2" xfId="20102"/>
    <cellStyle name="40% - Accent1 11 2 2 2 2" xfId="20103"/>
    <cellStyle name="40% - Accent1 11 2 2 2 2 2" xfId="20104"/>
    <cellStyle name="40% - Accent1 11 2 2 2 2 2 2" xfId="20105"/>
    <cellStyle name="40% - Accent1 11 2 2 2 2 2 2 2" xfId="20106"/>
    <cellStyle name="40% - Accent1 11 2 2 2 2 2 3" xfId="20107"/>
    <cellStyle name="40% - Accent1 11 2 2 2 2 3" xfId="20108"/>
    <cellStyle name="40% - Accent1 11 2 2 2 2 3 2" xfId="20109"/>
    <cellStyle name="40% - Accent1 11 2 2 2 2 4" xfId="20110"/>
    <cellStyle name="40% - Accent1 11 2 2 2 3" xfId="20111"/>
    <cellStyle name="40% - Accent1 11 2 2 2 3 2" xfId="20112"/>
    <cellStyle name="40% - Accent1 11 2 2 2 3 2 2" xfId="20113"/>
    <cellStyle name="40% - Accent1 11 2 2 2 3 3" xfId="20114"/>
    <cellStyle name="40% - Accent1 11 2 2 2 4" xfId="20115"/>
    <cellStyle name="40% - Accent1 11 2 2 2 4 2" xfId="20116"/>
    <cellStyle name="40% - Accent1 11 2 2 2 5" xfId="20117"/>
    <cellStyle name="40% - Accent1 11 2 2 3" xfId="20118"/>
    <cellStyle name="40% - Accent1 11 2 2 3 2" xfId="20119"/>
    <cellStyle name="40% - Accent1 11 2 2 3 2 2" xfId="20120"/>
    <cellStyle name="40% - Accent1 11 2 2 3 2 2 2" xfId="20121"/>
    <cellStyle name="40% - Accent1 11 2 2 3 2 3" xfId="20122"/>
    <cellStyle name="40% - Accent1 11 2 2 3 3" xfId="20123"/>
    <cellStyle name="40% - Accent1 11 2 2 3 3 2" xfId="20124"/>
    <cellStyle name="40% - Accent1 11 2 2 3 4" xfId="20125"/>
    <cellStyle name="40% - Accent1 11 2 2 4" xfId="20126"/>
    <cellStyle name="40% - Accent1 11 2 2 4 2" xfId="20127"/>
    <cellStyle name="40% - Accent1 11 2 2 4 2 2" xfId="20128"/>
    <cellStyle name="40% - Accent1 11 2 2 4 3" xfId="20129"/>
    <cellStyle name="40% - Accent1 11 2 2 5" xfId="20130"/>
    <cellStyle name="40% - Accent1 11 2 2 5 2" xfId="20131"/>
    <cellStyle name="40% - Accent1 11 2 2 6" xfId="20132"/>
    <cellStyle name="40% - Accent1 11 2 3" xfId="20133"/>
    <cellStyle name="40% - Accent1 11 2 3 2" xfId="20134"/>
    <cellStyle name="40% - Accent1 11 2 3 2 2" xfId="20135"/>
    <cellStyle name="40% - Accent1 11 2 3 2 2 2" xfId="20136"/>
    <cellStyle name="40% - Accent1 11 2 3 2 2 2 2" xfId="20137"/>
    <cellStyle name="40% - Accent1 11 2 3 2 2 3" xfId="20138"/>
    <cellStyle name="40% - Accent1 11 2 3 2 3" xfId="20139"/>
    <cellStyle name="40% - Accent1 11 2 3 2 3 2" xfId="20140"/>
    <cellStyle name="40% - Accent1 11 2 3 2 4" xfId="20141"/>
    <cellStyle name="40% - Accent1 11 2 3 3" xfId="20142"/>
    <cellStyle name="40% - Accent1 11 2 3 3 2" xfId="20143"/>
    <cellStyle name="40% - Accent1 11 2 3 3 2 2" xfId="20144"/>
    <cellStyle name="40% - Accent1 11 2 3 3 3" xfId="20145"/>
    <cellStyle name="40% - Accent1 11 2 3 4" xfId="20146"/>
    <cellStyle name="40% - Accent1 11 2 3 4 2" xfId="20147"/>
    <cellStyle name="40% - Accent1 11 2 3 5" xfId="20148"/>
    <cellStyle name="40% - Accent1 11 2 4" xfId="20149"/>
    <cellStyle name="40% - Accent1 11 2 4 2" xfId="20150"/>
    <cellStyle name="40% - Accent1 11 2 4 2 2" xfId="20151"/>
    <cellStyle name="40% - Accent1 11 2 4 2 2 2" xfId="20152"/>
    <cellStyle name="40% - Accent1 11 2 4 2 3" xfId="20153"/>
    <cellStyle name="40% - Accent1 11 2 4 3" xfId="20154"/>
    <cellStyle name="40% - Accent1 11 2 4 3 2" xfId="20155"/>
    <cellStyle name="40% - Accent1 11 2 4 4" xfId="20156"/>
    <cellStyle name="40% - Accent1 11 2 5" xfId="20157"/>
    <cellStyle name="40% - Accent1 11 2 5 2" xfId="20158"/>
    <cellStyle name="40% - Accent1 11 2 5 2 2" xfId="20159"/>
    <cellStyle name="40% - Accent1 11 2 5 3" xfId="20160"/>
    <cellStyle name="40% - Accent1 11 2 6" xfId="20161"/>
    <cellStyle name="40% - Accent1 11 2 6 2" xfId="20162"/>
    <cellStyle name="40% - Accent1 11 2 7" xfId="20163"/>
    <cellStyle name="40% - Accent1 11 3" xfId="20164"/>
    <cellStyle name="40% - Accent1 11 3 2" xfId="20165"/>
    <cellStyle name="40% - Accent1 11 3 2 2" xfId="20166"/>
    <cellStyle name="40% - Accent1 11 3 2 2 2" xfId="20167"/>
    <cellStyle name="40% - Accent1 11 3 2 2 2 2" xfId="20168"/>
    <cellStyle name="40% - Accent1 11 3 2 2 2 2 2" xfId="20169"/>
    <cellStyle name="40% - Accent1 11 3 2 2 2 3" xfId="20170"/>
    <cellStyle name="40% - Accent1 11 3 2 2 3" xfId="20171"/>
    <cellStyle name="40% - Accent1 11 3 2 2 3 2" xfId="20172"/>
    <cellStyle name="40% - Accent1 11 3 2 2 4" xfId="20173"/>
    <cellStyle name="40% - Accent1 11 3 2 3" xfId="20174"/>
    <cellStyle name="40% - Accent1 11 3 2 3 2" xfId="20175"/>
    <cellStyle name="40% - Accent1 11 3 2 3 2 2" xfId="20176"/>
    <cellStyle name="40% - Accent1 11 3 2 3 3" xfId="20177"/>
    <cellStyle name="40% - Accent1 11 3 2 4" xfId="20178"/>
    <cellStyle name="40% - Accent1 11 3 2 4 2" xfId="20179"/>
    <cellStyle name="40% - Accent1 11 3 2 5" xfId="20180"/>
    <cellStyle name="40% - Accent1 11 3 3" xfId="20181"/>
    <cellStyle name="40% - Accent1 11 3 3 2" xfId="20182"/>
    <cellStyle name="40% - Accent1 11 3 3 2 2" xfId="20183"/>
    <cellStyle name="40% - Accent1 11 3 3 2 2 2" xfId="20184"/>
    <cellStyle name="40% - Accent1 11 3 3 2 3" xfId="20185"/>
    <cellStyle name="40% - Accent1 11 3 3 3" xfId="20186"/>
    <cellStyle name="40% - Accent1 11 3 3 3 2" xfId="20187"/>
    <cellStyle name="40% - Accent1 11 3 3 4" xfId="20188"/>
    <cellStyle name="40% - Accent1 11 3 4" xfId="20189"/>
    <cellStyle name="40% - Accent1 11 3 4 2" xfId="20190"/>
    <cellStyle name="40% - Accent1 11 3 4 2 2" xfId="20191"/>
    <cellStyle name="40% - Accent1 11 3 4 3" xfId="20192"/>
    <cellStyle name="40% - Accent1 11 3 5" xfId="20193"/>
    <cellStyle name="40% - Accent1 11 3 5 2" xfId="20194"/>
    <cellStyle name="40% - Accent1 11 3 6" xfId="20195"/>
    <cellStyle name="40% - Accent1 11 4" xfId="20196"/>
    <cellStyle name="40% - Accent1 11 4 2" xfId="20197"/>
    <cellStyle name="40% - Accent1 11 4 2 2" xfId="20198"/>
    <cellStyle name="40% - Accent1 11 4 2 2 2" xfId="20199"/>
    <cellStyle name="40% - Accent1 11 4 2 2 2 2" xfId="20200"/>
    <cellStyle name="40% - Accent1 11 4 2 2 3" xfId="20201"/>
    <cellStyle name="40% - Accent1 11 4 2 3" xfId="20202"/>
    <cellStyle name="40% - Accent1 11 4 2 3 2" xfId="20203"/>
    <cellStyle name="40% - Accent1 11 4 2 4" xfId="20204"/>
    <cellStyle name="40% - Accent1 11 4 3" xfId="20205"/>
    <cellStyle name="40% - Accent1 11 4 3 2" xfId="20206"/>
    <cellStyle name="40% - Accent1 11 4 3 2 2" xfId="20207"/>
    <cellStyle name="40% - Accent1 11 4 3 3" xfId="20208"/>
    <cellStyle name="40% - Accent1 11 4 4" xfId="20209"/>
    <cellStyle name="40% - Accent1 11 4 4 2" xfId="20210"/>
    <cellStyle name="40% - Accent1 11 4 5" xfId="20211"/>
    <cellStyle name="40% - Accent1 11 5" xfId="20212"/>
    <cellStyle name="40% - Accent1 11 5 2" xfId="20213"/>
    <cellStyle name="40% - Accent1 11 5 2 2" xfId="20214"/>
    <cellStyle name="40% - Accent1 11 5 2 2 2" xfId="20215"/>
    <cellStyle name="40% - Accent1 11 5 2 3" xfId="20216"/>
    <cellStyle name="40% - Accent1 11 5 3" xfId="20217"/>
    <cellStyle name="40% - Accent1 11 5 3 2" xfId="20218"/>
    <cellStyle name="40% - Accent1 11 5 4" xfId="20219"/>
    <cellStyle name="40% - Accent1 11 6" xfId="20220"/>
    <cellStyle name="40% - Accent1 11 6 2" xfId="20221"/>
    <cellStyle name="40% - Accent1 11 6 2 2" xfId="20222"/>
    <cellStyle name="40% - Accent1 11 6 3" xfId="20223"/>
    <cellStyle name="40% - Accent1 11 7" xfId="20224"/>
    <cellStyle name="40% - Accent1 11 7 2" xfId="20225"/>
    <cellStyle name="40% - Accent1 11 8" xfId="20226"/>
    <cellStyle name="40% - Accent1 12" xfId="20227"/>
    <cellStyle name="40% - Accent1 12 2" xfId="20228"/>
    <cellStyle name="40% - Accent1 12 2 2" xfId="20229"/>
    <cellStyle name="40% - Accent1 12 2 2 2" xfId="20230"/>
    <cellStyle name="40% - Accent1 12 2 2 2 2" xfId="20231"/>
    <cellStyle name="40% - Accent1 12 2 2 2 2 2" xfId="20232"/>
    <cellStyle name="40% - Accent1 12 2 2 2 2 2 2" xfId="20233"/>
    <cellStyle name="40% - Accent1 12 2 2 2 2 2 2 2" xfId="20234"/>
    <cellStyle name="40% - Accent1 12 2 2 2 2 2 3" xfId="20235"/>
    <cellStyle name="40% - Accent1 12 2 2 2 2 3" xfId="20236"/>
    <cellStyle name="40% - Accent1 12 2 2 2 2 3 2" xfId="20237"/>
    <cellStyle name="40% - Accent1 12 2 2 2 2 4" xfId="20238"/>
    <cellStyle name="40% - Accent1 12 2 2 2 3" xfId="20239"/>
    <cellStyle name="40% - Accent1 12 2 2 2 3 2" xfId="20240"/>
    <cellStyle name="40% - Accent1 12 2 2 2 3 2 2" xfId="20241"/>
    <cellStyle name="40% - Accent1 12 2 2 2 3 3" xfId="20242"/>
    <cellStyle name="40% - Accent1 12 2 2 2 4" xfId="20243"/>
    <cellStyle name="40% - Accent1 12 2 2 2 4 2" xfId="20244"/>
    <cellStyle name="40% - Accent1 12 2 2 2 5" xfId="20245"/>
    <cellStyle name="40% - Accent1 12 2 2 3" xfId="20246"/>
    <cellStyle name="40% - Accent1 12 2 2 3 2" xfId="20247"/>
    <cellStyle name="40% - Accent1 12 2 2 3 2 2" xfId="20248"/>
    <cellStyle name="40% - Accent1 12 2 2 3 2 2 2" xfId="20249"/>
    <cellStyle name="40% - Accent1 12 2 2 3 2 3" xfId="20250"/>
    <cellStyle name="40% - Accent1 12 2 2 3 3" xfId="20251"/>
    <cellStyle name="40% - Accent1 12 2 2 3 3 2" xfId="20252"/>
    <cellStyle name="40% - Accent1 12 2 2 3 4" xfId="20253"/>
    <cellStyle name="40% - Accent1 12 2 2 4" xfId="20254"/>
    <cellStyle name="40% - Accent1 12 2 2 4 2" xfId="20255"/>
    <cellStyle name="40% - Accent1 12 2 2 4 2 2" xfId="20256"/>
    <cellStyle name="40% - Accent1 12 2 2 4 3" xfId="20257"/>
    <cellStyle name="40% - Accent1 12 2 2 5" xfId="20258"/>
    <cellStyle name="40% - Accent1 12 2 2 5 2" xfId="20259"/>
    <cellStyle name="40% - Accent1 12 2 2 6" xfId="20260"/>
    <cellStyle name="40% - Accent1 12 2 3" xfId="20261"/>
    <cellStyle name="40% - Accent1 12 2 3 2" xfId="20262"/>
    <cellStyle name="40% - Accent1 12 2 3 2 2" xfId="20263"/>
    <cellStyle name="40% - Accent1 12 2 3 2 2 2" xfId="20264"/>
    <cellStyle name="40% - Accent1 12 2 3 2 2 2 2" xfId="20265"/>
    <cellStyle name="40% - Accent1 12 2 3 2 2 3" xfId="20266"/>
    <cellStyle name="40% - Accent1 12 2 3 2 3" xfId="20267"/>
    <cellStyle name="40% - Accent1 12 2 3 2 3 2" xfId="20268"/>
    <cellStyle name="40% - Accent1 12 2 3 2 4" xfId="20269"/>
    <cellStyle name="40% - Accent1 12 2 3 3" xfId="20270"/>
    <cellStyle name="40% - Accent1 12 2 3 3 2" xfId="20271"/>
    <cellStyle name="40% - Accent1 12 2 3 3 2 2" xfId="20272"/>
    <cellStyle name="40% - Accent1 12 2 3 3 3" xfId="20273"/>
    <cellStyle name="40% - Accent1 12 2 3 4" xfId="20274"/>
    <cellStyle name="40% - Accent1 12 2 3 4 2" xfId="20275"/>
    <cellStyle name="40% - Accent1 12 2 3 5" xfId="20276"/>
    <cellStyle name="40% - Accent1 12 2 4" xfId="20277"/>
    <cellStyle name="40% - Accent1 12 2 4 2" xfId="20278"/>
    <cellStyle name="40% - Accent1 12 2 4 2 2" xfId="20279"/>
    <cellStyle name="40% - Accent1 12 2 4 2 2 2" xfId="20280"/>
    <cellStyle name="40% - Accent1 12 2 4 2 3" xfId="20281"/>
    <cellStyle name="40% - Accent1 12 2 4 3" xfId="20282"/>
    <cellStyle name="40% - Accent1 12 2 4 3 2" xfId="20283"/>
    <cellStyle name="40% - Accent1 12 2 4 4" xfId="20284"/>
    <cellStyle name="40% - Accent1 12 2 5" xfId="20285"/>
    <cellStyle name="40% - Accent1 12 2 5 2" xfId="20286"/>
    <cellStyle name="40% - Accent1 12 2 5 2 2" xfId="20287"/>
    <cellStyle name="40% - Accent1 12 2 5 3" xfId="20288"/>
    <cellStyle name="40% - Accent1 12 2 6" xfId="20289"/>
    <cellStyle name="40% - Accent1 12 2 6 2" xfId="20290"/>
    <cellStyle name="40% - Accent1 12 2 7" xfId="20291"/>
    <cellStyle name="40% - Accent1 12 3" xfId="20292"/>
    <cellStyle name="40% - Accent1 12 3 2" xfId="20293"/>
    <cellStyle name="40% - Accent1 12 3 2 2" xfId="20294"/>
    <cellStyle name="40% - Accent1 12 3 2 2 2" xfId="20295"/>
    <cellStyle name="40% - Accent1 12 3 2 2 2 2" xfId="20296"/>
    <cellStyle name="40% - Accent1 12 3 2 2 2 2 2" xfId="20297"/>
    <cellStyle name="40% - Accent1 12 3 2 2 2 3" xfId="20298"/>
    <cellStyle name="40% - Accent1 12 3 2 2 3" xfId="20299"/>
    <cellStyle name="40% - Accent1 12 3 2 2 3 2" xfId="20300"/>
    <cellStyle name="40% - Accent1 12 3 2 2 4" xfId="20301"/>
    <cellStyle name="40% - Accent1 12 3 2 3" xfId="20302"/>
    <cellStyle name="40% - Accent1 12 3 2 3 2" xfId="20303"/>
    <cellStyle name="40% - Accent1 12 3 2 3 2 2" xfId="20304"/>
    <cellStyle name="40% - Accent1 12 3 2 3 3" xfId="20305"/>
    <cellStyle name="40% - Accent1 12 3 2 4" xfId="20306"/>
    <cellStyle name="40% - Accent1 12 3 2 4 2" xfId="20307"/>
    <cellStyle name="40% - Accent1 12 3 2 5" xfId="20308"/>
    <cellStyle name="40% - Accent1 12 3 3" xfId="20309"/>
    <cellStyle name="40% - Accent1 12 3 3 2" xfId="20310"/>
    <cellStyle name="40% - Accent1 12 3 3 2 2" xfId="20311"/>
    <cellStyle name="40% - Accent1 12 3 3 2 2 2" xfId="20312"/>
    <cellStyle name="40% - Accent1 12 3 3 2 3" xfId="20313"/>
    <cellStyle name="40% - Accent1 12 3 3 3" xfId="20314"/>
    <cellStyle name="40% - Accent1 12 3 3 3 2" xfId="20315"/>
    <cellStyle name="40% - Accent1 12 3 3 4" xfId="20316"/>
    <cellStyle name="40% - Accent1 12 3 4" xfId="20317"/>
    <cellStyle name="40% - Accent1 12 3 4 2" xfId="20318"/>
    <cellStyle name="40% - Accent1 12 3 4 2 2" xfId="20319"/>
    <cellStyle name="40% - Accent1 12 3 4 3" xfId="20320"/>
    <cellStyle name="40% - Accent1 12 3 5" xfId="20321"/>
    <cellStyle name="40% - Accent1 12 3 5 2" xfId="20322"/>
    <cellStyle name="40% - Accent1 12 3 6" xfId="20323"/>
    <cellStyle name="40% - Accent1 12 4" xfId="20324"/>
    <cellStyle name="40% - Accent1 12 4 2" xfId="20325"/>
    <cellStyle name="40% - Accent1 12 4 2 2" xfId="20326"/>
    <cellStyle name="40% - Accent1 12 4 2 2 2" xfId="20327"/>
    <cellStyle name="40% - Accent1 12 4 2 2 2 2" xfId="20328"/>
    <cellStyle name="40% - Accent1 12 4 2 2 3" xfId="20329"/>
    <cellStyle name="40% - Accent1 12 4 2 3" xfId="20330"/>
    <cellStyle name="40% - Accent1 12 4 2 3 2" xfId="20331"/>
    <cellStyle name="40% - Accent1 12 4 2 4" xfId="20332"/>
    <cellStyle name="40% - Accent1 12 4 3" xfId="20333"/>
    <cellStyle name="40% - Accent1 12 4 3 2" xfId="20334"/>
    <cellStyle name="40% - Accent1 12 4 3 2 2" xfId="20335"/>
    <cellStyle name="40% - Accent1 12 4 3 3" xfId="20336"/>
    <cellStyle name="40% - Accent1 12 4 4" xfId="20337"/>
    <cellStyle name="40% - Accent1 12 4 4 2" xfId="20338"/>
    <cellStyle name="40% - Accent1 12 4 5" xfId="20339"/>
    <cellStyle name="40% - Accent1 12 5" xfId="20340"/>
    <cellStyle name="40% - Accent1 12 5 2" xfId="20341"/>
    <cellStyle name="40% - Accent1 12 5 2 2" xfId="20342"/>
    <cellStyle name="40% - Accent1 12 5 2 2 2" xfId="20343"/>
    <cellStyle name="40% - Accent1 12 5 2 3" xfId="20344"/>
    <cellStyle name="40% - Accent1 12 5 3" xfId="20345"/>
    <cellStyle name="40% - Accent1 12 5 3 2" xfId="20346"/>
    <cellStyle name="40% - Accent1 12 5 4" xfId="20347"/>
    <cellStyle name="40% - Accent1 12 6" xfId="20348"/>
    <cellStyle name="40% - Accent1 12 6 2" xfId="20349"/>
    <cellStyle name="40% - Accent1 12 6 2 2" xfId="20350"/>
    <cellStyle name="40% - Accent1 12 6 3" xfId="20351"/>
    <cellStyle name="40% - Accent1 12 7" xfId="20352"/>
    <cellStyle name="40% - Accent1 12 7 2" xfId="20353"/>
    <cellStyle name="40% - Accent1 12 8" xfId="20354"/>
    <cellStyle name="40% - Accent1 13" xfId="20355"/>
    <cellStyle name="40% - Accent1 13 2" xfId="20356"/>
    <cellStyle name="40% - Accent1 13 2 2" xfId="20357"/>
    <cellStyle name="40% - Accent1 13 2 2 2" xfId="20358"/>
    <cellStyle name="40% - Accent1 13 2 2 2 2" xfId="20359"/>
    <cellStyle name="40% - Accent1 13 2 2 2 2 2" xfId="20360"/>
    <cellStyle name="40% - Accent1 13 2 2 2 2 2 2" xfId="20361"/>
    <cellStyle name="40% - Accent1 13 2 2 2 2 2 2 2" xfId="20362"/>
    <cellStyle name="40% - Accent1 13 2 2 2 2 2 3" xfId="20363"/>
    <cellStyle name="40% - Accent1 13 2 2 2 2 3" xfId="20364"/>
    <cellStyle name="40% - Accent1 13 2 2 2 2 3 2" xfId="20365"/>
    <cellStyle name="40% - Accent1 13 2 2 2 2 4" xfId="20366"/>
    <cellStyle name="40% - Accent1 13 2 2 2 3" xfId="20367"/>
    <cellStyle name="40% - Accent1 13 2 2 2 3 2" xfId="20368"/>
    <cellStyle name="40% - Accent1 13 2 2 2 3 2 2" xfId="20369"/>
    <cellStyle name="40% - Accent1 13 2 2 2 3 3" xfId="20370"/>
    <cellStyle name="40% - Accent1 13 2 2 2 4" xfId="20371"/>
    <cellStyle name="40% - Accent1 13 2 2 2 4 2" xfId="20372"/>
    <cellStyle name="40% - Accent1 13 2 2 2 5" xfId="20373"/>
    <cellStyle name="40% - Accent1 13 2 2 3" xfId="20374"/>
    <cellStyle name="40% - Accent1 13 2 2 3 2" xfId="20375"/>
    <cellStyle name="40% - Accent1 13 2 2 3 2 2" xfId="20376"/>
    <cellStyle name="40% - Accent1 13 2 2 3 2 2 2" xfId="20377"/>
    <cellStyle name="40% - Accent1 13 2 2 3 2 3" xfId="20378"/>
    <cellStyle name="40% - Accent1 13 2 2 3 3" xfId="20379"/>
    <cellStyle name="40% - Accent1 13 2 2 3 3 2" xfId="20380"/>
    <cellStyle name="40% - Accent1 13 2 2 3 4" xfId="20381"/>
    <cellStyle name="40% - Accent1 13 2 2 4" xfId="20382"/>
    <cellStyle name="40% - Accent1 13 2 2 4 2" xfId="20383"/>
    <cellStyle name="40% - Accent1 13 2 2 4 2 2" xfId="20384"/>
    <cellStyle name="40% - Accent1 13 2 2 4 3" xfId="20385"/>
    <cellStyle name="40% - Accent1 13 2 2 5" xfId="20386"/>
    <cellStyle name="40% - Accent1 13 2 2 5 2" xfId="20387"/>
    <cellStyle name="40% - Accent1 13 2 2 6" xfId="20388"/>
    <cellStyle name="40% - Accent1 13 2 3" xfId="20389"/>
    <cellStyle name="40% - Accent1 13 2 3 2" xfId="20390"/>
    <cellStyle name="40% - Accent1 13 2 3 2 2" xfId="20391"/>
    <cellStyle name="40% - Accent1 13 2 3 2 2 2" xfId="20392"/>
    <cellStyle name="40% - Accent1 13 2 3 2 2 2 2" xfId="20393"/>
    <cellStyle name="40% - Accent1 13 2 3 2 2 3" xfId="20394"/>
    <cellStyle name="40% - Accent1 13 2 3 2 3" xfId="20395"/>
    <cellStyle name="40% - Accent1 13 2 3 2 3 2" xfId="20396"/>
    <cellStyle name="40% - Accent1 13 2 3 2 4" xfId="20397"/>
    <cellStyle name="40% - Accent1 13 2 3 3" xfId="20398"/>
    <cellStyle name="40% - Accent1 13 2 3 3 2" xfId="20399"/>
    <cellStyle name="40% - Accent1 13 2 3 3 2 2" xfId="20400"/>
    <cellStyle name="40% - Accent1 13 2 3 3 3" xfId="20401"/>
    <cellStyle name="40% - Accent1 13 2 3 4" xfId="20402"/>
    <cellStyle name="40% - Accent1 13 2 3 4 2" xfId="20403"/>
    <cellStyle name="40% - Accent1 13 2 3 5" xfId="20404"/>
    <cellStyle name="40% - Accent1 13 2 4" xfId="20405"/>
    <cellStyle name="40% - Accent1 13 2 4 2" xfId="20406"/>
    <cellStyle name="40% - Accent1 13 2 4 2 2" xfId="20407"/>
    <cellStyle name="40% - Accent1 13 2 4 2 2 2" xfId="20408"/>
    <cellStyle name="40% - Accent1 13 2 4 2 3" xfId="20409"/>
    <cellStyle name="40% - Accent1 13 2 4 3" xfId="20410"/>
    <cellStyle name="40% - Accent1 13 2 4 3 2" xfId="20411"/>
    <cellStyle name="40% - Accent1 13 2 4 4" xfId="20412"/>
    <cellStyle name="40% - Accent1 13 2 5" xfId="20413"/>
    <cellStyle name="40% - Accent1 13 2 5 2" xfId="20414"/>
    <cellStyle name="40% - Accent1 13 2 5 2 2" xfId="20415"/>
    <cellStyle name="40% - Accent1 13 2 5 3" xfId="20416"/>
    <cellStyle name="40% - Accent1 13 2 6" xfId="20417"/>
    <cellStyle name="40% - Accent1 13 2 6 2" xfId="20418"/>
    <cellStyle name="40% - Accent1 13 2 7" xfId="20419"/>
    <cellStyle name="40% - Accent1 13 3" xfId="20420"/>
    <cellStyle name="40% - Accent1 13 3 2" xfId="20421"/>
    <cellStyle name="40% - Accent1 13 3 2 2" xfId="20422"/>
    <cellStyle name="40% - Accent1 13 3 2 2 2" xfId="20423"/>
    <cellStyle name="40% - Accent1 13 3 2 2 2 2" xfId="20424"/>
    <cellStyle name="40% - Accent1 13 3 2 2 2 2 2" xfId="20425"/>
    <cellStyle name="40% - Accent1 13 3 2 2 2 3" xfId="20426"/>
    <cellStyle name="40% - Accent1 13 3 2 2 3" xfId="20427"/>
    <cellStyle name="40% - Accent1 13 3 2 2 3 2" xfId="20428"/>
    <cellStyle name="40% - Accent1 13 3 2 2 4" xfId="20429"/>
    <cellStyle name="40% - Accent1 13 3 2 3" xfId="20430"/>
    <cellStyle name="40% - Accent1 13 3 2 3 2" xfId="20431"/>
    <cellStyle name="40% - Accent1 13 3 2 3 2 2" xfId="20432"/>
    <cellStyle name="40% - Accent1 13 3 2 3 3" xfId="20433"/>
    <cellStyle name="40% - Accent1 13 3 2 4" xfId="20434"/>
    <cellStyle name="40% - Accent1 13 3 2 4 2" xfId="20435"/>
    <cellStyle name="40% - Accent1 13 3 2 5" xfId="20436"/>
    <cellStyle name="40% - Accent1 13 3 3" xfId="20437"/>
    <cellStyle name="40% - Accent1 13 3 3 2" xfId="20438"/>
    <cellStyle name="40% - Accent1 13 3 3 2 2" xfId="20439"/>
    <cellStyle name="40% - Accent1 13 3 3 2 2 2" xfId="20440"/>
    <cellStyle name="40% - Accent1 13 3 3 2 3" xfId="20441"/>
    <cellStyle name="40% - Accent1 13 3 3 3" xfId="20442"/>
    <cellStyle name="40% - Accent1 13 3 3 3 2" xfId="20443"/>
    <cellStyle name="40% - Accent1 13 3 3 4" xfId="20444"/>
    <cellStyle name="40% - Accent1 13 3 4" xfId="20445"/>
    <cellStyle name="40% - Accent1 13 3 4 2" xfId="20446"/>
    <cellStyle name="40% - Accent1 13 3 4 2 2" xfId="20447"/>
    <cellStyle name="40% - Accent1 13 3 4 3" xfId="20448"/>
    <cellStyle name="40% - Accent1 13 3 5" xfId="20449"/>
    <cellStyle name="40% - Accent1 13 3 5 2" xfId="20450"/>
    <cellStyle name="40% - Accent1 13 3 6" xfId="20451"/>
    <cellStyle name="40% - Accent1 13 4" xfId="20452"/>
    <cellStyle name="40% - Accent1 13 4 2" xfId="20453"/>
    <cellStyle name="40% - Accent1 13 4 2 2" xfId="20454"/>
    <cellStyle name="40% - Accent1 13 4 2 2 2" xfId="20455"/>
    <cellStyle name="40% - Accent1 13 4 2 2 2 2" xfId="20456"/>
    <cellStyle name="40% - Accent1 13 4 2 2 3" xfId="20457"/>
    <cellStyle name="40% - Accent1 13 4 2 3" xfId="20458"/>
    <cellStyle name="40% - Accent1 13 4 2 3 2" xfId="20459"/>
    <cellStyle name="40% - Accent1 13 4 2 4" xfId="20460"/>
    <cellStyle name="40% - Accent1 13 4 3" xfId="20461"/>
    <cellStyle name="40% - Accent1 13 4 3 2" xfId="20462"/>
    <cellStyle name="40% - Accent1 13 4 3 2 2" xfId="20463"/>
    <cellStyle name="40% - Accent1 13 4 3 3" xfId="20464"/>
    <cellStyle name="40% - Accent1 13 4 4" xfId="20465"/>
    <cellStyle name="40% - Accent1 13 4 4 2" xfId="20466"/>
    <cellStyle name="40% - Accent1 13 4 5" xfId="20467"/>
    <cellStyle name="40% - Accent1 13 5" xfId="20468"/>
    <cellStyle name="40% - Accent1 13 5 2" xfId="20469"/>
    <cellStyle name="40% - Accent1 13 5 2 2" xfId="20470"/>
    <cellStyle name="40% - Accent1 13 5 2 2 2" xfId="20471"/>
    <cellStyle name="40% - Accent1 13 5 2 3" xfId="20472"/>
    <cellStyle name="40% - Accent1 13 5 3" xfId="20473"/>
    <cellStyle name="40% - Accent1 13 5 3 2" xfId="20474"/>
    <cellStyle name="40% - Accent1 13 5 4" xfId="20475"/>
    <cellStyle name="40% - Accent1 13 6" xfId="20476"/>
    <cellStyle name="40% - Accent1 13 6 2" xfId="20477"/>
    <cellStyle name="40% - Accent1 13 6 2 2" xfId="20478"/>
    <cellStyle name="40% - Accent1 13 6 3" xfId="20479"/>
    <cellStyle name="40% - Accent1 13 7" xfId="20480"/>
    <cellStyle name="40% - Accent1 13 7 2" xfId="20481"/>
    <cellStyle name="40% - Accent1 13 8" xfId="20482"/>
    <cellStyle name="40% - Accent1 14" xfId="20483"/>
    <cellStyle name="40% - Accent1 14 2" xfId="20484"/>
    <cellStyle name="40% - Accent1 14 2 2" xfId="20485"/>
    <cellStyle name="40% - Accent1 14 2 2 2" xfId="20486"/>
    <cellStyle name="40% - Accent1 14 2 2 2 2" xfId="20487"/>
    <cellStyle name="40% - Accent1 14 2 2 2 2 2" xfId="20488"/>
    <cellStyle name="40% - Accent1 14 2 2 2 2 2 2" xfId="20489"/>
    <cellStyle name="40% - Accent1 14 2 2 2 2 2 2 2" xfId="20490"/>
    <cellStyle name="40% - Accent1 14 2 2 2 2 2 3" xfId="20491"/>
    <cellStyle name="40% - Accent1 14 2 2 2 2 3" xfId="20492"/>
    <cellStyle name="40% - Accent1 14 2 2 2 2 3 2" xfId="20493"/>
    <cellStyle name="40% - Accent1 14 2 2 2 2 4" xfId="20494"/>
    <cellStyle name="40% - Accent1 14 2 2 2 3" xfId="20495"/>
    <cellStyle name="40% - Accent1 14 2 2 2 3 2" xfId="20496"/>
    <cellStyle name="40% - Accent1 14 2 2 2 3 2 2" xfId="20497"/>
    <cellStyle name="40% - Accent1 14 2 2 2 3 3" xfId="20498"/>
    <cellStyle name="40% - Accent1 14 2 2 2 4" xfId="20499"/>
    <cellStyle name="40% - Accent1 14 2 2 2 4 2" xfId="20500"/>
    <cellStyle name="40% - Accent1 14 2 2 2 5" xfId="20501"/>
    <cellStyle name="40% - Accent1 14 2 2 3" xfId="20502"/>
    <cellStyle name="40% - Accent1 14 2 2 3 2" xfId="20503"/>
    <cellStyle name="40% - Accent1 14 2 2 3 2 2" xfId="20504"/>
    <cellStyle name="40% - Accent1 14 2 2 3 2 2 2" xfId="20505"/>
    <cellStyle name="40% - Accent1 14 2 2 3 2 3" xfId="20506"/>
    <cellStyle name="40% - Accent1 14 2 2 3 3" xfId="20507"/>
    <cellStyle name="40% - Accent1 14 2 2 3 3 2" xfId="20508"/>
    <cellStyle name="40% - Accent1 14 2 2 3 4" xfId="20509"/>
    <cellStyle name="40% - Accent1 14 2 2 4" xfId="20510"/>
    <cellStyle name="40% - Accent1 14 2 2 4 2" xfId="20511"/>
    <cellStyle name="40% - Accent1 14 2 2 4 2 2" xfId="20512"/>
    <cellStyle name="40% - Accent1 14 2 2 4 3" xfId="20513"/>
    <cellStyle name="40% - Accent1 14 2 2 5" xfId="20514"/>
    <cellStyle name="40% - Accent1 14 2 2 5 2" xfId="20515"/>
    <cellStyle name="40% - Accent1 14 2 2 6" xfId="20516"/>
    <cellStyle name="40% - Accent1 14 2 3" xfId="20517"/>
    <cellStyle name="40% - Accent1 14 2 3 2" xfId="20518"/>
    <cellStyle name="40% - Accent1 14 2 3 2 2" xfId="20519"/>
    <cellStyle name="40% - Accent1 14 2 3 2 2 2" xfId="20520"/>
    <cellStyle name="40% - Accent1 14 2 3 2 2 2 2" xfId="20521"/>
    <cellStyle name="40% - Accent1 14 2 3 2 2 3" xfId="20522"/>
    <cellStyle name="40% - Accent1 14 2 3 2 3" xfId="20523"/>
    <cellStyle name="40% - Accent1 14 2 3 2 3 2" xfId="20524"/>
    <cellStyle name="40% - Accent1 14 2 3 2 4" xfId="20525"/>
    <cellStyle name="40% - Accent1 14 2 3 3" xfId="20526"/>
    <cellStyle name="40% - Accent1 14 2 3 3 2" xfId="20527"/>
    <cellStyle name="40% - Accent1 14 2 3 3 2 2" xfId="20528"/>
    <cellStyle name="40% - Accent1 14 2 3 3 3" xfId="20529"/>
    <cellStyle name="40% - Accent1 14 2 3 4" xfId="20530"/>
    <cellStyle name="40% - Accent1 14 2 3 4 2" xfId="20531"/>
    <cellStyle name="40% - Accent1 14 2 3 5" xfId="20532"/>
    <cellStyle name="40% - Accent1 14 2 4" xfId="20533"/>
    <cellStyle name="40% - Accent1 14 2 4 2" xfId="20534"/>
    <cellStyle name="40% - Accent1 14 2 4 2 2" xfId="20535"/>
    <cellStyle name="40% - Accent1 14 2 4 2 2 2" xfId="20536"/>
    <cellStyle name="40% - Accent1 14 2 4 2 3" xfId="20537"/>
    <cellStyle name="40% - Accent1 14 2 4 3" xfId="20538"/>
    <cellStyle name="40% - Accent1 14 2 4 3 2" xfId="20539"/>
    <cellStyle name="40% - Accent1 14 2 4 4" xfId="20540"/>
    <cellStyle name="40% - Accent1 14 2 5" xfId="20541"/>
    <cellStyle name="40% - Accent1 14 2 5 2" xfId="20542"/>
    <cellStyle name="40% - Accent1 14 2 5 2 2" xfId="20543"/>
    <cellStyle name="40% - Accent1 14 2 5 3" xfId="20544"/>
    <cellStyle name="40% - Accent1 14 2 6" xfId="20545"/>
    <cellStyle name="40% - Accent1 14 2 6 2" xfId="20546"/>
    <cellStyle name="40% - Accent1 14 2 7" xfId="20547"/>
    <cellStyle name="40% - Accent1 14 3" xfId="20548"/>
    <cellStyle name="40% - Accent1 14 3 2" xfId="20549"/>
    <cellStyle name="40% - Accent1 14 3 2 2" xfId="20550"/>
    <cellStyle name="40% - Accent1 14 3 2 2 2" xfId="20551"/>
    <cellStyle name="40% - Accent1 14 3 2 2 2 2" xfId="20552"/>
    <cellStyle name="40% - Accent1 14 3 2 2 2 2 2" xfId="20553"/>
    <cellStyle name="40% - Accent1 14 3 2 2 2 3" xfId="20554"/>
    <cellStyle name="40% - Accent1 14 3 2 2 3" xfId="20555"/>
    <cellStyle name="40% - Accent1 14 3 2 2 3 2" xfId="20556"/>
    <cellStyle name="40% - Accent1 14 3 2 2 4" xfId="20557"/>
    <cellStyle name="40% - Accent1 14 3 2 3" xfId="20558"/>
    <cellStyle name="40% - Accent1 14 3 2 3 2" xfId="20559"/>
    <cellStyle name="40% - Accent1 14 3 2 3 2 2" xfId="20560"/>
    <cellStyle name="40% - Accent1 14 3 2 3 3" xfId="20561"/>
    <cellStyle name="40% - Accent1 14 3 2 4" xfId="20562"/>
    <cellStyle name="40% - Accent1 14 3 2 4 2" xfId="20563"/>
    <cellStyle name="40% - Accent1 14 3 2 5" xfId="20564"/>
    <cellStyle name="40% - Accent1 14 3 3" xfId="20565"/>
    <cellStyle name="40% - Accent1 14 3 3 2" xfId="20566"/>
    <cellStyle name="40% - Accent1 14 3 3 2 2" xfId="20567"/>
    <cellStyle name="40% - Accent1 14 3 3 2 2 2" xfId="20568"/>
    <cellStyle name="40% - Accent1 14 3 3 2 3" xfId="20569"/>
    <cellStyle name="40% - Accent1 14 3 3 3" xfId="20570"/>
    <cellStyle name="40% - Accent1 14 3 3 3 2" xfId="20571"/>
    <cellStyle name="40% - Accent1 14 3 3 4" xfId="20572"/>
    <cellStyle name="40% - Accent1 14 3 4" xfId="20573"/>
    <cellStyle name="40% - Accent1 14 3 4 2" xfId="20574"/>
    <cellStyle name="40% - Accent1 14 3 4 2 2" xfId="20575"/>
    <cellStyle name="40% - Accent1 14 3 4 3" xfId="20576"/>
    <cellStyle name="40% - Accent1 14 3 5" xfId="20577"/>
    <cellStyle name="40% - Accent1 14 3 5 2" xfId="20578"/>
    <cellStyle name="40% - Accent1 14 3 6" xfId="20579"/>
    <cellStyle name="40% - Accent1 14 4" xfId="20580"/>
    <cellStyle name="40% - Accent1 14 4 2" xfId="20581"/>
    <cellStyle name="40% - Accent1 14 4 2 2" xfId="20582"/>
    <cellStyle name="40% - Accent1 14 4 2 2 2" xfId="20583"/>
    <cellStyle name="40% - Accent1 14 4 2 2 2 2" xfId="20584"/>
    <cellStyle name="40% - Accent1 14 4 2 2 3" xfId="20585"/>
    <cellStyle name="40% - Accent1 14 4 2 3" xfId="20586"/>
    <cellStyle name="40% - Accent1 14 4 2 3 2" xfId="20587"/>
    <cellStyle name="40% - Accent1 14 4 2 4" xfId="20588"/>
    <cellStyle name="40% - Accent1 14 4 3" xfId="20589"/>
    <cellStyle name="40% - Accent1 14 4 3 2" xfId="20590"/>
    <cellStyle name="40% - Accent1 14 4 3 2 2" xfId="20591"/>
    <cellStyle name="40% - Accent1 14 4 3 3" xfId="20592"/>
    <cellStyle name="40% - Accent1 14 4 4" xfId="20593"/>
    <cellStyle name="40% - Accent1 14 4 4 2" xfId="20594"/>
    <cellStyle name="40% - Accent1 14 4 5" xfId="20595"/>
    <cellStyle name="40% - Accent1 14 5" xfId="20596"/>
    <cellStyle name="40% - Accent1 14 5 2" xfId="20597"/>
    <cellStyle name="40% - Accent1 14 5 2 2" xfId="20598"/>
    <cellStyle name="40% - Accent1 14 5 2 2 2" xfId="20599"/>
    <cellStyle name="40% - Accent1 14 5 2 3" xfId="20600"/>
    <cellStyle name="40% - Accent1 14 5 3" xfId="20601"/>
    <cellStyle name="40% - Accent1 14 5 3 2" xfId="20602"/>
    <cellStyle name="40% - Accent1 14 5 4" xfId="20603"/>
    <cellStyle name="40% - Accent1 14 6" xfId="20604"/>
    <cellStyle name="40% - Accent1 14 6 2" xfId="20605"/>
    <cellStyle name="40% - Accent1 14 6 2 2" xfId="20606"/>
    <cellStyle name="40% - Accent1 14 6 3" xfId="20607"/>
    <cellStyle name="40% - Accent1 14 7" xfId="20608"/>
    <cellStyle name="40% - Accent1 14 7 2" xfId="20609"/>
    <cellStyle name="40% - Accent1 14 8" xfId="20610"/>
    <cellStyle name="40% - Accent1 15" xfId="20611"/>
    <cellStyle name="40% - Accent1 15 2" xfId="20612"/>
    <cellStyle name="40% - Accent1 15 2 2" xfId="20613"/>
    <cellStyle name="40% - Accent1 15 2 2 2" xfId="20614"/>
    <cellStyle name="40% - Accent1 15 2 2 2 2" xfId="20615"/>
    <cellStyle name="40% - Accent1 15 2 2 2 2 2" xfId="20616"/>
    <cellStyle name="40% - Accent1 15 2 2 2 2 2 2" xfId="20617"/>
    <cellStyle name="40% - Accent1 15 2 2 2 2 2 2 2" xfId="20618"/>
    <cellStyle name="40% - Accent1 15 2 2 2 2 2 3" xfId="20619"/>
    <cellStyle name="40% - Accent1 15 2 2 2 2 3" xfId="20620"/>
    <cellStyle name="40% - Accent1 15 2 2 2 2 3 2" xfId="20621"/>
    <cellStyle name="40% - Accent1 15 2 2 2 2 4" xfId="20622"/>
    <cellStyle name="40% - Accent1 15 2 2 2 3" xfId="20623"/>
    <cellStyle name="40% - Accent1 15 2 2 2 3 2" xfId="20624"/>
    <cellStyle name="40% - Accent1 15 2 2 2 3 2 2" xfId="20625"/>
    <cellStyle name="40% - Accent1 15 2 2 2 3 3" xfId="20626"/>
    <cellStyle name="40% - Accent1 15 2 2 2 4" xfId="20627"/>
    <cellStyle name="40% - Accent1 15 2 2 2 4 2" xfId="20628"/>
    <cellStyle name="40% - Accent1 15 2 2 2 5" xfId="20629"/>
    <cellStyle name="40% - Accent1 15 2 2 3" xfId="20630"/>
    <cellStyle name="40% - Accent1 15 2 2 3 2" xfId="20631"/>
    <cellStyle name="40% - Accent1 15 2 2 3 2 2" xfId="20632"/>
    <cellStyle name="40% - Accent1 15 2 2 3 2 2 2" xfId="20633"/>
    <cellStyle name="40% - Accent1 15 2 2 3 2 3" xfId="20634"/>
    <cellStyle name="40% - Accent1 15 2 2 3 3" xfId="20635"/>
    <cellStyle name="40% - Accent1 15 2 2 3 3 2" xfId="20636"/>
    <cellStyle name="40% - Accent1 15 2 2 3 4" xfId="20637"/>
    <cellStyle name="40% - Accent1 15 2 2 4" xfId="20638"/>
    <cellStyle name="40% - Accent1 15 2 2 4 2" xfId="20639"/>
    <cellStyle name="40% - Accent1 15 2 2 4 2 2" xfId="20640"/>
    <cellStyle name="40% - Accent1 15 2 2 4 3" xfId="20641"/>
    <cellStyle name="40% - Accent1 15 2 2 5" xfId="20642"/>
    <cellStyle name="40% - Accent1 15 2 2 5 2" xfId="20643"/>
    <cellStyle name="40% - Accent1 15 2 2 6" xfId="20644"/>
    <cellStyle name="40% - Accent1 15 2 3" xfId="20645"/>
    <cellStyle name="40% - Accent1 15 2 3 2" xfId="20646"/>
    <cellStyle name="40% - Accent1 15 2 3 2 2" xfId="20647"/>
    <cellStyle name="40% - Accent1 15 2 3 2 2 2" xfId="20648"/>
    <cellStyle name="40% - Accent1 15 2 3 2 2 2 2" xfId="20649"/>
    <cellStyle name="40% - Accent1 15 2 3 2 2 3" xfId="20650"/>
    <cellStyle name="40% - Accent1 15 2 3 2 3" xfId="20651"/>
    <cellStyle name="40% - Accent1 15 2 3 2 3 2" xfId="20652"/>
    <cellStyle name="40% - Accent1 15 2 3 2 4" xfId="20653"/>
    <cellStyle name="40% - Accent1 15 2 3 3" xfId="20654"/>
    <cellStyle name="40% - Accent1 15 2 3 3 2" xfId="20655"/>
    <cellStyle name="40% - Accent1 15 2 3 3 2 2" xfId="20656"/>
    <cellStyle name="40% - Accent1 15 2 3 3 3" xfId="20657"/>
    <cellStyle name="40% - Accent1 15 2 3 4" xfId="20658"/>
    <cellStyle name="40% - Accent1 15 2 3 4 2" xfId="20659"/>
    <cellStyle name="40% - Accent1 15 2 3 5" xfId="20660"/>
    <cellStyle name="40% - Accent1 15 2 4" xfId="20661"/>
    <cellStyle name="40% - Accent1 15 2 4 2" xfId="20662"/>
    <cellStyle name="40% - Accent1 15 2 4 2 2" xfId="20663"/>
    <cellStyle name="40% - Accent1 15 2 4 2 2 2" xfId="20664"/>
    <cellStyle name="40% - Accent1 15 2 4 2 3" xfId="20665"/>
    <cellStyle name="40% - Accent1 15 2 4 3" xfId="20666"/>
    <cellStyle name="40% - Accent1 15 2 4 3 2" xfId="20667"/>
    <cellStyle name="40% - Accent1 15 2 4 4" xfId="20668"/>
    <cellStyle name="40% - Accent1 15 2 5" xfId="20669"/>
    <cellStyle name="40% - Accent1 15 2 5 2" xfId="20670"/>
    <cellStyle name="40% - Accent1 15 2 5 2 2" xfId="20671"/>
    <cellStyle name="40% - Accent1 15 2 5 3" xfId="20672"/>
    <cellStyle name="40% - Accent1 15 2 6" xfId="20673"/>
    <cellStyle name="40% - Accent1 15 2 6 2" xfId="20674"/>
    <cellStyle name="40% - Accent1 15 2 7" xfId="20675"/>
    <cellStyle name="40% - Accent1 15 3" xfId="20676"/>
    <cellStyle name="40% - Accent1 15 3 2" xfId="20677"/>
    <cellStyle name="40% - Accent1 15 3 2 2" xfId="20678"/>
    <cellStyle name="40% - Accent1 15 3 2 2 2" xfId="20679"/>
    <cellStyle name="40% - Accent1 15 3 2 2 2 2" xfId="20680"/>
    <cellStyle name="40% - Accent1 15 3 2 2 2 2 2" xfId="20681"/>
    <cellStyle name="40% - Accent1 15 3 2 2 2 3" xfId="20682"/>
    <cellStyle name="40% - Accent1 15 3 2 2 3" xfId="20683"/>
    <cellStyle name="40% - Accent1 15 3 2 2 3 2" xfId="20684"/>
    <cellStyle name="40% - Accent1 15 3 2 2 4" xfId="20685"/>
    <cellStyle name="40% - Accent1 15 3 2 3" xfId="20686"/>
    <cellStyle name="40% - Accent1 15 3 2 3 2" xfId="20687"/>
    <cellStyle name="40% - Accent1 15 3 2 3 2 2" xfId="20688"/>
    <cellStyle name="40% - Accent1 15 3 2 3 3" xfId="20689"/>
    <cellStyle name="40% - Accent1 15 3 2 4" xfId="20690"/>
    <cellStyle name="40% - Accent1 15 3 2 4 2" xfId="20691"/>
    <cellStyle name="40% - Accent1 15 3 2 5" xfId="20692"/>
    <cellStyle name="40% - Accent1 15 3 3" xfId="20693"/>
    <cellStyle name="40% - Accent1 15 3 3 2" xfId="20694"/>
    <cellStyle name="40% - Accent1 15 3 3 2 2" xfId="20695"/>
    <cellStyle name="40% - Accent1 15 3 3 2 2 2" xfId="20696"/>
    <cellStyle name="40% - Accent1 15 3 3 2 3" xfId="20697"/>
    <cellStyle name="40% - Accent1 15 3 3 3" xfId="20698"/>
    <cellStyle name="40% - Accent1 15 3 3 3 2" xfId="20699"/>
    <cellStyle name="40% - Accent1 15 3 3 4" xfId="20700"/>
    <cellStyle name="40% - Accent1 15 3 4" xfId="20701"/>
    <cellStyle name="40% - Accent1 15 3 4 2" xfId="20702"/>
    <cellStyle name="40% - Accent1 15 3 4 2 2" xfId="20703"/>
    <cellStyle name="40% - Accent1 15 3 4 3" xfId="20704"/>
    <cellStyle name="40% - Accent1 15 3 5" xfId="20705"/>
    <cellStyle name="40% - Accent1 15 3 5 2" xfId="20706"/>
    <cellStyle name="40% - Accent1 15 3 6" xfId="20707"/>
    <cellStyle name="40% - Accent1 15 4" xfId="20708"/>
    <cellStyle name="40% - Accent1 15 4 2" xfId="20709"/>
    <cellStyle name="40% - Accent1 15 4 2 2" xfId="20710"/>
    <cellStyle name="40% - Accent1 15 4 2 2 2" xfId="20711"/>
    <cellStyle name="40% - Accent1 15 4 2 2 2 2" xfId="20712"/>
    <cellStyle name="40% - Accent1 15 4 2 2 3" xfId="20713"/>
    <cellStyle name="40% - Accent1 15 4 2 3" xfId="20714"/>
    <cellStyle name="40% - Accent1 15 4 2 3 2" xfId="20715"/>
    <cellStyle name="40% - Accent1 15 4 2 4" xfId="20716"/>
    <cellStyle name="40% - Accent1 15 4 3" xfId="20717"/>
    <cellStyle name="40% - Accent1 15 4 3 2" xfId="20718"/>
    <cellStyle name="40% - Accent1 15 4 3 2 2" xfId="20719"/>
    <cellStyle name="40% - Accent1 15 4 3 3" xfId="20720"/>
    <cellStyle name="40% - Accent1 15 4 4" xfId="20721"/>
    <cellStyle name="40% - Accent1 15 4 4 2" xfId="20722"/>
    <cellStyle name="40% - Accent1 15 4 5" xfId="20723"/>
    <cellStyle name="40% - Accent1 15 5" xfId="20724"/>
    <cellStyle name="40% - Accent1 15 5 2" xfId="20725"/>
    <cellStyle name="40% - Accent1 15 5 2 2" xfId="20726"/>
    <cellStyle name="40% - Accent1 15 5 2 2 2" xfId="20727"/>
    <cellStyle name="40% - Accent1 15 5 2 3" xfId="20728"/>
    <cellStyle name="40% - Accent1 15 5 3" xfId="20729"/>
    <cellStyle name="40% - Accent1 15 5 3 2" xfId="20730"/>
    <cellStyle name="40% - Accent1 15 5 4" xfId="20731"/>
    <cellStyle name="40% - Accent1 15 6" xfId="20732"/>
    <cellStyle name="40% - Accent1 15 6 2" xfId="20733"/>
    <cellStyle name="40% - Accent1 15 6 2 2" xfId="20734"/>
    <cellStyle name="40% - Accent1 15 6 3" xfId="20735"/>
    <cellStyle name="40% - Accent1 15 7" xfId="20736"/>
    <cellStyle name="40% - Accent1 15 7 2" xfId="20737"/>
    <cellStyle name="40% - Accent1 15 8" xfId="20738"/>
    <cellStyle name="40% - Accent1 16" xfId="20739"/>
    <cellStyle name="40% - Accent1 16 2" xfId="20740"/>
    <cellStyle name="40% - Accent1 16 2 2" xfId="20741"/>
    <cellStyle name="40% - Accent1 16 2 2 2" xfId="20742"/>
    <cellStyle name="40% - Accent1 16 2 2 2 2" xfId="20743"/>
    <cellStyle name="40% - Accent1 16 2 2 2 2 2" xfId="20744"/>
    <cellStyle name="40% - Accent1 16 2 2 2 2 2 2" xfId="20745"/>
    <cellStyle name="40% - Accent1 16 2 2 2 2 2 2 2" xfId="20746"/>
    <cellStyle name="40% - Accent1 16 2 2 2 2 2 3" xfId="20747"/>
    <cellStyle name="40% - Accent1 16 2 2 2 2 3" xfId="20748"/>
    <cellStyle name="40% - Accent1 16 2 2 2 2 3 2" xfId="20749"/>
    <cellStyle name="40% - Accent1 16 2 2 2 2 4" xfId="20750"/>
    <cellStyle name="40% - Accent1 16 2 2 2 3" xfId="20751"/>
    <cellStyle name="40% - Accent1 16 2 2 2 3 2" xfId="20752"/>
    <cellStyle name="40% - Accent1 16 2 2 2 3 2 2" xfId="20753"/>
    <cellStyle name="40% - Accent1 16 2 2 2 3 3" xfId="20754"/>
    <cellStyle name="40% - Accent1 16 2 2 2 4" xfId="20755"/>
    <cellStyle name="40% - Accent1 16 2 2 2 4 2" xfId="20756"/>
    <cellStyle name="40% - Accent1 16 2 2 2 5" xfId="20757"/>
    <cellStyle name="40% - Accent1 16 2 2 3" xfId="20758"/>
    <cellStyle name="40% - Accent1 16 2 2 3 2" xfId="20759"/>
    <cellStyle name="40% - Accent1 16 2 2 3 2 2" xfId="20760"/>
    <cellStyle name="40% - Accent1 16 2 2 3 2 2 2" xfId="20761"/>
    <cellStyle name="40% - Accent1 16 2 2 3 2 3" xfId="20762"/>
    <cellStyle name="40% - Accent1 16 2 2 3 3" xfId="20763"/>
    <cellStyle name="40% - Accent1 16 2 2 3 3 2" xfId="20764"/>
    <cellStyle name="40% - Accent1 16 2 2 3 4" xfId="20765"/>
    <cellStyle name="40% - Accent1 16 2 2 4" xfId="20766"/>
    <cellStyle name="40% - Accent1 16 2 2 4 2" xfId="20767"/>
    <cellStyle name="40% - Accent1 16 2 2 4 2 2" xfId="20768"/>
    <cellStyle name="40% - Accent1 16 2 2 4 3" xfId="20769"/>
    <cellStyle name="40% - Accent1 16 2 2 5" xfId="20770"/>
    <cellStyle name="40% - Accent1 16 2 2 5 2" xfId="20771"/>
    <cellStyle name="40% - Accent1 16 2 2 6" xfId="20772"/>
    <cellStyle name="40% - Accent1 16 2 3" xfId="20773"/>
    <cellStyle name="40% - Accent1 16 2 3 2" xfId="20774"/>
    <cellStyle name="40% - Accent1 16 2 3 2 2" xfId="20775"/>
    <cellStyle name="40% - Accent1 16 2 3 2 2 2" xfId="20776"/>
    <cellStyle name="40% - Accent1 16 2 3 2 2 2 2" xfId="20777"/>
    <cellStyle name="40% - Accent1 16 2 3 2 2 3" xfId="20778"/>
    <cellStyle name="40% - Accent1 16 2 3 2 3" xfId="20779"/>
    <cellStyle name="40% - Accent1 16 2 3 2 3 2" xfId="20780"/>
    <cellStyle name="40% - Accent1 16 2 3 2 4" xfId="20781"/>
    <cellStyle name="40% - Accent1 16 2 3 3" xfId="20782"/>
    <cellStyle name="40% - Accent1 16 2 3 3 2" xfId="20783"/>
    <cellStyle name="40% - Accent1 16 2 3 3 2 2" xfId="20784"/>
    <cellStyle name="40% - Accent1 16 2 3 3 3" xfId="20785"/>
    <cellStyle name="40% - Accent1 16 2 3 4" xfId="20786"/>
    <cellStyle name="40% - Accent1 16 2 3 4 2" xfId="20787"/>
    <cellStyle name="40% - Accent1 16 2 3 5" xfId="20788"/>
    <cellStyle name="40% - Accent1 16 2 4" xfId="20789"/>
    <cellStyle name="40% - Accent1 16 2 4 2" xfId="20790"/>
    <cellStyle name="40% - Accent1 16 2 4 2 2" xfId="20791"/>
    <cellStyle name="40% - Accent1 16 2 4 2 2 2" xfId="20792"/>
    <cellStyle name="40% - Accent1 16 2 4 2 3" xfId="20793"/>
    <cellStyle name="40% - Accent1 16 2 4 3" xfId="20794"/>
    <cellStyle name="40% - Accent1 16 2 4 3 2" xfId="20795"/>
    <cellStyle name="40% - Accent1 16 2 4 4" xfId="20796"/>
    <cellStyle name="40% - Accent1 16 2 5" xfId="20797"/>
    <cellStyle name="40% - Accent1 16 2 5 2" xfId="20798"/>
    <cellStyle name="40% - Accent1 16 2 5 2 2" xfId="20799"/>
    <cellStyle name="40% - Accent1 16 2 5 3" xfId="20800"/>
    <cellStyle name="40% - Accent1 16 2 6" xfId="20801"/>
    <cellStyle name="40% - Accent1 16 2 6 2" xfId="20802"/>
    <cellStyle name="40% - Accent1 16 2 7" xfId="20803"/>
    <cellStyle name="40% - Accent1 16 3" xfId="20804"/>
    <cellStyle name="40% - Accent1 16 3 2" xfId="20805"/>
    <cellStyle name="40% - Accent1 16 3 2 2" xfId="20806"/>
    <cellStyle name="40% - Accent1 16 3 2 2 2" xfId="20807"/>
    <cellStyle name="40% - Accent1 16 3 2 2 2 2" xfId="20808"/>
    <cellStyle name="40% - Accent1 16 3 2 2 2 2 2" xfId="20809"/>
    <cellStyle name="40% - Accent1 16 3 2 2 2 3" xfId="20810"/>
    <cellStyle name="40% - Accent1 16 3 2 2 3" xfId="20811"/>
    <cellStyle name="40% - Accent1 16 3 2 2 3 2" xfId="20812"/>
    <cellStyle name="40% - Accent1 16 3 2 2 4" xfId="20813"/>
    <cellStyle name="40% - Accent1 16 3 2 3" xfId="20814"/>
    <cellStyle name="40% - Accent1 16 3 2 3 2" xfId="20815"/>
    <cellStyle name="40% - Accent1 16 3 2 3 2 2" xfId="20816"/>
    <cellStyle name="40% - Accent1 16 3 2 3 3" xfId="20817"/>
    <cellStyle name="40% - Accent1 16 3 2 4" xfId="20818"/>
    <cellStyle name="40% - Accent1 16 3 2 4 2" xfId="20819"/>
    <cellStyle name="40% - Accent1 16 3 2 5" xfId="20820"/>
    <cellStyle name="40% - Accent1 16 3 3" xfId="20821"/>
    <cellStyle name="40% - Accent1 16 3 3 2" xfId="20822"/>
    <cellStyle name="40% - Accent1 16 3 3 2 2" xfId="20823"/>
    <cellStyle name="40% - Accent1 16 3 3 2 2 2" xfId="20824"/>
    <cellStyle name="40% - Accent1 16 3 3 2 3" xfId="20825"/>
    <cellStyle name="40% - Accent1 16 3 3 3" xfId="20826"/>
    <cellStyle name="40% - Accent1 16 3 3 3 2" xfId="20827"/>
    <cellStyle name="40% - Accent1 16 3 3 4" xfId="20828"/>
    <cellStyle name="40% - Accent1 16 3 4" xfId="20829"/>
    <cellStyle name="40% - Accent1 16 3 4 2" xfId="20830"/>
    <cellStyle name="40% - Accent1 16 3 4 2 2" xfId="20831"/>
    <cellStyle name="40% - Accent1 16 3 4 3" xfId="20832"/>
    <cellStyle name="40% - Accent1 16 3 5" xfId="20833"/>
    <cellStyle name="40% - Accent1 16 3 5 2" xfId="20834"/>
    <cellStyle name="40% - Accent1 16 3 6" xfId="20835"/>
    <cellStyle name="40% - Accent1 16 4" xfId="20836"/>
    <cellStyle name="40% - Accent1 16 4 2" xfId="20837"/>
    <cellStyle name="40% - Accent1 16 4 2 2" xfId="20838"/>
    <cellStyle name="40% - Accent1 16 4 2 2 2" xfId="20839"/>
    <cellStyle name="40% - Accent1 16 4 2 2 2 2" xfId="20840"/>
    <cellStyle name="40% - Accent1 16 4 2 2 3" xfId="20841"/>
    <cellStyle name="40% - Accent1 16 4 2 3" xfId="20842"/>
    <cellStyle name="40% - Accent1 16 4 2 3 2" xfId="20843"/>
    <cellStyle name="40% - Accent1 16 4 2 4" xfId="20844"/>
    <cellStyle name="40% - Accent1 16 4 3" xfId="20845"/>
    <cellStyle name="40% - Accent1 16 4 3 2" xfId="20846"/>
    <cellStyle name="40% - Accent1 16 4 3 2 2" xfId="20847"/>
    <cellStyle name="40% - Accent1 16 4 3 3" xfId="20848"/>
    <cellStyle name="40% - Accent1 16 4 4" xfId="20849"/>
    <cellStyle name="40% - Accent1 16 4 4 2" xfId="20850"/>
    <cellStyle name="40% - Accent1 16 4 5" xfId="20851"/>
    <cellStyle name="40% - Accent1 16 5" xfId="20852"/>
    <cellStyle name="40% - Accent1 16 5 2" xfId="20853"/>
    <cellStyle name="40% - Accent1 16 5 2 2" xfId="20854"/>
    <cellStyle name="40% - Accent1 16 5 2 2 2" xfId="20855"/>
    <cellStyle name="40% - Accent1 16 5 2 3" xfId="20856"/>
    <cellStyle name="40% - Accent1 16 5 3" xfId="20857"/>
    <cellStyle name="40% - Accent1 16 5 3 2" xfId="20858"/>
    <cellStyle name="40% - Accent1 16 5 4" xfId="20859"/>
    <cellStyle name="40% - Accent1 16 6" xfId="20860"/>
    <cellStyle name="40% - Accent1 16 6 2" xfId="20861"/>
    <cellStyle name="40% - Accent1 16 6 2 2" xfId="20862"/>
    <cellStyle name="40% - Accent1 16 6 3" xfId="20863"/>
    <cellStyle name="40% - Accent1 16 7" xfId="20864"/>
    <cellStyle name="40% - Accent1 16 7 2" xfId="20865"/>
    <cellStyle name="40% - Accent1 16 8" xfId="20866"/>
    <cellStyle name="40% - Accent1 17" xfId="20867"/>
    <cellStyle name="40% - Accent1 17 2" xfId="20868"/>
    <cellStyle name="40% - Accent1 17 2 2" xfId="20869"/>
    <cellStyle name="40% - Accent1 17 2 2 2" xfId="20870"/>
    <cellStyle name="40% - Accent1 17 2 2 2 2" xfId="20871"/>
    <cellStyle name="40% - Accent1 17 2 2 2 2 2" xfId="20872"/>
    <cellStyle name="40% - Accent1 17 2 2 2 2 2 2" xfId="20873"/>
    <cellStyle name="40% - Accent1 17 2 2 2 2 2 2 2" xfId="20874"/>
    <cellStyle name="40% - Accent1 17 2 2 2 2 2 3" xfId="20875"/>
    <cellStyle name="40% - Accent1 17 2 2 2 2 3" xfId="20876"/>
    <cellStyle name="40% - Accent1 17 2 2 2 2 3 2" xfId="20877"/>
    <cellStyle name="40% - Accent1 17 2 2 2 2 4" xfId="20878"/>
    <cellStyle name="40% - Accent1 17 2 2 2 3" xfId="20879"/>
    <cellStyle name="40% - Accent1 17 2 2 2 3 2" xfId="20880"/>
    <cellStyle name="40% - Accent1 17 2 2 2 3 2 2" xfId="20881"/>
    <cellStyle name="40% - Accent1 17 2 2 2 3 3" xfId="20882"/>
    <cellStyle name="40% - Accent1 17 2 2 2 4" xfId="20883"/>
    <cellStyle name="40% - Accent1 17 2 2 2 4 2" xfId="20884"/>
    <cellStyle name="40% - Accent1 17 2 2 2 5" xfId="20885"/>
    <cellStyle name="40% - Accent1 17 2 2 3" xfId="20886"/>
    <cellStyle name="40% - Accent1 17 2 2 3 2" xfId="20887"/>
    <cellStyle name="40% - Accent1 17 2 2 3 2 2" xfId="20888"/>
    <cellStyle name="40% - Accent1 17 2 2 3 2 2 2" xfId="20889"/>
    <cellStyle name="40% - Accent1 17 2 2 3 2 3" xfId="20890"/>
    <cellStyle name="40% - Accent1 17 2 2 3 3" xfId="20891"/>
    <cellStyle name="40% - Accent1 17 2 2 3 3 2" xfId="20892"/>
    <cellStyle name="40% - Accent1 17 2 2 3 4" xfId="20893"/>
    <cellStyle name="40% - Accent1 17 2 2 4" xfId="20894"/>
    <cellStyle name="40% - Accent1 17 2 2 4 2" xfId="20895"/>
    <cellStyle name="40% - Accent1 17 2 2 4 2 2" xfId="20896"/>
    <cellStyle name="40% - Accent1 17 2 2 4 3" xfId="20897"/>
    <cellStyle name="40% - Accent1 17 2 2 5" xfId="20898"/>
    <cellStyle name="40% - Accent1 17 2 2 5 2" xfId="20899"/>
    <cellStyle name="40% - Accent1 17 2 2 6" xfId="20900"/>
    <cellStyle name="40% - Accent1 17 2 3" xfId="20901"/>
    <cellStyle name="40% - Accent1 17 2 3 2" xfId="20902"/>
    <cellStyle name="40% - Accent1 17 2 3 2 2" xfId="20903"/>
    <cellStyle name="40% - Accent1 17 2 3 2 2 2" xfId="20904"/>
    <cellStyle name="40% - Accent1 17 2 3 2 2 2 2" xfId="20905"/>
    <cellStyle name="40% - Accent1 17 2 3 2 2 3" xfId="20906"/>
    <cellStyle name="40% - Accent1 17 2 3 2 3" xfId="20907"/>
    <cellStyle name="40% - Accent1 17 2 3 2 3 2" xfId="20908"/>
    <cellStyle name="40% - Accent1 17 2 3 2 4" xfId="20909"/>
    <cellStyle name="40% - Accent1 17 2 3 3" xfId="20910"/>
    <cellStyle name="40% - Accent1 17 2 3 3 2" xfId="20911"/>
    <cellStyle name="40% - Accent1 17 2 3 3 2 2" xfId="20912"/>
    <cellStyle name="40% - Accent1 17 2 3 3 3" xfId="20913"/>
    <cellStyle name="40% - Accent1 17 2 3 4" xfId="20914"/>
    <cellStyle name="40% - Accent1 17 2 3 4 2" xfId="20915"/>
    <cellStyle name="40% - Accent1 17 2 3 5" xfId="20916"/>
    <cellStyle name="40% - Accent1 17 2 4" xfId="20917"/>
    <cellStyle name="40% - Accent1 17 2 4 2" xfId="20918"/>
    <cellStyle name="40% - Accent1 17 2 4 2 2" xfId="20919"/>
    <cellStyle name="40% - Accent1 17 2 4 2 2 2" xfId="20920"/>
    <cellStyle name="40% - Accent1 17 2 4 2 3" xfId="20921"/>
    <cellStyle name="40% - Accent1 17 2 4 3" xfId="20922"/>
    <cellStyle name="40% - Accent1 17 2 4 3 2" xfId="20923"/>
    <cellStyle name="40% - Accent1 17 2 4 4" xfId="20924"/>
    <cellStyle name="40% - Accent1 17 2 5" xfId="20925"/>
    <cellStyle name="40% - Accent1 17 2 5 2" xfId="20926"/>
    <cellStyle name="40% - Accent1 17 2 5 2 2" xfId="20927"/>
    <cellStyle name="40% - Accent1 17 2 5 3" xfId="20928"/>
    <cellStyle name="40% - Accent1 17 2 6" xfId="20929"/>
    <cellStyle name="40% - Accent1 17 2 6 2" xfId="20930"/>
    <cellStyle name="40% - Accent1 17 2 7" xfId="20931"/>
    <cellStyle name="40% - Accent1 17 3" xfId="20932"/>
    <cellStyle name="40% - Accent1 17 3 2" xfId="20933"/>
    <cellStyle name="40% - Accent1 17 3 2 2" xfId="20934"/>
    <cellStyle name="40% - Accent1 17 3 2 2 2" xfId="20935"/>
    <cellStyle name="40% - Accent1 17 3 2 2 2 2" xfId="20936"/>
    <cellStyle name="40% - Accent1 17 3 2 2 2 2 2" xfId="20937"/>
    <cellStyle name="40% - Accent1 17 3 2 2 2 3" xfId="20938"/>
    <cellStyle name="40% - Accent1 17 3 2 2 3" xfId="20939"/>
    <cellStyle name="40% - Accent1 17 3 2 2 3 2" xfId="20940"/>
    <cellStyle name="40% - Accent1 17 3 2 2 4" xfId="20941"/>
    <cellStyle name="40% - Accent1 17 3 2 3" xfId="20942"/>
    <cellStyle name="40% - Accent1 17 3 2 3 2" xfId="20943"/>
    <cellStyle name="40% - Accent1 17 3 2 3 2 2" xfId="20944"/>
    <cellStyle name="40% - Accent1 17 3 2 3 3" xfId="20945"/>
    <cellStyle name="40% - Accent1 17 3 2 4" xfId="20946"/>
    <cellStyle name="40% - Accent1 17 3 2 4 2" xfId="20947"/>
    <cellStyle name="40% - Accent1 17 3 2 5" xfId="20948"/>
    <cellStyle name="40% - Accent1 17 3 3" xfId="20949"/>
    <cellStyle name="40% - Accent1 17 3 3 2" xfId="20950"/>
    <cellStyle name="40% - Accent1 17 3 3 2 2" xfId="20951"/>
    <cellStyle name="40% - Accent1 17 3 3 2 2 2" xfId="20952"/>
    <cellStyle name="40% - Accent1 17 3 3 2 3" xfId="20953"/>
    <cellStyle name="40% - Accent1 17 3 3 3" xfId="20954"/>
    <cellStyle name="40% - Accent1 17 3 3 3 2" xfId="20955"/>
    <cellStyle name="40% - Accent1 17 3 3 4" xfId="20956"/>
    <cellStyle name="40% - Accent1 17 3 4" xfId="20957"/>
    <cellStyle name="40% - Accent1 17 3 4 2" xfId="20958"/>
    <cellStyle name="40% - Accent1 17 3 4 2 2" xfId="20959"/>
    <cellStyle name="40% - Accent1 17 3 4 3" xfId="20960"/>
    <cellStyle name="40% - Accent1 17 3 5" xfId="20961"/>
    <cellStyle name="40% - Accent1 17 3 5 2" xfId="20962"/>
    <cellStyle name="40% - Accent1 17 3 6" xfId="20963"/>
    <cellStyle name="40% - Accent1 17 4" xfId="20964"/>
    <cellStyle name="40% - Accent1 17 4 2" xfId="20965"/>
    <cellStyle name="40% - Accent1 17 4 2 2" xfId="20966"/>
    <cellStyle name="40% - Accent1 17 4 2 2 2" xfId="20967"/>
    <cellStyle name="40% - Accent1 17 4 2 2 2 2" xfId="20968"/>
    <cellStyle name="40% - Accent1 17 4 2 2 3" xfId="20969"/>
    <cellStyle name="40% - Accent1 17 4 2 3" xfId="20970"/>
    <cellStyle name="40% - Accent1 17 4 2 3 2" xfId="20971"/>
    <cellStyle name="40% - Accent1 17 4 2 4" xfId="20972"/>
    <cellStyle name="40% - Accent1 17 4 3" xfId="20973"/>
    <cellStyle name="40% - Accent1 17 4 3 2" xfId="20974"/>
    <cellStyle name="40% - Accent1 17 4 3 2 2" xfId="20975"/>
    <cellStyle name="40% - Accent1 17 4 3 3" xfId="20976"/>
    <cellStyle name="40% - Accent1 17 4 4" xfId="20977"/>
    <cellStyle name="40% - Accent1 17 4 4 2" xfId="20978"/>
    <cellStyle name="40% - Accent1 17 4 5" xfId="20979"/>
    <cellStyle name="40% - Accent1 17 5" xfId="20980"/>
    <cellStyle name="40% - Accent1 17 5 2" xfId="20981"/>
    <cellStyle name="40% - Accent1 17 5 2 2" xfId="20982"/>
    <cellStyle name="40% - Accent1 17 5 2 2 2" xfId="20983"/>
    <cellStyle name="40% - Accent1 17 5 2 3" xfId="20984"/>
    <cellStyle name="40% - Accent1 17 5 3" xfId="20985"/>
    <cellStyle name="40% - Accent1 17 5 3 2" xfId="20986"/>
    <cellStyle name="40% - Accent1 17 5 4" xfId="20987"/>
    <cellStyle name="40% - Accent1 17 6" xfId="20988"/>
    <cellStyle name="40% - Accent1 17 6 2" xfId="20989"/>
    <cellStyle name="40% - Accent1 17 6 2 2" xfId="20990"/>
    <cellStyle name="40% - Accent1 17 6 3" xfId="20991"/>
    <cellStyle name="40% - Accent1 17 7" xfId="20992"/>
    <cellStyle name="40% - Accent1 17 7 2" xfId="20993"/>
    <cellStyle name="40% - Accent1 17 8" xfId="20994"/>
    <cellStyle name="40% - Accent1 18" xfId="20995"/>
    <cellStyle name="40% - Accent1 18 2" xfId="20996"/>
    <cellStyle name="40% - Accent1 18 2 2" xfId="20997"/>
    <cellStyle name="40% - Accent1 18 2 2 2" xfId="20998"/>
    <cellStyle name="40% - Accent1 18 2 2 2 2" xfId="20999"/>
    <cellStyle name="40% - Accent1 18 2 2 2 2 2" xfId="21000"/>
    <cellStyle name="40% - Accent1 18 2 2 2 2 2 2" xfId="21001"/>
    <cellStyle name="40% - Accent1 18 2 2 2 2 3" xfId="21002"/>
    <cellStyle name="40% - Accent1 18 2 2 2 3" xfId="21003"/>
    <cellStyle name="40% - Accent1 18 2 2 2 3 2" xfId="21004"/>
    <cellStyle name="40% - Accent1 18 2 2 2 4" xfId="21005"/>
    <cellStyle name="40% - Accent1 18 2 2 3" xfId="21006"/>
    <cellStyle name="40% - Accent1 18 2 2 3 2" xfId="21007"/>
    <cellStyle name="40% - Accent1 18 2 2 3 2 2" xfId="21008"/>
    <cellStyle name="40% - Accent1 18 2 2 3 3" xfId="21009"/>
    <cellStyle name="40% - Accent1 18 2 2 4" xfId="21010"/>
    <cellStyle name="40% - Accent1 18 2 2 4 2" xfId="21011"/>
    <cellStyle name="40% - Accent1 18 2 2 5" xfId="21012"/>
    <cellStyle name="40% - Accent1 18 2 3" xfId="21013"/>
    <cellStyle name="40% - Accent1 18 2 3 2" xfId="21014"/>
    <cellStyle name="40% - Accent1 18 2 3 2 2" xfId="21015"/>
    <cellStyle name="40% - Accent1 18 2 3 2 2 2" xfId="21016"/>
    <cellStyle name="40% - Accent1 18 2 3 2 3" xfId="21017"/>
    <cellStyle name="40% - Accent1 18 2 3 3" xfId="21018"/>
    <cellStyle name="40% - Accent1 18 2 3 3 2" xfId="21019"/>
    <cellStyle name="40% - Accent1 18 2 3 4" xfId="21020"/>
    <cellStyle name="40% - Accent1 18 2 4" xfId="21021"/>
    <cellStyle name="40% - Accent1 18 2 4 2" xfId="21022"/>
    <cellStyle name="40% - Accent1 18 2 4 2 2" xfId="21023"/>
    <cellStyle name="40% - Accent1 18 2 4 3" xfId="21024"/>
    <cellStyle name="40% - Accent1 18 2 5" xfId="21025"/>
    <cellStyle name="40% - Accent1 18 2 5 2" xfId="21026"/>
    <cellStyle name="40% - Accent1 18 2 6" xfId="21027"/>
    <cellStyle name="40% - Accent1 18 3" xfId="21028"/>
    <cellStyle name="40% - Accent1 18 3 2" xfId="21029"/>
    <cellStyle name="40% - Accent1 18 3 2 2" xfId="21030"/>
    <cellStyle name="40% - Accent1 18 3 2 2 2" xfId="21031"/>
    <cellStyle name="40% - Accent1 18 3 2 2 2 2" xfId="21032"/>
    <cellStyle name="40% - Accent1 18 3 2 2 3" xfId="21033"/>
    <cellStyle name="40% - Accent1 18 3 2 3" xfId="21034"/>
    <cellStyle name="40% - Accent1 18 3 2 3 2" xfId="21035"/>
    <cellStyle name="40% - Accent1 18 3 2 4" xfId="21036"/>
    <cellStyle name="40% - Accent1 18 3 3" xfId="21037"/>
    <cellStyle name="40% - Accent1 18 3 3 2" xfId="21038"/>
    <cellStyle name="40% - Accent1 18 3 3 2 2" xfId="21039"/>
    <cellStyle name="40% - Accent1 18 3 3 3" xfId="21040"/>
    <cellStyle name="40% - Accent1 18 3 4" xfId="21041"/>
    <cellStyle name="40% - Accent1 18 3 4 2" xfId="21042"/>
    <cellStyle name="40% - Accent1 18 3 5" xfId="21043"/>
    <cellStyle name="40% - Accent1 18 4" xfId="21044"/>
    <cellStyle name="40% - Accent1 18 4 2" xfId="21045"/>
    <cellStyle name="40% - Accent1 18 4 2 2" xfId="21046"/>
    <cellStyle name="40% - Accent1 18 4 2 2 2" xfId="21047"/>
    <cellStyle name="40% - Accent1 18 4 2 3" xfId="21048"/>
    <cellStyle name="40% - Accent1 18 4 3" xfId="21049"/>
    <cellStyle name="40% - Accent1 18 4 3 2" xfId="21050"/>
    <cellStyle name="40% - Accent1 18 4 4" xfId="21051"/>
    <cellStyle name="40% - Accent1 18 5" xfId="21052"/>
    <cellStyle name="40% - Accent1 18 5 2" xfId="21053"/>
    <cellStyle name="40% - Accent1 18 5 2 2" xfId="21054"/>
    <cellStyle name="40% - Accent1 18 5 3" xfId="21055"/>
    <cellStyle name="40% - Accent1 18 6" xfId="21056"/>
    <cellStyle name="40% - Accent1 18 6 2" xfId="21057"/>
    <cellStyle name="40% - Accent1 18 7" xfId="21058"/>
    <cellStyle name="40% - Accent1 19" xfId="21059"/>
    <cellStyle name="40% - Accent1 19 2" xfId="21060"/>
    <cellStyle name="40% - Accent1 19 2 2" xfId="21061"/>
    <cellStyle name="40% - Accent1 19 2 2 2" xfId="21062"/>
    <cellStyle name="40% - Accent1 19 2 2 2 2" xfId="21063"/>
    <cellStyle name="40% - Accent1 19 2 2 2 2 2" xfId="21064"/>
    <cellStyle name="40% - Accent1 19 2 2 2 3" xfId="21065"/>
    <cellStyle name="40% - Accent1 19 2 2 3" xfId="21066"/>
    <cellStyle name="40% - Accent1 19 2 2 3 2" xfId="21067"/>
    <cellStyle name="40% - Accent1 19 2 2 4" xfId="21068"/>
    <cellStyle name="40% - Accent1 19 2 3" xfId="21069"/>
    <cellStyle name="40% - Accent1 19 2 3 2" xfId="21070"/>
    <cellStyle name="40% - Accent1 19 2 3 2 2" xfId="21071"/>
    <cellStyle name="40% - Accent1 19 2 3 3" xfId="21072"/>
    <cellStyle name="40% - Accent1 19 2 4" xfId="21073"/>
    <cellStyle name="40% - Accent1 19 2 4 2" xfId="21074"/>
    <cellStyle name="40% - Accent1 19 2 5" xfId="21075"/>
    <cellStyle name="40% - Accent1 19 3" xfId="21076"/>
    <cellStyle name="40% - Accent1 19 3 2" xfId="21077"/>
    <cellStyle name="40% - Accent1 19 3 2 2" xfId="21078"/>
    <cellStyle name="40% - Accent1 19 3 2 2 2" xfId="21079"/>
    <cellStyle name="40% - Accent1 19 3 2 3" xfId="21080"/>
    <cellStyle name="40% - Accent1 19 3 3" xfId="21081"/>
    <cellStyle name="40% - Accent1 19 3 3 2" xfId="21082"/>
    <cellStyle name="40% - Accent1 19 3 4" xfId="21083"/>
    <cellStyle name="40% - Accent1 19 4" xfId="21084"/>
    <cellStyle name="40% - Accent1 19 4 2" xfId="21085"/>
    <cellStyle name="40% - Accent1 19 4 2 2" xfId="21086"/>
    <cellStyle name="40% - Accent1 19 4 3" xfId="21087"/>
    <cellStyle name="40% - Accent1 19 5" xfId="21088"/>
    <cellStyle name="40% - Accent1 19 5 2" xfId="21089"/>
    <cellStyle name="40% - Accent1 19 6" xfId="21090"/>
    <cellStyle name="40% - Accent1 2" xfId="21091"/>
    <cellStyle name="40% - Accent1 2 10" xfId="21092"/>
    <cellStyle name="40% - Accent1 2 2" xfId="21093"/>
    <cellStyle name="40% - Accent1 2 2 2" xfId="21094"/>
    <cellStyle name="40% - Accent1 2 2 2 2" xfId="21095"/>
    <cellStyle name="40% - Accent1 2 2 2 2 2" xfId="21096"/>
    <cellStyle name="40% - Accent1 2 2 2 2 2 2" xfId="21097"/>
    <cellStyle name="40% - Accent1 2 2 2 2 2 2 2" xfId="21098"/>
    <cellStyle name="40% - Accent1 2 2 2 2 2 2 2 2" xfId="21099"/>
    <cellStyle name="40% - Accent1 2 2 2 2 2 2 2 2 2" xfId="21100"/>
    <cellStyle name="40% - Accent1 2 2 2 2 2 2 2 2 2 2" xfId="21101"/>
    <cellStyle name="40% - Accent1 2 2 2 2 2 2 2 2 3" xfId="21102"/>
    <cellStyle name="40% - Accent1 2 2 2 2 2 2 2 3" xfId="21103"/>
    <cellStyle name="40% - Accent1 2 2 2 2 2 2 2 3 2" xfId="21104"/>
    <cellStyle name="40% - Accent1 2 2 2 2 2 2 2 4" xfId="21105"/>
    <cellStyle name="40% - Accent1 2 2 2 2 2 2 3" xfId="21106"/>
    <cellStyle name="40% - Accent1 2 2 2 2 2 2 3 2" xfId="21107"/>
    <cellStyle name="40% - Accent1 2 2 2 2 2 2 3 2 2" xfId="21108"/>
    <cellStyle name="40% - Accent1 2 2 2 2 2 2 3 3" xfId="21109"/>
    <cellStyle name="40% - Accent1 2 2 2 2 2 2 4" xfId="21110"/>
    <cellStyle name="40% - Accent1 2 2 2 2 2 2 4 2" xfId="21111"/>
    <cellStyle name="40% - Accent1 2 2 2 2 2 2 5" xfId="21112"/>
    <cellStyle name="40% - Accent1 2 2 2 2 2 3" xfId="21113"/>
    <cellStyle name="40% - Accent1 2 2 2 2 2 3 2" xfId="21114"/>
    <cellStyle name="40% - Accent1 2 2 2 2 2 3 2 2" xfId="21115"/>
    <cellStyle name="40% - Accent1 2 2 2 2 2 3 2 2 2" xfId="21116"/>
    <cellStyle name="40% - Accent1 2 2 2 2 2 3 2 3" xfId="21117"/>
    <cellStyle name="40% - Accent1 2 2 2 2 2 3 3" xfId="21118"/>
    <cellStyle name="40% - Accent1 2 2 2 2 2 3 3 2" xfId="21119"/>
    <cellStyle name="40% - Accent1 2 2 2 2 2 3 4" xfId="21120"/>
    <cellStyle name="40% - Accent1 2 2 2 2 2 4" xfId="21121"/>
    <cellStyle name="40% - Accent1 2 2 2 2 2 4 2" xfId="21122"/>
    <cellStyle name="40% - Accent1 2 2 2 2 2 4 2 2" xfId="21123"/>
    <cellStyle name="40% - Accent1 2 2 2 2 2 4 3" xfId="21124"/>
    <cellStyle name="40% - Accent1 2 2 2 2 2 5" xfId="21125"/>
    <cellStyle name="40% - Accent1 2 2 2 2 2 5 2" xfId="21126"/>
    <cellStyle name="40% - Accent1 2 2 2 2 2 6" xfId="21127"/>
    <cellStyle name="40% - Accent1 2 2 2 2 3" xfId="21128"/>
    <cellStyle name="40% - Accent1 2 2 2 2 3 2" xfId="21129"/>
    <cellStyle name="40% - Accent1 2 2 2 2 3 2 2" xfId="21130"/>
    <cellStyle name="40% - Accent1 2 2 2 2 3 2 2 2" xfId="21131"/>
    <cellStyle name="40% - Accent1 2 2 2 2 3 2 2 2 2" xfId="21132"/>
    <cellStyle name="40% - Accent1 2 2 2 2 3 2 2 3" xfId="21133"/>
    <cellStyle name="40% - Accent1 2 2 2 2 3 2 3" xfId="21134"/>
    <cellStyle name="40% - Accent1 2 2 2 2 3 2 3 2" xfId="21135"/>
    <cellStyle name="40% - Accent1 2 2 2 2 3 2 4" xfId="21136"/>
    <cellStyle name="40% - Accent1 2 2 2 2 3 3" xfId="21137"/>
    <cellStyle name="40% - Accent1 2 2 2 2 3 3 2" xfId="21138"/>
    <cellStyle name="40% - Accent1 2 2 2 2 3 3 2 2" xfId="21139"/>
    <cellStyle name="40% - Accent1 2 2 2 2 3 3 3" xfId="21140"/>
    <cellStyle name="40% - Accent1 2 2 2 2 3 4" xfId="21141"/>
    <cellStyle name="40% - Accent1 2 2 2 2 3 4 2" xfId="21142"/>
    <cellStyle name="40% - Accent1 2 2 2 2 3 5" xfId="21143"/>
    <cellStyle name="40% - Accent1 2 2 2 2 4" xfId="21144"/>
    <cellStyle name="40% - Accent1 2 2 2 2 4 2" xfId="21145"/>
    <cellStyle name="40% - Accent1 2 2 2 2 4 2 2" xfId="21146"/>
    <cellStyle name="40% - Accent1 2 2 2 2 4 2 2 2" xfId="21147"/>
    <cellStyle name="40% - Accent1 2 2 2 2 4 2 3" xfId="21148"/>
    <cellStyle name="40% - Accent1 2 2 2 2 4 3" xfId="21149"/>
    <cellStyle name="40% - Accent1 2 2 2 2 4 3 2" xfId="21150"/>
    <cellStyle name="40% - Accent1 2 2 2 2 4 4" xfId="21151"/>
    <cellStyle name="40% - Accent1 2 2 2 2 5" xfId="21152"/>
    <cellStyle name="40% - Accent1 2 2 2 2 5 2" xfId="21153"/>
    <cellStyle name="40% - Accent1 2 2 2 2 5 2 2" xfId="21154"/>
    <cellStyle name="40% - Accent1 2 2 2 2 5 3" xfId="21155"/>
    <cellStyle name="40% - Accent1 2 2 2 2 6" xfId="21156"/>
    <cellStyle name="40% - Accent1 2 2 2 2 6 2" xfId="21157"/>
    <cellStyle name="40% - Accent1 2 2 2 2 7" xfId="21158"/>
    <cellStyle name="40% - Accent1 2 2 2 3" xfId="21159"/>
    <cellStyle name="40% - Accent1 2 2 2 3 2" xfId="21160"/>
    <cellStyle name="40% - Accent1 2 2 2 3 2 2" xfId="21161"/>
    <cellStyle name="40% - Accent1 2 2 2 3 2 2 2" xfId="21162"/>
    <cellStyle name="40% - Accent1 2 2 2 3 2 2 2 2" xfId="21163"/>
    <cellStyle name="40% - Accent1 2 2 2 3 2 2 2 2 2" xfId="21164"/>
    <cellStyle name="40% - Accent1 2 2 2 3 2 2 2 3" xfId="21165"/>
    <cellStyle name="40% - Accent1 2 2 2 3 2 2 3" xfId="21166"/>
    <cellStyle name="40% - Accent1 2 2 2 3 2 2 3 2" xfId="21167"/>
    <cellStyle name="40% - Accent1 2 2 2 3 2 2 4" xfId="21168"/>
    <cellStyle name="40% - Accent1 2 2 2 3 2 3" xfId="21169"/>
    <cellStyle name="40% - Accent1 2 2 2 3 2 3 2" xfId="21170"/>
    <cellStyle name="40% - Accent1 2 2 2 3 2 3 2 2" xfId="21171"/>
    <cellStyle name="40% - Accent1 2 2 2 3 2 3 3" xfId="21172"/>
    <cellStyle name="40% - Accent1 2 2 2 3 2 4" xfId="21173"/>
    <cellStyle name="40% - Accent1 2 2 2 3 2 4 2" xfId="21174"/>
    <cellStyle name="40% - Accent1 2 2 2 3 2 5" xfId="21175"/>
    <cellStyle name="40% - Accent1 2 2 2 3 3" xfId="21176"/>
    <cellStyle name="40% - Accent1 2 2 2 3 3 2" xfId="21177"/>
    <cellStyle name="40% - Accent1 2 2 2 3 3 2 2" xfId="21178"/>
    <cellStyle name="40% - Accent1 2 2 2 3 3 2 2 2" xfId="21179"/>
    <cellStyle name="40% - Accent1 2 2 2 3 3 2 3" xfId="21180"/>
    <cellStyle name="40% - Accent1 2 2 2 3 3 3" xfId="21181"/>
    <cellStyle name="40% - Accent1 2 2 2 3 3 3 2" xfId="21182"/>
    <cellStyle name="40% - Accent1 2 2 2 3 3 4" xfId="21183"/>
    <cellStyle name="40% - Accent1 2 2 2 3 4" xfId="21184"/>
    <cellStyle name="40% - Accent1 2 2 2 3 4 2" xfId="21185"/>
    <cellStyle name="40% - Accent1 2 2 2 3 4 2 2" xfId="21186"/>
    <cellStyle name="40% - Accent1 2 2 2 3 4 3" xfId="21187"/>
    <cellStyle name="40% - Accent1 2 2 2 3 5" xfId="21188"/>
    <cellStyle name="40% - Accent1 2 2 2 3 5 2" xfId="21189"/>
    <cellStyle name="40% - Accent1 2 2 2 3 6" xfId="21190"/>
    <cellStyle name="40% - Accent1 2 2 2 4" xfId="21191"/>
    <cellStyle name="40% - Accent1 2 2 2 4 2" xfId="21192"/>
    <cellStyle name="40% - Accent1 2 2 2 4 2 2" xfId="21193"/>
    <cellStyle name="40% - Accent1 2 2 2 4 2 2 2" xfId="21194"/>
    <cellStyle name="40% - Accent1 2 2 2 4 2 2 2 2" xfId="21195"/>
    <cellStyle name="40% - Accent1 2 2 2 4 2 2 3" xfId="21196"/>
    <cellStyle name="40% - Accent1 2 2 2 4 2 3" xfId="21197"/>
    <cellStyle name="40% - Accent1 2 2 2 4 2 3 2" xfId="21198"/>
    <cellStyle name="40% - Accent1 2 2 2 4 2 4" xfId="21199"/>
    <cellStyle name="40% - Accent1 2 2 2 4 3" xfId="21200"/>
    <cellStyle name="40% - Accent1 2 2 2 4 3 2" xfId="21201"/>
    <cellStyle name="40% - Accent1 2 2 2 4 3 2 2" xfId="21202"/>
    <cellStyle name="40% - Accent1 2 2 2 4 3 3" xfId="21203"/>
    <cellStyle name="40% - Accent1 2 2 2 4 4" xfId="21204"/>
    <cellStyle name="40% - Accent1 2 2 2 4 4 2" xfId="21205"/>
    <cellStyle name="40% - Accent1 2 2 2 4 5" xfId="21206"/>
    <cellStyle name="40% - Accent1 2 2 2 5" xfId="21207"/>
    <cellStyle name="40% - Accent1 2 2 2 5 2" xfId="21208"/>
    <cellStyle name="40% - Accent1 2 2 2 5 2 2" xfId="21209"/>
    <cellStyle name="40% - Accent1 2 2 2 5 2 2 2" xfId="21210"/>
    <cellStyle name="40% - Accent1 2 2 2 5 2 3" xfId="21211"/>
    <cellStyle name="40% - Accent1 2 2 2 5 3" xfId="21212"/>
    <cellStyle name="40% - Accent1 2 2 2 5 3 2" xfId="21213"/>
    <cellStyle name="40% - Accent1 2 2 2 5 4" xfId="21214"/>
    <cellStyle name="40% - Accent1 2 2 2 6" xfId="21215"/>
    <cellStyle name="40% - Accent1 2 2 2 6 2" xfId="21216"/>
    <cellStyle name="40% - Accent1 2 2 2 6 2 2" xfId="21217"/>
    <cellStyle name="40% - Accent1 2 2 2 6 3" xfId="21218"/>
    <cellStyle name="40% - Accent1 2 2 2 7" xfId="21219"/>
    <cellStyle name="40% - Accent1 2 2 2 7 2" xfId="21220"/>
    <cellStyle name="40% - Accent1 2 2 2 8" xfId="21221"/>
    <cellStyle name="40% - Accent1 2 2 3" xfId="21222"/>
    <cellStyle name="40% - Accent1 2 2 3 2" xfId="21223"/>
    <cellStyle name="40% - Accent1 2 2 3 2 2" xfId="21224"/>
    <cellStyle name="40% - Accent1 2 2 3 2 2 2" xfId="21225"/>
    <cellStyle name="40% - Accent1 2 2 3 2 2 2 2" xfId="21226"/>
    <cellStyle name="40% - Accent1 2 2 3 2 2 2 2 2" xfId="21227"/>
    <cellStyle name="40% - Accent1 2 2 3 2 2 2 2 2 2" xfId="21228"/>
    <cellStyle name="40% - Accent1 2 2 3 2 2 2 2 3" xfId="21229"/>
    <cellStyle name="40% - Accent1 2 2 3 2 2 2 3" xfId="21230"/>
    <cellStyle name="40% - Accent1 2 2 3 2 2 2 3 2" xfId="21231"/>
    <cellStyle name="40% - Accent1 2 2 3 2 2 2 4" xfId="21232"/>
    <cellStyle name="40% - Accent1 2 2 3 2 2 3" xfId="21233"/>
    <cellStyle name="40% - Accent1 2 2 3 2 2 3 2" xfId="21234"/>
    <cellStyle name="40% - Accent1 2 2 3 2 2 3 2 2" xfId="21235"/>
    <cellStyle name="40% - Accent1 2 2 3 2 2 3 3" xfId="21236"/>
    <cellStyle name="40% - Accent1 2 2 3 2 2 4" xfId="21237"/>
    <cellStyle name="40% - Accent1 2 2 3 2 2 4 2" xfId="21238"/>
    <cellStyle name="40% - Accent1 2 2 3 2 2 5" xfId="21239"/>
    <cellStyle name="40% - Accent1 2 2 3 2 3" xfId="21240"/>
    <cellStyle name="40% - Accent1 2 2 3 2 3 2" xfId="21241"/>
    <cellStyle name="40% - Accent1 2 2 3 2 3 2 2" xfId="21242"/>
    <cellStyle name="40% - Accent1 2 2 3 2 3 2 2 2" xfId="21243"/>
    <cellStyle name="40% - Accent1 2 2 3 2 3 2 3" xfId="21244"/>
    <cellStyle name="40% - Accent1 2 2 3 2 3 3" xfId="21245"/>
    <cellStyle name="40% - Accent1 2 2 3 2 3 3 2" xfId="21246"/>
    <cellStyle name="40% - Accent1 2 2 3 2 3 4" xfId="21247"/>
    <cellStyle name="40% - Accent1 2 2 3 2 4" xfId="21248"/>
    <cellStyle name="40% - Accent1 2 2 3 2 4 2" xfId="21249"/>
    <cellStyle name="40% - Accent1 2 2 3 2 4 2 2" xfId="21250"/>
    <cellStyle name="40% - Accent1 2 2 3 2 4 3" xfId="21251"/>
    <cellStyle name="40% - Accent1 2 2 3 2 5" xfId="21252"/>
    <cellStyle name="40% - Accent1 2 2 3 2 5 2" xfId="21253"/>
    <cellStyle name="40% - Accent1 2 2 3 2 6" xfId="21254"/>
    <cellStyle name="40% - Accent1 2 2 3 3" xfId="21255"/>
    <cellStyle name="40% - Accent1 2 2 3 3 2" xfId="21256"/>
    <cellStyle name="40% - Accent1 2 2 3 3 2 2" xfId="21257"/>
    <cellStyle name="40% - Accent1 2 2 3 3 2 2 2" xfId="21258"/>
    <cellStyle name="40% - Accent1 2 2 3 3 2 2 2 2" xfId="21259"/>
    <cellStyle name="40% - Accent1 2 2 3 3 2 2 3" xfId="21260"/>
    <cellStyle name="40% - Accent1 2 2 3 3 2 3" xfId="21261"/>
    <cellStyle name="40% - Accent1 2 2 3 3 2 3 2" xfId="21262"/>
    <cellStyle name="40% - Accent1 2 2 3 3 2 4" xfId="21263"/>
    <cellStyle name="40% - Accent1 2 2 3 3 3" xfId="21264"/>
    <cellStyle name="40% - Accent1 2 2 3 3 3 2" xfId="21265"/>
    <cellStyle name="40% - Accent1 2 2 3 3 3 2 2" xfId="21266"/>
    <cellStyle name="40% - Accent1 2 2 3 3 3 3" xfId="21267"/>
    <cellStyle name="40% - Accent1 2 2 3 3 4" xfId="21268"/>
    <cellStyle name="40% - Accent1 2 2 3 3 4 2" xfId="21269"/>
    <cellStyle name="40% - Accent1 2 2 3 3 5" xfId="21270"/>
    <cellStyle name="40% - Accent1 2 2 3 4" xfId="21271"/>
    <cellStyle name="40% - Accent1 2 2 3 4 2" xfId="21272"/>
    <cellStyle name="40% - Accent1 2 2 3 4 2 2" xfId="21273"/>
    <cellStyle name="40% - Accent1 2 2 3 4 2 2 2" xfId="21274"/>
    <cellStyle name="40% - Accent1 2 2 3 4 2 3" xfId="21275"/>
    <cellStyle name="40% - Accent1 2 2 3 4 3" xfId="21276"/>
    <cellStyle name="40% - Accent1 2 2 3 4 3 2" xfId="21277"/>
    <cellStyle name="40% - Accent1 2 2 3 4 4" xfId="21278"/>
    <cellStyle name="40% - Accent1 2 2 3 5" xfId="21279"/>
    <cellStyle name="40% - Accent1 2 2 3 5 2" xfId="21280"/>
    <cellStyle name="40% - Accent1 2 2 3 5 2 2" xfId="21281"/>
    <cellStyle name="40% - Accent1 2 2 3 5 3" xfId="21282"/>
    <cellStyle name="40% - Accent1 2 2 3 6" xfId="21283"/>
    <cellStyle name="40% - Accent1 2 2 3 6 2" xfId="21284"/>
    <cellStyle name="40% - Accent1 2 2 3 7" xfId="21285"/>
    <cellStyle name="40% - Accent1 2 2 4" xfId="21286"/>
    <cellStyle name="40% - Accent1 2 2 4 2" xfId="21287"/>
    <cellStyle name="40% - Accent1 2 2 4 2 2" xfId="21288"/>
    <cellStyle name="40% - Accent1 2 2 4 2 2 2" xfId="21289"/>
    <cellStyle name="40% - Accent1 2 2 4 2 2 2 2" xfId="21290"/>
    <cellStyle name="40% - Accent1 2 2 4 2 2 2 2 2" xfId="21291"/>
    <cellStyle name="40% - Accent1 2 2 4 2 2 2 3" xfId="21292"/>
    <cellStyle name="40% - Accent1 2 2 4 2 2 3" xfId="21293"/>
    <cellStyle name="40% - Accent1 2 2 4 2 2 3 2" xfId="21294"/>
    <cellStyle name="40% - Accent1 2 2 4 2 2 4" xfId="21295"/>
    <cellStyle name="40% - Accent1 2 2 4 2 3" xfId="21296"/>
    <cellStyle name="40% - Accent1 2 2 4 2 3 2" xfId="21297"/>
    <cellStyle name="40% - Accent1 2 2 4 2 3 2 2" xfId="21298"/>
    <cellStyle name="40% - Accent1 2 2 4 2 3 3" xfId="21299"/>
    <cellStyle name="40% - Accent1 2 2 4 2 4" xfId="21300"/>
    <cellStyle name="40% - Accent1 2 2 4 2 4 2" xfId="21301"/>
    <cellStyle name="40% - Accent1 2 2 4 2 5" xfId="21302"/>
    <cellStyle name="40% - Accent1 2 2 4 3" xfId="21303"/>
    <cellStyle name="40% - Accent1 2 2 4 3 2" xfId="21304"/>
    <cellStyle name="40% - Accent1 2 2 4 3 2 2" xfId="21305"/>
    <cellStyle name="40% - Accent1 2 2 4 3 2 2 2" xfId="21306"/>
    <cellStyle name="40% - Accent1 2 2 4 3 2 3" xfId="21307"/>
    <cellStyle name="40% - Accent1 2 2 4 3 3" xfId="21308"/>
    <cellStyle name="40% - Accent1 2 2 4 3 3 2" xfId="21309"/>
    <cellStyle name="40% - Accent1 2 2 4 3 4" xfId="21310"/>
    <cellStyle name="40% - Accent1 2 2 4 4" xfId="21311"/>
    <cellStyle name="40% - Accent1 2 2 4 4 2" xfId="21312"/>
    <cellStyle name="40% - Accent1 2 2 4 4 2 2" xfId="21313"/>
    <cellStyle name="40% - Accent1 2 2 4 4 3" xfId="21314"/>
    <cellStyle name="40% - Accent1 2 2 4 5" xfId="21315"/>
    <cellStyle name="40% - Accent1 2 2 4 5 2" xfId="21316"/>
    <cellStyle name="40% - Accent1 2 2 4 6" xfId="21317"/>
    <cellStyle name="40% - Accent1 2 2 5" xfId="21318"/>
    <cellStyle name="40% - Accent1 2 2 5 2" xfId="21319"/>
    <cellStyle name="40% - Accent1 2 2 5 2 2" xfId="21320"/>
    <cellStyle name="40% - Accent1 2 2 5 2 2 2" xfId="21321"/>
    <cellStyle name="40% - Accent1 2 2 5 2 2 2 2" xfId="21322"/>
    <cellStyle name="40% - Accent1 2 2 5 2 2 3" xfId="21323"/>
    <cellStyle name="40% - Accent1 2 2 5 2 3" xfId="21324"/>
    <cellStyle name="40% - Accent1 2 2 5 2 3 2" xfId="21325"/>
    <cellStyle name="40% - Accent1 2 2 5 2 4" xfId="21326"/>
    <cellStyle name="40% - Accent1 2 2 5 3" xfId="21327"/>
    <cellStyle name="40% - Accent1 2 2 5 3 2" xfId="21328"/>
    <cellStyle name="40% - Accent1 2 2 5 3 2 2" xfId="21329"/>
    <cellStyle name="40% - Accent1 2 2 5 3 3" xfId="21330"/>
    <cellStyle name="40% - Accent1 2 2 5 4" xfId="21331"/>
    <cellStyle name="40% - Accent1 2 2 5 4 2" xfId="21332"/>
    <cellStyle name="40% - Accent1 2 2 5 5" xfId="21333"/>
    <cellStyle name="40% - Accent1 2 2 6" xfId="21334"/>
    <cellStyle name="40% - Accent1 2 2 6 2" xfId="21335"/>
    <cellStyle name="40% - Accent1 2 2 6 2 2" xfId="21336"/>
    <cellStyle name="40% - Accent1 2 2 6 2 2 2" xfId="21337"/>
    <cellStyle name="40% - Accent1 2 2 6 2 3" xfId="21338"/>
    <cellStyle name="40% - Accent1 2 2 6 3" xfId="21339"/>
    <cellStyle name="40% - Accent1 2 2 6 3 2" xfId="21340"/>
    <cellStyle name="40% - Accent1 2 2 6 4" xfId="21341"/>
    <cellStyle name="40% - Accent1 2 2 7" xfId="21342"/>
    <cellStyle name="40% - Accent1 2 2 7 2" xfId="21343"/>
    <cellStyle name="40% - Accent1 2 2 7 2 2" xfId="21344"/>
    <cellStyle name="40% - Accent1 2 2 7 3" xfId="21345"/>
    <cellStyle name="40% - Accent1 2 2 8" xfId="21346"/>
    <cellStyle name="40% - Accent1 2 2 8 2" xfId="21347"/>
    <cellStyle name="40% - Accent1 2 2 9" xfId="21348"/>
    <cellStyle name="40% - Accent1 2 3" xfId="21349"/>
    <cellStyle name="40% - Accent1 2 3 2" xfId="21350"/>
    <cellStyle name="40% - Accent1 2 3 2 2" xfId="21351"/>
    <cellStyle name="40% - Accent1 2 3 2 2 2" xfId="21352"/>
    <cellStyle name="40% - Accent1 2 3 2 2 2 2" xfId="21353"/>
    <cellStyle name="40% - Accent1 2 3 2 2 2 2 2" xfId="21354"/>
    <cellStyle name="40% - Accent1 2 3 2 2 2 2 2 2" xfId="21355"/>
    <cellStyle name="40% - Accent1 2 3 2 2 2 2 2 2 2" xfId="21356"/>
    <cellStyle name="40% - Accent1 2 3 2 2 2 2 2 3" xfId="21357"/>
    <cellStyle name="40% - Accent1 2 3 2 2 2 2 3" xfId="21358"/>
    <cellStyle name="40% - Accent1 2 3 2 2 2 2 3 2" xfId="21359"/>
    <cellStyle name="40% - Accent1 2 3 2 2 2 2 4" xfId="21360"/>
    <cellStyle name="40% - Accent1 2 3 2 2 2 3" xfId="21361"/>
    <cellStyle name="40% - Accent1 2 3 2 2 2 3 2" xfId="21362"/>
    <cellStyle name="40% - Accent1 2 3 2 2 2 3 2 2" xfId="21363"/>
    <cellStyle name="40% - Accent1 2 3 2 2 2 3 3" xfId="21364"/>
    <cellStyle name="40% - Accent1 2 3 2 2 2 4" xfId="21365"/>
    <cellStyle name="40% - Accent1 2 3 2 2 2 4 2" xfId="21366"/>
    <cellStyle name="40% - Accent1 2 3 2 2 2 5" xfId="21367"/>
    <cellStyle name="40% - Accent1 2 3 2 2 3" xfId="21368"/>
    <cellStyle name="40% - Accent1 2 3 2 2 3 2" xfId="21369"/>
    <cellStyle name="40% - Accent1 2 3 2 2 3 2 2" xfId="21370"/>
    <cellStyle name="40% - Accent1 2 3 2 2 3 2 2 2" xfId="21371"/>
    <cellStyle name="40% - Accent1 2 3 2 2 3 2 3" xfId="21372"/>
    <cellStyle name="40% - Accent1 2 3 2 2 3 3" xfId="21373"/>
    <cellStyle name="40% - Accent1 2 3 2 2 3 3 2" xfId="21374"/>
    <cellStyle name="40% - Accent1 2 3 2 2 3 4" xfId="21375"/>
    <cellStyle name="40% - Accent1 2 3 2 2 4" xfId="21376"/>
    <cellStyle name="40% - Accent1 2 3 2 2 4 2" xfId="21377"/>
    <cellStyle name="40% - Accent1 2 3 2 2 4 2 2" xfId="21378"/>
    <cellStyle name="40% - Accent1 2 3 2 2 4 3" xfId="21379"/>
    <cellStyle name="40% - Accent1 2 3 2 2 5" xfId="21380"/>
    <cellStyle name="40% - Accent1 2 3 2 2 5 2" xfId="21381"/>
    <cellStyle name="40% - Accent1 2 3 2 2 6" xfId="21382"/>
    <cellStyle name="40% - Accent1 2 3 2 3" xfId="21383"/>
    <cellStyle name="40% - Accent1 2 3 2 3 2" xfId="21384"/>
    <cellStyle name="40% - Accent1 2 3 2 3 2 2" xfId="21385"/>
    <cellStyle name="40% - Accent1 2 3 2 3 2 2 2" xfId="21386"/>
    <cellStyle name="40% - Accent1 2 3 2 3 2 2 2 2" xfId="21387"/>
    <cellStyle name="40% - Accent1 2 3 2 3 2 2 3" xfId="21388"/>
    <cellStyle name="40% - Accent1 2 3 2 3 2 3" xfId="21389"/>
    <cellStyle name="40% - Accent1 2 3 2 3 2 3 2" xfId="21390"/>
    <cellStyle name="40% - Accent1 2 3 2 3 2 4" xfId="21391"/>
    <cellStyle name="40% - Accent1 2 3 2 3 3" xfId="21392"/>
    <cellStyle name="40% - Accent1 2 3 2 3 3 2" xfId="21393"/>
    <cellStyle name="40% - Accent1 2 3 2 3 3 2 2" xfId="21394"/>
    <cellStyle name="40% - Accent1 2 3 2 3 3 3" xfId="21395"/>
    <cellStyle name="40% - Accent1 2 3 2 3 4" xfId="21396"/>
    <cellStyle name="40% - Accent1 2 3 2 3 4 2" xfId="21397"/>
    <cellStyle name="40% - Accent1 2 3 2 3 5" xfId="21398"/>
    <cellStyle name="40% - Accent1 2 3 2 4" xfId="21399"/>
    <cellStyle name="40% - Accent1 2 3 2 4 2" xfId="21400"/>
    <cellStyle name="40% - Accent1 2 3 2 4 2 2" xfId="21401"/>
    <cellStyle name="40% - Accent1 2 3 2 4 2 2 2" xfId="21402"/>
    <cellStyle name="40% - Accent1 2 3 2 4 2 3" xfId="21403"/>
    <cellStyle name="40% - Accent1 2 3 2 4 3" xfId="21404"/>
    <cellStyle name="40% - Accent1 2 3 2 4 3 2" xfId="21405"/>
    <cellStyle name="40% - Accent1 2 3 2 4 4" xfId="21406"/>
    <cellStyle name="40% - Accent1 2 3 2 5" xfId="21407"/>
    <cellStyle name="40% - Accent1 2 3 2 5 2" xfId="21408"/>
    <cellStyle name="40% - Accent1 2 3 2 5 2 2" xfId="21409"/>
    <cellStyle name="40% - Accent1 2 3 2 5 3" xfId="21410"/>
    <cellStyle name="40% - Accent1 2 3 2 6" xfId="21411"/>
    <cellStyle name="40% - Accent1 2 3 2 6 2" xfId="21412"/>
    <cellStyle name="40% - Accent1 2 3 2 7" xfId="21413"/>
    <cellStyle name="40% - Accent1 2 3 3" xfId="21414"/>
    <cellStyle name="40% - Accent1 2 3 3 2" xfId="21415"/>
    <cellStyle name="40% - Accent1 2 3 3 2 2" xfId="21416"/>
    <cellStyle name="40% - Accent1 2 3 3 2 2 2" xfId="21417"/>
    <cellStyle name="40% - Accent1 2 3 3 2 2 2 2" xfId="21418"/>
    <cellStyle name="40% - Accent1 2 3 3 2 2 2 2 2" xfId="21419"/>
    <cellStyle name="40% - Accent1 2 3 3 2 2 2 3" xfId="21420"/>
    <cellStyle name="40% - Accent1 2 3 3 2 2 3" xfId="21421"/>
    <cellStyle name="40% - Accent1 2 3 3 2 2 3 2" xfId="21422"/>
    <cellStyle name="40% - Accent1 2 3 3 2 2 4" xfId="21423"/>
    <cellStyle name="40% - Accent1 2 3 3 2 3" xfId="21424"/>
    <cellStyle name="40% - Accent1 2 3 3 2 3 2" xfId="21425"/>
    <cellStyle name="40% - Accent1 2 3 3 2 3 2 2" xfId="21426"/>
    <cellStyle name="40% - Accent1 2 3 3 2 3 3" xfId="21427"/>
    <cellStyle name="40% - Accent1 2 3 3 2 4" xfId="21428"/>
    <cellStyle name="40% - Accent1 2 3 3 2 4 2" xfId="21429"/>
    <cellStyle name="40% - Accent1 2 3 3 2 5" xfId="21430"/>
    <cellStyle name="40% - Accent1 2 3 3 3" xfId="21431"/>
    <cellStyle name="40% - Accent1 2 3 3 3 2" xfId="21432"/>
    <cellStyle name="40% - Accent1 2 3 3 3 2 2" xfId="21433"/>
    <cellStyle name="40% - Accent1 2 3 3 3 2 2 2" xfId="21434"/>
    <cellStyle name="40% - Accent1 2 3 3 3 2 3" xfId="21435"/>
    <cellStyle name="40% - Accent1 2 3 3 3 3" xfId="21436"/>
    <cellStyle name="40% - Accent1 2 3 3 3 3 2" xfId="21437"/>
    <cellStyle name="40% - Accent1 2 3 3 3 4" xfId="21438"/>
    <cellStyle name="40% - Accent1 2 3 3 4" xfId="21439"/>
    <cellStyle name="40% - Accent1 2 3 3 4 2" xfId="21440"/>
    <cellStyle name="40% - Accent1 2 3 3 4 2 2" xfId="21441"/>
    <cellStyle name="40% - Accent1 2 3 3 4 3" xfId="21442"/>
    <cellStyle name="40% - Accent1 2 3 3 5" xfId="21443"/>
    <cellStyle name="40% - Accent1 2 3 3 5 2" xfId="21444"/>
    <cellStyle name="40% - Accent1 2 3 3 6" xfId="21445"/>
    <cellStyle name="40% - Accent1 2 3 4" xfId="21446"/>
    <cellStyle name="40% - Accent1 2 3 4 2" xfId="21447"/>
    <cellStyle name="40% - Accent1 2 3 4 2 2" xfId="21448"/>
    <cellStyle name="40% - Accent1 2 3 4 2 2 2" xfId="21449"/>
    <cellStyle name="40% - Accent1 2 3 4 2 2 2 2" xfId="21450"/>
    <cellStyle name="40% - Accent1 2 3 4 2 2 3" xfId="21451"/>
    <cellStyle name="40% - Accent1 2 3 4 2 3" xfId="21452"/>
    <cellStyle name="40% - Accent1 2 3 4 2 3 2" xfId="21453"/>
    <cellStyle name="40% - Accent1 2 3 4 2 4" xfId="21454"/>
    <cellStyle name="40% - Accent1 2 3 4 3" xfId="21455"/>
    <cellStyle name="40% - Accent1 2 3 4 3 2" xfId="21456"/>
    <cellStyle name="40% - Accent1 2 3 4 3 2 2" xfId="21457"/>
    <cellStyle name="40% - Accent1 2 3 4 3 3" xfId="21458"/>
    <cellStyle name="40% - Accent1 2 3 4 4" xfId="21459"/>
    <cellStyle name="40% - Accent1 2 3 4 4 2" xfId="21460"/>
    <cellStyle name="40% - Accent1 2 3 4 5" xfId="21461"/>
    <cellStyle name="40% - Accent1 2 3 5" xfId="21462"/>
    <cellStyle name="40% - Accent1 2 3 5 2" xfId="21463"/>
    <cellStyle name="40% - Accent1 2 3 5 2 2" xfId="21464"/>
    <cellStyle name="40% - Accent1 2 3 5 2 2 2" xfId="21465"/>
    <cellStyle name="40% - Accent1 2 3 5 2 3" xfId="21466"/>
    <cellStyle name="40% - Accent1 2 3 5 3" xfId="21467"/>
    <cellStyle name="40% - Accent1 2 3 5 3 2" xfId="21468"/>
    <cellStyle name="40% - Accent1 2 3 5 4" xfId="21469"/>
    <cellStyle name="40% - Accent1 2 3 6" xfId="21470"/>
    <cellStyle name="40% - Accent1 2 3 6 2" xfId="21471"/>
    <cellStyle name="40% - Accent1 2 3 6 2 2" xfId="21472"/>
    <cellStyle name="40% - Accent1 2 3 6 3" xfId="21473"/>
    <cellStyle name="40% - Accent1 2 3 7" xfId="21474"/>
    <cellStyle name="40% - Accent1 2 3 7 2" xfId="21475"/>
    <cellStyle name="40% - Accent1 2 3 8" xfId="21476"/>
    <cellStyle name="40% - Accent1 2 4" xfId="21477"/>
    <cellStyle name="40% - Accent1 2 4 2" xfId="21478"/>
    <cellStyle name="40% - Accent1 2 4 2 2" xfId="21479"/>
    <cellStyle name="40% - Accent1 2 4 2 2 2" xfId="21480"/>
    <cellStyle name="40% - Accent1 2 4 2 2 2 2" xfId="21481"/>
    <cellStyle name="40% - Accent1 2 4 2 2 2 2 2" xfId="21482"/>
    <cellStyle name="40% - Accent1 2 4 2 2 2 2 2 2" xfId="21483"/>
    <cellStyle name="40% - Accent1 2 4 2 2 2 2 3" xfId="21484"/>
    <cellStyle name="40% - Accent1 2 4 2 2 2 3" xfId="21485"/>
    <cellStyle name="40% - Accent1 2 4 2 2 2 3 2" xfId="21486"/>
    <cellStyle name="40% - Accent1 2 4 2 2 2 4" xfId="21487"/>
    <cellStyle name="40% - Accent1 2 4 2 2 3" xfId="21488"/>
    <cellStyle name="40% - Accent1 2 4 2 2 3 2" xfId="21489"/>
    <cellStyle name="40% - Accent1 2 4 2 2 3 2 2" xfId="21490"/>
    <cellStyle name="40% - Accent1 2 4 2 2 3 3" xfId="21491"/>
    <cellStyle name="40% - Accent1 2 4 2 2 4" xfId="21492"/>
    <cellStyle name="40% - Accent1 2 4 2 2 4 2" xfId="21493"/>
    <cellStyle name="40% - Accent1 2 4 2 2 5" xfId="21494"/>
    <cellStyle name="40% - Accent1 2 4 2 3" xfId="21495"/>
    <cellStyle name="40% - Accent1 2 4 2 3 2" xfId="21496"/>
    <cellStyle name="40% - Accent1 2 4 2 3 2 2" xfId="21497"/>
    <cellStyle name="40% - Accent1 2 4 2 3 2 2 2" xfId="21498"/>
    <cellStyle name="40% - Accent1 2 4 2 3 2 3" xfId="21499"/>
    <cellStyle name="40% - Accent1 2 4 2 3 3" xfId="21500"/>
    <cellStyle name="40% - Accent1 2 4 2 3 3 2" xfId="21501"/>
    <cellStyle name="40% - Accent1 2 4 2 3 4" xfId="21502"/>
    <cellStyle name="40% - Accent1 2 4 2 4" xfId="21503"/>
    <cellStyle name="40% - Accent1 2 4 2 4 2" xfId="21504"/>
    <cellStyle name="40% - Accent1 2 4 2 4 2 2" xfId="21505"/>
    <cellStyle name="40% - Accent1 2 4 2 4 3" xfId="21506"/>
    <cellStyle name="40% - Accent1 2 4 2 5" xfId="21507"/>
    <cellStyle name="40% - Accent1 2 4 2 5 2" xfId="21508"/>
    <cellStyle name="40% - Accent1 2 4 2 6" xfId="21509"/>
    <cellStyle name="40% - Accent1 2 4 3" xfId="21510"/>
    <cellStyle name="40% - Accent1 2 4 3 2" xfId="21511"/>
    <cellStyle name="40% - Accent1 2 4 3 2 2" xfId="21512"/>
    <cellStyle name="40% - Accent1 2 4 3 2 2 2" xfId="21513"/>
    <cellStyle name="40% - Accent1 2 4 3 2 2 2 2" xfId="21514"/>
    <cellStyle name="40% - Accent1 2 4 3 2 2 3" xfId="21515"/>
    <cellStyle name="40% - Accent1 2 4 3 2 3" xfId="21516"/>
    <cellStyle name="40% - Accent1 2 4 3 2 3 2" xfId="21517"/>
    <cellStyle name="40% - Accent1 2 4 3 2 4" xfId="21518"/>
    <cellStyle name="40% - Accent1 2 4 3 3" xfId="21519"/>
    <cellStyle name="40% - Accent1 2 4 3 3 2" xfId="21520"/>
    <cellStyle name="40% - Accent1 2 4 3 3 2 2" xfId="21521"/>
    <cellStyle name="40% - Accent1 2 4 3 3 3" xfId="21522"/>
    <cellStyle name="40% - Accent1 2 4 3 4" xfId="21523"/>
    <cellStyle name="40% - Accent1 2 4 3 4 2" xfId="21524"/>
    <cellStyle name="40% - Accent1 2 4 3 5" xfId="21525"/>
    <cellStyle name="40% - Accent1 2 4 4" xfId="21526"/>
    <cellStyle name="40% - Accent1 2 4 4 2" xfId="21527"/>
    <cellStyle name="40% - Accent1 2 4 4 2 2" xfId="21528"/>
    <cellStyle name="40% - Accent1 2 4 4 2 2 2" xfId="21529"/>
    <cellStyle name="40% - Accent1 2 4 4 2 3" xfId="21530"/>
    <cellStyle name="40% - Accent1 2 4 4 3" xfId="21531"/>
    <cellStyle name="40% - Accent1 2 4 4 3 2" xfId="21532"/>
    <cellStyle name="40% - Accent1 2 4 4 4" xfId="21533"/>
    <cellStyle name="40% - Accent1 2 4 5" xfId="21534"/>
    <cellStyle name="40% - Accent1 2 4 5 2" xfId="21535"/>
    <cellStyle name="40% - Accent1 2 4 5 2 2" xfId="21536"/>
    <cellStyle name="40% - Accent1 2 4 5 3" xfId="21537"/>
    <cellStyle name="40% - Accent1 2 4 6" xfId="21538"/>
    <cellStyle name="40% - Accent1 2 4 6 2" xfId="21539"/>
    <cellStyle name="40% - Accent1 2 4 7" xfId="21540"/>
    <cellStyle name="40% - Accent1 2 5" xfId="21541"/>
    <cellStyle name="40% - Accent1 2 5 2" xfId="21542"/>
    <cellStyle name="40% - Accent1 2 5 2 2" xfId="21543"/>
    <cellStyle name="40% - Accent1 2 5 2 2 2" xfId="21544"/>
    <cellStyle name="40% - Accent1 2 5 2 2 2 2" xfId="21545"/>
    <cellStyle name="40% - Accent1 2 5 2 2 2 2 2" xfId="21546"/>
    <cellStyle name="40% - Accent1 2 5 2 2 2 3" xfId="21547"/>
    <cellStyle name="40% - Accent1 2 5 2 2 3" xfId="21548"/>
    <cellStyle name="40% - Accent1 2 5 2 2 3 2" xfId="21549"/>
    <cellStyle name="40% - Accent1 2 5 2 2 4" xfId="21550"/>
    <cellStyle name="40% - Accent1 2 5 2 3" xfId="21551"/>
    <cellStyle name="40% - Accent1 2 5 2 3 2" xfId="21552"/>
    <cellStyle name="40% - Accent1 2 5 2 3 2 2" xfId="21553"/>
    <cellStyle name="40% - Accent1 2 5 2 3 3" xfId="21554"/>
    <cellStyle name="40% - Accent1 2 5 2 4" xfId="21555"/>
    <cellStyle name="40% - Accent1 2 5 2 4 2" xfId="21556"/>
    <cellStyle name="40% - Accent1 2 5 2 5" xfId="21557"/>
    <cellStyle name="40% - Accent1 2 5 3" xfId="21558"/>
    <cellStyle name="40% - Accent1 2 5 3 2" xfId="21559"/>
    <cellStyle name="40% - Accent1 2 5 3 2 2" xfId="21560"/>
    <cellStyle name="40% - Accent1 2 5 3 2 2 2" xfId="21561"/>
    <cellStyle name="40% - Accent1 2 5 3 2 3" xfId="21562"/>
    <cellStyle name="40% - Accent1 2 5 3 3" xfId="21563"/>
    <cellStyle name="40% - Accent1 2 5 3 3 2" xfId="21564"/>
    <cellStyle name="40% - Accent1 2 5 3 4" xfId="21565"/>
    <cellStyle name="40% - Accent1 2 5 4" xfId="21566"/>
    <cellStyle name="40% - Accent1 2 5 4 2" xfId="21567"/>
    <cellStyle name="40% - Accent1 2 5 4 2 2" xfId="21568"/>
    <cellStyle name="40% - Accent1 2 5 4 3" xfId="21569"/>
    <cellStyle name="40% - Accent1 2 5 5" xfId="21570"/>
    <cellStyle name="40% - Accent1 2 5 5 2" xfId="21571"/>
    <cellStyle name="40% - Accent1 2 5 6" xfId="21572"/>
    <cellStyle name="40% - Accent1 2 6" xfId="21573"/>
    <cellStyle name="40% - Accent1 2 6 2" xfId="21574"/>
    <cellStyle name="40% - Accent1 2 6 2 2" xfId="21575"/>
    <cellStyle name="40% - Accent1 2 6 2 2 2" xfId="21576"/>
    <cellStyle name="40% - Accent1 2 6 2 2 2 2" xfId="21577"/>
    <cellStyle name="40% - Accent1 2 6 2 2 3" xfId="21578"/>
    <cellStyle name="40% - Accent1 2 6 2 3" xfId="21579"/>
    <cellStyle name="40% - Accent1 2 6 2 3 2" xfId="21580"/>
    <cellStyle name="40% - Accent1 2 6 2 4" xfId="21581"/>
    <cellStyle name="40% - Accent1 2 6 3" xfId="21582"/>
    <cellStyle name="40% - Accent1 2 6 3 2" xfId="21583"/>
    <cellStyle name="40% - Accent1 2 6 3 2 2" xfId="21584"/>
    <cellStyle name="40% - Accent1 2 6 3 3" xfId="21585"/>
    <cellStyle name="40% - Accent1 2 6 4" xfId="21586"/>
    <cellStyle name="40% - Accent1 2 6 4 2" xfId="21587"/>
    <cellStyle name="40% - Accent1 2 6 5" xfId="21588"/>
    <cellStyle name="40% - Accent1 2 7" xfId="21589"/>
    <cellStyle name="40% - Accent1 2 7 2" xfId="21590"/>
    <cellStyle name="40% - Accent1 2 7 2 2" xfId="21591"/>
    <cellStyle name="40% - Accent1 2 7 2 2 2" xfId="21592"/>
    <cellStyle name="40% - Accent1 2 7 2 3" xfId="21593"/>
    <cellStyle name="40% - Accent1 2 7 3" xfId="21594"/>
    <cellStyle name="40% - Accent1 2 7 3 2" xfId="21595"/>
    <cellStyle name="40% - Accent1 2 7 4" xfId="21596"/>
    <cellStyle name="40% - Accent1 2 8" xfId="21597"/>
    <cellStyle name="40% - Accent1 2 8 2" xfId="21598"/>
    <cellStyle name="40% - Accent1 2 8 2 2" xfId="21599"/>
    <cellStyle name="40% - Accent1 2 8 3" xfId="21600"/>
    <cellStyle name="40% - Accent1 2 9" xfId="21601"/>
    <cellStyle name="40% - Accent1 2 9 2" xfId="21602"/>
    <cellStyle name="40% - Accent1 20" xfId="21603"/>
    <cellStyle name="40% - Accent1 20 2" xfId="21604"/>
    <cellStyle name="40% - Accent1 20 2 2" xfId="21605"/>
    <cellStyle name="40% - Accent1 20 2 2 2" xfId="21606"/>
    <cellStyle name="40% - Accent1 20 2 2 2 2" xfId="21607"/>
    <cellStyle name="40% - Accent1 20 2 2 3" xfId="21608"/>
    <cellStyle name="40% - Accent1 20 2 3" xfId="21609"/>
    <cellStyle name="40% - Accent1 20 2 3 2" xfId="21610"/>
    <cellStyle name="40% - Accent1 20 2 4" xfId="21611"/>
    <cellStyle name="40% - Accent1 20 3" xfId="21612"/>
    <cellStyle name="40% - Accent1 20 3 2" xfId="21613"/>
    <cellStyle name="40% - Accent1 20 3 2 2" xfId="21614"/>
    <cellStyle name="40% - Accent1 20 3 3" xfId="21615"/>
    <cellStyle name="40% - Accent1 20 4" xfId="21616"/>
    <cellStyle name="40% - Accent1 20 4 2" xfId="21617"/>
    <cellStyle name="40% - Accent1 20 5" xfId="21618"/>
    <cellStyle name="40% - Accent1 21" xfId="21619"/>
    <cellStyle name="40% - Accent1 21 2" xfId="21620"/>
    <cellStyle name="40% - Accent1 21 2 2" xfId="21621"/>
    <cellStyle name="40% - Accent1 21 2 2 2" xfId="21622"/>
    <cellStyle name="40% - Accent1 21 2 3" xfId="21623"/>
    <cellStyle name="40% - Accent1 21 3" xfId="21624"/>
    <cellStyle name="40% - Accent1 21 3 2" xfId="21625"/>
    <cellStyle name="40% - Accent1 21 4" xfId="21626"/>
    <cellStyle name="40% - Accent1 22" xfId="21627"/>
    <cellStyle name="40% - Accent1 22 2" xfId="21628"/>
    <cellStyle name="40% - Accent1 22 2 2" xfId="21629"/>
    <cellStyle name="40% - Accent1 22 3" xfId="21630"/>
    <cellStyle name="40% - Accent1 23" xfId="21631"/>
    <cellStyle name="40% - Accent1 23 2" xfId="21632"/>
    <cellStyle name="40% - Accent1 24" xfId="21633"/>
    <cellStyle name="40% - Accent1 3" xfId="21634"/>
    <cellStyle name="40% - Accent1 3 10" xfId="21635"/>
    <cellStyle name="40% - Accent1 3 2" xfId="21636"/>
    <cellStyle name="40% - Accent1 3 2 2" xfId="21637"/>
    <cellStyle name="40% - Accent1 3 2 2 2" xfId="21638"/>
    <cellStyle name="40% - Accent1 3 2 2 2 2" xfId="21639"/>
    <cellStyle name="40% - Accent1 3 2 2 2 2 2" xfId="21640"/>
    <cellStyle name="40% - Accent1 3 2 2 2 2 2 2" xfId="21641"/>
    <cellStyle name="40% - Accent1 3 2 2 2 2 2 2 2" xfId="21642"/>
    <cellStyle name="40% - Accent1 3 2 2 2 2 2 2 2 2" xfId="21643"/>
    <cellStyle name="40% - Accent1 3 2 2 2 2 2 2 2 2 2" xfId="21644"/>
    <cellStyle name="40% - Accent1 3 2 2 2 2 2 2 2 3" xfId="21645"/>
    <cellStyle name="40% - Accent1 3 2 2 2 2 2 2 3" xfId="21646"/>
    <cellStyle name="40% - Accent1 3 2 2 2 2 2 2 3 2" xfId="21647"/>
    <cellStyle name="40% - Accent1 3 2 2 2 2 2 2 4" xfId="21648"/>
    <cellStyle name="40% - Accent1 3 2 2 2 2 2 3" xfId="21649"/>
    <cellStyle name="40% - Accent1 3 2 2 2 2 2 3 2" xfId="21650"/>
    <cellStyle name="40% - Accent1 3 2 2 2 2 2 3 2 2" xfId="21651"/>
    <cellStyle name="40% - Accent1 3 2 2 2 2 2 3 3" xfId="21652"/>
    <cellStyle name="40% - Accent1 3 2 2 2 2 2 4" xfId="21653"/>
    <cellStyle name="40% - Accent1 3 2 2 2 2 2 4 2" xfId="21654"/>
    <cellStyle name="40% - Accent1 3 2 2 2 2 2 5" xfId="21655"/>
    <cellStyle name="40% - Accent1 3 2 2 2 2 3" xfId="21656"/>
    <cellStyle name="40% - Accent1 3 2 2 2 2 3 2" xfId="21657"/>
    <cellStyle name="40% - Accent1 3 2 2 2 2 3 2 2" xfId="21658"/>
    <cellStyle name="40% - Accent1 3 2 2 2 2 3 2 2 2" xfId="21659"/>
    <cellStyle name="40% - Accent1 3 2 2 2 2 3 2 3" xfId="21660"/>
    <cellStyle name="40% - Accent1 3 2 2 2 2 3 3" xfId="21661"/>
    <cellStyle name="40% - Accent1 3 2 2 2 2 3 3 2" xfId="21662"/>
    <cellStyle name="40% - Accent1 3 2 2 2 2 3 4" xfId="21663"/>
    <cellStyle name="40% - Accent1 3 2 2 2 2 4" xfId="21664"/>
    <cellStyle name="40% - Accent1 3 2 2 2 2 4 2" xfId="21665"/>
    <cellStyle name="40% - Accent1 3 2 2 2 2 4 2 2" xfId="21666"/>
    <cellStyle name="40% - Accent1 3 2 2 2 2 4 3" xfId="21667"/>
    <cellStyle name="40% - Accent1 3 2 2 2 2 5" xfId="21668"/>
    <cellStyle name="40% - Accent1 3 2 2 2 2 5 2" xfId="21669"/>
    <cellStyle name="40% - Accent1 3 2 2 2 2 6" xfId="21670"/>
    <cellStyle name="40% - Accent1 3 2 2 2 3" xfId="21671"/>
    <cellStyle name="40% - Accent1 3 2 2 2 3 2" xfId="21672"/>
    <cellStyle name="40% - Accent1 3 2 2 2 3 2 2" xfId="21673"/>
    <cellStyle name="40% - Accent1 3 2 2 2 3 2 2 2" xfId="21674"/>
    <cellStyle name="40% - Accent1 3 2 2 2 3 2 2 2 2" xfId="21675"/>
    <cellStyle name="40% - Accent1 3 2 2 2 3 2 2 3" xfId="21676"/>
    <cellStyle name="40% - Accent1 3 2 2 2 3 2 3" xfId="21677"/>
    <cellStyle name="40% - Accent1 3 2 2 2 3 2 3 2" xfId="21678"/>
    <cellStyle name="40% - Accent1 3 2 2 2 3 2 4" xfId="21679"/>
    <cellStyle name="40% - Accent1 3 2 2 2 3 3" xfId="21680"/>
    <cellStyle name="40% - Accent1 3 2 2 2 3 3 2" xfId="21681"/>
    <cellStyle name="40% - Accent1 3 2 2 2 3 3 2 2" xfId="21682"/>
    <cellStyle name="40% - Accent1 3 2 2 2 3 3 3" xfId="21683"/>
    <cellStyle name="40% - Accent1 3 2 2 2 3 4" xfId="21684"/>
    <cellStyle name="40% - Accent1 3 2 2 2 3 4 2" xfId="21685"/>
    <cellStyle name="40% - Accent1 3 2 2 2 3 5" xfId="21686"/>
    <cellStyle name="40% - Accent1 3 2 2 2 4" xfId="21687"/>
    <cellStyle name="40% - Accent1 3 2 2 2 4 2" xfId="21688"/>
    <cellStyle name="40% - Accent1 3 2 2 2 4 2 2" xfId="21689"/>
    <cellStyle name="40% - Accent1 3 2 2 2 4 2 2 2" xfId="21690"/>
    <cellStyle name="40% - Accent1 3 2 2 2 4 2 3" xfId="21691"/>
    <cellStyle name="40% - Accent1 3 2 2 2 4 3" xfId="21692"/>
    <cellStyle name="40% - Accent1 3 2 2 2 4 3 2" xfId="21693"/>
    <cellStyle name="40% - Accent1 3 2 2 2 4 4" xfId="21694"/>
    <cellStyle name="40% - Accent1 3 2 2 2 5" xfId="21695"/>
    <cellStyle name="40% - Accent1 3 2 2 2 5 2" xfId="21696"/>
    <cellStyle name="40% - Accent1 3 2 2 2 5 2 2" xfId="21697"/>
    <cellStyle name="40% - Accent1 3 2 2 2 5 3" xfId="21698"/>
    <cellStyle name="40% - Accent1 3 2 2 2 6" xfId="21699"/>
    <cellStyle name="40% - Accent1 3 2 2 2 6 2" xfId="21700"/>
    <cellStyle name="40% - Accent1 3 2 2 2 7" xfId="21701"/>
    <cellStyle name="40% - Accent1 3 2 2 3" xfId="21702"/>
    <cellStyle name="40% - Accent1 3 2 2 3 2" xfId="21703"/>
    <cellStyle name="40% - Accent1 3 2 2 3 2 2" xfId="21704"/>
    <cellStyle name="40% - Accent1 3 2 2 3 2 2 2" xfId="21705"/>
    <cellStyle name="40% - Accent1 3 2 2 3 2 2 2 2" xfId="21706"/>
    <cellStyle name="40% - Accent1 3 2 2 3 2 2 2 2 2" xfId="21707"/>
    <cellStyle name="40% - Accent1 3 2 2 3 2 2 2 3" xfId="21708"/>
    <cellStyle name="40% - Accent1 3 2 2 3 2 2 3" xfId="21709"/>
    <cellStyle name="40% - Accent1 3 2 2 3 2 2 3 2" xfId="21710"/>
    <cellStyle name="40% - Accent1 3 2 2 3 2 2 4" xfId="21711"/>
    <cellStyle name="40% - Accent1 3 2 2 3 2 3" xfId="21712"/>
    <cellStyle name="40% - Accent1 3 2 2 3 2 3 2" xfId="21713"/>
    <cellStyle name="40% - Accent1 3 2 2 3 2 3 2 2" xfId="21714"/>
    <cellStyle name="40% - Accent1 3 2 2 3 2 3 3" xfId="21715"/>
    <cellStyle name="40% - Accent1 3 2 2 3 2 4" xfId="21716"/>
    <cellStyle name="40% - Accent1 3 2 2 3 2 4 2" xfId="21717"/>
    <cellStyle name="40% - Accent1 3 2 2 3 2 5" xfId="21718"/>
    <cellStyle name="40% - Accent1 3 2 2 3 3" xfId="21719"/>
    <cellStyle name="40% - Accent1 3 2 2 3 3 2" xfId="21720"/>
    <cellStyle name="40% - Accent1 3 2 2 3 3 2 2" xfId="21721"/>
    <cellStyle name="40% - Accent1 3 2 2 3 3 2 2 2" xfId="21722"/>
    <cellStyle name="40% - Accent1 3 2 2 3 3 2 3" xfId="21723"/>
    <cellStyle name="40% - Accent1 3 2 2 3 3 3" xfId="21724"/>
    <cellStyle name="40% - Accent1 3 2 2 3 3 3 2" xfId="21725"/>
    <cellStyle name="40% - Accent1 3 2 2 3 3 4" xfId="21726"/>
    <cellStyle name="40% - Accent1 3 2 2 3 4" xfId="21727"/>
    <cellStyle name="40% - Accent1 3 2 2 3 4 2" xfId="21728"/>
    <cellStyle name="40% - Accent1 3 2 2 3 4 2 2" xfId="21729"/>
    <cellStyle name="40% - Accent1 3 2 2 3 4 3" xfId="21730"/>
    <cellStyle name="40% - Accent1 3 2 2 3 5" xfId="21731"/>
    <cellStyle name="40% - Accent1 3 2 2 3 5 2" xfId="21732"/>
    <cellStyle name="40% - Accent1 3 2 2 3 6" xfId="21733"/>
    <cellStyle name="40% - Accent1 3 2 2 4" xfId="21734"/>
    <cellStyle name="40% - Accent1 3 2 2 4 2" xfId="21735"/>
    <cellStyle name="40% - Accent1 3 2 2 4 2 2" xfId="21736"/>
    <cellStyle name="40% - Accent1 3 2 2 4 2 2 2" xfId="21737"/>
    <cellStyle name="40% - Accent1 3 2 2 4 2 2 2 2" xfId="21738"/>
    <cellStyle name="40% - Accent1 3 2 2 4 2 2 3" xfId="21739"/>
    <cellStyle name="40% - Accent1 3 2 2 4 2 3" xfId="21740"/>
    <cellStyle name="40% - Accent1 3 2 2 4 2 3 2" xfId="21741"/>
    <cellStyle name="40% - Accent1 3 2 2 4 2 4" xfId="21742"/>
    <cellStyle name="40% - Accent1 3 2 2 4 3" xfId="21743"/>
    <cellStyle name="40% - Accent1 3 2 2 4 3 2" xfId="21744"/>
    <cellStyle name="40% - Accent1 3 2 2 4 3 2 2" xfId="21745"/>
    <cellStyle name="40% - Accent1 3 2 2 4 3 3" xfId="21746"/>
    <cellStyle name="40% - Accent1 3 2 2 4 4" xfId="21747"/>
    <cellStyle name="40% - Accent1 3 2 2 4 4 2" xfId="21748"/>
    <cellStyle name="40% - Accent1 3 2 2 4 5" xfId="21749"/>
    <cellStyle name="40% - Accent1 3 2 2 5" xfId="21750"/>
    <cellStyle name="40% - Accent1 3 2 2 5 2" xfId="21751"/>
    <cellStyle name="40% - Accent1 3 2 2 5 2 2" xfId="21752"/>
    <cellStyle name="40% - Accent1 3 2 2 5 2 2 2" xfId="21753"/>
    <cellStyle name="40% - Accent1 3 2 2 5 2 3" xfId="21754"/>
    <cellStyle name="40% - Accent1 3 2 2 5 3" xfId="21755"/>
    <cellStyle name="40% - Accent1 3 2 2 5 3 2" xfId="21756"/>
    <cellStyle name="40% - Accent1 3 2 2 5 4" xfId="21757"/>
    <cellStyle name="40% - Accent1 3 2 2 6" xfId="21758"/>
    <cellStyle name="40% - Accent1 3 2 2 6 2" xfId="21759"/>
    <cellStyle name="40% - Accent1 3 2 2 6 2 2" xfId="21760"/>
    <cellStyle name="40% - Accent1 3 2 2 6 3" xfId="21761"/>
    <cellStyle name="40% - Accent1 3 2 2 7" xfId="21762"/>
    <cellStyle name="40% - Accent1 3 2 2 7 2" xfId="21763"/>
    <cellStyle name="40% - Accent1 3 2 2 8" xfId="21764"/>
    <cellStyle name="40% - Accent1 3 2 3" xfId="21765"/>
    <cellStyle name="40% - Accent1 3 2 3 2" xfId="21766"/>
    <cellStyle name="40% - Accent1 3 2 3 2 2" xfId="21767"/>
    <cellStyle name="40% - Accent1 3 2 3 2 2 2" xfId="21768"/>
    <cellStyle name="40% - Accent1 3 2 3 2 2 2 2" xfId="21769"/>
    <cellStyle name="40% - Accent1 3 2 3 2 2 2 2 2" xfId="21770"/>
    <cellStyle name="40% - Accent1 3 2 3 2 2 2 2 2 2" xfId="21771"/>
    <cellStyle name="40% - Accent1 3 2 3 2 2 2 2 3" xfId="21772"/>
    <cellStyle name="40% - Accent1 3 2 3 2 2 2 3" xfId="21773"/>
    <cellStyle name="40% - Accent1 3 2 3 2 2 2 3 2" xfId="21774"/>
    <cellStyle name="40% - Accent1 3 2 3 2 2 2 4" xfId="21775"/>
    <cellStyle name="40% - Accent1 3 2 3 2 2 3" xfId="21776"/>
    <cellStyle name="40% - Accent1 3 2 3 2 2 3 2" xfId="21777"/>
    <cellStyle name="40% - Accent1 3 2 3 2 2 3 2 2" xfId="21778"/>
    <cellStyle name="40% - Accent1 3 2 3 2 2 3 3" xfId="21779"/>
    <cellStyle name="40% - Accent1 3 2 3 2 2 4" xfId="21780"/>
    <cellStyle name="40% - Accent1 3 2 3 2 2 4 2" xfId="21781"/>
    <cellStyle name="40% - Accent1 3 2 3 2 2 5" xfId="21782"/>
    <cellStyle name="40% - Accent1 3 2 3 2 3" xfId="21783"/>
    <cellStyle name="40% - Accent1 3 2 3 2 3 2" xfId="21784"/>
    <cellStyle name="40% - Accent1 3 2 3 2 3 2 2" xfId="21785"/>
    <cellStyle name="40% - Accent1 3 2 3 2 3 2 2 2" xfId="21786"/>
    <cellStyle name="40% - Accent1 3 2 3 2 3 2 3" xfId="21787"/>
    <cellStyle name="40% - Accent1 3 2 3 2 3 3" xfId="21788"/>
    <cellStyle name="40% - Accent1 3 2 3 2 3 3 2" xfId="21789"/>
    <cellStyle name="40% - Accent1 3 2 3 2 3 4" xfId="21790"/>
    <cellStyle name="40% - Accent1 3 2 3 2 4" xfId="21791"/>
    <cellStyle name="40% - Accent1 3 2 3 2 4 2" xfId="21792"/>
    <cellStyle name="40% - Accent1 3 2 3 2 4 2 2" xfId="21793"/>
    <cellStyle name="40% - Accent1 3 2 3 2 4 3" xfId="21794"/>
    <cellStyle name="40% - Accent1 3 2 3 2 5" xfId="21795"/>
    <cellStyle name="40% - Accent1 3 2 3 2 5 2" xfId="21796"/>
    <cellStyle name="40% - Accent1 3 2 3 2 6" xfId="21797"/>
    <cellStyle name="40% - Accent1 3 2 3 3" xfId="21798"/>
    <cellStyle name="40% - Accent1 3 2 3 3 2" xfId="21799"/>
    <cellStyle name="40% - Accent1 3 2 3 3 2 2" xfId="21800"/>
    <cellStyle name="40% - Accent1 3 2 3 3 2 2 2" xfId="21801"/>
    <cellStyle name="40% - Accent1 3 2 3 3 2 2 2 2" xfId="21802"/>
    <cellStyle name="40% - Accent1 3 2 3 3 2 2 3" xfId="21803"/>
    <cellStyle name="40% - Accent1 3 2 3 3 2 3" xfId="21804"/>
    <cellStyle name="40% - Accent1 3 2 3 3 2 3 2" xfId="21805"/>
    <cellStyle name="40% - Accent1 3 2 3 3 2 4" xfId="21806"/>
    <cellStyle name="40% - Accent1 3 2 3 3 3" xfId="21807"/>
    <cellStyle name="40% - Accent1 3 2 3 3 3 2" xfId="21808"/>
    <cellStyle name="40% - Accent1 3 2 3 3 3 2 2" xfId="21809"/>
    <cellStyle name="40% - Accent1 3 2 3 3 3 3" xfId="21810"/>
    <cellStyle name="40% - Accent1 3 2 3 3 4" xfId="21811"/>
    <cellStyle name="40% - Accent1 3 2 3 3 4 2" xfId="21812"/>
    <cellStyle name="40% - Accent1 3 2 3 3 5" xfId="21813"/>
    <cellStyle name="40% - Accent1 3 2 3 4" xfId="21814"/>
    <cellStyle name="40% - Accent1 3 2 3 4 2" xfId="21815"/>
    <cellStyle name="40% - Accent1 3 2 3 4 2 2" xfId="21816"/>
    <cellStyle name="40% - Accent1 3 2 3 4 2 2 2" xfId="21817"/>
    <cellStyle name="40% - Accent1 3 2 3 4 2 3" xfId="21818"/>
    <cellStyle name="40% - Accent1 3 2 3 4 3" xfId="21819"/>
    <cellStyle name="40% - Accent1 3 2 3 4 3 2" xfId="21820"/>
    <cellStyle name="40% - Accent1 3 2 3 4 4" xfId="21821"/>
    <cellStyle name="40% - Accent1 3 2 3 5" xfId="21822"/>
    <cellStyle name="40% - Accent1 3 2 3 5 2" xfId="21823"/>
    <cellStyle name="40% - Accent1 3 2 3 5 2 2" xfId="21824"/>
    <cellStyle name="40% - Accent1 3 2 3 5 3" xfId="21825"/>
    <cellStyle name="40% - Accent1 3 2 3 6" xfId="21826"/>
    <cellStyle name="40% - Accent1 3 2 3 6 2" xfId="21827"/>
    <cellStyle name="40% - Accent1 3 2 3 7" xfId="21828"/>
    <cellStyle name="40% - Accent1 3 2 4" xfId="21829"/>
    <cellStyle name="40% - Accent1 3 2 4 2" xfId="21830"/>
    <cellStyle name="40% - Accent1 3 2 4 2 2" xfId="21831"/>
    <cellStyle name="40% - Accent1 3 2 4 2 2 2" xfId="21832"/>
    <cellStyle name="40% - Accent1 3 2 4 2 2 2 2" xfId="21833"/>
    <cellStyle name="40% - Accent1 3 2 4 2 2 2 2 2" xfId="21834"/>
    <cellStyle name="40% - Accent1 3 2 4 2 2 2 3" xfId="21835"/>
    <cellStyle name="40% - Accent1 3 2 4 2 2 3" xfId="21836"/>
    <cellStyle name="40% - Accent1 3 2 4 2 2 3 2" xfId="21837"/>
    <cellStyle name="40% - Accent1 3 2 4 2 2 4" xfId="21838"/>
    <cellStyle name="40% - Accent1 3 2 4 2 3" xfId="21839"/>
    <cellStyle name="40% - Accent1 3 2 4 2 3 2" xfId="21840"/>
    <cellStyle name="40% - Accent1 3 2 4 2 3 2 2" xfId="21841"/>
    <cellStyle name="40% - Accent1 3 2 4 2 3 3" xfId="21842"/>
    <cellStyle name="40% - Accent1 3 2 4 2 4" xfId="21843"/>
    <cellStyle name="40% - Accent1 3 2 4 2 4 2" xfId="21844"/>
    <cellStyle name="40% - Accent1 3 2 4 2 5" xfId="21845"/>
    <cellStyle name="40% - Accent1 3 2 4 3" xfId="21846"/>
    <cellStyle name="40% - Accent1 3 2 4 3 2" xfId="21847"/>
    <cellStyle name="40% - Accent1 3 2 4 3 2 2" xfId="21848"/>
    <cellStyle name="40% - Accent1 3 2 4 3 2 2 2" xfId="21849"/>
    <cellStyle name="40% - Accent1 3 2 4 3 2 3" xfId="21850"/>
    <cellStyle name="40% - Accent1 3 2 4 3 3" xfId="21851"/>
    <cellStyle name="40% - Accent1 3 2 4 3 3 2" xfId="21852"/>
    <cellStyle name="40% - Accent1 3 2 4 3 4" xfId="21853"/>
    <cellStyle name="40% - Accent1 3 2 4 4" xfId="21854"/>
    <cellStyle name="40% - Accent1 3 2 4 4 2" xfId="21855"/>
    <cellStyle name="40% - Accent1 3 2 4 4 2 2" xfId="21856"/>
    <cellStyle name="40% - Accent1 3 2 4 4 3" xfId="21857"/>
    <cellStyle name="40% - Accent1 3 2 4 5" xfId="21858"/>
    <cellStyle name="40% - Accent1 3 2 4 5 2" xfId="21859"/>
    <cellStyle name="40% - Accent1 3 2 4 6" xfId="21860"/>
    <cellStyle name="40% - Accent1 3 2 5" xfId="21861"/>
    <cellStyle name="40% - Accent1 3 2 5 2" xfId="21862"/>
    <cellStyle name="40% - Accent1 3 2 5 2 2" xfId="21863"/>
    <cellStyle name="40% - Accent1 3 2 5 2 2 2" xfId="21864"/>
    <cellStyle name="40% - Accent1 3 2 5 2 2 2 2" xfId="21865"/>
    <cellStyle name="40% - Accent1 3 2 5 2 2 3" xfId="21866"/>
    <cellStyle name="40% - Accent1 3 2 5 2 3" xfId="21867"/>
    <cellStyle name="40% - Accent1 3 2 5 2 3 2" xfId="21868"/>
    <cellStyle name="40% - Accent1 3 2 5 2 4" xfId="21869"/>
    <cellStyle name="40% - Accent1 3 2 5 3" xfId="21870"/>
    <cellStyle name="40% - Accent1 3 2 5 3 2" xfId="21871"/>
    <cellStyle name="40% - Accent1 3 2 5 3 2 2" xfId="21872"/>
    <cellStyle name="40% - Accent1 3 2 5 3 3" xfId="21873"/>
    <cellStyle name="40% - Accent1 3 2 5 4" xfId="21874"/>
    <cellStyle name="40% - Accent1 3 2 5 4 2" xfId="21875"/>
    <cellStyle name="40% - Accent1 3 2 5 5" xfId="21876"/>
    <cellStyle name="40% - Accent1 3 2 6" xfId="21877"/>
    <cellStyle name="40% - Accent1 3 2 6 2" xfId="21878"/>
    <cellStyle name="40% - Accent1 3 2 6 2 2" xfId="21879"/>
    <cellStyle name="40% - Accent1 3 2 6 2 2 2" xfId="21880"/>
    <cellStyle name="40% - Accent1 3 2 6 2 3" xfId="21881"/>
    <cellStyle name="40% - Accent1 3 2 6 3" xfId="21882"/>
    <cellStyle name="40% - Accent1 3 2 6 3 2" xfId="21883"/>
    <cellStyle name="40% - Accent1 3 2 6 4" xfId="21884"/>
    <cellStyle name="40% - Accent1 3 2 7" xfId="21885"/>
    <cellStyle name="40% - Accent1 3 2 7 2" xfId="21886"/>
    <cellStyle name="40% - Accent1 3 2 7 2 2" xfId="21887"/>
    <cellStyle name="40% - Accent1 3 2 7 3" xfId="21888"/>
    <cellStyle name="40% - Accent1 3 2 8" xfId="21889"/>
    <cellStyle name="40% - Accent1 3 2 8 2" xfId="21890"/>
    <cellStyle name="40% - Accent1 3 2 9" xfId="21891"/>
    <cellStyle name="40% - Accent1 3 3" xfId="21892"/>
    <cellStyle name="40% - Accent1 3 3 2" xfId="21893"/>
    <cellStyle name="40% - Accent1 3 3 2 2" xfId="21894"/>
    <cellStyle name="40% - Accent1 3 3 2 2 2" xfId="21895"/>
    <cellStyle name="40% - Accent1 3 3 2 2 2 2" xfId="21896"/>
    <cellStyle name="40% - Accent1 3 3 2 2 2 2 2" xfId="21897"/>
    <cellStyle name="40% - Accent1 3 3 2 2 2 2 2 2" xfId="21898"/>
    <cellStyle name="40% - Accent1 3 3 2 2 2 2 2 2 2" xfId="21899"/>
    <cellStyle name="40% - Accent1 3 3 2 2 2 2 2 3" xfId="21900"/>
    <cellStyle name="40% - Accent1 3 3 2 2 2 2 3" xfId="21901"/>
    <cellStyle name="40% - Accent1 3 3 2 2 2 2 3 2" xfId="21902"/>
    <cellStyle name="40% - Accent1 3 3 2 2 2 2 4" xfId="21903"/>
    <cellStyle name="40% - Accent1 3 3 2 2 2 3" xfId="21904"/>
    <cellStyle name="40% - Accent1 3 3 2 2 2 3 2" xfId="21905"/>
    <cellStyle name="40% - Accent1 3 3 2 2 2 3 2 2" xfId="21906"/>
    <cellStyle name="40% - Accent1 3 3 2 2 2 3 3" xfId="21907"/>
    <cellStyle name="40% - Accent1 3 3 2 2 2 4" xfId="21908"/>
    <cellStyle name="40% - Accent1 3 3 2 2 2 4 2" xfId="21909"/>
    <cellStyle name="40% - Accent1 3 3 2 2 2 5" xfId="21910"/>
    <cellStyle name="40% - Accent1 3 3 2 2 3" xfId="21911"/>
    <cellStyle name="40% - Accent1 3 3 2 2 3 2" xfId="21912"/>
    <cellStyle name="40% - Accent1 3 3 2 2 3 2 2" xfId="21913"/>
    <cellStyle name="40% - Accent1 3 3 2 2 3 2 2 2" xfId="21914"/>
    <cellStyle name="40% - Accent1 3 3 2 2 3 2 3" xfId="21915"/>
    <cellStyle name="40% - Accent1 3 3 2 2 3 3" xfId="21916"/>
    <cellStyle name="40% - Accent1 3 3 2 2 3 3 2" xfId="21917"/>
    <cellStyle name="40% - Accent1 3 3 2 2 3 4" xfId="21918"/>
    <cellStyle name="40% - Accent1 3 3 2 2 4" xfId="21919"/>
    <cellStyle name="40% - Accent1 3 3 2 2 4 2" xfId="21920"/>
    <cellStyle name="40% - Accent1 3 3 2 2 4 2 2" xfId="21921"/>
    <cellStyle name="40% - Accent1 3 3 2 2 4 3" xfId="21922"/>
    <cellStyle name="40% - Accent1 3 3 2 2 5" xfId="21923"/>
    <cellStyle name="40% - Accent1 3 3 2 2 5 2" xfId="21924"/>
    <cellStyle name="40% - Accent1 3 3 2 2 6" xfId="21925"/>
    <cellStyle name="40% - Accent1 3 3 2 3" xfId="21926"/>
    <cellStyle name="40% - Accent1 3 3 2 3 2" xfId="21927"/>
    <cellStyle name="40% - Accent1 3 3 2 3 2 2" xfId="21928"/>
    <cellStyle name="40% - Accent1 3 3 2 3 2 2 2" xfId="21929"/>
    <cellStyle name="40% - Accent1 3 3 2 3 2 2 2 2" xfId="21930"/>
    <cellStyle name="40% - Accent1 3 3 2 3 2 2 3" xfId="21931"/>
    <cellStyle name="40% - Accent1 3 3 2 3 2 3" xfId="21932"/>
    <cellStyle name="40% - Accent1 3 3 2 3 2 3 2" xfId="21933"/>
    <cellStyle name="40% - Accent1 3 3 2 3 2 4" xfId="21934"/>
    <cellStyle name="40% - Accent1 3 3 2 3 3" xfId="21935"/>
    <cellStyle name="40% - Accent1 3 3 2 3 3 2" xfId="21936"/>
    <cellStyle name="40% - Accent1 3 3 2 3 3 2 2" xfId="21937"/>
    <cellStyle name="40% - Accent1 3 3 2 3 3 3" xfId="21938"/>
    <cellStyle name="40% - Accent1 3 3 2 3 4" xfId="21939"/>
    <cellStyle name="40% - Accent1 3 3 2 3 4 2" xfId="21940"/>
    <cellStyle name="40% - Accent1 3 3 2 3 5" xfId="21941"/>
    <cellStyle name="40% - Accent1 3 3 2 4" xfId="21942"/>
    <cellStyle name="40% - Accent1 3 3 2 4 2" xfId="21943"/>
    <cellStyle name="40% - Accent1 3 3 2 4 2 2" xfId="21944"/>
    <cellStyle name="40% - Accent1 3 3 2 4 2 2 2" xfId="21945"/>
    <cellStyle name="40% - Accent1 3 3 2 4 2 3" xfId="21946"/>
    <cellStyle name="40% - Accent1 3 3 2 4 3" xfId="21947"/>
    <cellStyle name="40% - Accent1 3 3 2 4 3 2" xfId="21948"/>
    <cellStyle name="40% - Accent1 3 3 2 4 4" xfId="21949"/>
    <cellStyle name="40% - Accent1 3 3 2 5" xfId="21950"/>
    <cellStyle name="40% - Accent1 3 3 2 5 2" xfId="21951"/>
    <cellStyle name="40% - Accent1 3 3 2 5 2 2" xfId="21952"/>
    <cellStyle name="40% - Accent1 3 3 2 5 3" xfId="21953"/>
    <cellStyle name="40% - Accent1 3 3 2 6" xfId="21954"/>
    <cellStyle name="40% - Accent1 3 3 2 6 2" xfId="21955"/>
    <cellStyle name="40% - Accent1 3 3 2 7" xfId="21956"/>
    <cellStyle name="40% - Accent1 3 3 3" xfId="21957"/>
    <cellStyle name="40% - Accent1 3 3 3 2" xfId="21958"/>
    <cellStyle name="40% - Accent1 3 3 3 2 2" xfId="21959"/>
    <cellStyle name="40% - Accent1 3 3 3 2 2 2" xfId="21960"/>
    <cellStyle name="40% - Accent1 3 3 3 2 2 2 2" xfId="21961"/>
    <cellStyle name="40% - Accent1 3 3 3 2 2 2 2 2" xfId="21962"/>
    <cellStyle name="40% - Accent1 3 3 3 2 2 2 3" xfId="21963"/>
    <cellStyle name="40% - Accent1 3 3 3 2 2 3" xfId="21964"/>
    <cellStyle name="40% - Accent1 3 3 3 2 2 3 2" xfId="21965"/>
    <cellStyle name="40% - Accent1 3 3 3 2 2 4" xfId="21966"/>
    <cellStyle name="40% - Accent1 3 3 3 2 3" xfId="21967"/>
    <cellStyle name="40% - Accent1 3 3 3 2 3 2" xfId="21968"/>
    <cellStyle name="40% - Accent1 3 3 3 2 3 2 2" xfId="21969"/>
    <cellStyle name="40% - Accent1 3 3 3 2 3 3" xfId="21970"/>
    <cellStyle name="40% - Accent1 3 3 3 2 4" xfId="21971"/>
    <cellStyle name="40% - Accent1 3 3 3 2 4 2" xfId="21972"/>
    <cellStyle name="40% - Accent1 3 3 3 2 5" xfId="21973"/>
    <cellStyle name="40% - Accent1 3 3 3 3" xfId="21974"/>
    <cellStyle name="40% - Accent1 3 3 3 3 2" xfId="21975"/>
    <cellStyle name="40% - Accent1 3 3 3 3 2 2" xfId="21976"/>
    <cellStyle name="40% - Accent1 3 3 3 3 2 2 2" xfId="21977"/>
    <cellStyle name="40% - Accent1 3 3 3 3 2 3" xfId="21978"/>
    <cellStyle name="40% - Accent1 3 3 3 3 3" xfId="21979"/>
    <cellStyle name="40% - Accent1 3 3 3 3 3 2" xfId="21980"/>
    <cellStyle name="40% - Accent1 3 3 3 3 4" xfId="21981"/>
    <cellStyle name="40% - Accent1 3 3 3 4" xfId="21982"/>
    <cellStyle name="40% - Accent1 3 3 3 4 2" xfId="21983"/>
    <cellStyle name="40% - Accent1 3 3 3 4 2 2" xfId="21984"/>
    <cellStyle name="40% - Accent1 3 3 3 4 3" xfId="21985"/>
    <cellStyle name="40% - Accent1 3 3 3 5" xfId="21986"/>
    <cellStyle name="40% - Accent1 3 3 3 5 2" xfId="21987"/>
    <cellStyle name="40% - Accent1 3 3 3 6" xfId="21988"/>
    <cellStyle name="40% - Accent1 3 3 4" xfId="21989"/>
    <cellStyle name="40% - Accent1 3 3 4 2" xfId="21990"/>
    <cellStyle name="40% - Accent1 3 3 4 2 2" xfId="21991"/>
    <cellStyle name="40% - Accent1 3 3 4 2 2 2" xfId="21992"/>
    <cellStyle name="40% - Accent1 3 3 4 2 2 2 2" xfId="21993"/>
    <cellStyle name="40% - Accent1 3 3 4 2 2 3" xfId="21994"/>
    <cellStyle name="40% - Accent1 3 3 4 2 3" xfId="21995"/>
    <cellStyle name="40% - Accent1 3 3 4 2 3 2" xfId="21996"/>
    <cellStyle name="40% - Accent1 3 3 4 2 4" xfId="21997"/>
    <cellStyle name="40% - Accent1 3 3 4 3" xfId="21998"/>
    <cellStyle name="40% - Accent1 3 3 4 3 2" xfId="21999"/>
    <cellStyle name="40% - Accent1 3 3 4 3 2 2" xfId="22000"/>
    <cellStyle name="40% - Accent1 3 3 4 3 3" xfId="22001"/>
    <cellStyle name="40% - Accent1 3 3 4 4" xfId="22002"/>
    <cellStyle name="40% - Accent1 3 3 4 4 2" xfId="22003"/>
    <cellStyle name="40% - Accent1 3 3 4 5" xfId="22004"/>
    <cellStyle name="40% - Accent1 3 3 5" xfId="22005"/>
    <cellStyle name="40% - Accent1 3 3 5 2" xfId="22006"/>
    <cellStyle name="40% - Accent1 3 3 5 2 2" xfId="22007"/>
    <cellStyle name="40% - Accent1 3 3 5 2 2 2" xfId="22008"/>
    <cellStyle name="40% - Accent1 3 3 5 2 3" xfId="22009"/>
    <cellStyle name="40% - Accent1 3 3 5 3" xfId="22010"/>
    <cellStyle name="40% - Accent1 3 3 5 3 2" xfId="22011"/>
    <cellStyle name="40% - Accent1 3 3 5 4" xfId="22012"/>
    <cellStyle name="40% - Accent1 3 3 6" xfId="22013"/>
    <cellStyle name="40% - Accent1 3 3 6 2" xfId="22014"/>
    <cellStyle name="40% - Accent1 3 3 6 2 2" xfId="22015"/>
    <cellStyle name="40% - Accent1 3 3 6 3" xfId="22016"/>
    <cellStyle name="40% - Accent1 3 3 7" xfId="22017"/>
    <cellStyle name="40% - Accent1 3 3 7 2" xfId="22018"/>
    <cellStyle name="40% - Accent1 3 3 8" xfId="22019"/>
    <cellStyle name="40% - Accent1 3 4" xfId="22020"/>
    <cellStyle name="40% - Accent1 3 4 2" xfId="22021"/>
    <cellStyle name="40% - Accent1 3 4 2 2" xfId="22022"/>
    <cellStyle name="40% - Accent1 3 4 2 2 2" xfId="22023"/>
    <cellStyle name="40% - Accent1 3 4 2 2 2 2" xfId="22024"/>
    <cellStyle name="40% - Accent1 3 4 2 2 2 2 2" xfId="22025"/>
    <cellStyle name="40% - Accent1 3 4 2 2 2 2 2 2" xfId="22026"/>
    <cellStyle name="40% - Accent1 3 4 2 2 2 2 3" xfId="22027"/>
    <cellStyle name="40% - Accent1 3 4 2 2 2 3" xfId="22028"/>
    <cellStyle name="40% - Accent1 3 4 2 2 2 3 2" xfId="22029"/>
    <cellStyle name="40% - Accent1 3 4 2 2 2 4" xfId="22030"/>
    <cellStyle name="40% - Accent1 3 4 2 2 3" xfId="22031"/>
    <cellStyle name="40% - Accent1 3 4 2 2 3 2" xfId="22032"/>
    <cellStyle name="40% - Accent1 3 4 2 2 3 2 2" xfId="22033"/>
    <cellStyle name="40% - Accent1 3 4 2 2 3 3" xfId="22034"/>
    <cellStyle name="40% - Accent1 3 4 2 2 4" xfId="22035"/>
    <cellStyle name="40% - Accent1 3 4 2 2 4 2" xfId="22036"/>
    <cellStyle name="40% - Accent1 3 4 2 2 5" xfId="22037"/>
    <cellStyle name="40% - Accent1 3 4 2 3" xfId="22038"/>
    <cellStyle name="40% - Accent1 3 4 2 3 2" xfId="22039"/>
    <cellStyle name="40% - Accent1 3 4 2 3 2 2" xfId="22040"/>
    <cellStyle name="40% - Accent1 3 4 2 3 2 2 2" xfId="22041"/>
    <cellStyle name="40% - Accent1 3 4 2 3 2 3" xfId="22042"/>
    <cellStyle name="40% - Accent1 3 4 2 3 3" xfId="22043"/>
    <cellStyle name="40% - Accent1 3 4 2 3 3 2" xfId="22044"/>
    <cellStyle name="40% - Accent1 3 4 2 3 4" xfId="22045"/>
    <cellStyle name="40% - Accent1 3 4 2 4" xfId="22046"/>
    <cellStyle name="40% - Accent1 3 4 2 4 2" xfId="22047"/>
    <cellStyle name="40% - Accent1 3 4 2 4 2 2" xfId="22048"/>
    <cellStyle name="40% - Accent1 3 4 2 4 3" xfId="22049"/>
    <cellStyle name="40% - Accent1 3 4 2 5" xfId="22050"/>
    <cellStyle name="40% - Accent1 3 4 2 5 2" xfId="22051"/>
    <cellStyle name="40% - Accent1 3 4 2 6" xfId="22052"/>
    <cellStyle name="40% - Accent1 3 4 3" xfId="22053"/>
    <cellStyle name="40% - Accent1 3 4 3 2" xfId="22054"/>
    <cellStyle name="40% - Accent1 3 4 3 2 2" xfId="22055"/>
    <cellStyle name="40% - Accent1 3 4 3 2 2 2" xfId="22056"/>
    <cellStyle name="40% - Accent1 3 4 3 2 2 2 2" xfId="22057"/>
    <cellStyle name="40% - Accent1 3 4 3 2 2 3" xfId="22058"/>
    <cellStyle name="40% - Accent1 3 4 3 2 3" xfId="22059"/>
    <cellStyle name="40% - Accent1 3 4 3 2 3 2" xfId="22060"/>
    <cellStyle name="40% - Accent1 3 4 3 2 4" xfId="22061"/>
    <cellStyle name="40% - Accent1 3 4 3 3" xfId="22062"/>
    <cellStyle name="40% - Accent1 3 4 3 3 2" xfId="22063"/>
    <cellStyle name="40% - Accent1 3 4 3 3 2 2" xfId="22064"/>
    <cellStyle name="40% - Accent1 3 4 3 3 3" xfId="22065"/>
    <cellStyle name="40% - Accent1 3 4 3 4" xfId="22066"/>
    <cellStyle name="40% - Accent1 3 4 3 4 2" xfId="22067"/>
    <cellStyle name="40% - Accent1 3 4 3 5" xfId="22068"/>
    <cellStyle name="40% - Accent1 3 4 4" xfId="22069"/>
    <cellStyle name="40% - Accent1 3 4 4 2" xfId="22070"/>
    <cellStyle name="40% - Accent1 3 4 4 2 2" xfId="22071"/>
    <cellStyle name="40% - Accent1 3 4 4 2 2 2" xfId="22072"/>
    <cellStyle name="40% - Accent1 3 4 4 2 3" xfId="22073"/>
    <cellStyle name="40% - Accent1 3 4 4 3" xfId="22074"/>
    <cellStyle name="40% - Accent1 3 4 4 3 2" xfId="22075"/>
    <cellStyle name="40% - Accent1 3 4 4 4" xfId="22076"/>
    <cellStyle name="40% - Accent1 3 4 5" xfId="22077"/>
    <cellStyle name="40% - Accent1 3 4 5 2" xfId="22078"/>
    <cellStyle name="40% - Accent1 3 4 5 2 2" xfId="22079"/>
    <cellStyle name="40% - Accent1 3 4 5 3" xfId="22080"/>
    <cellStyle name="40% - Accent1 3 4 6" xfId="22081"/>
    <cellStyle name="40% - Accent1 3 4 6 2" xfId="22082"/>
    <cellStyle name="40% - Accent1 3 4 7" xfId="22083"/>
    <cellStyle name="40% - Accent1 3 5" xfId="22084"/>
    <cellStyle name="40% - Accent1 3 5 2" xfId="22085"/>
    <cellStyle name="40% - Accent1 3 5 2 2" xfId="22086"/>
    <cellStyle name="40% - Accent1 3 5 2 2 2" xfId="22087"/>
    <cellStyle name="40% - Accent1 3 5 2 2 2 2" xfId="22088"/>
    <cellStyle name="40% - Accent1 3 5 2 2 2 2 2" xfId="22089"/>
    <cellStyle name="40% - Accent1 3 5 2 2 2 3" xfId="22090"/>
    <cellStyle name="40% - Accent1 3 5 2 2 3" xfId="22091"/>
    <cellStyle name="40% - Accent1 3 5 2 2 3 2" xfId="22092"/>
    <cellStyle name="40% - Accent1 3 5 2 2 4" xfId="22093"/>
    <cellStyle name="40% - Accent1 3 5 2 3" xfId="22094"/>
    <cellStyle name="40% - Accent1 3 5 2 3 2" xfId="22095"/>
    <cellStyle name="40% - Accent1 3 5 2 3 2 2" xfId="22096"/>
    <cellStyle name="40% - Accent1 3 5 2 3 3" xfId="22097"/>
    <cellStyle name="40% - Accent1 3 5 2 4" xfId="22098"/>
    <cellStyle name="40% - Accent1 3 5 2 4 2" xfId="22099"/>
    <cellStyle name="40% - Accent1 3 5 2 5" xfId="22100"/>
    <cellStyle name="40% - Accent1 3 5 3" xfId="22101"/>
    <cellStyle name="40% - Accent1 3 5 3 2" xfId="22102"/>
    <cellStyle name="40% - Accent1 3 5 3 2 2" xfId="22103"/>
    <cellStyle name="40% - Accent1 3 5 3 2 2 2" xfId="22104"/>
    <cellStyle name="40% - Accent1 3 5 3 2 3" xfId="22105"/>
    <cellStyle name="40% - Accent1 3 5 3 3" xfId="22106"/>
    <cellStyle name="40% - Accent1 3 5 3 3 2" xfId="22107"/>
    <cellStyle name="40% - Accent1 3 5 3 4" xfId="22108"/>
    <cellStyle name="40% - Accent1 3 5 4" xfId="22109"/>
    <cellStyle name="40% - Accent1 3 5 4 2" xfId="22110"/>
    <cellStyle name="40% - Accent1 3 5 4 2 2" xfId="22111"/>
    <cellStyle name="40% - Accent1 3 5 4 3" xfId="22112"/>
    <cellStyle name="40% - Accent1 3 5 5" xfId="22113"/>
    <cellStyle name="40% - Accent1 3 5 5 2" xfId="22114"/>
    <cellStyle name="40% - Accent1 3 5 6" xfId="22115"/>
    <cellStyle name="40% - Accent1 3 6" xfId="22116"/>
    <cellStyle name="40% - Accent1 3 6 2" xfId="22117"/>
    <cellStyle name="40% - Accent1 3 6 2 2" xfId="22118"/>
    <cellStyle name="40% - Accent1 3 6 2 2 2" xfId="22119"/>
    <cellStyle name="40% - Accent1 3 6 2 2 2 2" xfId="22120"/>
    <cellStyle name="40% - Accent1 3 6 2 2 3" xfId="22121"/>
    <cellStyle name="40% - Accent1 3 6 2 3" xfId="22122"/>
    <cellStyle name="40% - Accent1 3 6 2 3 2" xfId="22123"/>
    <cellStyle name="40% - Accent1 3 6 2 4" xfId="22124"/>
    <cellStyle name="40% - Accent1 3 6 3" xfId="22125"/>
    <cellStyle name="40% - Accent1 3 6 3 2" xfId="22126"/>
    <cellStyle name="40% - Accent1 3 6 3 2 2" xfId="22127"/>
    <cellStyle name="40% - Accent1 3 6 3 3" xfId="22128"/>
    <cellStyle name="40% - Accent1 3 6 4" xfId="22129"/>
    <cellStyle name="40% - Accent1 3 6 4 2" xfId="22130"/>
    <cellStyle name="40% - Accent1 3 6 5" xfId="22131"/>
    <cellStyle name="40% - Accent1 3 7" xfId="22132"/>
    <cellStyle name="40% - Accent1 3 7 2" xfId="22133"/>
    <cellStyle name="40% - Accent1 3 7 2 2" xfId="22134"/>
    <cellStyle name="40% - Accent1 3 7 2 2 2" xfId="22135"/>
    <cellStyle name="40% - Accent1 3 7 2 3" xfId="22136"/>
    <cellStyle name="40% - Accent1 3 7 3" xfId="22137"/>
    <cellStyle name="40% - Accent1 3 7 3 2" xfId="22138"/>
    <cellStyle name="40% - Accent1 3 7 4" xfId="22139"/>
    <cellStyle name="40% - Accent1 3 8" xfId="22140"/>
    <cellStyle name="40% - Accent1 3 8 2" xfId="22141"/>
    <cellStyle name="40% - Accent1 3 8 2 2" xfId="22142"/>
    <cellStyle name="40% - Accent1 3 8 3" xfId="22143"/>
    <cellStyle name="40% - Accent1 3 9" xfId="22144"/>
    <cellStyle name="40% - Accent1 3 9 2" xfId="22145"/>
    <cellStyle name="40% - Accent1 4" xfId="22146"/>
    <cellStyle name="40% - Accent1 4 2" xfId="22147"/>
    <cellStyle name="40% - Accent1 4 2 2" xfId="22148"/>
    <cellStyle name="40% - Accent1 4 2 2 2" xfId="22149"/>
    <cellStyle name="40% - Accent1 4 2 2 2 2" xfId="22150"/>
    <cellStyle name="40% - Accent1 4 2 2 2 2 2" xfId="22151"/>
    <cellStyle name="40% - Accent1 4 2 2 2 2 2 2" xfId="22152"/>
    <cellStyle name="40% - Accent1 4 2 2 2 2 2 2 2" xfId="22153"/>
    <cellStyle name="40% - Accent1 4 2 2 2 2 2 2 2 2" xfId="22154"/>
    <cellStyle name="40% - Accent1 4 2 2 2 2 2 2 3" xfId="22155"/>
    <cellStyle name="40% - Accent1 4 2 2 2 2 2 3" xfId="22156"/>
    <cellStyle name="40% - Accent1 4 2 2 2 2 2 3 2" xfId="22157"/>
    <cellStyle name="40% - Accent1 4 2 2 2 2 2 4" xfId="22158"/>
    <cellStyle name="40% - Accent1 4 2 2 2 2 3" xfId="22159"/>
    <cellStyle name="40% - Accent1 4 2 2 2 2 3 2" xfId="22160"/>
    <cellStyle name="40% - Accent1 4 2 2 2 2 3 2 2" xfId="22161"/>
    <cellStyle name="40% - Accent1 4 2 2 2 2 3 3" xfId="22162"/>
    <cellStyle name="40% - Accent1 4 2 2 2 2 4" xfId="22163"/>
    <cellStyle name="40% - Accent1 4 2 2 2 2 4 2" xfId="22164"/>
    <cellStyle name="40% - Accent1 4 2 2 2 2 5" xfId="22165"/>
    <cellStyle name="40% - Accent1 4 2 2 2 3" xfId="22166"/>
    <cellStyle name="40% - Accent1 4 2 2 2 3 2" xfId="22167"/>
    <cellStyle name="40% - Accent1 4 2 2 2 3 2 2" xfId="22168"/>
    <cellStyle name="40% - Accent1 4 2 2 2 3 2 2 2" xfId="22169"/>
    <cellStyle name="40% - Accent1 4 2 2 2 3 2 3" xfId="22170"/>
    <cellStyle name="40% - Accent1 4 2 2 2 3 3" xfId="22171"/>
    <cellStyle name="40% - Accent1 4 2 2 2 3 3 2" xfId="22172"/>
    <cellStyle name="40% - Accent1 4 2 2 2 3 4" xfId="22173"/>
    <cellStyle name="40% - Accent1 4 2 2 2 4" xfId="22174"/>
    <cellStyle name="40% - Accent1 4 2 2 2 4 2" xfId="22175"/>
    <cellStyle name="40% - Accent1 4 2 2 2 4 2 2" xfId="22176"/>
    <cellStyle name="40% - Accent1 4 2 2 2 4 3" xfId="22177"/>
    <cellStyle name="40% - Accent1 4 2 2 2 5" xfId="22178"/>
    <cellStyle name="40% - Accent1 4 2 2 2 5 2" xfId="22179"/>
    <cellStyle name="40% - Accent1 4 2 2 2 6" xfId="22180"/>
    <cellStyle name="40% - Accent1 4 2 2 3" xfId="22181"/>
    <cellStyle name="40% - Accent1 4 2 2 3 2" xfId="22182"/>
    <cellStyle name="40% - Accent1 4 2 2 3 2 2" xfId="22183"/>
    <cellStyle name="40% - Accent1 4 2 2 3 2 2 2" xfId="22184"/>
    <cellStyle name="40% - Accent1 4 2 2 3 2 2 2 2" xfId="22185"/>
    <cellStyle name="40% - Accent1 4 2 2 3 2 2 3" xfId="22186"/>
    <cellStyle name="40% - Accent1 4 2 2 3 2 3" xfId="22187"/>
    <cellStyle name="40% - Accent1 4 2 2 3 2 3 2" xfId="22188"/>
    <cellStyle name="40% - Accent1 4 2 2 3 2 4" xfId="22189"/>
    <cellStyle name="40% - Accent1 4 2 2 3 3" xfId="22190"/>
    <cellStyle name="40% - Accent1 4 2 2 3 3 2" xfId="22191"/>
    <cellStyle name="40% - Accent1 4 2 2 3 3 2 2" xfId="22192"/>
    <cellStyle name="40% - Accent1 4 2 2 3 3 3" xfId="22193"/>
    <cellStyle name="40% - Accent1 4 2 2 3 4" xfId="22194"/>
    <cellStyle name="40% - Accent1 4 2 2 3 4 2" xfId="22195"/>
    <cellStyle name="40% - Accent1 4 2 2 3 5" xfId="22196"/>
    <cellStyle name="40% - Accent1 4 2 2 4" xfId="22197"/>
    <cellStyle name="40% - Accent1 4 2 2 4 2" xfId="22198"/>
    <cellStyle name="40% - Accent1 4 2 2 4 2 2" xfId="22199"/>
    <cellStyle name="40% - Accent1 4 2 2 4 2 2 2" xfId="22200"/>
    <cellStyle name="40% - Accent1 4 2 2 4 2 3" xfId="22201"/>
    <cellStyle name="40% - Accent1 4 2 2 4 3" xfId="22202"/>
    <cellStyle name="40% - Accent1 4 2 2 4 3 2" xfId="22203"/>
    <cellStyle name="40% - Accent1 4 2 2 4 4" xfId="22204"/>
    <cellStyle name="40% - Accent1 4 2 2 5" xfId="22205"/>
    <cellStyle name="40% - Accent1 4 2 2 5 2" xfId="22206"/>
    <cellStyle name="40% - Accent1 4 2 2 5 2 2" xfId="22207"/>
    <cellStyle name="40% - Accent1 4 2 2 5 3" xfId="22208"/>
    <cellStyle name="40% - Accent1 4 2 2 6" xfId="22209"/>
    <cellStyle name="40% - Accent1 4 2 2 6 2" xfId="22210"/>
    <cellStyle name="40% - Accent1 4 2 2 7" xfId="22211"/>
    <cellStyle name="40% - Accent1 4 2 3" xfId="22212"/>
    <cellStyle name="40% - Accent1 4 2 3 2" xfId="22213"/>
    <cellStyle name="40% - Accent1 4 2 3 2 2" xfId="22214"/>
    <cellStyle name="40% - Accent1 4 2 3 2 2 2" xfId="22215"/>
    <cellStyle name="40% - Accent1 4 2 3 2 2 2 2" xfId="22216"/>
    <cellStyle name="40% - Accent1 4 2 3 2 2 2 2 2" xfId="22217"/>
    <cellStyle name="40% - Accent1 4 2 3 2 2 2 3" xfId="22218"/>
    <cellStyle name="40% - Accent1 4 2 3 2 2 3" xfId="22219"/>
    <cellStyle name="40% - Accent1 4 2 3 2 2 3 2" xfId="22220"/>
    <cellStyle name="40% - Accent1 4 2 3 2 2 4" xfId="22221"/>
    <cellStyle name="40% - Accent1 4 2 3 2 3" xfId="22222"/>
    <cellStyle name="40% - Accent1 4 2 3 2 3 2" xfId="22223"/>
    <cellStyle name="40% - Accent1 4 2 3 2 3 2 2" xfId="22224"/>
    <cellStyle name="40% - Accent1 4 2 3 2 3 3" xfId="22225"/>
    <cellStyle name="40% - Accent1 4 2 3 2 4" xfId="22226"/>
    <cellStyle name="40% - Accent1 4 2 3 2 4 2" xfId="22227"/>
    <cellStyle name="40% - Accent1 4 2 3 2 5" xfId="22228"/>
    <cellStyle name="40% - Accent1 4 2 3 3" xfId="22229"/>
    <cellStyle name="40% - Accent1 4 2 3 3 2" xfId="22230"/>
    <cellStyle name="40% - Accent1 4 2 3 3 2 2" xfId="22231"/>
    <cellStyle name="40% - Accent1 4 2 3 3 2 2 2" xfId="22232"/>
    <cellStyle name="40% - Accent1 4 2 3 3 2 3" xfId="22233"/>
    <cellStyle name="40% - Accent1 4 2 3 3 3" xfId="22234"/>
    <cellStyle name="40% - Accent1 4 2 3 3 3 2" xfId="22235"/>
    <cellStyle name="40% - Accent1 4 2 3 3 4" xfId="22236"/>
    <cellStyle name="40% - Accent1 4 2 3 4" xfId="22237"/>
    <cellStyle name="40% - Accent1 4 2 3 4 2" xfId="22238"/>
    <cellStyle name="40% - Accent1 4 2 3 4 2 2" xfId="22239"/>
    <cellStyle name="40% - Accent1 4 2 3 4 3" xfId="22240"/>
    <cellStyle name="40% - Accent1 4 2 3 5" xfId="22241"/>
    <cellStyle name="40% - Accent1 4 2 3 5 2" xfId="22242"/>
    <cellStyle name="40% - Accent1 4 2 3 6" xfId="22243"/>
    <cellStyle name="40% - Accent1 4 2 4" xfId="22244"/>
    <cellStyle name="40% - Accent1 4 2 4 2" xfId="22245"/>
    <cellStyle name="40% - Accent1 4 2 4 2 2" xfId="22246"/>
    <cellStyle name="40% - Accent1 4 2 4 2 2 2" xfId="22247"/>
    <cellStyle name="40% - Accent1 4 2 4 2 2 2 2" xfId="22248"/>
    <cellStyle name="40% - Accent1 4 2 4 2 2 3" xfId="22249"/>
    <cellStyle name="40% - Accent1 4 2 4 2 3" xfId="22250"/>
    <cellStyle name="40% - Accent1 4 2 4 2 3 2" xfId="22251"/>
    <cellStyle name="40% - Accent1 4 2 4 2 4" xfId="22252"/>
    <cellStyle name="40% - Accent1 4 2 4 3" xfId="22253"/>
    <cellStyle name="40% - Accent1 4 2 4 3 2" xfId="22254"/>
    <cellStyle name="40% - Accent1 4 2 4 3 2 2" xfId="22255"/>
    <cellStyle name="40% - Accent1 4 2 4 3 3" xfId="22256"/>
    <cellStyle name="40% - Accent1 4 2 4 4" xfId="22257"/>
    <cellStyle name="40% - Accent1 4 2 4 4 2" xfId="22258"/>
    <cellStyle name="40% - Accent1 4 2 4 5" xfId="22259"/>
    <cellStyle name="40% - Accent1 4 2 5" xfId="22260"/>
    <cellStyle name="40% - Accent1 4 2 5 2" xfId="22261"/>
    <cellStyle name="40% - Accent1 4 2 5 2 2" xfId="22262"/>
    <cellStyle name="40% - Accent1 4 2 5 2 2 2" xfId="22263"/>
    <cellStyle name="40% - Accent1 4 2 5 2 3" xfId="22264"/>
    <cellStyle name="40% - Accent1 4 2 5 3" xfId="22265"/>
    <cellStyle name="40% - Accent1 4 2 5 3 2" xfId="22266"/>
    <cellStyle name="40% - Accent1 4 2 5 4" xfId="22267"/>
    <cellStyle name="40% - Accent1 4 2 6" xfId="22268"/>
    <cellStyle name="40% - Accent1 4 2 6 2" xfId="22269"/>
    <cellStyle name="40% - Accent1 4 2 6 2 2" xfId="22270"/>
    <cellStyle name="40% - Accent1 4 2 6 3" xfId="22271"/>
    <cellStyle name="40% - Accent1 4 2 7" xfId="22272"/>
    <cellStyle name="40% - Accent1 4 2 7 2" xfId="22273"/>
    <cellStyle name="40% - Accent1 4 2 8" xfId="22274"/>
    <cellStyle name="40% - Accent1 4 3" xfId="22275"/>
    <cellStyle name="40% - Accent1 4 3 2" xfId="22276"/>
    <cellStyle name="40% - Accent1 4 3 2 2" xfId="22277"/>
    <cellStyle name="40% - Accent1 4 3 2 2 2" xfId="22278"/>
    <cellStyle name="40% - Accent1 4 3 2 2 2 2" xfId="22279"/>
    <cellStyle name="40% - Accent1 4 3 2 2 2 2 2" xfId="22280"/>
    <cellStyle name="40% - Accent1 4 3 2 2 2 2 2 2" xfId="22281"/>
    <cellStyle name="40% - Accent1 4 3 2 2 2 2 3" xfId="22282"/>
    <cellStyle name="40% - Accent1 4 3 2 2 2 3" xfId="22283"/>
    <cellStyle name="40% - Accent1 4 3 2 2 2 3 2" xfId="22284"/>
    <cellStyle name="40% - Accent1 4 3 2 2 2 4" xfId="22285"/>
    <cellStyle name="40% - Accent1 4 3 2 2 3" xfId="22286"/>
    <cellStyle name="40% - Accent1 4 3 2 2 3 2" xfId="22287"/>
    <cellStyle name="40% - Accent1 4 3 2 2 3 2 2" xfId="22288"/>
    <cellStyle name="40% - Accent1 4 3 2 2 3 3" xfId="22289"/>
    <cellStyle name="40% - Accent1 4 3 2 2 4" xfId="22290"/>
    <cellStyle name="40% - Accent1 4 3 2 2 4 2" xfId="22291"/>
    <cellStyle name="40% - Accent1 4 3 2 2 5" xfId="22292"/>
    <cellStyle name="40% - Accent1 4 3 2 3" xfId="22293"/>
    <cellStyle name="40% - Accent1 4 3 2 3 2" xfId="22294"/>
    <cellStyle name="40% - Accent1 4 3 2 3 2 2" xfId="22295"/>
    <cellStyle name="40% - Accent1 4 3 2 3 2 2 2" xfId="22296"/>
    <cellStyle name="40% - Accent1 4 3 2 3 2 3" xfId="22297"/>
    <cellStyle name="40% - Accent1 4 3 2 3 3" xfId="22298"/>
    <cellStyle name="40% - Accent1 4 3 2 3 3 2" xfId="22299"/>
    <cellStyle name="40% - Accent1 4 3 2 3 4" xfId="22300"/>
    <cellStyle name="40% - Accent1 4 3 2 4" xfId="22301"/>
    <cellStyle name="40% - Accent1 4 3 2 4 2" xfId="22302"/>
    <cellStyle name="40% - Accent1 4 3 2 4 2 2" xfId="22303"/>
    <cellStyle name="40% - Accent1 4 3 2 4 3" xfId="22304"/>
    <cellStyle name="40% - Accent1 4 3 2 5" xfId="22305"/>
    <cellStyle name="40% - Accent1 4 3 2 5 2" xfId="22306"/>
    <cellStyle name="40% - Accent1 4 3 2 6" xfId="22307"/>
    <cellStyle name="40% - Accent1 4 3 3" xfId="22308"/>
    <cellStyle name="40% - Accent1 4 3 3 2" xfId="22309"/>
    <cellStyle name="40% - Accent1 4 3 3 2 2" xfId="22310"/>
    <cellStyle name="40% - Accent1 4 3 3 2 2 2" xfId="22311"/>
    <cellStyle name="40% - Accent1 4 3 3 2 2 2 2" xfId="22312"/>
    <cellStyle name="40% - Accent1 4 3 3 2 2 3" xfId="22313"/>
    <cellStyle name="40% - Accent1 4 3 3 2 3" xfId="22314"/>
    <cellStyle name="40% - Accent1 4 3 3 2 3 2" xfId="22315"/>
    <cellStyle name="40% - Accent1 4 3 3 2 4" xfId="22316"/>
    <cellStyle name="40% - Accent1 4 3 3 3" xfId="22317"/>
    <cellStyle name="40% - Accent1 4 3 3 3 2" xfId="22318"/>
    <cellStyle name="40% - Accent1 4 3 3 3 2 2" xfId="22319"/>
    <cellStyle name="40% - Accent1 4 3 3 3 3" xfId="22320"/>
    <cellStyle name="40% - Accent1 4 3 3 4" xfId="22321"/>
    <cellStyle name="40% - Accent1 4 3 3 4 2" xfId="22322"/>
    <cellStyle name="40% - Accent1 4 3 3 5" xfId="22323"/>
    <cellStyle name="40% - Accent1 4 3 4" xfId="22324"/>
    <cellStyle name="40% - Accent1 4 3 4 2" xfId="22325"/>
    <cellStyle name="40% - Accent1 4 3 4 2 2" xfId="22326"/>
    <cellStyle name="40% - Accent1 4 3 4 2 2 2" xfId="22327"/>
    <cellStyle name="40% - Accent1 4 3 4 2 3" xfId="22328"/>
    <cellStyle name="40% - Accent1 4 3 4 3" xfId="22329"/>
    <cellStyle name="40% - Accent1 4 3 4 3 2" xfId="22330"/>
    <cellStyle name="40% - Accent1 4 3 4 4" xfId="22331"/>
    <cellStyle name="40% - Accent1 4 3 5" xfId="22332"/>
    <cellStyle name="40% - Accent1 4 3 5 2" xfId="22333"/>
    <cellStyle name="40% - Accent1 4 3 5 2 2" xfId="22334"/>
    <cellStyle name="40% - Accent1 4 3 5 3" xfId="22335"/>
    <cellStyle name="40% - Accent1 4 3 6" xfId="22336"/>
    <cellStyle name="40% - Accent1 4 3 6 2" xfId="22337"/>
    <cellStyle name="40% - Accent1 4 3 7" xfId="22338"/>
    <cellStyle name="40% - Accent1 4 4" xfId="22339"/>
    <cellStyle name="40% - Accent1 4 4 2" xfId="22340"/>
    <cellStyle name="40% - Accent1 4 4 2 2" xfId="22341"/>
    <cellStyle name="40% - Accent1 4 4 2 2 2" xfId="22342"/>
    <cellStyle name="40% - Accent1 4 4 2 2 2 2" xfId="22343"/>
    <cellStyle name="40% - Accent1 4 4 2 2 2 2 2" xfId="22344"/>
    <cellStyle name="40% - Accent1 4 4 2 2 2 3" xfId="22345"/>
    <cellStyle name="40% - Accent1 4 4 2 2 3" xfId="22346"/>
    <cellStyle name="40% - Accent1 4 4 2 2 3 2" xfId="22347"/>
    <cellStyle name="40% - Accent1 4 4 2 2 4" xfId="22348"/>
    <cellStyle name="40% - Accent1 4 4 2 3" xfId="22349"/>
    <cellStyle name="40% - Accent1 4 4 2 3 2" xfId="22350"/>
    <cellStyle name="40% - Accent1 4 4 2 3 2 2" xfId="22351"/>
    <cellStyle name="40% - Accent1 4 4 2 3 3" xfId="22352"/>
    <cellStyle name="40% - Accent1 4 4 2 4" xfId="22353"/>
    <cellStyle name="40% - Accent1 4 4 2 4 2" xfId="22354"/>
    <cellStyle name="40% - Accent1 4 4 2 5" xfId="22355"/>
    <cellStyle name="40% - Accent1 4 4 3" xfId="22356"/>
    <cellStyle name="40% - Accent1 4 4 3 2" xfId="22357"/>
    <cellStyle name="40% - Accent1 4 4 3 2 2" xfId="22358"/>
    <cellStyle name="40% - Accent1 4 4 3 2 2 2" xfId="22359"/>
    <cellStyle name="40% - Accent1 4 4 3 2 3" xfId="22360"/>
    <cellStyle name="40% - Accent1 4 4 3 3" xfId="22361"/>
    <cellStyle name="40% - Accent1 4 4 3 3 2" xfId="22362"/>
    <cellStyle name="40% - Accent1 4 4 3 4" xfId="22363"/>
    <cellStyle name="40% - Accent1 4 4 4" xfId="22364"/>
    <cellStyle name="40% - Accent1 4 4 4 2" xfId="22365"/>
    <cellStyle name="40% - Accent1 4 4 4 2 2" xfId="22366"/>
    <cellStyle name="40% - Accent1 4 4 4 3" xfId="22367"/>
    <cellStyle name="40% - Accent1 4 4 5" xfId="22368"/>
    <cellStyle name="40% - Accent1 4 4 5 2" xfId="22369"/>
    <cellStyle name="40% - Accent1 4 4 6" xfId="22370"/>
    <cellStyle name="40% - Accent1 4 5" xfId="22371"/>
    <cellStyle name="40% - Accent1 4 5 2" xfId="22372"/>
    <cellStyle name="40% - Accent1 4 5 2 2" xfId="22373"/>
    <cellStyle name="40% - Accent1 4 5 2 2 2" xfId="22374"/>
    <cellStyle name="40% - Accent1 4 5 2 2 2 2" xfId="22375"/>
    <cellStyle name="40% - Accent1 4 5 2 2 3" xfId="22376"/>
    <cellStyle name="40% - Accent1 4 5 2 3" xfId="22377"/>
    <cellStyle name="40% - Accent1 4 5 2 3 2" xfId="22378"/>
    <cellStyle name="40% - Accent1 4 5 2 4" xfId="22379"/>
    <cellStyle name="40% - Accent1 4 5 3" xfId="22380"/>
    <cellStyle name="40% - Accent1 4 5 3 2" xfId="22381"/>
    <cellStyle name="40% - Accent1 4 5 3 2 2" xfId="22382"/>
    <cellStyle name="40% - Accent1 4 5 3 3" xfId="22383"/>
    <cellStyle name="40% - Accent1 4 5 4" xfId="22384"/>
    <cellStyle name="40% - Accent1 4 5 4 2" xfId="22385"/>
    <cellStyle name="40% - Accent1 4 5 5" xfId="22386"/>
    <cellStyle name="40% - Accent1 4 6" xfId="22387"/>
    <cellStyle name="40% - Accent1 4 6 2" xfId="22388"/>
    <cellStyle name="40% - Accent1 4 6 2 2" xfId="22389"/>
    <cellStyle name="40% - Accent1 4 6 2 2 2" xfId="22390"/>
    <cellStyle name="40% - Accent1 4 6 2 3" xfId="22391"/>
    <cellStyle name="40% - Accent1 4 6 3" xfId="22392"/>
    <cellStyle name="40% - Accent1 4 6 3 2" xfId="22393"/>
    <cellStyle name="40% - Accent1 4 6 4" xfId="22394"/>
    <cellStyle name="40% - Accent1 4 7" xfId="22395"/>
    <cellStyle name="40% - Accent1 4 7 2" xfId="22396"/>
    <cellStyle name="40% - Accent1 4 7 2 2" xfId="22397"/>
    <cellStyle name="40% - Accent1 4 7 3" xfId="22398"/>
    <cellStyle name="40% - Accent1 4 8" xfId="22399"/>
    <cellStyle name="40% - Accent1 4 8 2" xfId="22400"/>
    <cellStyle name="40% - Accent1 4 9" xfId="22401"/>
    <cellStyle name="40% - Accent1 5" xfId="22402"/>
    <cellStyle name="40% - Accent1 5 2" xfId="22403"/>
    <cellStyle name="40% - Accent1 5 2 2" xfId="22404"/>
    <cellStyle name="40% - Accent1 5 2 2 2" xfId="22405"/>
    <cellStyle name="40% - Accent1 5 2 2 2 2" xfId="22406"/>
    <cellStyle name="40% - Accent1 5 2 2 2 2 2" xfId="22407"/>
    <cellStyle name="40% - Accent1 5 2 2 2 2 2 2" xfId="22408"/>
    <cellStyle name="40% - Accent1 5 2 2 2 2 2 2 2" xfId="22409"/>
    <cellStyle name="40% - Accent1 5 2 2 2 2 2 2 2 2" xfId="22410"/>
    <cellStyle name="40% - Accent1 5 2 2 2 2 2 2 3" xfId="22411"/>
    <cellStyle name="40% - Accent1 5 2 2 2 2 2 3" xfId="22412"/>
    <cellStyle name="40% - Accent1 5 2 2 2 2 2 3 2" xfId="22413"/>
    <cellStyle name="40% - Accent1 5 2 2 2 2 2 4" xfId="22414"/>
    <cellStyle name="40% - Accent1 5 2 2 2 2 3" xfId="22415"/>
    <cellStyle name="40% - Accent1 5 2 2 2 2 3 2" xfId="22416"/>
    <cellStyle name="40% - Accent1 5 2 2 2 2 3 2 2" xfId="22417"/>
    <cellStyle name="40% - Accent1 5 2 2 2 2 3 3" xfId="22418"/>
    <cellStyle name="40% - Accent1 5 2 2 2 2 4" xfId="22419"/>
    <cellStyle name="40% - Accent1 5 2 2 2 2 4 2" xfId="22420"/>
    <cellStyle name="40% - Accent1 5 2 2 2 2 5" xfId="22421"/>
    <cellStyle name="40% - Accent1 5 2 2 2 3" xfId="22422"/>
    <cellStyle name="40% - Accent1 5 2 2 2 3 2" xfId="22423"/>
    <cellStyle name="40% - Accent1 5 2 2 2 3 2 2" xfId="22424"/>
    <cellStyle name="40% - Accent1 5 2 2 2 3 2 2 2" xfId="22425"/>
    <cellStyle name="40% - Accent1 5 2 2 2 3 2 3" xfId="22426"/>
    <cellStyle name="40% - Accent1 5 2 2 2 3 3" xfId="22427"/>
    <cellStyle name="40% - Accent1 5 2 2 2 3 3 2" xfId="22428"/>
    <cellStyle name="40% - Accent1 5 2 2 2 3 4" xfId="22429"/>
    <cellStyle name="40% - Accent1 5 2 2 2 4" xfId="22430"/>
    <cellStyle name="40% - Accent1 5 2 2 2 4 2" xfId="22431"/>
    <cellStyle name="40% - Accent1 5 2 2 2 4 2 2" xfId="22432"/>
    <cellStyle name="40% - Accent1 5 2 2 2 4 3" xfId="22433"/>
    <cellStyle name="40% - Accent1 5 2 2 2 5" xfId="22434"/>
    <cellStyle name="40% - Accent1 5 2 2 2 5 2" xfId="22435"/>
    <cellStyle name="40% - Accent1 5 2 2 2 6" xfId="22436"/>
    <cellStyle name="40% - Accent1 5 2 2 3" xfId="22437"/>
    <cellStyle name="40% - Accent1 5 2 2 3 2" xfId="22438"/>
    <cellStyle name="40% - Accent1 5 2 2 3 2 2" xfId="22439"/>
    <cellStyle name="40% - Accent1 5 2 2 3 2 2 2" xfId="22440"/>
    <cellStyle name="40% - Accent1 5 2 2 3 2 2 2 2" xfId="22441"/>
    <cellStyle name="40% - Accent1 5 2 2 3 2 2 3" xfId="22442"/>
    <cellStyle name="40% - Accent1 5 2 2 3 2 3" xfId="22443"/>
    <cellStyle name="40% - Accent1 5 2 2 3 2 3 2" xfId="22444"/>
    <cellStyle name="40% - Accent1 5 2 2 3 2 4" xfId="22445"/>
    <cellStyle name="40% - Accent1 5 2 2 3 3" xfId="22446"/>
    <cellStyle name="40% - Accent1 5 2 2 3 3 2" xfId="22447"/>
    <cellStyle name="40% - Accent1 5 2 2 3 3 2 2" xfId="22448"/>
    <cellStyle name="40% - Accent1 5 2 2 3 3 3" xfId="22449"/>
    <cellStyle name="40% - Accent1 5 2 2 3 4" xfId="22450"/>
    <cellStyle name="40% - Accent1 5 2 2 3 4 2" xfId="22451"/>
    <cellStyle name="40% - Accent1 5 2 2 3 5" xfId="22452"/>
    <cellStyle name="40% - Accent1 5 2 2 4" xfId="22453"/>
    <cellStyle name="40% - Accent1 5 2 2 4 2" xfId="22454"/>
    <cellStyle name="40% - Accent1 5 2 2 4 2 2" xfId="22455"/>
    <cellStyle name="40% - Accent1 5 2 2 4 2 2 2" xfId="22456"/>
    <cellStyle name="40% - Accent1 5 2 2 4 2 3" xfId="22457"/>
    <cellStyle name="40% - Accent1 5 2 2 4 3" xfId="22458"/>
    <cellStyle name="40% - Accent1 5 2 2 4 3 2" xfId="22459"/>
    <cellStyle name="40% - Accent1 5 2 2 4 4" xfId="22460"/>
    <cellStyle name="40% - Accent1 5 2 2 5" xfId="22461"/>
    <cellStyle name="40% - Accent1 5 2 2 5 2" xfId="22462"/>
    <cellStyle name="40% - Accent1 5 2 2 5 2 2" xfId="22463"/>
    <cellStyle name="40% - Accent1 5 2 2 5 3" xfId="22464"/>
    <cellStyle name="40% - Accent1 5 2 2 6" xfId="22465"/>
    <cellStyle name="40% - Accent1 5 2 2 6 2" xfId="22466"/>
    <cellStyle name="40% - Accent1 5 2 2 7" xfId="22467"/>
    <cellStyle name="40% - Accent1 5 2 3" xfId="22468"/>
    <cellStyle name="40% - Accent1 5 2 3 2" xfId="22469"/>
    <cellStyle name="40% - Accent1 5 2 3 2 2" xfId="22470"/>
    <cellStyle name="40% - Accent1 5 2 3 2 2 2" xfId="22471"/>
    <cellStyle name="40% - Accent1 5 2 3 2 2 2 2" xfId="22472"/>
    <cellStyle name="40% - Accent1 5 2 3 2 2 2 2 2" xfId="22473"/>
    <cellStyle name="40% - Accent1 5 2 3 2 2 2 3" xfId="22474"/>
    <cellStyle name="40% - Accent1 5 2 3 2 2 3" xfId="22475"/>
    <cellStyle name="40% - Accent1 5 2 3 2 2 3 2" xfId="22476"/>
    <cellStyle name="40% - Accent1 5 2 3 2 2 4" xfId="22477"/>
    <cellStyle name="40% - Accent1 5 2 3 2 3" xfId="22478"/>
    <cellStyle name="40% - Accent1 5 2 3 2 3 2" xfId="22479"/>
    <cellStyle name="40% - Accent1 5 2 3 2 3 2 2" xfId="22480"/>
    <cellStyle name="40% - Accent1 5 2 3 2 3 3" xfId="22481"/>
    <cellStyle name="40% - Accent1 5 2 3 2 4" xfId="22482"/>
    <cellStyle name="40% - Accent1 5 2 3 2 4 2" xfId="22483"/>
    <cellStyle name="40% - Accent1 5 2 3 2 5" xfId="22484"/>
    <cellStyle name="40% - Accent1 5 2 3 3" xfId="22485"/>
    <cellStyle name="40% - Accent1 5 2 3 3 2" xfId="22486"/>
    <cellStyle name="40% - Accent1 5 2 3 3 2 2" xfId="22487"/>
    <cellStyle name="40% - Accent1 5 2 3 3 2 2 2" xfId="22488"/>
    <cellStyle name="40% - Accent1 5 2 3 3 2 3" xfId="22489"/>
    <cellStyle name="40% - Accent1 5 2 3 3 3" xfId="22490"/>
    <cellStyle name="40% - Accent1 5 2 3 3 3 2" xfId="22491"/>
    <cellStyle name="40% - Accent1 5 2 3 3 4" xfId="22492"/>
    <cellStyle name="40% - Accent1 5 2 3 4" xfId="22493"/>
    <cellStyle name="40% - Accent1 5 2 3 4 2" xfId="22494"/>
    <cellStyle name="40% - Accent1 5 2 3 4 2 2" xfId="22495"/>
    <cellStyle name="40% - Accent1 5 2 3 4 3" xfId="22496"/>
    <cellStyle name="40% - Accent1 5 2 3 5" xfId="22497"/>
    <cellStyle name="40% - Accent1 5 2 3 5 2" xfId="22498"/>
    <cellStyle name="40% - Accent1 5 2 3 6" xfId="22499"/>
    <cellStyle name="40% - Accent1 5 2 4" xfId="22500"/>
    <cellStyle name="40% - Accent1 5 2 4 2" xfId="22501"/>
    <cellStyle name="40% - Accent1 5 2 4 2 2" xfId="22502"/>
    <cellStyle name="40% - Accent1 5 2 4 2 2 2" xfId="22503"/>
    <cellStyle name="40% - Accent1 5 2 4 2 2 2 2" xfId="22504"/>
    <cellStyle name="40% - Accent1 5 2 4 2 2 3" xfId="22505"/>
    <cellStyle name="40% - Accent1 5 2 4 2 3" xfId="22506"/>
    <cellStyle name="40% - Accent1 5 2 4 2 3 2" xfId="22507"/>
    <cellStyle name="40% - Accent1 5 2 4 2 4" xfId="22508"/>
    <cellStyle name="40% - Accent1 5 2 4 3" xfId="22509"/>
    <cellStyle name="40% - Accent1 5 2 4 3 2" xfId="22510"/>
    <cellStyle name="40% - Accent1 5 2 4 3 2 2" xfId="22511"/>
    <cellStyle name="40% - Accent1 5 2 4 3 3" xfId="22512"/>
    <cellStyle name="40% - Accent1 5 2 4 4" xfId="22513"/>
    <cellStyle name="40% - Accent1 5 2 4 4 2" xfId="22514"/>
    <cellStyle name="40% - Accent1 5 2 4 5" xfId="22515"/>
    <cellStyle name="40% - Accent1 5 2 5" xfId="22516"/>
    <cellStyle name="40% - Accent1 5 2 5 2" xfId="22517"/>
    <cellStyle name="40% - Accent1 5 2 5 2 2" xfId="22518"/>
    <cellStyle name="40% - Accent1 5 2 5 2 2 2" xfId="22519"/>
    <cellStyle name="40% - Accent1 5 2 5 2 3" xfId="22520"/>
    <cellStyle name="40% - Accent1 5 2 5 3" xfId="22521"/>
    <cellStyle name="40% - Accent1 5 2 5 3 2" xfId="22522"/>
    <cellStyle name="40% - Accent1 5 2 5 4" xfId="22523"/>
    <cellStyle name="40% - Accent1 5 2 6" xfId="22524"/>
    <cellStyle name="40% - Accent1 5 2 6 2" xfId="22525"/>
    <cellStyle name="40% - Accent1 5 2 6 2 2" xfId="22526"/>
    <cellStyle name="40% - Accent1 5 2 6 3" xfId="22527"/>
    <cellStyle name="40% - Accent1 5 2 7" xfId="22528"/>
    <cellStyle name="40% - Accent1 5 2 7 2" xfId="22529"/>
    <cellStyle name="40% - Accent1 5 2 8" xfId="22530"/>
    <cellStyle name="40% - Accent1 5 3" xfId="22531"/>
    <cellStyle name="40% - Accent1 5 3 2" xfId="22532"/>
    <cellStyle name="40% - Accent1 5 3 2 2" xfId="22533"/>
    <cellStyle name="40% - Accent1 5 3 2 2 2" xfId="22534"/>
    <cellStyle name="40% - Accent1 5 3 2 2 2 2" xfId="22535"/>
    <cellStyle name="40% - Accent1 5 3 2 2 2 2 2" xfId="22536"/>
    <cellStyle name="40% - Accent1 5 3 2 2 2 2 2 2" xfId="22537"/>
    <cellStyle name="40% - Accent1 5 3 2 2 2 2 3" xfId="22538"/>
    <cellStyle name="40% - Accent1 5 3 2 2 2 3" xfId="22539"/>
    <cellStyle name="40% - Accent1 5 3 2 2 2 3 2" xfId="22540"/>
    <cellStyle name="40% - Accent1 5 3 2 2 2 4" xfId="22541"/>
    <cellStyle name="40% - Accent1 5 3 2 2 3" xfId="22542"/>
    <cellStyle name="40% - Accent1 5 3 2 2 3 2" xfId="22543"/>
    <cellStyle name="40% - Accent1 5 3 2 2 3 2 2" xfId="22544"/>
    <cellStyle name="40% - Accent1 5 3 2 2 3 3" xfId="22545"/>
    <cellStyle name="40% - Accent1 5 3 2 2 4" xfId="22546"/>
    <cellStyle name="40% - Accent1 5 3 2 2 4 2" xfId="22547"/>
    <cellStyle name="40% - Accent1 5 3 2 2 5" xfId="22548"/>
    <cellStyle name="40% - Accent1 5 3 2 3" xfId="22549"/>
    <cellStyle name="40% - Accent1 5 3 2 3 2" xfId="22550"/>
    <cellStyle name="40% - Accent1 5 3 2 3 2 2" xfId="22551"/>
    <cellStyle name="40% - Accent1 5 3 2 3 2 2 2" xfId="22552"/>
    <cellStyle name="40% - Accent1 5 3 2 3 2 3" xfId="22553"/>
    <cellStyle name="40% - Accent1 5 3 2 3 3" xfId="22554"/>
    <cellStyle name="40% - Accent1 5 3 2 3 3 2" xfId="22555"/>
    <cellStyle name="40% - Accent1 5 3 2 3 4" xfId="22556"/>
    <cellStyle name="40% - Accent1 5 3 2 4" xfId="22557"/>
    <cellStyle name="40% - Accent1 5 3 2 4 2" xfId="22558"/>
    <cellStyle name="40% - Accent1 5 3 2 4 2 2" xfId="22559"/>
    <cellStyle name="40% - Accent1 5 3 2 4 3" xfId="22560"/>
    <cellStyle name="40% - Accent1 5 3 2 5" xfId="22561"/>
    <cellStyle name="40% - Accent1 5 3 2 5 2" xfId="22562"/>
    <cellStyle name="40% - Accent1 5 3 2 6" xfId="22563"/>
    <cellStyle name="40% - Accent1 5 3 3" xfId="22564"/>
    <cellStyle name="40% - Accent1 5 3 3 2" xfId="22565"/>
    <cellStyle name="40% - Accent1 5 3 3 2 2" xfId="22566"/>
    <cellStyle name="40% - Accent1 5 3 3 2 2 2" xfId="22567"/>
    <cellStyle name="40% - Accent1 5 3 3 2 2 2 2" xfId="22568"/>
    <cellStyle name="40% - Accent1 5 3 3 2 2 3" xfId="22569"/>
    <cellStyle name="40% - Accent1 5 3 3 2 3" xfId="22570"/>
    <cellStyle name="40% - Accent1 5 3 3 2 3 2" xfId="22571"/>
    <cellStyle name="40% - Accent1 5 3 3 2 4" xfId="22572"/>
    <cellStyle name="40% - Accent1 5 3 3 3" xfId="22573"/>
    <cellStyle name="40% - Accent1 5 3 3 3 2" xfId="22574"/>
    <cellStyle name="40% - Accent1 5 3 3 3 2 2" xfId="22575"/>
    <cellStyle name="40% - Accent1 5 3 3 3 3" xfId="22576"/>
    <cellStyle name="40% - Accent1 5 3 3 4" xfId="22577"/>
    <cellStyle name="40% - Accent1 5 3 3 4 2" xfId="22578"/>
    <cellStyle name="40% - Accent1 5 3 3 5" xfId="22579"/>
    <cellStyle name="40% - Accent1 5 3 4" xfId="22580"/>
    <cellStyle name="40% - Accent1 5 3 4 2" xfId="22581"/>
    <cellStyle name="40% - Accent1 5 3 4 2 2" xfId="22582"/>
    <cellStyle name="40% - Accent1 5 3 4 2 2 2" xfId="22583"/>
    <cellStyle name="40% - Accent1 5 3 4 2 3" xfId="22584"/>
    <cellStyle name="40% - Accent1 5 3 4 3" xfId="22585"/>
    <cellStyle name="40% - Accent1 5 3 4 3 2" xfId="22586"/>
    <cellStyle name="40% - Accent1 5 3 4 4" xfId="22587"/>
    <cellStyle name="40% - Accent1 5 3 5" xfId="22588"/>
    <cellStyle name="40% - Accent1 5 3 5 2" xfId="22589"/>
    <cellStyle name="40% - Accent1 5 3 5 2 2" xfId="22590"/>
    <cellStyle name="40% - Accent1 5 3 5 3" xfId="22591"/>
    <cellStyle name="40% - Accent1 5 3 6" xfId="22592"/>
    <cellStyle name="40% - Accent1 5 3 6 2" xfId="22593"/>
    <cellStyle name="40% - Accent1 5 3 7" xfId="22594"/>
    <cellStyle name="40% - Accent1 5 4" xfId="22595"/>
    <cellStyle name="40% - Accent1 5 4 2" xfId="22596"/>
    <cellStyle name="40% - Accent1 5 4 2 2" xfId="22597"/>
    <cellStyle name="40% - Accent1 5 4 2 2 2" xfId="22598"/>
    <cellStyle name="40% - Accent1 5 4 2 2 2 2" xfId="22599"/>
    <cellStyle name="40% - Accent1 5 4 2 2 2 2 2" xfId="22600"/>
    <cellStyle name="40% - Accent1 5 4 2 2 2 3" xfId="22601"/>
    <cellStyle name="40% - Accent1 5 4 2 2 3" xfId="22602"/>
    <cellStyle name="40% - Accent1 5 4 2 2 3 2" xfId="22603"/>
    <cellStyle name="40% - Accent1 5 4 2 2 4" xfId="22604"/>
    <cellStyle name="40% - Accent1 5 4 2 3" xfId="22605"/>
    <cellStyle name="40% - Accent1 5 4 2 3 2" xfId="22606"/>
    <cellStyle name="40% - Accent1 5 4 2 3 2 2" xfId="22607"/>
    <cellStyle name="40% - Accent1 5 4 2 3 3" xfId="22608"/>
    <cellStyle name="40% - Accent1 5 4 2 4" xfId="22609"/>
    <cellStyle name="40% - Accent1 5 4 2 4 2" xfId="22610"/>
    <cellStyle name="40% - Accent1 5 4 2 5" xfId="22611"/>
    <cellStyle name="40% - Accent1 5 4 3" xfId="22612"/>
    <cellStyle name="40% - Accent1 5 4 3 2" xfId="22613"/>
    <cellStyle name="40% - Accent1 5 4 3 2 2" xfId="22614"/>
    <cellStyle name="40% - Accent1 5 4 3 2 2 2" xfId="22615"/>
    <cellStyle name="40% - Accent1 5 4 3 2 3" xfId="22616"/>
    <cellStyle name="40% - Accent1 5 4 3 3" xfId="22617"/>
    <cellStyle name="40% - Accent1 5 4 3 3 2" xfId="22618"/>
    <cellStyle name="40% - Accent1 5 4 3 4" xfId="22619"/>
    <cellStyle name="40% - Accent1 5 4 4" xfId="22620"/>
    <cellStyle name="40% - Accent1 5 4 4 2" xfId="22621"/>
    <cellStyle name="40% - Accent1 5 4 4 2 2" xfId="22622"/>
    <cellStyle name="40% - Accent1 5 4 4 3" xfId="22623"/>
    <cellStyle name="40% - Accent1 5 4 5" xfId="22624"/>
    <cellStyle name="40% - Accent1 5 4 5 2" xfId="22625"/>
    <cellStyle name="40% - Accent1 5 4 6" xfId="22626"/>
    <cellStyle name="40% - Accent1 5 5" xfId="22627"/>
    <cellStyle name="40% - Accent1 5 5 2" xfId="22628"/>
    <cellStyle name="40% - Accent1 5 5 2 2" xfId="22629"/>
    <cellStyle name="40% - Accent1 5 5 2 2 2" xfId="22630"/>
    <cellStyle name="40% - Accent1 5 5 2 2 2 2" xfId="22631"/>
    <cellStyle name="40% - Accent1 5 5 2 2 3" xfId="22632"/>
    <cellStyle name="40% - Accent1 5 5 2 3" xfId="22633"/>
    <cellStyle name="40% - Accent1 5 5 2 3 2" xfId="22634"/>
    <cellStyle name="40% - Accent1 5 5 2 4" xfId="22635"/>
    <cellStyle name="40% - Accent1 5 5 3" xfId="22636"/>
    <cellStyle name="40% - Accent1 5 5 3 2" xfId="22637"/>
    <cellStyle name="40% - Accent1 5 5 3 2 2" xfId="22638"/>
    <cellStyle name="40% - Accent1 5 5 3 3" xfId="22639"/>
    <cellStyle name="40% - Accent1 5 5 4" xfId="22640"/>
    <cellStyle name="40% - Accent1 5 5 4 2" xfId="22641"/>
    <cellStyle name="40% - Accent1 5 5 5" xfId="22642"/>
    <cellStyle name="40% - Accent1 5 6" xfId="22643"/>
    <cellStyle name="40% - Accent1 5 6 2" xfId="22644"/>
    <cellStyle name="40% - Accent1 5 6 2 2" xfId="22645"/>
    <cellStyle name="40% - Accent1 5 6 2 2 2" xfId="22646"/>
    <cellStyle name="40% - Accent1 5 6 2 3" xfId="22647"/>
    <cellStyle name="40% - Accent1 5 6 3" xfId="22648"/>
    <cellStyle name="40% - Accent1 5 6 3 2" xfId="22649"/>
    <cellStyle name="40% - Accent1 5 6 4" xfId="22650"/>
    <cellStyle name="40% - Accent1 5 7" xfId="22651"/>
    <cellStyle name="40% - Accent1 5 7 2" xfId="22652"/>
    <cellStyle name="40% - Accent1 5 7 2 2" xfId="22653"/>
    <cellStyle name="40% - Accent1 5 7 3" xfId="22654"/>
    <cellStyle name="40% - Accent1 5 8" xfId="22655"/>
    <cellStyle name="40% - Accent1 5 8 2" xfId="22656"/>
    <cellStyle name="40% - Accent1 5 9" xfId="22657"/>
    <cellStyle name="40% - Accent1 6" xfId="22658"/>
    <cellStyle name="40% - Accent1 6 2" xfId="22659"/>
    <cellStyle name="40% - Accent1 6 2 2" xfId="22660"/>
    <cellStyle name="40% - Accent1 6 2 2 2" xfId="22661"/>
    <cellStyle name="40% - Accent1 6 2 2 2 2" xfId="22662"/>
    <cellStyle name="40% - Accent1 6 2 2 2 2 2" xfId="22663"/>
    <cellStyle name="40% - Accent1 6 2 2 2 2 2 2" xfId="22664"/>
    <cellStyle name="40% - Accent1 6 2 2 2 2 2 2 2" xfId="22665"/>
    <cellStyle name="40% - Accent1 6 2 2 2 2 2 2 2 2" xfId="22666"/>
    <cellStyle name="40% - Accent1 6 2 2 2 2 2 2 3" xfId="22667"/>
    <cellStyle name="40% - Accent1 6 2 2 2 2 2 3" xfId="22668"/>
    <cellStyle name="40% - Accent1 6 2 2 2 2 2 3 2" xfId="22669"/>
    <cellStyle name="40% - Accent1 6 2 2 2 2 2 4" xfId="22670"/>
    <cellStyle name="40% - Accent1 6 2 2 2 2 3" xfId="22671"/>
    <cellStyle name="40% - Accent1 6 2 2 2 2 3 2" xfId="22672"/>
    <cellStyle name="40% - Accent1 6 2 2 2 2 3 2 2" xfId="22673"/>
    <cellStyle name="40% - Accent1 6 2 2 2 2 3 3" xfId="22674"/>
    <cellStyle name="40% - Accent1 6 2 2 2 2 4" xfId="22675"/>
    <cellStyle name="40% - Accent1 6 2 2 2 2 4 2" xfId="22676"/>
    <cellStyle name="40% - Accent1 6 2 2 2 2 5" xfId="22677"/>
    <cellStyle name="40% - Accent1 6 2 2 2 3" xfId="22678"/>
    <cellStyle name="40% - Accent1 6 2 2 2 3 2" xfId="22679"/>
    <cellStyle name="40% - Accent1 6 2 2 2 3 2 2" xfId="22680"/>
    <cellStyle name="40% - Accent1 6 2 2 2 3 2 2 2" xfId="22681"/>
    <cellStyle name="40% - Accent1 6 2 2 2 3 2 3" xfId="22682"/>
    <cellStyle name="40% - Accent1 6 2 2 2 3 3" xfId="22683"/>
    <cellStyle name="40% - Accent1 6 2 2 2 3 3 2" xfId="22684"/>
    <cellStyle name="40% - Accent1 6 2 2 2 3 4" xfId="22685"/>
    <cellStyle name="40% - Accent1 6 2 2 2 4" xfId="22686"/>
    <cellStyle name="40% - Accent1 6 2 2 2 4 2" xfId="22687"/>
    <cellStyle name="40% - Accent1 6 2 2 2 4 2 2" xfId="22688"/>
    <cellStyle name="40% - Accent1 6 2 2 2 4 3" xfId="22689"/>
    <cellStyle name="40% - Accent1 6 2 2 2 5" xfId="22690"/>
    <cellStyle name="40% - Accent1 6 2 2 2 5 2" xfId="22691"/>
    <cellStyle name="40% - Accent1 6 2 2 2 6" xfId="22692"/>
    <cellStyle name="40% - Accent1 6 2 2 3" xfId="22693"/>
    <cellStyle name="40% - Accent1 6 2 2 3 2" xfId="22694"/>
    <cellStyle name="40% - Accent1 6 2 2 3 2 2" xfId="22695"/>
    <cellStyle name="40% - Accent1 6 2 2 3 2 2 2" xfId="22696"/>
    <cellStyle name="40% - Accent1 6 2 2 3 2 2 2 2" xfId="22697"/>
    <cellStyle name="40% - Accent1 6 2 2 3 2 2 3" xfId="22698"/>
    <cellStyle name="40% - Accent1 6 2 2 3 2 3" xfId="22699"/>
    <cellStyle name="40% - Accent1 6 2 2 3 2 3 2" xfId="22700"/>
    <cellStyle name="40% - Accent1 6 2 2 3 2 4" xfId="22701"/>
    <cellStyle name="40% - Accent1 6 2 2 3 3" xfId="22702"/>
    <cellStyle name="40% - Accent1 6 2 2 3 3 2" xfId="22703"/>
    <cellStyle name="40% - Accent1 6 2 2 3 3 2 2" xfId="22704"/>
    <cellStyle name="40% - Accent1 6 2 2 3 3 3" xfId="22705"/>
    <cellStyle name="40% - Accent1 6 2 2 3 4" xfId="22706"/>
    <cellStyle name="40% - Accent1 6 2 2 3 4 2" xfId="22707"/>
    <cellStyle name="40% - Accent1 6 2 2 3 5" xfId="22708"/>
    <cellStyle name="40% - Accent1 6 2 2 4" xfId="22709"/>
    <cellStyle name="40% - Accent1 6 2 2 4 2" xfId="22710"/>
    <cellStyle name="40% - Accent1 6 2 2 4 2 2" xfId="22711"/>
    <cellStyle name="40% - Accent1 6 2 2 4 2 2 2" xfId="22712"/>
    <cellStyle name="40% - Accent1 6 2 2 4 2 3" xfId="22713"/>
    <cellStyle name="40% - Accent1 6 2 2 4 3" xfId="22714"/>
    <cellStyle name="40% - Accent1 6 2 2 4 3 2" xfId="22715"/>
    <cellStyle name="40% - Accent1 6 2 2 4 4" xfId="22716"/>
    <cellStyle name="40% - Accent1 6 2 2 5" xfId="22717"/>
    <cellStyle name="40% - Accent1 6 2 2 5 2" xfId="22718"/>
    <cellStyle name="40% - Accent1 6 2 2 5 2 2" xfId="22719"/>
    <cellStyle name="40% - Accent1 6 2 2 5 3" xfId="22720"/>
    <cellStyle name="40% - Accent1 6 2 2 6" xfId="22721"/>
    <cellStyle name="40% - Accent1 6 2 2 6 2" xfId="22722"/>
    <cellStyle name="40% - Accent1 6 2 2 7" xfId="22723"/>
    <cellStyle name="40% - Accent1 6 2 3" xfId="22724"/>
    <cellStyle name="40% - Accent1 6 2 3 2" xfId="22725"/>
    <cellStyle name="40% - Accent1 6 2 3 2 2" xfId="22726"/>
    <cellStyle name="40% - Accent1 6 2 3 2 2 2" xfId="22727"/>
    <cellStyle name="40% - Accent1 6 2 3 2 2 2 2" xfId="22728"/>
    <cellStyle name="40% - Accent1 6 2 3 2 2 2 2 2" xfId="22729"/>
    <cellStyle name="40% - Accent1 6 2 3 2 2 2 3" xfId="22730"/>
    <cellStyle name="40% - Accent1 6 2 3 2 2 3" xfId="22731"/>
    <cellStyle name="40% - Accent1 6 2 3 2 2 3 2" xfId="22732"/>
    <cellStyle name="40% - Accent1 6 2 3 2 2 4" xfId="22733"/>
    <cellStyle name="40% - Accent1 6 2 3 2 3" xfId="22734"/>
    <cellStyle name="40% - Accent1 6 2 3 2 3 2" xfId="22735"/>
    <cellStyle name="40% - Accent1 6 2 3 2 3 2 2" xfId="22736"/>
    <cellStyle name="40% - Accent1 6 2 3 2 3 3" xfId="22737"/>
    <cellStyle name="40% - Accent1 6 2 3 2 4" xfId="22738"/>
    <cellStyle name="40% - Accent1 6 2 3 2 4 2" xfId="22739"/>
    <cellStyle name="40% - Accent1 6 2 3 2 5" xfId="22740"/>
    <cellStyle name="40% - Accent1 6 2 3 3" xfId="22741"/>
    <cellStyle name="40% - Accent1 6 2 3 3 2" xfId="22742"/>
    <cellStyle name="40% - Accent1 6 2 3 3 2 2" xfId="22743"/>
    <cellStyle name="40% - Accent1 6 2 3 3 2 2 2" xfId="22744"/>
    <cellStyle name="40% - Accent1 6 2 3 3 2 3" xfId="22745"/>
    <cellStyle name="40% - Accent1 6 2 3 3 3" xfId="22746"/>
    <cellStyle name="40% - Accent1 6 2 3 3 3 2" xfId="22747"/>
    <cellStyle name="40% - Accent1 6 2 3 3 4" xfId="22748"/>
    <cellStyle name="40% - Accent1 6 2 3 4" xfId="22749"/>
    <cellStyle name="40% - Accent1 6 2 3 4 2" xfId="22750"/>
    <cellStyle name="40% - Accent1 6 2 3 4 2 2" xfId="22751"/>
    <cellStyle name="40% - Accent1 6 2 3 4 3" xfId="22752"/>
    <cellStyle name="40% - Accent1 6 2 3 5" xfId="22753"/>
    <cellStyle name="40% - Accent1 6 2 3 5 2" xfId="22754"/>
    <cellStyle name="40% - Accent1 6 2 3 6" xfId="22755"/>
    <cellStyle name="40% - Accent1 6 2 4" xfId="22756"/>
    <cellStyle name="40% - Accent1 6 2 4 2" xfId="22757"/>
    <cellStyle name="40% - Accent1 6 2 4 2 2" xfId="22758"/>
    <cellStyle name="40% - Accent1 6 2 4 2 2 2" xfId="22759"/>
    <cellStyle name="40% - Accent1 6 2 4 2 2 2 2" xfId="22760"/>
    <cellStyle name="40% - Accent1 6 2 4 2 2 3" xfId="22761"/>
    <cellStyle name="40% - Accent1 6 2 4 2 3" xfId="22762"/>
    <cellStyle name="40% - Accent1 6 2 4 2 3 2" xfId="22763"/>
    <cellStyle name="40% - Accent1 6 2 4 2 4" xfId="22764"/>
    <cellStyle name="40% - Accent1 6 2 4 3" xfId="22765"/>
    <cellStyle name="40% - Accent1 6 2 4 3 2" xfId="22766"/>
    <cellStyle name="40% - Accent1 6 2 4 3 2 2" xfId="22767"/>
    <cellStyle name="40% - Accent1 6 2 4 3 3" xfId="22768"/>
    <cellStyle name="40% - Accent1 6 2 4 4" xfId="22769"/>
    <cellStyle name="40% - Accent1 6 2 4 4 2" xfId="22770"/>
    <cellStyle name="40% - Accent1 6 2 4 5" xfId="22771"/>
    <cellStyle name="40% - Accent1 6 2 5" xfId="22772"/>
    <cellStyle name="40% - Accent1 6 2 5 2" xfId="22773"/>
    <cellStyle name="40% - Accent1 6 2 5 2 2" xfId="22774"/>
    <cellStyle name="40% - Accent1 6 2 5 2 2 2" xfId="22775"/>
    <cellStyle name="40% - Accent1 6 2 5 2 3" xfId="22776"/>
    <cellStyle name="40% - Accent1 6 2 5 3" xfId="22777"/>
    <cellStyle name="40% - Accent1 6 2 5 3 2" xfId="22778"/>
    <cellStyle name="40% - Accent1 6 2 5 4" xfId="22779"/>
    <cellStyle name="40% - Accent1 6 2 6" xfId="22780"/>
    <cellStyle name="40% - Accent1 6 2 6 2" xfId="22781"/>
    <cellStyle name="40% - Accent1 6 2 6 2 2" xfId="22782"/>
    <cellStyle name="40% - Accent1 6 2 6 3" xfId="22783"/>
    <cellStyle name="40% - Accent1 6 2 7" xfId="22784"/>
    <cellStyle name="40% - Accent1 6 2 7 2" xfId="22785"/>
    <cellStyle name="40% - Accent1 6 2 8" xfId="22786"/>
    <cellStyle name="40% - Accent1 6 3" xfId="22787"/>
    <cellStyle name="40% - Accent1 6 3 2" xfId="22788"/>
    <cellStyle name="40% - Accent1 6 3 2 2" xfId="22789"/>
    <cellStyle name="40% - Accent1 6 3 2 2 2" xfId="22790"/>
    <cellStyle name="40% - Accent1 6 3 2 2 2 2" xfId="22791"/>
    <cellStyle name="40% - Accent1 6 3 2 2 2 2 2" xfId="22792"/>
    <cellStyle name="40% - Accent1 6 3 2 2 2 2 2 2" xfId="22793"/>
    <cellStyle name="40% - Accent1 6 3 2 2 2 2 3" xfId="22794"/>
    <cellStyle name="40% - Accent1 6 3 2 2 2 3" xfId="22795"/>
    <cellStyle name="40% - Accent1 6 3 2 2 2 3 2" xfId="22796"/>
    <cellStyle name="40% - Accent1 6 3 2 2 2 4" xfId="22797"/>
    <cellStyle name="40% - Accent1 6 3 2 2 3" xfId="22798"/>
    <cellStyle name="40% - Accent1 6 3 2 2 3 2" xfId="22799"/>
    <cellStyle name="40% - Accent1 6 3 2 2 3 2 2" xfId="22800"/>
    <cellStyle name="40% - Accent1 6 3 2 2 3 3" xfId="22801"/>
    <cellStyle name="40% - Accent1 6 3 2 2 4" xfId="22802"/>
    <cellStyle name="40% - Accent1 6 3 2 2 4 2" xfId="22803"/>
    <cellStyle name="40% - Accent1 6 3 2 2 5" xfId="22804"/>
    <cellStyle name="40% - Accent1 6 3 2 3" xfId="22805"/>
    <cellStyle name="40% - Accent1 6 3 2 3 2" xfId="22806"/>
    <cellStyle name="40% - Accent1 6 3 2 3 2 2" xfId="22807"/>
    <cellStyle name="40% - Accent1 6 3 2 3 2 2 2" xfId="22808"/>
    <cellStyle name="40% - Accent1 6 3 2 3 2 3" xfId="22809"/>
    <cellStyle name="40% - Accent1 6 3 2 3 3" xfId="22810"/>
    <cellStyle name="40% - Accent1 6 3 2 3 3 2" xfId="22811"/>
    <cellStyle name="40% - Accent1 6 3 2 3 4" xfId="22812"/>
    <cellStyle name="40% - Accent1 6 3 2 4" xfId="22813"/>
    <cellStyle name="40% - Accent1 6 3 2 4 2" xfId="22814"/>
    <cellStyle name="40% - Accent1 6 3 2 4 2 2" xfId="22815"/>
    <cellStyle name="40% - Accent1 6 3 2 4 3" xfId="22816"/>
    <cellStyle name="40% - Accent1 6 3 2 5" xfId="22817"/>
    <cellStyle name="40% - Accent1 6 3 2 5 2" xfId="22818"/>
    <cellStyle name="40% - Accent1 6 3 2 6" xfId="22819"/>
    <cellStyle name="40% - Accent1 6 3 3" xfId="22820"/>
    <cellStyle name="40% - Accent1 6 3 3 2" xfId="22821"/>
    <cellStyle name="40% - Accent1 6 3 3 2 2" xfId="22822"/>
    <cellStyle name="40% - Accent1 6 3 3 2 2 2" xfId="22823"/>
    <cellStyle name="40% - Accent1 6 3 3 2 2 2 2" xfId="22824"/>
    <cellStyle name="40% - Accent1 6 3 3 2 2 3" xfId="22825"/>
    <cellStyle name="40% - Accent1 6 3 3 2 3" xfId="22826"/>
    <cellStyle name="40% - Accent1 6 3 3 2 3 2" xfId="22827"/>
    <cellStyle name="40% - Accent1 6 3 3 2 4" xfId="22828"/>
    <cellStyle name="40% - Accent1 6 3 3 3" xfId="22829"/>
    <cellStyle name="40% - Accent1 6 3 3 3 2" xfId="22830"/>
    <cellStyle name="40% - Accent1 6 3 3 3 2 2" xfId="22831"/>
    <cellStyle name="40% - Accent1 6 3 3 3 3" xfId="22832"/>
    <cellStyle name="40% - Accent1 6 3 3 4" xfId="22833"/>
    <cellStyle name="40% - Accent1 6 3 3 4 2" xfId="22834"/>
    <cellStyle name="40% - Accent1 6 3 3 5" xfId="22835"/>
    <cellStyle name="40% - Accent1 6 3 4" xfId="22836"/>
    <cellStyle name="40% - Accent1 6 3 4 2" xfId="22837"/>
    <cellStyle name="40% - Accent1 6 3 4 2 2" xfId="22838"/>
    <cellStyle name="40% - Accent1 6 3 4 2 2 2" xfId="22839"/>
    <cellStyle name="40% - Accent1 6 3 4 2 3" xfId="22840"/>
    <cellStyle name="40% - Accent1 6 3 4 3" xfId="22841"/>
    <cellStyle name="40% - Accent1 6 3 4 3 2" xfId="22842"/>
    <cellStyle name="40% - Accent1 6 3 4 4" xfId="22843"/>
    <cellStyle name="40% - Accent1 6 3 5" xfId="22844"/>
    <cellStyle name="40% - Accent1 6 3 5 2" xfId="22845"/>
    <cellStyle name="40% - Accent1 6 3 5 2 2" xfId="22846"/>
    <cellStyle name="40% - Accent1 6 3 5 3" xfId="22847"/>
    <cellStyle name="40% - Accent1 6 3 6" xfId="22848"/>
    <cellStyle name="40% - Accent1 6 3 6 2" xfId="22849"/>
    <cellStyle name="40% - Accent1 6 3 7" xfId="22850"/>
    <cellStyle name="40% - Accent1 6 4" xfId="22851"/>
    <cellStyle name="40% - Accent1 6 4 2" xfId="22852"/>
    <cellStyle name="40% - Accent1 6 4 2 2" xfId="22853"/>
    <cellStyle name="40% - Accent1 6 4 2 2 2" xfId="22854"/>
    <cellStyle name="40% - Accent1 6 4 2 2 2 2" xfId="22855"/>
    <cellStyle name="40% - Accent1 6 4 2 2 2 2 2" xfId="22856"/>
    <cellStyle name="40% - Accent1 6 4 2 2 2 3" xfId="22857"/>
    <cellStyle name="40% - Accent1 6 4 2 2 3" xfId="22858"/>
    <cellStyle name="40% - Accent1 6 4 2 2 3 2" xfId="22859"/>
    <cellStyle name="40% - Accent1 6 4 2 2 4" xfId="22860"/>
    <cellStyle name="40% - Accent1 6 4 2 3" xfId="22861"/>
    <cellStyle name="40% - Accent1 6 4 2 3 2" xfId="22862"/>
    <cellStyle name="40% - Accent1 6 4 2 3 2 2" xfId="22863"/>
    <cellStyle name="40% - Accent1 6 4 2 3 3" xfId="22864"/>
    <cellStyle name="40% - Accent1 6 4 2 4" xfId="22865"/>
    <cellStyle name="40% - Accent1 6 4 2 4 2" xfId="22866"/>
    <cellStyle name="40% - Accent1 6 4 2 5" xfId="22867"/>
    <cellStyle name="40% - Accent1 6 4 3" xfId="22868"/>
    <cellStyle name="40% - Accent1 6 4 3 2" xfId="22869"/>
    <cellStyle name="40% - Accent1 6 4 3 2 2" xfId="22870"/>
    <cellStyle name="40% - Accent1 6 4 3 2 2 2" xfId="22871"/>
    <cellStyle name="40% - Accent1 6 4 3 2 3" xfId="22872"/>
    <cellStyle name="40% - Accent1 6 4 3 3" xfId="22873"/>
    <cellStyle name="40% - Accent1 6 4 3 3 2" xfId="22874"/>
    <cellStyle name="40% - Accent1 6 4 3 4" xfId="22875"/>
    <cellStyle name="40% - Accent1 6 4 4" xfId="22876"/>
    <cellStyle name="40% - Accent1 6 4 4 2" xfId="22877"/>
    <cellStyle name="40% - Accent1 6 4 4 2 2" xfId="22878"/>
    <cellStyle name="40% - Accent1 6 4 4 3" xfId="22879"/>
    <cellStyle name="40% - Accent1 6 4 5" xfId="22880"/>
    <cellStyle name="40% - Accent1 6 4 5 2" xfId="22881"/>
    <cellStyle name="40% - Accent1 6 4 6" xfId="22882"/>
    <cellStyle name="40% - Accent1 6 5" xfId="22883"/>
    <cellStyle name="40% - Accent1 6 5 2" xfId="22884"/>
    <cellStyle name="40% - Accent1 6 5 2 2" xfId="22885"/>
    <cellStyle name="40% - Accent1 6 5 2 2 2" xfId="22886"/>
    <cellStyle name="40% - Accent1 6 5 2 2 2 2" xfId="22887"/>
    <cellStyle name="40% - Accent1 6 5 2 2 3" xfId="22888"/>
    <cellStyle name="40% - Accent1 6 5 2 3" xfId="22889"/>
    <cellStyle name="40% - Accent1 6 5 2 3 2" xfId="22890"/>
    <cellStyle name="40% - Accent1 6 5 2 4" xfId="22891"/>
    <cellStyle name="40% - Accent1 6 5 3" xfId="22892"/>
    <cellStyle name="40% - Accent1 6 5 3 2" xfId="22893"/>
    <cellStyle name="40% - Accent1 6 5 3 2 2" xfId="22894"/>
    <cellStyle name="40% - Accent1 6 5 3 3" xfId="22895"/>
    <cellStyle name="40% - Accent1 6 5 4" xfId="22896"/>
    <cellStyle name="40% - Accent1 6 5 4 2" xfId="22897"/>
    <cellStyle name="40% - Accent1 6 5 5" xfId="22898"/>
    <cellStyle name="40% - Accent1 6 6" xfId="22899"/>
    <cellStyle name="40% - Accent1 6 6 2" xfId="22900"/>
    <cellStyle name="40% - Accent1 6 6 2 2" xfId="22901"/>
    <cellStyle name="40% - Accent1 6 6 2 2 2" xfId="22902"/>
    <cellStyle name="40% - Accent1 6 6 2 3" xfId="22903"/>
    <cellStyle name="40% - Accent1 6 6 3" xfId="22904"/>
    <cellStyle name="40% - Accent1 6 6 3 2" xfId="22905"/>
    <cellStyle name="40% - Accent1 6 6 4" xfId="22906"/>
    <cellStyle name="40% - Accent1 6 7" xfId="22907"/>
    <cellStyle name="40% - Accent1 6 7 2" xfId="22908"/>
    <cellStyle name="40% - Accent1 6 7 2 2" xfId="22909"/>
    <cellStyle name="40% - Accent1 6 7 3" xfId="22910"/>
    <cellStyle name="40% - Accent1 6 8" xfId="22911"/>
    <cellStyle name="40% - Accent1 6 8 2" xfId="22912"/>
    <cellStyle name="40% - Accent1 6 9" xfId="22913"/>
    <cellStyle name="40% - Accent1 7" xfId="22914"/>
    <cellStyle name="40% - Accent1 7 2" xfId="22915"/>
    <cellStyle name="40% - Accent1 7 2 2" xfId="22916"/>
    <cellStyle name="40% - Accent1 7 2 2 2" xfId="22917"/>
    <cellStyle name="40% - Accent1 7 2 2 2 2" xfId="22918"/>
    <cellStyle name="40% - Accent1 7 2 2 2 2 2" xfId="22919"/>
    <cellStyle name="40% - Accent1 7 2 2 2 2 2 2" xfId="22920"/>
    <cellStyle name="40% - Accent1 7 2 2 2 2 2 2 2" xfId="22921"/>
    <cellStyle name="40% - Accent1 7 2 2 2 2 2 3" xfId="22922"/>
    <cellStyle name="40% - Accent1 7 2 2 2 2 3" xfId="22923"/>
    <cellStyle name="40% - Accent1 7 2 2 2 2 3 2" xfId="22924"/>
    <cellStyle name="40% - Accent1 7 2 2 2 2 4" xfId="22925"/>
    <cellStyle name="40% - Accent1 7 2 2 2 3" xfId="22926"/>
    <cellStyle name="40% - Accent1 7 2 2 2 3 2" xfId="22927"/>
    <cellStyle name="40% - Accent1 7 2 2 2 3 2 2" xfId="22928"/>
    <cellStyle name="40% - Accent1 7 2 2 2 3 3" xfId="22929"/>
    <cellStyle name="40% - Accent1 7 2 2 2 4" xfId="22930"/>
    <cellStyle name="40% - Accent1 7 2 2 2 4 2" xfId="22931"/>
    <cellStyle name="40% - Accent1 7 2 2 2 5" xfId="22932"/>
    <cellStyle name="40% - Accent1 7 2 2 3" xfId="22933"/>
    <cellStyle name="40% - Accent1 7 2 2 3 2" xfId="22934"/>
    <cellStyle name="40% - Accent1 7 2 2 3 2 2" xfId="22935"/>
    <cellStyle name="40% - Accent1 7 2 2 3 2 2 2" xfId="22936"/>
    <cellStyle name="40% - Accent1 7 2 2 3 2 3" xfId="22937"/>
    <cellStyle name="40% - Accent1 7 2 2 3 3" xfId="22938"/>
    <cellStyle name="40% - Accent1 7 2 2 3 3 2" xfId="22939"/>
    <cellStyle name="40% - Accent1 7 2 2 3 4" xfId="22940"/>
    <cellStyle name="40% - Accent1 7 2 2 4" xfId="22941"/>
    <cellStyle name="40% - Accent1 7 2 2 4 2" xfId="22942"/>
    <cellStyle name="40% - Accent1 7 2 2 4 2 2" xfId="22943"/>
    <cellStyle name="40% - Accent1 7 2 2 4 3" xfId="22944"/>
    <cellStyle name="40% - Accent1 7 2 2 5" xfId="22945"/>
    <cellStyle name="40% - Accent1 7 2 2 5 2" xfId="22946"/>
    <cellStyle name="40% - Accent1 7 2 2 6" xfId="22947"/>
    <cellStyle name="40% - Accent1 7 2 3" xfId="22948"/>
    <cellStyle name="40% - Accent1 7 2 3 2" xfId="22949"/>
    <cellStyle name="40% - Accent1 7 2 3 2 2" xfId="22950"/>
    <cellStyle name="40% - Accent1 7 2 3 2 2 2" xfId="22951"/>
    <cellStyle name="40% - Accent1 7 2 3 2 2 2 2" xfId="22952"/>
    <cellStyle name="40% - Accent1 7 2 3 2 2 3" xfId="22953"/>
    <cellStyle name="40% - Accent1 7 2 3 2 3" xfId="22954"/>
    <cellStyle name="40% - Accent1 7 2 3 2 3 2" xfId="22955"/>
    <cellStyle name="40% - Accent1 7 2 3 2 4" xfId="22956"/>
    <cellStyle name="40% - Accent1 7 2 3 3" xfId="22957"/>
    <cellStyle name="40% - Accent1 7 2 3 3 2" xfId="22958"/>
    <cellStyle name="40% - Accent1 7 2 3 3 2 2" xfId="22959"/>
    <cellStyle name="40% - Accent1 7 2 3 3 3" xfId="22960"/>
    <cellStyle name="40% - Accent1 7 2 3 4" xfId="22961"/>
    <cellStyle name="40% - Accent1 7 2 3 4 2" xfId="22962"/>
    <cellStyle name="40% - Accent1 7 2 3 5" xfId="22963"/>
    <cellStyle name="40% - Accent1 7 2 4" xfId="22964"/>
    <cellStyle name="40% - Accent1 7 2 4 2" xfId="22965"/>
    <cellStyle name="40% - Accent1 7 2 4 2 2" xfId="22966"/>
    <cellStyle name="40% - Accent1 7 2 4 2 2 2" xfId="22967"/>
    <cellStyle name="40% - Accent1 7 2 4 2 3" xfId="22968"/>
    <cellStyle name="40% - Accent1 7 2 4 3" xfId="22969"/>
    <cellStyle name="40% - Accent1 7 2 4 3 2" xfId="22970"/>
    <cellStyle name="40% - Accent1 7 2 4 4" xfId="22971"/>
    <cellStyle name="40% - Accent1 7 2 5" xfId="22972"/>
    <cellStyle name="40% - Accent1 7 2 5 2" xfId="22973"/>
    <cellStyle name="40% - Accent1 7 2 5 2 2" xfId="22974"/>
    <cellStyle name="40% - Accent1 7 2 5 3" xfId="22975"/>
    <cellStyle name="40% - Accent1 7 2 6" xfId="22976"/>
    <cellStyle name="40% - Accent1 7 2 6 2" xfId="22977"/>
    <cellStyle name="40% - Accent1 7 2 7" xfId="22978"/>
    <cellStyle name="40% - Accent1 7 3" xfId="22979"/>
    <cellStyle name="40% - Accent1 7 3 2" xfId="22980"/>
    <cellStyle name="40% - Accent1 7 3 2 2" xfId="22981"/>
    <cellStyle name="40% - Accent1 7 3 2 2 2" xfId="22982"/>
    <cellStyle name="40% - Accent1 7 3 2 2 2 2" xfId="22983"/>
    <cellStyle name="40% - Accent1 7 3 2 2 2 2 2" xfId="22984"/>
    <cellStyle name="40% - Accent1 7 3 2 2 2 3" xfId="22985"/>
    <cellStyle name="40% - Accent1 7 3 2 2 3" xfId="22986"/>
    <cellStyle name="40% - Accent1 7 3 2 2 3 2" xfId="22987"/>
    <cellStyle name="40% - Accent1 7 3 2 2 4" xfId="22988"/>
    <cellStyle name="40% - Accent1 7 3 2 3" xfId="22989"/>
    <cellStyle name="40% - Accent1 7 3 2 3 2" xfId="22990"/>
    <cellStyle name="40% - Accent1 7 3 2 3 2 2" xfId="22991"/>
    <cellStyle name="40% - Accent1 7 3 2 3 3" xfId="22992"/>
    <cellStyle name="40% - Accent1 7 3 2 4" xfId="22993"/>
    <cellStyle name="40% - Accent1 7 3 2 4 2" xfId="22994"/>
    <cellStyle name="40% - Accent1 7 3 2 5" xfId="22995"/>
    <cellStyle name="40% - Accent1 7 3 3" xfId="22996"/>
    <cellStyle name="40% - Accent1 7 3 3 2" xfId="22997"/>
    <cellStyle name="40% - Accent1 7 3 3 2 2" xfId="22998"/>
    <cellStyle name="40% - Accent1 7 3 3 2 2 2" xfId="22999"/>
    <cellStyle name="40% - Accent1 7 3 3 2 3" xfId="23000"/>
    <cellStyle name="40% - Accent1 7 3 3 3" xfId="23001"/>
    <cellStyle name="40% - Accent1 7 3 3 3 2" xfId="23002"/>
    <cellStyle name="40% - Accent1 7 3 3 4" xfId="23003"/>
    <cellStyle name="40% - Accent1 7 3 4" xfId="23004"/>
    <cellStyle name="40% - Accent1 7 3 4 2" xfId="23005"/>
    <cellStyle name="40% - Accent1 7 3 4 2 2" xfId="23006"/>
    <cellStyle name="40% - Accent1 7 3 4 3" xfId="23007"/>
    <cellStyle name="40% - Accent1 7 3 5" xfId="23008"/>
    <cellStyle name="40% - Accent1 7 3 5 2" xfId="23009"/>
    <cellStyle name="40% - Accent1 7 3 6" xfId="23010"/>
    <cellStyle name="40% - Accent1 7 4" xfId="23011"/>
    <cellStyle name="40% - Accent1 7 4 2" xfId="23012"/>
    <cellStyle name="40% - Accent1 7 4 2 2" xfId="23013"/>
    <cellStyle name="40% - Accent1 7 4 2 2 2" xfId="23014"/>
    <cellStyle name="40% - Accent1 7 4 2 2 2 2" xfId="23015"/>
    <cellStyle name="40% - Accent1 7 4 2 2 3" xfId="23016"/>
    <cellStyle name="40% - Accent1 7 4 2 3" xfId="23017"/>
    <cellStyle name="40% - Accent1 7 4 2 3 2" xfId="23018"/>
    <cellStyle name="40% - Accent1 7 4 2 4" xfId="23019"/>
    <cellStyle name="40% - Accent1 7 4 3" xfId="23020"/>
    <cellStyle name="40% - Accent1 7 4 3 2" xfId="23021"/>
    <cellStyle name="40% - Accent1 7 4 3 2 2" xfId="23022"/>
    <cellStyle name="40% - Accent1 7 4 3 3" xfId="23023"/>
    <cellStyle name="40% - Accent1 7 4 4" xfId="23024"/>
    <cellStyle name="40% - Accent1 7 4 4 2" xfId="23025"/>
    <cellStyle name="40% - Accent1 7 4 5" xfId="23026"/>
    <cellStyle name="40% - Accent1 7 5" xfId="23027"/>
    <cellStyle name="40% - Accent1 7 5 2" xfId="23028"/>
    <cellStyle name="40% - Accent1 7 5 2 2" xfId="23029"/>
    <cellStyle name="40% - Accent1 7 5 2 2 2" xfId="23030"/>
    <cellStyle name="40% - Accent1 7 5 2 3" xfId="23031"/>
    <cellStyle name="40% - Accent1 7 5 3" xfId="23032"/>
    <cellStyle name="40% - Accent1 7 5 3 2" xfId="23033"/>
    <cellStyle name="40% - Accent1 7 5 4" xfId="23034"/>
    <cellStyle name="40% - Accent1 7 6" xfId="23035"/>
    <cellStyle name="40% - Accent1 7 6 2" xfId="23036"/>
    <cellStyle name="40% - Accent1 7 6 2 2" xfId="23037"/>
    <cellStyle name="40% - Accent1 7 6 3" xfId="23038"/>
    <cellStyle name="40% - Accent1 7 7" xfId="23039"/>
    <cellStyle name="40% - Accent1 7 7 2" xfId="23040"/>
    <cellStyle name="40% - Accent1 7 8" xfId="23041"/>
    <cellStyle name="40% - Accent1 8" xfId="23042"/>
    <cellStyle name="40% - Accent1 8 2" xfId="23043"/>
    <cellStyle name="40% - Accent1 8 2 2" xfId="23044"/>
    <cellStyle name="40% - Accent1 8 2 2 2" xfId="23045"/>
    <cellStyle name="40% - Accent1 8 2 2 2 2" xfId="23046"/>
    <cellStyle name="40% - Accent1 8 2 2 2 2 2" xfId="23047"/>
    <cellStyle name="40% - Accent1 8 2 2 2 2 2 2" xfId="23048"/>
    <cellStyle name="40% - Accent1 8 2 2 2 2 2 2 2" xfId="23049"/>
    <cellStyle name="40% - Accent1 8 2 2 2 2 2 3" xfId="23050"/>
    <cellStyle name="40% - Accent1 8 2 2 2 2 3" xfId="23051"/>
    <cellStyle name="40% - Accent1 8 2 2 2 2 3 2" xfId="23052"/>
    <cellStyle name="40% - Accent1 8 2 2 2 2 4" xfId="23053"/>
    <cellStyle name="40% - Accent1 8 2 2 2 3" xfId="23054"/>
    <cellStyle name="40% - Accent1 8 2 2 2 3 2" xfId="23055"/>
    <cellStyle name="40% - Accent1 8 2 2 2 3 2 2" xfId="23056"/>
    <cellStyle name="40% - Accent1 8 2 2 2 3 3" xfId="23057"/>
    <cellStyle name="40% - Accent1 8 2 2 2 4" xfId="23058"/>
    <cellStyle name="40% - Accent1 8 2 2 2 4 2" xfId="23059"/>
    <cellStyle name="40% - Accent1 8 2 2 2 5" xfId="23060"/>
    <cellStyle name="40% - Accent1 8 2 2 3" xfId="23061"/>
    <cellStyle name="40% - Accent1 8 2 2 3 2" xfId="23062"/>
    <cellStyle name="40% - Accent1 8 2 2 3 2 2" xfId="23063"/>
    <cellStyle name="40% - Accent1 8 2 2 3 2 2 2" xfId="23064"/>
    <cellStyle name="40% - Accent1 8 2 2 3 2 3" xfId="23065"/>
    <cellStyle name="40% - Accent1 8 2 2 3 3" xfId="23066"/>
    <cellStyle name="40% - Accent1 8 2 2 3 3 2" xfId="23067"/>
    <cellStyle name="40% - Accent1 8 2 2 3 4" xfId="23068"/>
    <cellStyle name="40% - Accent1 8 2 2 4" xfId="23069"/>
    <cellStyle name="40% - Accent1 8 2 2 4 2" xfId="23070"/>
    <cellStyle name="40% - Accent1 8 2 2 4 2 2" xfId="23071"/>
    <cellStyle name="40% - Accent1 8 2 2 4 3" xfId="23072"/>
    <cellStyle name="40% - Accent1 8 2 2 5" xfId="23073"/>
    <cellStyle name="40% - Accent1 8 2 2 5 2" xfId="23074"/>
    <cellStyle name="40% - Accent1 8 2 2 6" xfId="23075"/>
    <cellStyle name="40% - Accent1 8 2 3" xfId="23076"/>
    <cellStyle name="40% - Accent1 8 2 3 2" xfId="23077"/>
    <cellStyle name="40% - Accent1 8 2 3 2 2" xfId="23078"/>
    <cellStyle name="40% - Accent1 8 2 3 2 2 2" xfId="23079"/>
    <cellStyle name="40% - Accent1 8 2 3 2 2 2 2" xfId="23080"/>
    <cellStyle name="40% - Accent1 8 2 3 2 2 3" xfId="23081"/>
    <cellStyle name="40% - Accent1 8 2 3 2 3" xfId="23082"/>
    <cellStyle name="40% - Accent1 8 2 3 2 3 2" xfId="23083"/>
    <cellStyle name="40% - Accent1 8 2 3 2 4" xfId="23084"/>
    <cellStyle name="40% - Accent1 8 2 3 3" xfId="23085"/>
    <cellStyle name="40% - Accent1 8 2 3 3 2" xfId="23086"/>
    <cellStyle name="40% - Accent1 8 2 3 3 2 2" xfId="23087"/>
    <cellStyle name="40% - Accent1 8 2 3 3 3" xfId="23088"/>
    <cellStyle name="40% - Accent1 8 2 3 4" xfId="23089"/>
    <cellStyle name="40% - Accent1 8 2 3 4 2" xfId="23090"/>
    <cellStyle name="40% - Accent1 8 2 3 5" xfId="23091"/>
    <cellStyle name="40% - Accent1 8 2 4" xfId="23092"/>
    <cellStyle name="40% - Accent1 8 2 4 2" xfId="23093"/>
    <cellStyle name="40% - Accent1 8 2 4 2 2" xfId="23094"/>
    <cellStyle name="40% - Accent1 8 2 4 2 2 2" xfId="23095"/>
    <cellStyle name="40% - Accent1 8 2 4 2 3" xfId="23096"/>
    <cellStyle name="40% - Accent1 8 2 4 3" xfId="23097"/>
    <cellStyle name="40% - Accent1 8 2 4 3 2" xfId="23098"/>
    <cellStyle name="40% - Accent1 8 2 4 4" xfId="23099"/>
    <cellStyle name="40% - Accent1 8 2 5" xfId="23100"/>
    <cellStyle name="40% - Accent1 8 2 5 2" xfId="23101"/>
    <cellStyle name="40% - Accent1 8 2 5 2 2" xfId="23102"/>
    <cellStyle name="40% - Accent1 8 2 5 3" xfId="23103"/>
    <cellStyle name="40% - Accent1 8 2 6" xfId="23104"/>
    <cellStyle name="40% - Accent1 8 2 6 2" xfId="23105"/>
    <cellStyle name="40% - Accent1 8 2 7" xfId="23106"/>
    <cellStyle name="40% - Accent1 8 3" xfId="23107"/>
    <cellStyle name="40% - Accent1 8 3 2" xfId="23108"/>
    <cellStyle name="40% - Accent1 8 3 2 2" xfId="23109"/>
    <cellStyle name="40% - Accent1 8 3 2 2 2" xfId="23110"/>
    <cellStyle name="40% - Accent1 8 3 2 2 2 2" xfId="23111"/>
    <cellStyle name="40% - Accent1 8 3 2 2 2 2 2" xfId="23112"/>
    <cellStyle name="40% - Accent1 8 3 2 2 2 3" xfId="23113"/>
    <cellStyle name="40% - Accent1 8 3 2 2 3" xfId="23114"/>
    <cellStyle name="40% - Accent1 8 3 2 2 3 2" xfId="23115"/>
    <cellStyle name="40% - Accent1 8 3 2 2 4" xfId="23116"/>
    <cellStyle name="40% - Accent1 8 3 2 3" xfId="23117"/>
    <cellStyle name="40% - Accent1 8 3 2 3 2" xfId="23118"/>
    <cellStyle name="40% - Accent1 8 3 2 3 2 2" xfId="23119"/>
    <cellStyle name="40% - Accent1 8 3 2 3 3" xfId="23120"/>
    <cellStyle name="40% - Accent1 8 3 2 4" xfId="23121"/>
    <cellStyle name="40% - Accent1 8 3 2 4 2" xfId="23122"/>
    <cellStyle name="40% - Accent1 8 3 2 5" xfId="23123"/>
    <cellStyle name="40% - Accent1 8 3 3" xfId="23124"/>
    <cellStyle name="40% - Accent1 8 3 3 2" xfId="23125"/>
    <cellStyle name="40% - Accent1 8 3 3 2 2" xfId="23126"/>
    <cellStyle name="40% - Accent1 8 3 3 2 2 2" xfId="23127"/>
    <cellStyle name="40% - Accent1 8 3 3 2 3" xfId="23128"/>
    <cellStyle name="40% - Accent1 8 3 3 3" xfId="23129"/>
    <cellStyle name="40% - Accent1 8 3 3 3 2" xfId="23130"/>
    <cellStyle name="40% - Accent1 8 3 3 4" xfId="23131"/>
    <cellStyle name="40% - Accent1 8 3 4" xfId="23132"/>
    <cellStyle name="40% - Accent1 8 3 4 2" xfId="23133"/>
    <cellStyle name="40% - Accent1 8 3 4 2 2" xfId="23134"/>
    <cellStyle name="40% - Accent1 8 3 4 3" xfId="23135"/>
    <cellStyle name="40% - Accent1 8 3 5" xfId="23136"/>
    <cellStyle name="40% - Accent1 8 3 5 2" xfId="23137"/>
    <cellStyle name="40% - Accent1 8 3 6" xfId="23138"/>
    <cellStyle name="40% - Accent1 8 4" xfId="23139"/>
    <cellStyle name="40% - Accent1 8 4 2" xfId="23140"/>
    <cellStyle name="40% - Accent1 8 4 2 2" xfId="23141"/>
    <cellStyle name="40% - Accent1 8 4 2 2 2" xfId="23142"/>
    <cellStyle name="40% - Accent1 8 4 2 2 2 2" xfId="23143"/>
    <cellStyle name="40% - Accent1 8 4 2 2 3" xfId="23144"/>
    <cellStyle name="40% - Accent1 8 4 2 3" xfId="23145"/>
    <cellStyle name="40% - Accent1 8 4 2 3 2" xfId="23146"/>
    <cellStyle name="40% - Accent1 8 4 2 4" xfId="23147"/>
    <cellStyle name="40% - Accent1 8 4 3" xfId="23148"/>
    <cellStyle name="40% - Accent1 8 4 3 2" xfId="23149"/>
    <cellStyle name="40% - Accent1 8 4 3 2 2" xfId="23150"/>
    <cellStyle name="40% - Accent1 8 4 3 3" xfId="23151"/>
    <cellStyle name="40% - Accent1 8 4 4" xfId="23152"/>
    <cellStyle name="40% - Accent1 8 4 4 2" xfId="23153"/>
    <cellStyle name="40% - Accent1 8 4 5" xfId="23154"/>
    <cellStyle name="40% - Accent1 8 5" xfId="23155"/>
    <cellStyle name="40% - Accent1 8 5 2" xfId="23156"/>
    <cellStyle name="40% - Accent1 8 5 2 2" xfId="23157"/>
    <cellStyle name="40% - Accent1 8 5 2 2 2" xfId="23158"/>
    <cellStyle name="40% - Accent1 8 5 2 3" xfId="23159"/>
    <cellStyle name="40% - Accent1 8 5 3" xfId="23160"/>
    <cellStyle name="40% - Accent1 8 5 3 2" xfId="23161"/>
    <cellStyle name="40% - Accent1 8 5 4" xfId="23162"/>
    <cellStyle name="40% - Accent1 8 6" xfId="23163"/>
    <cellStyle name="40% - Accent1 8 6 2" xfId="23164"/>
    <cellStyle name="40% - Accent1 8 6 2 2" xfId="23165"/>
    <cellStyle name="40% - Accent1 8 6 3" xfId="23166"/>
    <cellStyle name="40% - Accent1 8 7" xfId="23167"/>
    <cellStyle name="40% - Accent1 8 7 2" xfId="23168"/>
    <cellStyle name="40% - Accent1 8 8" xfId="23169"/>
    <cellStyle name="40% - Accent1 9" xfId="23170"/>
    <cellStyle name="40% - Accent1 9 2" xfId="23171"/>
    <cellStyle name="40% - Accent1 9 2 2" xfId="23172"/>
    <cellStyle name="40% - Accent1 9 2 2 2" xfId="23173"/>
    <cellStyle name="40% - Accent1 9 2 2 2 2" xfId="23174"/>
    <cellStyle name="40% - Accent1 9 2 2 2 2 2" xfId="23175"/>
    <cellStyle name="40% - Accent1 9 2 2 2 2 2 2" xfId="23176"/>
    <cellStyle name="40% - Accent1 9 2 2 2 2 2 2 2" xfId="23177"/>
    <cellStyle name="40% - Accent1 9 2 2 2 2 2 3" xfId="23178"/>
    <cellStyle name="40% - Accent1 9 2 2 2 2 3" xfId="23179"/>
    <cellStyle name="40% - Accent1 9 2 2 2 2 3 2" xfId="23180"/>
    <cellStyle name="40% - Accent1 9 2 2 2 2 4" xfId="23181"/>
    <cellStyle name="40% - Accent1 9 2 2 2 3" xfId="23182"/>
    <cellStyle name="40% - Accent1 9 2 2 2 3 2" xfId="23183"/>
    <cellStyle name="40% - Accent1 9 2 2 2 3 2 2" xfId="23184"/>
    <cellStyle name="40% - Accent1 9 2 2 2 3 3" xfId="23185"/>
    <cellStyle name="40% - Accent1 9 2 2 2 4" xfId="23186"/>
    <cellStyle name="40% - Accent1 9 2 2 2 4 2" xfId="23187"/>
    <cellStyle name="40% - Accent1 9 2 2 2 5" xfId="23188"/>
    <cellStyle name="40% - Accent1 9 2 2 3" xfId="23189"/>
    <cellStyle name="40% - Accent1 9 2 2 3 2" xfId="23190"/>
    <cellStyle name="40% - Accent1 9 2 2 3 2 2" xfId="23191"/>
    <cellStyle name="40% - Accent1 9 2 2 3 2 2 2" xfId="23192"/>
    <cellStyle name="40% - Accent1 9 2 2 3 2 3" xfId="23193"/>
    <cellStyle name="40% - Accent1 9 2 2 3 3" xfId="23194"/>
    <cellStyle name="40% - Accent1 9 2 2 3 3 2" xfId="23195"/>
    <cellStyle name="40% - Accent1 9 2 2 3 4" xfId="23196"/>
    <cellStyle name="40% - Accent1 9 2 2 4" xfId="23197"/>
    <cellStyle name="40% - Accent1 9 2 2 4 2" xfId="23198"/>
    <cellStyle name="40% - Accent1 9 2 2 4 2 2" xfId="23199"/>
    <cellStyle name="40% - Accent1 9 2 2 4 3" xfId="23200"/>
    <cellStyle name="40% - Accent1 9 2 2 5" xfId="23201"/>
    <cellStyle name="40% - Accent1 9 2 2 5 2" xfId="23202"/>
    <cellStyle name="40% - Accent1 9 2 2 6" xfId="23203"/>
    <cellStyle name="40% - Accent1 9 2 3" xfId="23204"/>
    <cellStyle name="40% - Accent1 9 2 3 2" xfId="23205"/>
    <cellStyle name="40% - Accent1 9 2 3 2 2" xfId="23206"/>
    <cellStyle name="40% - Accent1 9 2 3 2 2 2" xfId="23207"/>
    <cellStyle name="40% - Accent1 9 2 3 2 2 2 2" xfId="23208"/>
    <cellStyle name="40% - Accent1 9 2 3 2 2 3" xfId="23209"/>
    <cellStyle name="40% - Accent1 9 2 3 2 3" xfId="23210"/>
    <cellStyle name="40% - Accent1 9 2 3 2 3 2" xfId="23211"/>
    <cellStyle name="40% - Accent1 9 2 3 2 4" xfId="23212"/>
    <cellStyle name="40% - Accent1 9 2 3 3" xfId="23213"/>
    <cellStyle name="40% - Accent1 9 2 3 3 2" xfId="23214"/>
    <cellStyle name="40% - Accent1 9 2 3 3 2 2" xfId="23215"/>
    <cellStyle name="40% - Accent1 9 2 3 3 3" xfId="23216"/>
    <cellStyle name="40% - Accent1 9 2 3 4" xfId="23217"/>
    <cellStyle name="40% - Accent1 9 2 3 4 2" xfId="23218"/>
    <cellStyle name="40% - Accent1 9 2 3 5" xfId="23219"/>
    <cellStyle name="40% - Accent1 9 2 4" xfId="23220"/>
    <cellStyle name="40% - Accent1 9 2 4 2" xfId="23221"/>
    <cellStyle name="40% - Accent1 9 2 4 2 2" xfId="23222"/>
    <cellStyle name="40% - Accent1 9 2 4 2 2 2" xfId="23223"/>
    <cellStyle name="40% - Accent1 9 2 4 2 3" xfId="23224"/>
    <cellStyle name="40% - Accent1 9 2 4 3" xfId="23225"/>
    <cellStyle name="40% - Accent1 9 2 4 3 2" xfId="23226"/>
    <cellStyle name="40% - Accent1 9 2 4 4" xfId="23227"/>
    <cellStyle name="40% - Accent1 9 2 5" xfId="23228"/>
    <cellStyle name="40% - Accent1 9 2 5 2" xfId="23229"/>
    <cellStyle name="40% - Accent1 9 2 5 2 2" xfId="23230"/>
    <cellStyle name="40% - Accent1 9 2 5 3" xfId="23231"/>
    <cellStyle name="40% - Accent1 9 2 6" xfId="23232"/>
    <cellStyle name="40% - Accent1 9 2 6 2" xfId="23233"/>
    <cellStyle name="40% - Accent1 9 2 7" xfId="23234"/>
    <cellStyle name="40% - Accent1 9 3" xfId="23235"/>
    <cellStyle name="40% - Accent1 9 3 2" xfId="23236"/>
    <cellStyle name="40% - Accent1 9 3 2 2" xfId="23237"/>
    <cellStyle name="40% - Accent1 9 3 2 2 2" xfId="23238"/>
    <cellStyle name="40% - Accent1 9 3 2 2 2 2" xfId="23239"/>
    <cellStyle name="40% - Accent1 9 3 2 2 2 2 2" xfId="23240"/>
    <cellStyle name="40% - Accent1 9 3 2 2 2 3" xfId="23241"/>
    <cellStyle name="40% - Accent1 9 3 2 2 3" xfId="23242"/>
    <cellStyle name="40% - Accent1 9 3 2 2 3 2" xfId="23243"/>
    <cellStyle name="40% - Accent1 9 3 2 2 4" xfId="23244"/>
    <cellStyle name="40% - Accent1 9 3 2 3" xfId="23245"/>
    <cellStyle name="40% - Accent1 9 3 2 3 2" xfId="23246"/>
    <cellStyle name="40% - Accent1 9 3 2 3 2 2" xfId="23247"/>
    <cellStyle name="40% - Accent1 9 3 2 3 3" xfId="23248"/>
    <cellStyle name="40% - Accent1 9 3 2 4" xfId="23249"/>
    <cellStyle name="40% - Accent1 9 3 2 4 2" xfId="23250"/>
    <cellStyle name="40% - Accent1 9 3 2 5" xfId="23251"/>
    <cellStyle name="40% - Accent1 9 3 3" xfId="23252"/>
    <cellStyle name="40% - Accent1 9 3 3 2" xfId="23253"/>
    <cellStyle name="40% - Accent1 9 3 3 2 2" xfId="23254"/>
    <cellStyle name="40% - Accent1 9 3 3 2 2 2" xfId="23255"/>
    <cellStyle name="40% - Accent1 9 3 3 2 3" xfId="23256"/>
    <cellStyle name="40% - Accent1 9 3 3 3" xfId="23257"/>
    <cellStyle name="40% - Accent1 9 3 3 3 2" xfId="23258"/>
    <cellStyle name="40% - Accent1 9 3 3 4" xfId="23259"/>
    <cellStyle name="40% - Accent1 9 3 4" xfId="23260"/>
    <cellStyle name="40% - Accent1 9 3 4 2" xfId="23261"/>
    <cellStyle name="40% - Accent1 9 3 4 2 2" xfId="23262"/>
    <cellStyle name="40% - Accent1 9 3 4 3" xfId="23263"/>
    <cellStyle name="40% - Accent1 9 3 5" xfId="23264"/>
    <cellStyle name="40% - Accent1 9 3 5 2" xfId="23265"/>
    <cellStyle name="40% - Accent1 9 3 6" xfId="23266"/>
    <cellStyle name="40% - Accent1 9 4" xfId="23267"/>
    <cellStyle name="40% - Accent1 9 4 2" xfId="23268"/>
    <cellStyle name="40% - Accent1 9 4 2 2" xfId="23269"/>
    <cellStyle name="40% - Accent1 9 4 2 2 2" xfId="23270"/>
    <cellStyle name="40% - Accent1 9 4 2 2 2 2" xfId="23271"/>
    <cellStyle name="40% - Accent1 9 4 2 2 3" xfId="23272"/>
    <cellStyle name="40% - Accent1 9 4 2 3" xfId="23273"/>
    <cellStyle name="40% - Accent1 9 4 2 3 2" xfId="23274"/>
    <cellStyle name="40% - Accent1 9 4 2 4" xfId="23275"/>
    <cellStyle name="40% - Accent1 9 4 3" xfId="23276"/>
    <cellStyle name="40% - Accent1 9 4 3 2" xfId="23277"/>
    <cellStyle name="40% - Accent1 9 4 3 2 2" xfId="23278"/>
    <cellStyle name="40% - Accent1 9 4 3 3" xfId="23279"/>
    <cellStyle name="40% - Accent1 9 4 4" xfId="23280"/>
    <cellStyle name="40% - Accent1 9 4 4 2" xfId="23281"/>
    <cellStyle name="40% - Accent1 9 4 5" xfId="23282"/>
    <cellStyle name="40% - Accent1 9 5" xfId="23283"/>
    <cellStyle name="40% - Accent1 9 5 2" xfId="23284"/>
    <cellStyle name="40% - Accent1 9 5 2 2" xfId="23285"/>
    <cellStyle name="40% - Accent1 9 5 2 2 2" xfId="23286"/>
    <cellStyle name="40% - Accent1 9 5 2 3" xfId="23287"/>
    <cellStyle name="40% - Accent1 9 5 3" xfId="23288"/>
    <cellStyle name="40% - Accent1 9 5 3 2" xfId="23289"/>
    <cellStyle name="40% - Accent1 9 5 4" xfId="23290"/>
    <cellStyle name="40% - Accent1 9 6" xfId="23291"/>
    <cellStyle name="40% - Accent1 9 6 2" xfId="23292"/>
    <cellStyle name="40% - Accent1 9 6 2 2" xfId="23293"/>
    <cellStyle name="40% - Accent1 9 6 3" xfId="23294"/>
    <cellStyle name="40% - Accent1 9 7" xfId="23295"/>
    <cellStyle name="40% - Accent1 9 7 2" xfId="23296"/>
    <cellStyle name="40% - Accent1 9 8" xfId="23297"/>
    <cellStyle name="40% - Accent2 10" xfId="23298"/>
    <cellStyle name="40% - Accent2 10 2" xfId="23299"/>
    <cellStyle name="40% - Accent2 10 2 2" xfId="23300"/>
    <cellStyle name="40% - Accent2 10 2 2 2" xfId="23301"/>
    <cellStyle name="40% - Accent2 10 2 2 2 2" xfId="23302"/>
    <cellStyle name="40% - Accent2 10 2 2 2 2 2" xfId="23303"/>
    <cellStyle name="40% - Accent2 10 2 2 2 2 2 2" xfId="23304"/>
    <cellStyle name="40% - Accent2 10 2 2 2 2 2 2 2" xfId="23305"/>
    <cellStyle name="40% - Accent2 10 2 2 2 2 2 3" xfId="23306"/>
    <cellStyle name="40% - Accent2 10 2 2 2 2 3" xfId="23307"/>
    <cellStyle name="40% - Accent2 10 2 2 2 2 3 2" xfId="23308"/>
    <cellStyle name="40% - Accent2 10 2 2 2 2 4" xfId="23309"/>
    <cellStyle name="40% - Accent2 10 2 2 2 3" xfId="23310"/>
    <cellStyle name="40% - Accent2 10 2 2 2 3 2" xfId="23311"/>
    <cellStyle name="40% - Accent2 10 2 2 2 3 2 2" xfId="23312"/>
    <cellStyle name="40% - Accent2 10 2 2 2 3 3" xfId="23313"/>
    <cellStyle name="40% - Accent2 10 2 2 2 4" xfId="23314"/>
    <cellStyle name="40% - Accent2 10 2 2 2 4 2" xfId="23315"/>
    <cellStyle name="40% - Accent2 10 2 2 2 5" xfId="23316"/>
    <cellStyle name="40% - Accent2 10 2 2 3" xfId="23317"/>
    <cellStyle name="40% - Accent2 10 2 2 3 2" xfId="23318"/>
    <cellStyle name="40% - Accent2 10 2 2 3 2 2" xfId="23319"/>
    <cellStyle name="40% - Accent2 10 2 2 3 2 2 2" xfId="23320"/>
    <cellStyle name="40% - Accent2 10 2 2 3 2 3" xfId="23321"/>
    <cellStyle name="40% - Accent2 10 2 2 3 3" xfId="23322"/>
    <cellStyle name="40% - Accent2 10 2 2 3 3 2" xfId="23323"/>
    <cellStyle name="40% - Accent2 10 2 2 3 4" xfId="23324"/>
    <cellStyle name="40% - Accent2 10 2 2 4" xfId="23325"/>
    <cellStyle name="40% - Accent2 10 2 2 4 2" xfId="23326"/>
    <cellStyle name="40% - Accent2 10 2 2 4 2 2" xfId="23327"/>
    <cellStyle name="40% - Accent2 10 2 2 4 3" xfId="23328"/>
    <cellStyle name="40% - Accent2 10 2 2 5" xfId="23329"/>
    <cellStyle name="40% - Accent2 10 2 2 5 2" xfId="23330"/>
    <cellStyle name="40% - Accent2 10 2 2 6" xfId="23331"/>
    <cellStyle name="40% - Accent2 10 2 3" xfId="23332"/>
    <cellStyle name="40% - Accent2 10 2 3 2" xfId="23333"/>
    <cellStyle name="40% - Accent2 10 2 3 2 2" xfId="23334"/>
    <cellStyle name="40% - Accent2 10 2 3 2 2 2" xfId="23335"/>
    <cellStyle name="40% - Accent2 10 2 3 2 2 2 2" xfId="23336"/>
    <cellStyle name="40% - Accent2 10 2 3 2 2 3" xfId="23337"/>
    <cellStyle name="40% - Accent2 10 2 3 2 3" xfId="23338"/>
    <cellStyle name="40% - Accent2 10 2 3 2 3 2" xfId="23339"/>
    <cellStyle name="40% - Accent2 10 2 3 2 4" xfId="23340"/>
    <cellStyle name="40% - Accent2 10 2 3 3" xfId="23341"/>
    <cellStyle name="40% - Accent2 10 2 3 3 2" xfId="23342"/>
    <cellStyle name="40% - Accent2 10 2 3 3 2 2" xfId="23343"/>
    <cellStyle name="40% - Accent2 10 2 3 3 3" xfId="23344"/>
    <cellStyle name="40% - Accent2 10 2 3 4" xfId="23345"/>
    <cellStyle name="40% - Accent2 10 2 3 4 2" xfId="23346"/>
    <cellStyle name="40% - Accent2 10 2 3 5" xfId="23347"/>
    <cellStyle name="40% - Accent2 10 2 4" xfId="23348"/>
    <cellStyle name="40% - Accent2 10 2 4 2" xfId="23349"/>
    <cellStyle name="40% - Accent2 10 2 4 2 2" xfId="23350"/>
    <cellStyle name="40% - Accent2 10 2 4 2 2 2" xfId="23351"/>
    <cellStyle name="40% - Accent2 10 2 4 2 3" xfId="23352"/>
    <cellStyle name="40% - Accent2 10 2 4 3" xfId="23353"/>
    <cellStyle name="40% - Accent2 10 2 4 3 2" xfId="23354"/>
    <cellStyle name="40% - Accent2 10 2 4 4" xfId="23355"/>
    <cellStyle name="40% - Accent2 10 2 5" xfId="23356"/>
    <cellStyle name="40% - Accent2 10 2 5 2" xfId="23357"/>
    <cellStyle name="40% - Accent2 10 2 5 2 2" xfId="23358"/>
    <cellStyle name="40% - Accent2 10 2 5 3" xfId="23359"/>
    <cellStyle name="40% - Accent2 10 2 6" xfId="23360"/>
    <cellStyle name="40% - Accent2 10 2 6 2" xfId="23361"/>
    <cellStyle name="40% - Accent2 10 2 7" xfId="23362"/>
    <cellStyle name="40% - Accent2 10 3" xfId="23363"/>
    <cellStyle name="40% - Accent2 10 3 2" xfId="23364"/>
    <cellStyle name="40% - Accent2 10 3 2 2" xfId="23365"/>
    <cellStyle name="40% - Accent2 10 3 2 2 2" xfId="23366"/>
    <cellStyle name="40% - Accent2 10 3 2 2 2 2" xfId="23367"/>
    <cellStyle name="40% - Accent2 10 3 2 2 2 2 2" xfId="23368"/>
    <cellStyle name="40% - Accent2 10 3 2 2 2 3" xfId="23369"/>
    <cellStyle name="40% - Accent2 10 3 2 2 3" xfId="23370"/>
    <cellStyle name="40% - Accent2 10 3 2 2 3 2" xfId="23371"/>
    <cellStyle name="40% - Accent2 10 3 2 2 4" xfId="23372"/>
    <cellStyle name="40% - Accent2 10 3 2 3" xfId="23373"/>
    <cellStyle name="40% - Accent2 10 3 2 3 2" xfId="23374"/>
    <cellStyle name="40% - Accent2 10 3 2 3 2 2" xfId="23375"/>
    <cellStyle name="40% - Accent2 10 3 2 3 3" xfId="23376"/>
    <cellStyle name="40% - Accent2 10 3 2 4" xfId="23377"/>
    <cellStyle name="40% - Accent2 10 3 2 4 2" xfId="23378"/>
    <cellStyle name="40% - Accent2 10 3 2 5" xfId="23379"/>
    <cellStyle name="40% - Accent2 10 3 3" xfId="23380"/>
    <cellStyle name="40% - Accent2 10 3 3 2" xfId="23381"/>
    <cellStyle name="40% - Accent2 10 3 3 2 2" xfId="23382"/>
    <cellStyle name="40% - Accent2 10 3 3 2 2 2" xfId="23383"/>
    <cellStyle name="40% - Accent2 10 3 3 2 3" xfId="23384"/>
    <cellStyle name="40% - Accent2 10 3 3 3" xfId="23385"/>
    <cellStyle name="40% - Accent2 10 3 3 3 2" xfId="23386"/>
    <cellStyle name="40% - Accent2 10 3 3 4" xfId="23387"/>
    <cellStyle name="40% - Accent2 10 3 4" xfId="23388"/>
    <cellStyle name="40% - Accent2 10 3 4 2" xfId="23389"/>
    <cellStyle name="40% - Accent2 10 3 4 2 2" xfId="23390"/>
    <cellStyle name="40% - Accent2 10 3 4 3" xfId="23391"/>
    <cellStyle name="40% - Accent2 10 3 5" xfId="23392"/>
    <cellStyle name="40% - Accent2 10 3 5 2" xfId="23393"/>
    <cellStyle name="40% - Accent2 10 3 6" xfId="23394"/>
    <cellStyle name="40% - Accent2 10 4" xfId="23395"/>
    <cellStyle name="40% - Accent2 10 4 2" xfId="23396"/>
    <cellStyle name="40% - Accent2 10 4 2 2" xfId="23397"/>
    <cellStyle name="40% - Accent2 10 4 2 2 2" xfId="23398"/>
    <cellStyle name="40% - Accent2 10 4 2 2 2 2" xfId="23399"/>
    <cellStyle name="40% - Accent2 10 4 2 2 3" xfId="23400"/>
    <cellStyle name="40% - Accent2 10 4 2 3" xfId="23401"/>
    <cellStyle name="40% - Accent2 10 4 2 3 2" xfId="23402"/>
    <cellStyle name="40% - Accent2 10 4 2 4" xfId="23403"/>
    <cellStyle name="40% - Accent2 10 4 3" xfId="23404"/>
    <cellStyle name="40% - Accent2 10 4 3 2" xfId="23405"/>
    <cellStyle name="40% - Accent2 10 4 3 2 2" xfId="23406"/>
    <cellStyle name="40% - Accent2 10 4 3 3" xfId="23407"/>
    <cellStyle name="40% - Accent2 10 4 4" xfId="23408"/>
    <cellStyle name="40% - Accent2 10 4 4 2" xfId="23409"/>
    <cellStyle name="40% - Accent2 10 4 5" xfId="23410"/>
    <cellStyle name="40% - Accent2 10 5" xfId="23411"/>
    <cellStyle name="40% - Accent2 10 5 2" xfId="23412"/>
    <cellStyle name="40% - Accent2 10 5 2 2" xfId="23413"/>
    <cellStyle name="40% - Accent2 10 5 2 2 2" xfId="23414"/>
    <cellStyle name="40% - Accent2 10 5 2 3" xfId="23415"/>
    <cellStyle name="40% - Accent2 10 5 3" xfId="23416"/>
    <cellStyle name="40% - Accent2 10 5 3 2" xfId="23417"/>
    <cellStyle name="40% - Accent2 10 5 4" xfId="23418"/>
    <cellStyle name="40% - Accent2 10 6" xfId="23419"/>
    <cellStyle name="40% - Accent2 10 6 2" xfId="23420"/>
    <cellStyle name="40% - Accent2 10 6 2 2" xfId="23421"/>
    <cellStyle name="40% - Accent2 10 6 3" xfId="23422"/>
    <cellStyle name="40% - Accent2 10 7" xfId="23423"/>
    <cellStyle name="40% - Accent2 10 7 2" xfId="23424"/>
    <cellStyle name="40% - Accent2 10 8" xfId="23425"/>
    <cellStyle name="40% - Accent2 11" xfId="23426"/>
    <cellStyle name="40% - Accent2 11 2" xfId="23427"/>
    <cellStyle name="40% - Accent2 11 2 2" xfId="23428"/>
    <cellStyle name="40% - Accent2 11 2 2 2" xfId="23429"/>
    <cellStyle name="40% - Accent2 11 2 2 2 2" xfId="23430"/>
    <cellStyle name="40% - Accent2 11 2 2 2 2 2" xfId="23431"/>
    <cellStyle name="40% - Accent2 11 2 2 2 2 2 2" xfId="23432"/>
    <cellStyle name="40% - Accent2 11 2 2 2 2 2 2 2" xfId="23433"/>
    <cellStyle name="40% - Accent2 11 2 2 2 2 2 3" xfId="23434"/>
    <cellStyle name="40% - Accent2 11 2 2 2 2 3" xfId="23435"/>
    <cellStyle name="40% - Accent2 11 2 2 2 2 3 2" xfId="23436"/>
    <cellStyle name="40% - Accent2 11 2 2 2 2 4" xfId="23437"/>
    <cellStyle name="40% - Accent2 11 2 2 2 3" xfId="23438"/>
    <cellStyle name="40% - Accent2 11 2 2 2 3 2" xfId="23439"/>
    <cellStyle name="40% - Accent2 11 2 2 2 3 2 2" xfId="23440"/>
    <cellStyle name="40% - Accent2 11 2 2 2 3 3" xfId="23441"/>
    <cellStyle name="40% - Accent2 11 2 2 2 4" xfId="23442"/>
    <cellStyle name="40% - Accent2 11 2 2 2 4 2" xfId="23443"/>
    <cellStyle name="40% - Accent2 11 2 2 2 5" xfId="23444"/>
    <cellStyle name="40% - Accent2 11 2 2 3" xfId="23445"/>
    <cellStyle name="40% - Accent2 11 2 2 3 2" xfId="23446"/>
    <cellStyle name="40% - Accent2 11 2 2 3 2 2" xfId="23447"/>
    <cellStyle name="40% - Accent2 11 2 2 3 2 2 2" xfId="23448"/>
    <cellStyle name="40% - Accent2 11 2 2 3 2 3" xfId="23449"/>
    <cellStyle name="40% - Accent2 11 2 2 3 3" xfId="23450"/>
    <cellStyle name="40% - Accent2 11 2 2 3 3 2" xfId="23451"/>
    <cellStyle name="40% - Accent2 11 2 2 3 4" xfId="23452"/>
    <cellStyle name="40% - Accent2 11 2 2 4" xfId="23453"/>
    <cellStyle name="40% - Accent2 11 2 2 4 2" xfId="23454"/>
    <cellStyle name="40% - Accent2 11 2 2 4 2 2" xfId="23455"/>
    <cellStyle name="40% - Accent2 11 2 2 4 3" xfId="23456"/>
    <cellStyle name="40% - Accent2 11 2 2 5" xfId="23457"/>
    <cellStyle name="40% - Accent2 11 2 2 5 2" xfId="23458"/>
    <cellStyle name="40% - Accent2 11 2 2 6" xfId="23459"/>
    <cellStyle name="40% - Accent2 11 2 3" xfId="23460"/>
    <cellStyle name="40% - Accent2 11 2 3 2" xfId="23461"/>
    <cellStyle name="40% - Accent2 11 2 3 2 2" xfId="23462"/>
    <cellStyle name="40% - Accent2 11 2 3 2 2 2" xfId="23463"/>
    <cellStyle name="40% - Accent2 11 2 3 2 2 2 2" xfId="23464"/>
    <cellStyle name="40% - Accent2 11 2 3 2 2 3" xfId="23465"/>
    <cellStyle name="40% - Accent2 11 2 3 2 3" xfId="23466"/>
    <cellStyle name="40% - Accent2 11 2 3 2 3 2" xfId="23467"/>
    <cellStyle name="40% - Accent2 11 2 3 2 4" xfId="23468"/>
    <cellStyle name="40% - Accent2 11 2 3 3" xfId="23469"/>
    <cellStyle name="40% - Accent2 11 2 3 3 2" xfId="23470"/>
    <cellStyle name="40% - Accent2 11 2 3 3 2 2" xfId="23471"/>
    <cellStyle name="40% - Accent2 11 2 3 3 3" xfId="23472"/>
    <cellStyle name="40% - Accent2 11 2 3 4" xfId="23473"/>
    <cellStyle name="40% - Accent2 11 2 3 4 2" xfId="23474"/>
    <cellStyle name="40% - Accent2 11 2 3 5" xfId="23475"/>
    <cellStyle name="40% - Accent2 11 2 4" xfId="23476"/>
    <cellStyle name="40% - Accent2 11 2 4 2" xfId="23477"/>
    <cellStyle name="40% - Accent2 11 2 4 2 2" xfId="23478"/>
    <cellStyle name="40% - Accent2 11 2 4 2 2 2" xfId="23479"/>
    <cellStyle name="40% - Accent2 11 2 4 2 3" xfId="23480"/>
    <cellStyle name="40% - Accent2 11 2 4 3" xfId="23481"/>
    <cellStyle name="40% - Accent2 11 2 4 3 2" xfId="23482"/>
    <cellStyle name="40% - Accent2 11 2 4 4" xfId="23483"/>
    <cellStyle name="40% - Accent2 11 2 5" xfId="23484"/>
    <cellStyle name="40% - Accent2 11 2 5 2" xfId="23485"/>
    <cellStyle name="40% - Accent2 11 2 5 2 2" xfId="23486"/>
    <cellStyle name="40% - Accent2 11 2 5 3" xfId="23487"/>
    <cellStyle name="40% - Accent2 11 2 6" xfId="23488"/>
    <cellStyle name="40% - Accent2 11 2 6 2" xfId="23489"/>
    <cellStyle name="40% - Accent2 11 2 7" xfId="23490"/>
    <cellStyle name="40% - Accent2 11 3" xfId="23491"/>
    <cellStyle name="40% - Accent2 11 3 2" xfId="23492"/>
    <cellStyle name="40% - Accent2 11 3 2 2" xfId="23493"/>
    <cellStyle name="40% - Accent2 11 3 2 2 2" xfId="23494"/>
    <cellStyle name="40% - Accent2 11 3 2 2 2 2" xfId="23495"/>
    <cellStyle name="40% - Accent2 11 3 2 2 2 2 2" xfId="23496"/>
    <cellStyle name="40% - Accent2 11 3 2 2 2 3" xfId="23497"/>
    <cellStyle name="40% - Accent2 11 3 2 2 3" xfId="23498"/>
    <cellStyle name="40% - Accent2 11 3 2 2 3 2" xfId="23499"/>
    <cellStyle name="40% - Accent2 11 3 2 2 4" xfId="23500"/>
    <cellStyle name="40% - Accent2 11 3 2 3" xfId="23501"/>
    <cellStyle name="40% - Accent2 11 3 2 3 2" xfId="23502"/>
    <cellStyle name="40% - Accent2 11 3 2 3 2 2" xfId="23503"/>
    <cellStyle name="40% - Accent2 11 3 2 3 3" xfId="23504"/>
    <cellStyle name="40% - Accent2 11 3 2 4" xfId="23505"/>
    <cellStyle name="40% - Accent2 11 3 2 4 2" xfId="23506"/>
    <cellStyle name="40% - Accent2 11 3 2 5" xfId="23507"/>
    <cellStyle name="40% - Accent2 11 3 3" xfId="23508"/>
    <cellStyle name="40% - Accent2 11 3 3 2" xfId="23509"/>
    <cellStyle name="40% - Accent2 11 3 3 2 2" xfId="23510"/>
    <cellStyle name="40% - Accent2 11 3 3 2 2 2" xfId="23511"/>
    <cellStyle name="40% - Accent2 11 3 3 2 3" xfId="23512"/>
    <cellStyle name="40% - Accent2 11 3 3 3" xfId="23513"/>
    <cellStyle name="40% - Accent2 11 3 3 3 2" xfId="23514"/>
    <cellStyle name="40% - Accent2 11 3 3 4" xfId="23515"/>
    <cellStyle name="40% - Accent2 11 3 4" xfId="23516"/>
    <cellStyle name="40% - Accent2 11 3 4 2" xfId="23517"/>
    <cellStyle name="40% - Accent2 11 3 4 2 2" xfId="23518"/>
    <cellStyle name="40% - Accent2 11 3 4 3" xfId="23519"/>
    <cellStyle name="40% - Accent2 11 3 5" xfId="23520"/>
    <cellStyle name="40% - Accent2 11 3 5 2" xfId="23521"/>
    <cellStyle name="40% - Accent2 11 3 6" xfId="23522"/>
    <cellStyle name="40% - Accent2 11 4" xfId="23523"/>
    <cellStyle name="40% - Accent2 11 4 2" xfId="23524"/>
    <cellStyle name="40% - Accent2 11 4 2 2" xfId="23525"/>
    <cellStyle name="40% - Accent2 11 4 2 2 2" xfId="23526"/>
    <cellStyle name="40% - Accent2 11 4 2 2 2 2" xfId="23527"/>
    <cellStyle name="40% - Accent2 11 4 2 2 3" xfId="23528"/>
    <cellStyle name="40% - Accent2 11 4 2 3" xfId="23529"/>
    <cellStyle name="40% - Accent2 11 4 2 3 2" xfId="23530"/>
    <cellStyle name="40% - Accent2 11 4 2 4" xfId="23531"/>
    <cellStyle name="40% - Accent2 11 4 3" xfId="23532"/>
    <cellStyle name="40% - Accent2 11 4 3 2" xfId="23533"/>
    <cellStyle name="40% - Accent2 11 4 3 2 2" xfId="23534"/>
    <cellStyle name="40% - Accent2 11 4 3 3" xfId="23535"/>
    <cellStyle name="40% - Accent2 11 4 4" xfId="23536"/>
    <cellStyle name="40% - Accent2 11 4 4 2" xfId="23537"/>
    <cellStyle name="40% - Accent2 11 4 5" xfId="23538"/>
    <cellStyle name="40% - Accent2 11 5" xfId="23539"/>
    <cellStyle name="40% - Accent2 11 5 2" xfId="23540"/>
    <cellStyle name="40% - Accent2 11 5 2 2" xfId="23541"/>
    <cellStyle name="40% - Accent2 11 5 2 2 2" xfId="23542"/>
    <cellStyle name="40% - Accent2 11 5 2 3" xfId="23543"/>
    <cellStyle name="40% - Accent2 11 5 3" xfId="23544"/>
    <cellStyle name="40% - Accent2 11 5 3 2" xfId="23545"/>
    <cellStyle name="40% - Accent2 11 5 4" xfId="23546"/>
    <cellStyle name="40% - Accent2 11 6" xfId="23547"/>
    <cellStyle name="40% - Accent2 11 6 2" xfId="23548"/>
    <cellStyle name="40% - Accent2 11 6 2 2" xfId="23549"/>
    <cellStyle name="40% - Accent2 11 6 3" xfId="23550"/>
    <cellStyle name="40% - Accent2 11 7" xfId="23551"/>
    <cellStyle name="40% - Accent2 11 7 2" xfId="23552"/>
    <cellStyle name="40% - Accent2 11 8" xfId="23553"/>
    <cellStyle name="40% - Accent2 12" xfId="23554"/>
    <cellStyle name="40% - Accent2 12 2" xfId="23555"/>
    <cellStyle name="40% - Accent2 12 2 2" xfId="23556"/>
    <cellStyle name="40% - Accent2 12 2 2 2" xfId="23557"/>
    <cellStyle name="40% - Accent2 12 2 2 2 2" xfId="23558"/>
    <cellStyle name="40% - Accent2 12 2 2 2 2 2" xfId="23559"/>
    <cellStyle name="40% - Accent2 12 2 2 2 2 2 2" xfId="23560"/>
    <cellStyle name="40% - Accent2 12 2 2 2 2 2 2 2" xfId="23561"/>
    <cellStyle name="40% - Accent2 12 2 2 2 2 2 3" xfId="23562"/>
    <cellStyle name="40% - Accent2 12 2 2 2 2 3" xfId="23563"/>
    <cellStyle name="40% - Accent2 12 2 2 2 2 3 2" xfId="23564"/>
    <cellStyle name="40% - Accent2 12 2 2 2 2 4" xfId="23565"/>
    <cellStyle name="40% - Accent2 12 2 2 2 3" xfId="23566"/>
    <cellStyle name="40% - Accent2 12 2 2 2 3 2" xfId="23567"/>
    <cellStyle name="40% - Accent2 12 2 2 2 3 2 2" xfId="23568"/>
    <cellStyle name="40% - Accent2 12 2 2 2 3 3" xfId="23569"/>
    <cellStyle name="40% - Accent2 12 2 2 2 4" xfId="23570"/>
    <cellStyle name="40% - Accent2 12 2 2 2 4 2" xfId="23571"/>
    <cellStyle name="40% - Accent2 12 2 2 2 5" xfId="23572"/>
    <cellStyle name="40% - Accent2 12 2 2 3" xfId="23573"/>
    <cellStyle name="40% - Accent2 12 2 2 3 2" xfId="23574"/>
    <cellStyle name="40% - Accent2 12 2 2 3 2 2" xfId="23575"/>
    <cellStyle name="40% - Accent2 12 2 2 3 2 2 2" xfId="23576"/>
    <cellStyle name="40% - Accent2 12 2 2 3 2 3" xfId="23577"/>
    <cellStyle name="40% - Accent2 12 2 2 3 3" xfId="23578"/>
    <cellStyle name="40% - Accent2 12 2 2 3 3 2" xfId="23579"/>
    <cellStyle name="40% - Accent2 12 2 2 3 4" xfId="23580"/>
    <cellStyle name="40% - Accent2 12 2 2 4" xfId="23581"/>
    <cellStyle name="40% - Accent2 12 2 2 4 2" xfId="23582"/>
    <cellStyle name="40% - Accent2 12 2 2 4 2 2" xfId="23583"/>
    <cellStyle name="40% - Accent2 12 2 2 4 3" xfId="23584"/>
    <cellStyle name="40% - Accent2 12 2 2 5" xfId="23585"/>
    <cellStyle name="40% - Accent2 12 2 2 5 2" xfId="23586"/>
    <cellStyle name="40% - Accent2 12 2 2 6" xfId="23587"/>
    <cellStyle name="40% - Accent2 12 2 3" xfId="23588"/>
    <cellStyle name="40% - Accent2 12 2 3 2" xfId="23589"/>
    <cellStyle name="40% - Accent2 12 2 3 2 2" xfId="23590"/>
    <cellStyle name="40% - Accent2 12 2 3 2 2 2" xfId="23591"/>
    <cellStyle name="40% - Accent2 12 2 3 2 2 2 2" xfId="23592"/>
    <cellStyle name="40% - Accent2 12 2 3 2 2 3" xfId="23593"/>
    <cellStyle name="40% - Accent2 12 2 3 2 3" xfId="23594"/>
    <cellStyle name="40% - Accent2 12 2 3 2 3 2" xfId="23595"/>
    <cellStyle name="40% - Accent2 12 2 3 2 4" xfId="23596"/>
    <cellStyle name="40% - Accent2 12 2 3 3" xfId="23597"/>
    <cellStyle name="40% - Accent2 12 2 3 3 2" xfId="23598"/>
    <cellStyle name="40% - Accent2 12 2 3 3 2 2" xfId="23599"/>
    <cellStyle name="40% - Accent2 12 2 3 3 3" xfId="23600"/>
    <cellStyle name="40% - Accent2 12 2 3 4" xfId="23601"/>
    <cellStyle name="40% - Accent2 12 2 3 4 2" xfId="23602"/>
    <cellStyle name="40% - Accent2 12 2 3 5" xfId="23603"/>
    <cellStyle name="40% - Accent2 12 2 4" xfId="23604"/>
    <cellStyle name="40% - Accent2 12 2 4 2" xfId="23605"/>
    <cellStyle name="40% - Accent2 12 2 4 2 2" xfId="23606"/>
    <cellStyle name="40% - Accent2 12 2 4 2 2 2" xfId="23607"/>
    <cellStyle name="40% - Accent2 12 2 4 2 3" xfId="23608"/>
    <cellStyle name="40% - Accent2 12 2 4 3" xfId="23609"/>
    <cellStyle name="40% - Accent2 12 2 4 3 2" xfId="23610"/>
    <cellStyle name="40% - Accent2 12 2 4 4" xfId="23611"/>
    <cellStyle name="40% - Accent2 12 2 5" xfId="23612"/>
    <cellStyle name="40% - Accent2 12 2 5 2" xfId="23613"/>
    <cellStyle name="40% - Accent2 12 2 5 2 2" xfId="23614"/>
    <cellStyle name="40% - Accent2 12 2 5 3" xfId="23615"/>
    <cellStyle name="40% - Accent2 12 2 6" xfId="23616"/>
    <cellStyle name="40% - Accent2 12 2 6 2" xfId="23617"/>
    <cellStyle name="40% - Accent2 12 2 7" xfId="23618"/>
    <cellStyle name="40% - Accent2 12 3" xfId="23619"/>
    <cellStyle name="40% - Accent2 12 3 2" xfId="23620"/>
    <cellStyle name="40% - Accent2 12 3 2 2" xfId="23621"/>
    <cellStyle name="40% - Accent2 12 3 2 2 2" xfId="23622"/>
    <cellStyle name="40% - Accent2 12 3 2 2 2 2" xfId="23623"/>
    <cellStyle name="40% - Accent2 12 3 2 2 2 2 2" xfId="23624"/>
    <cellStyle name="40% - Accent2 12 3 2 2 2 3" xfId="23625"/>
    <cellStyle name="40% - Accent2 12 3 2 2 3" xfId="23626"/>
    <cellStyle name="40% - Accent2 12 3 2 2 3 2" xfId="23627"/>
    <cellStyle name="40% - Accent2 12 3 2 2 4" xfId="23628"/>
    <cellStyle name="40% - Accent2 12 3 2 3" xfId="23629"/>
    <cellStyle name="40% - Accent2 12 3 2 3 2" xfId="23630"/>
    <cellStyle name="40% - Accent2 12 3 2 3 2 2" xfId="23631"/>
    <cellStyle name="40% - Accent2 12 3 2 3 3" xfId="23632"/>
    <cellStyle name="40% - Accent2 12 3 2 4" xfId="23633"/>
    <cellStyle name="40% - Accent2 12 3 2 4 2" xfId="23634"/>
    <cellStyle name="40% - Accent2 12 3 2 5" xfId="23635"/>
    <cellStyle name="40% - Accent2 12 3 3" xfId="23636"/>
    <cellStyle name="40% - Accent2 12 3 3 2" xfId="23637"/>
    <cellStyle name="40% - Accent2 12 3 3 2 2" xfId="23638"/>
    <cellStyle name="40% - Accent2 12 3 3 2 2 2" xfId="23639"/>
    <cellStyle name="40% - Accent2 12 3 3 2 3" xfId="23640"/>
    <cellStyle name="40% - Accent2 12 3 3 3" xfId="23641"/>
    <cellStyle name="40% - Accent2 12 3 3 3 2" xfId="23642"/>
    <cellStyle name="40% - Accent2 12 3 3 4" xfId="23643"/>
    <cellStyle name="40% - Accent2 12 3 4" xfId="23644"/>
    <cellStyle name="40% - Accent2 12 3 4 2" xfId="23645"/>
    <cellStyle name="40% - Accent2 12 3 4 2 2" xfId="23646"/>
    <cellStyle name="40% - Accent2 12 3 4 3" xfId="23647"/>
    <cellStyle name="40% - Accent2 12 3 5" xfId="23648"/>
    <cellStyle name="40% - Accent2 12 3 5 2" xfId="23649"/>
    <cellStyle name="40% - Accent2 12 3 6" xfId="23650"/>
    <cellStyle name="40% - Accent2 12 4" xfId="23651"/>
    <cellStyle name="40% - Accent2 12 4 2" xfId="23652"/>
    <cellStyle name="40% - Accent2 12 4 2 2" xfId="23653"/>
    <cellStyle name="40% - Accent2 12 4 2 2 2" xfId="23654"/>
    <cellStyle name="40% - Accent2 12 4 2 2 2 2" xfId="23655"/>
    <cellStyle name="40% - Accent2 12 4 2 2 3" xfId="23656"/>
    <cellStyle name="40% - Accent2 12 4 2 3" xfId="23657"/>
    <cellStyle name="40% - Accent2 12 4 2 3 2" xfId="23658"/>
    <cellStyle name="40% - Accent2 12 4 2 4" xfId="23659"/>
    <cellStyle name="40% - Accent2 12 4 3" xfId="23660"/>
    <cellStyle name="40% - Accent2 12 4 3 2" xfId="23661"/>
    <cellStyle name="40% - Accent2 12 4 3 2 2" xfId="23662"/>
    <cellStyle name="40% - Accent2 12 4 3 3" xfId="23663"/>
    <cellStyle name="40% - Accent2 12 4 4" xfId="23664"/>
    <cellStyle name="40% - Accent2 12 4 4 2" xfId="23665"/>
    <cellStyle name="40% - Accent2 12 4 5" xfId="23666"/>
    <cellStyle name="40% - Accent2 12 5" xfId="23667"/>
    <cellStyle name="40% - Accent2 12 5 2" xfId="23668"/>
    <cellStyle name="40% - Accent2 12 5 2 2" xfId="23669"/>
    <cellStyle name="40% - Accent2 12 5 2 2 2" xfId="23670"/>
    <cellStyle name="40% - Accent2 12 5 2 3" xfId="23671"/>
    <cellStyle name="40% - Accent2 12 5 3" xfId="23672"/>
    <cellStyle name="40% - Accent2 12 5 3 2" xfId="23673"/>
    <cellStyle name="40% - Accent2 12 5 4" xfId="23674"/>
    <cellStyle name="40% - Accent2 12 6" xfId="23675"/>
    <cellStyle name="40% - Accent2 12 6 2" xfId="23676"/>
    <cellStyle name="40% - Accent2 12 6 2 2" xfId="23677"/>
    <cellStyle name="40% - Accent2 12 6 3" xfId="23678"/>
    <cellStyle name="40% - Accent2 12 7" xfId="23679"/>
    <cellStyle name="40% - Accent2 12 7 2" xfId="23680"/>
    <cellStyle name="40% - Accent2 12 8" xfId="23681"/>
    <cellStyle name="40% - Accent2 13" xfId="23682"/>
    <cellStyle name="40% - Accent2 13 2" xfId="23683"/>
    <cellStyle name="40% - Accent2 13 2 2" xfId="23684"/>
    <cellStyle name="40% - Accent2 13 2 2 2" xfId="23685"/>
    <cellStyle name="40% - Accent2 13 2 2 2 2" xfId="23686"/>
    <cellStyle name="40% - Accent2 13 2 2 2 2 2" xfId="23687"/>
    <cellStyle name="40% - Accent2 13 2 2 2 2 2 2" xfId="23688"/>
    <cellStyle name="40% - Accent2 13 2 2 2 2 2 2 2" xfId="23689"/>
    <cellStyle name="40% - Accent2 13 2 2 2 2 2 3" xfId="23690"/>
    <cellStyle name="40% - Accent2 13 2 2 2 2 3" xfId="23691"/>
    <cellStyle name="40% - Accent2 13 2 2 2 2 3 2" xfId="23692"/>
    <cellStyle name="40% - Accent2 13 2 2 2 2 4" xfId="23693"/>
    <cellStyle name="40% - Accent2 13 2 2 2 3" xfId="23694"/>
    <cellStyle name="40% - Accent2 13 2 2 2 3 2" xfId="23695"/>
    <cellStyle name="40% - Accent2 13 2 2 2 3 2 2" xfId="23696"/>
    <cellStyle name="40% - Accent2 13 2 2 2 3 3" xfId="23697"/>
    <cellStyle name="40% - Accent2 13 2 2 2 4" xfId="23698"/>
    <cellStyle name="40% - Accent2 13 2 2 2 4 2" xfId="23699"/>
    <cellStyle name="40% - Accent2 13 2 2 2 5" xfId="23700"/>
    <cellStyle name="40% - Accent2 13 2 2 3" xfId="23701"/>
    <cellStyle name="40% - Accent2 13 2 2 3 2" xfId="23702"/>
    <cellStyle name="40% - Accent2 13 2 2 3 2 2" xfId="23703"/>
    <cellStyle name="40% - Accent2 13 2 2 3 2 2 2" xfId="23704"/>
    <cellStyle name="40% - Accent2 13 2 2 3 2 3" xfId="23705"/>
    <cellStyle name="40% - Accent2 13 2 2 3 3" xfId="23706"/>
    <cellStyle name="40% - Accent2 13 2 2 3 3 2" xfId="23707"/>
    <cellStyle name="40% - Accent2 13 2 2 3 4" xfId="23708"/>
    <cellStyle name="40% - Accent2 13 2 2 4" xfId="23709"/>
    <cellStyle name="40% - Accent2 13 2 2 4 2" xfId="23710"/>
    <cellStyle name="40% - Accent2 13 2 2 4 2 2" xfId="23711"/>
    <cellStyle name="40% - Accent2 13 2 2 4 3" xfId="23712"/>
    <cellStyle name="40% - Accent2 13 2 2 5" xfId="23713"/>
    <cellStyle name="40% - Accent2 13 2 2 5 2" xfId="23714"/>
    <cellStyle name="40% - Accent2 13 2 2 6" xfId="23715"/>
    <cellStyle name="40% - Accent2 13 2 3" xfId="23716"/>
    <cellStyle name="40% - Accent2 13 2 3 2" xfId="23717"/>
    <cellStyle name="40% - Accent2 13 2 3 2 2" xfId="23718"/>
    <cellStyle name="40% - Accent2 13 2 3 2 2 2" xfId="23719"/>
    <cellStyle name="40% - Accent2 13 2 3 2 2 2 2" xfId="23720"/>
    <cellStyle name="40% - Accent2 13 2 3 2 2 3" xfId="23721"/>
    <cellStyle name="40% - Accent2 13 2 3 2 3" xfId="23722"/>
    <cellStyle name="40% - Accent2 13 2 3 2 3 2" xfId="23723"/>
    <cellStyle name="40% - Accent2 13 2 3 2 4" xfId="23724"/>
    <cellStyle name="40% - Accent2 13 2 3 3" xfId="23725"/>
    <cellStyle name="40% - Accent2 13 2 3 3 2" xfId="23726"/>
    <cellStyle name="40% - Accent2 13 2 3 3 2 2" xfId="23727"/>
    <cellStyle name="40% - Accent2 13 2 3 3 3" xfId="23728"/>
    <cellStyle name="40% - Accent2 13 2 3 4" xfId="23729"/>
    <cellStyle name="40% - Accent2 13 2 3 4 2" xfId="23730"/>
    <cellStyle name="40% - Accent2 13 2 3 5" xfId="23731"/>
    <cellStyle name="40% - Accent2 13 2 4" xfId="23732"/>
    <cellStyle name="40% - Accent2 13 2 4 2" xfId="23733"/>
    <cellStyle name="40% - Accent2 13 2 4 2 2" xfId="23734"/>
    <cellStyle name="40% - Accent2 13 2 4 2 2 2" xfId="23735"/>
    <cellStyle name="40% - Accent2 13 2 4 2 3" xfId="23736"/>
    <cellStyle name="40% - Accent2 13 2 4 3" xfId="23737"/>
    <cellStyle name="40% - Accent2 13 2 4 3 2" xfId="23738"/>
    <cellStyle name="40% - Accent2 13 2 4 4" xfId="23739"/>
    <cellStyle name="40% - Accent2 13 2 5" xfId="23740"/>
    <cellStyle name="40% - Accent2 13 2 5 2" xfId="23741"/>
    <cellStyle name="40% - Accent2 13 2 5 2 2" xfId="23742"/>
    <cellStyle name="40% - Accent2 13 2 5 3" xfId="23743"/>
    <cellStyle name="40% - Accent2 13 2 6" xfId="23744"/>
    <cellStyle name="40% - Accent2 13 2 6 2" xfId="23745"/>
    <cellStyle name="40% - Accent2 13 2 7" xfId="23746"/>
    <cellStyle name="40% - Accent2 13 3" xfId="23747"/>
    <cellStyle name="40% - Accent2 13 3 2" xfId="23748"/>
    <cellStyle name="40% - Accent2 13 3 2 2" xfId="23749"/>
    <cellStyle name="40% - Accent2 13 3 2 2 2" xfId="23750"/>
    <cellStyle name="40% - Accent2 13 3 2 2 2 2" xfId="23751"/>
    <cellStyle name="40% - Accent2 13 3 2 2 2 2 2" xfId="23752"/>
    <cellStyle name="40% - Accent2 13 3 2 2 2 3" xfId="23753"/>
    <cellStyle name="40% - Accent2 13 3 2 2 3" xfId="23754"/>
    <cellStyle name="40% - Accent2 13 3 2 2 3 2" xfId="23755"/>
    <cellStyle name="40% - Accent2 13 3 2 2 4" xfId="23756"/>
    <cellStyle name="40% - Accent2 13 3 2 3" xfId="23757"/>
    <cellStyle name="40% - Accent2 13 3 2 3 2" xfId="23758"/>
    <cellStyle name="40% - Accent2 13 3 2 3 2 2" xfId="23759"/>
    <cellStyle name="40% - Accent2 13 3 2 3 3" xfId="23760"/>
    <cellStyle name="40% - Accent2 13 3 2 4" xfId="23761"/>
    <cellStyle name="40% - Accent2 13 3 2 4 2" xfId="23762"/>
    <cellStyle name="40% - Accent2 13 3 2 5" xfId="23763"/>
    <cellStyle name="40% - Accent2 13 3 3" xfId="23764"/>
    <cellStyle name="40% - Accent2 13 3 3 2" xfId="23765"/>
    <cellStyle name="40% - Accent2 13 3 3 2 2" xfId="23766"/>
    <cellStyle name="40% - Accent2 13 3 3 2 2 2" xfId="23767"/>
    <cellStyle name="40% - Accent2 13 3 3 2 3" xfId="23768"/>
    <cellStyle name="40% - Accent2 13 3 3 3" xfId="23769"/>
    <cellStyle name="40% - Accent2 13 3 3 3 2" xfId="23770"/>
    <cellStyle name="40% - Accent2 13 3 3 4" xfId="23771"/>
    <cellStyle name="40% - Accent2 13 3 4" xfId="23772"/>
    <cellStyle name="40% - Accent2 13 3 4 2" xfId="23773"/>
    <cellStyle name="40% - Accent2 13 3 4 2 2" xfId="23774"/>
    <cellStyle name="40% - Accent2 13 3 4 3" xfId="23775"/>
    <cellStyle name="40% - Accent2 13 3 5" xfId="23776"/>
    <cellStyle name="40% - Accent2 13 3 5 2" xfId="23777"/>
    <cellStyle name="40% - Accent2 13 3 6" xfId="23778"/>
    <cellStyle name="40% - Accent2 13 4" xfId="23779"/>
    <cellStyle name="40% - Accent2 13 4 2" xfId="23780"/>
    <cellStyle name="40% - Accent2 13 4 2 2" xfId="23781"/>
    <cellStyle name="40% - Accent2 13 4 2 2 2" xfId="23782"/>
    <cellStyle name="40% - Accent2 13 4 2 2 2 2" xfId="23783"/>
    <cellStyle name="40% - Accent2 13 4 2 2 3" xfId="23784"/>
    <cellStyle name="40% - Accent2 13 4 2 3" xfId="23785"/>
    <cellStyle name="40% - Accent2 13 4 2 3 2" xfId="23786"/>
    <cellStyle name="40% - Accent2 13 4 2 4" xfId="23787"/>
    <cellStyle name="40% - Accent2 13 4 3" xfId="23788"/>
    <cellStyle name="40% - Accent2 13 4 3 2" xfId="23789"/>
    <cellStyle name="40% - Accent2 13 4 3 2 2" xfId="23790"/>
    <cellStyle name="40% - Accent2 13 4 3 3" xfId="23791"/>
    <cellStyle name="40% - Accent2 13 4 4" xfId="23792"/>
    <cellStyle name="40% - Accent2 13 4 4 2" xfId="23793"/>
    <cellStyle name="40% - Accent2 13 4 5" xfId="23794"/>
    <cellStyle name="40% - Accent2 13 5" xfId="23795"/>
    <cellStyle name="40% - Accent2 13 5 2" xfId="23796"/>
    <cellStyle name="40% - Accent2 13 5 2 2" xfId="23797"/>
    <cellStyle name="40% - Accent2 13 5 2 2 2" xfId="23798"/>
    <cellStyle name="40% - Accent2 13 5 2 3" xfId="23799"/>
    <cellStyle name="40% - Accent2 13 5 3" xfId="23800"/>
    <cellStyle name="40% - Accent2 13 5 3 2" xfId="23801"/>
    <cellStyle name="40% - Accent2 13 5 4" xfId="23802"/>
    <cellStyle name="40% - Accent2 13 6" xfId="23803"/>
    <cellStyle name="40% - Accent2 13 6 2" xfId="23804"/>
    <cellStyle name="40% - Accent2 13 6 2 2" xfId="23805"/>
    <cellStyle name="40% - Accent2 13 6 3" xfId="23806"/>
    <cellStyle name="40% - Accent2 13 7" xfId="23807"/>
    <cellStyle name="40% - Accent2 13 7 2" xfId="23808"/>
    <cellStyle name="40% - Accent2 13 8" xfId="23809"/>
    <cellStyle name="40% - Accent2 14" xfId="23810"/>
    <cellStyle name="40% - Accent2 14 2" xfId="23811"/>
    <cellStyle name="40% - Accent2 14 2 2" xfId="23812"/>
    <cellStyle name="40% - Accent2 14 2 2 2" xfId="23813"/>
    <cellStyle name="40% - Accent2 14 2 2 2 2" xfId="23814"/>
    <cellStyle name="40% - Accent2 14 2 2 2 2 2" xfId="23815"/>
    <cellStyle name="40% - Accent2 14 2 2 2 2 2 2" xfId="23816"/>
    <cellStyle name="40% - Accent2 14 2 2 2 2 2 2 2" xfId="23817"/>
    <cellStyle name="40% - Accent2 14 2 2 2 2 2 3" xfId="23818"/>
    <cellStyle name="40% - Accent2 14 2 2 2 2 3" xfId="23819"/>
    <cellStyle name="40% - Accent2 14 2 2 2 2 3 2" xfId="23820"/>
    <cellStyle name="40% - Accent2 14 2 2 2 2 4" xfId="23821"/>
    <cellStyle name="40% - Accent2 14 2 2 2 3" xfId="23822"/>
    <cellStyle name="40% - Accent2 14 2 2 2 3 2" xfId="23823"/>
    <cellStyle name="40% - Accent2 14 2 2 2 3 2 2" xfId="23824"/>
    <cellStyle name="40% - Accent2 14 2 2 2 3 3" xfId="23825"/>
    <cellStyle name="40% - Accent2 14 2 2 2 4" xfId="23826"/>
    <cellStyle name="40% - Accent2 14 2 2 2 4 2" xfId="23827"/>
    <cellStyle name="40% - Accent2 14 2 2 2 5" xfId="23828"/>
    <cellStyle name="40% - Accent2 14 2 2 3" xfId="23829"/>
    <cellStyle name="40% - Accent2 14 2 2 3 2" xfId="23830"/>
    <cellStyle name="40% - Accent2 14 2 2 3 2 2" xfId="23831"/>
    <cellStyle name="40% - Accent2 14 2 2 3 2 2 2" xfId="23832"/>
    <cellStyle name="40% - Accent2 14 2 2 3 2 3" xfId="23833"/>
    <cellStyle name="40% - Accent2 14 2 2 3 3" xfId="23834"/>
    <cellStyle name="40% - Accent2 14 2 2 3 3 2" xfId="23835"/>
    <cellStyle name="40% - Accent2 14 2 2 3 4" xfId="23836"/>
    <cellStyle name="40% - Accent2 14 2 2 4" xfId="23837"/>
    <cellStyle name="40% - Accent2 14 2 2 4 2" xfId="23838"/>
    <cellStyle name="40% - Accent2 14 2 2 4 2 2" xfId="23839"/>
    <cellStyle name="40% - Accent2 14 2 2 4 3" xfId="23840"/>
    <cellStyle name="40% - Accent2 14 2 2 5" xfId="23841"/>
    <cellStyle name="40% - Accent2 14 2 2 5 2" xfId="23842"/>
    <cellStyle name="40% - Accent2 14 2 2 6" xfId="23843"/>
    <cellStyle name="40% - Accent2 14 2 3" xfId="23844"/>
    <cellStyle name="40% - Accent2 14 2 3 2" xfId="23845"/>
    <cellStyle name="40% - Accent2 14 2 3 2 2" xfId="23846"/>
    <cellStyle name="40% - Accent2 14 2 3 2 2 2" xfId="23847"/>
    <cellStyle name="40% - Accent2 14 2 3 2 2 2 2" xfId="23848"/>
    <cellStyle name="40% - Accent2 14 2 3 2 2 3" xfId="23849"/>
    <cellStyle name="40% - Accent2 14 2 3 2 3" xfId="23850"/>
    <cellStyle name="40% - Accent2 14 2 3 2 3 2" xfId="23851"/>
    <cellStyle name="40% - Accent2 14 2 3 2 4" xfId="23852"/>
    <cellStyle name="40% - Accent2 14 2 3 3" xfId="23853"/>
    <cellStyle name="40% - Accent2 14 2 3 3 2" xfId="23854"/>
    <cellStyle name="40% - Accent2 14 2 3 3 2 2" xfId="23855"/>
    <cellStyle name="40% - Accent2 14 2 3 3 3" xfId="23856"/>
    <cellStyle name="40% - Accent2 14 2 3 4" xfId="23857"/>
    <cellStyle name="40% - Accent2 14 2 3 4 2" xfId="23858"/>
    <cellStyle name="40% - Accent2 14 2 3 5" xfId="23859"/>
    <cellStyle name="40% - Accent2 14 2 4" xfId="23860"/>
    <cellStyle name="40% - Accent2 14 2 4 2" xfId="23861"/>
    <cellStyle name="40% - Accent2 14 2 4 2 2" xfId="23862"/>
    <cellStyle name="40% - Accent2 14 2 4 2 2 2" xfId="23863"/>
    <cellStyle name="40% - Accent2 14 2 4 2 3" xfId="23864"/>
    <cellStyle name="40% - Accent2 14 2 4 3" xfId="23865"/>
    <cellStyle name="40% - Accent2 14 2 4 3 2" xfId="23866"/>
    <cellStyle name="40% - Accent2 14 2 4 4" xfId="23867"/>
    <cellStyle name="40% - Accent2 14 2 5" xfId="23868"/>
    <cellStyle name="40% - Accent2 14 2 5 2" xfId="23869"/>
    <cellStyle name="40% - Accent2 14 2 5 2 2" xfId="23870"/>
    <cellStyle name="40% - Accent2 14 2 5 3" xfId="23871"/>
    <cellStyle name="40% - Accent2 14 2 6" xfId="23872"/>
    <cellStyle name="40% - Accent2 14 2 6 2" xfId="23873"/>
    <cellStyle name="40% - Accent2 14 2 7" xfId="23874"/>
    <cellStyle name="40% - Accent2 14 3" xfId="23875"/>
    <cellStyle name="40% - Accent2 14 3 2" xfId="23876"/>
    <cellStyle name="40% - Accent2 14 3 2 2" xfId="23877"/>
    <cellStyle name="40% - Accent2 14 3 2 2 2" xfId="23878"/>
    <cellStyle name="40% - Accent2 14 3 2 2 2 2" xfId="23879"/>
    <cellStyle name="40% - Accent2 14 3 2 2 2 2 2" xfId="23880"/>
    <cellStyle name="40% - Accent2 14 3 2 2 2 3" xfId="23881"/>
    <cellStyle name="40% - Accent2 14 3 2 2 3" xfId="23882"/>
    <cellStyle name="40% - Accent2 14 3 2 2 3 2" xfId="23883"/>
    <cellStyle name="40% - Accent2 14 3 2 2 4" xfId="23884"/>
    <cellStyle name="40% - Accent2 14 3 2 3" xfId="23885"/>
    <cellStyle name="40% - Accent2 14 3 2 3 2" xfId="23886"/>
    <cellStyle name="40% - Accent2 14 3 2 3 2 2" xfId="23887"/>
    <cellStyle name="40% - Accent2 14 3 2 3 3" xfId="23888"/>
    <cellStyle name="40% - Accent2 14 3 2 4" xfId="23889"/>
    <cellStyle name="40% - Accent2 14 3 2 4 2" xfId="23890"/>
    <cellStyle name="40% - Accent2 14 3 2 5" xfId="23891"/>
    <cellStyle name="40% - Accent2 14 3 3" xfId="23892"/>
    <cellStyle name="40% - Accent2 14 3 3 2" xfId="23893"/>
    <cellStyle name="40% - Accent2 14 3 3 2 2" xfId="23894"/>
    <cellStyle name="40% - Accent2 14 3 3 2 2 2" xfId="23895"/>
    <cellStyle name="40% - Accent2 14 3 3 2 3" xfId="23896"/>
    <cellStyle name="40% - Accent2 14 3 3 3" xfId="23897"/>
    <cellStyle name="40% - Accent2 14 3 3 3 2" xfId="23898"/>
    <cellStyle name="40% - Accent2 14 3 3 4" xfId="23899"/>
    <cellStyle name="40% - Accent2 14 3 4" xfId="23900"/>
    <cellStyle name="40% - Accent2 14 3 4 2" xfId="23901"/>
    <cellStyle name="40% - Accent2 14 3 4 2 2" xfId="23902"/>
    <cellStyle name="40% - Accent2 14 3 4 3" xfId="23903"/>
    <cellStyle name="40% - Accent2 14 3 5" xfId="23904"/>
    <cellStyle name="40% - Accent2 14 3 5 2" xfId="23905"/>
    <cellStyle name="40% - Accent2 14 3 6" xfId="23906"/>
    <cellStyle name="40% - Accent2 14 4" xfId="23907"/>
    <cellStyle name="40% - Accent2 14 4 2" xfId="23908"/>
    <cellStyle name="40% - Accent2 14 4 2 2" xfId="23909"/>
    <cellStyle name="40% - Accent2 14 4 2 2 2" xfId="23910"/>
    <cellStyle name="40% - Accent2 14 4 2 2 2 2" xfId="23911"/>
    <cellStyle name="40% - Accent2 14 4 2 2 3" xfId="23912"/>
    <cellStyle name="40% - Accent2 14 4 2 3" xfId="23913"/>
    <cellStyle name="40% - Accent2 14 4 2 3 2" xfId="23914"/>
    <cellStyle name="40% - Accent2 14 4 2 4" xfId="23915"/>
    <cellStyle name="40% - Accent2 14 4 3" xfId="23916"/>
    <cellStyle name="40% - Accent2 14 4 3 2" xfId="23917"/>
    <cellStyle name="40% - Accent2 14 4 3 2 2" xfId="23918"/>
    <cellStyle name="40% - Accent2 14 4 3 3" xfId="23919"/>
    <cellStyle name="40% - Accent2 14 4 4" xfId="23920"/>
    <cellStyle name="40% - Accent2 14 4 4 2" xfId="23921"/>
    <cellStyle name="40% - Accent2 14 4 5" xfId="23922"/>
    <cellStyle name="40% - Accent2 14 5" xfId="23923"/>
    <cellStyle name="40% - Accent2 14 5 2" xfId="23924"/>
    <cellStyle name="40% - Accent2 14 5 2 2" xfId="23925"/>
    <cellStyle name="40% - Accent2 14 5 2 2 2" xfId="23926"/>
    <cellStyle name="40% - Accent2 14 5 2 3" xfId="23927"/>
    <cellStyle name="40% - Accent2 14 5 3" xfId="23928"/>
    <cellStyle name="40% - Accent2 14 5 3 2" xfId="23929"/>
    <cellStyle name="40% - Accent2 14 5 4" xfId="23930"/>
    <cellStyle name="40% - Accent2 14 6" xfId="23931"/>
    <cellStyle name="40% - Accent2 14 6 2" xfId="23932"/>
    <cellStyle name="40% - Accent2 14 6 2 2" xfId="23933"/>
    <cellStyle name="40% - Accent2 14 6 3" xfId="23934"/>
    <cellStyle name="40% - Accent2 14 7" xfId="23935"/>
    <cellStyle name="40% - Accent2 14 7 2" xfId="23936"/>
    <cellStyle name="40% - Accent2 14 8" xfId="23937"/>
    <cellStyle name="40% - Accent2 15" xfId="23938"/>
    <cellStyle name="40% - Accent2 15 2" xfId="23939"/>
    <cellStyle name="40% - Accent2 15 2 2" xfId="23940"/>
    <cellStyle name="40% - Accent2 15 2 2 2" xfId="23941"/>
    <cellStyle name="40% - Accent2 15 2 2 2 2" xfId="23942"/>
    <cellStyle name="40% - Accent2 15 2 2 2 2 2" xfId="23943"/>
    <cellStyle name="40% - Accent2 15 2 2 2 2 2 2" xfId="23944"/>
    <cellStyle name="40% - Accent2 15 2 2 2 2 2 2 2" xfId="23945"/>
    <cellStyle name="40% - Accent2 15 2 2 2 2 2 3" xfId="23946"/>
    <cellStyle name="40% - Accent2 15 2 2 2 2 3" xfId="23947"/>
    <cellStyle name="40% - Accent2 15 2 2 2 2 3 2" xfId="23948"/>
    <cellStyle name="40% - Accent2 15 2 2 2 2 4" xfId="23949"/>
    <cellStyle name="40% - Accent2 15 2 2 2 3" xfId="23950"/>
    <cellStyle name="40% - Accent2 15 2 2 2 3 2" xfId="23951"/>
    <cellStyle name="40% - Accent2 15 2 2 2 3 2 2" xfId="23952"/>
    <cellStyle name="40% - Accent2 15 2 2 2 3 3" xfId="23953"/>
    <cellStyle name="40% - Accent2 15 2 2 2 4" xfId="23954"/>
    <cellStyle name="40% - Accent2 15 2 2 2 4 2" xfId="23955"/>
    <cellStyle name="40% - Accent2 15 2 2 2 5" xfId="23956"/>
    <cellStyle name="40% - Accent2 15 2 2 3" xfId="23957"/>
    <cellStyle name="40% - Accent2 15 2 2 3 2" xfId="23958"/>
    <cellStyle name="40% - Accent2 15 2 2 3 2 2" xfId="23959"/>
    <cellStyle name="40% - Accent2 15 2 2 3 2 2 2" xfId="23960"/>
    <cellStyle name="40% - Accent2 15 2 2 3 2 3" xfId="23961"/>
    <cellStyle name="40% - Accent2 15 2 2 3 3" xfId="23962"/>
    <cellStyle name="40% - Accent2 15 2 2 3 3 2" xfId="23963"/>
    <cellStyle name="40% - Accent2 15 2 2 3 4" xfId="23964"/>
    <cellStyle name="40% - Accent2 15 2 2 4" xfId="23965"/>
    <cellStyle name="40% - Accent2 15 2 2 4 2" xfId="23966"/>
    <cellStyle name="40% - Accent2 15 2 2 4 2 2" xfId="23967"/>
    <cellStyle name="40% - Accent2 15 2 2 4 3" xfId="23968"/>
    <cellStyle name="40% - Accent2 15 2 2 5" xfId="23969"/>
    <cellStyle name="40% - Accent2 15 2 2 5 2" xfId="23970"/>
    <cellStyle name="40% - Accent2 15 2 2 6" xfId="23971"/>
    <cellStyle name="40% - Accent2 15 2 3" xfId="23972"/>
    <cellStyle name="40% - Accent2 15 2 3 2" xfId="23973"/>
    <cellStyle name="40% - Accent2 15 2 3 2 2" xfId="23974"/>
    <cellStyle name="40% - Accent2 15 2 3 2 2 2" xfId="23975"/>
    <cellStyle name="40% - Accent2 15 2 3 2 2 2 2" xfId="23976"/>
    <cellStyle name="40% - Accent2 15 2 3 2 2 3" xfId="23977"/>
    <cellStyle name="40% - Accent2 15 2 3 2 3" xfId="23978"/>
    <cellStyle name="40% - Accent2 15 2 3 2 3 2" xfId="23979"/>
    <cellStyle name="40% - Accent2 15 2 3 2 4" xfId="23980"/>
    <cellStyle name="40% - Accent2 15 2 3 3" xfId="23981"/>
    <cellStyle name="40% - Accent2 15 2 3 3 2" xfId="23982"/>
    <cellStyle name="40% - Accent2 15 2 3 3 2 2" xfId="23983"/>
    <cellStyle name="40% - Accent2 15 2 3 3 3" xfId="23984"/>
    <cellStyle name="40% - Accent2 15 2 3 4" xfId="23985"/>
    <cellStyle name="40% - Accent2 15 2 3 4 2" xfId="23986"/>
    <cellStyle name="40% - Accent2 15 2 3 5" xfId="23987"/>
    <cellStyle name="40% - Accent2 15 2 4" xfId="23988"/>
    <cellStyle name="40% - Accent2 15 2 4 2" xfId="23989"/>
    <cellStyle name="40% - Accent2 15 2 4 2 2" xfId="23990"/>
    <cellStyle name="40% - Accent2 15 2 4 2 2 2" xfId="23991"/>
    <cellStyle name="40% - Accent2 15 2 4 2 3" xfId="23992"/>
    <cellStyle name="40% - Accent2 15 2 4 3" xfId="23993"/>
    <cellStyle name="40% - Accent2 15 2 4 3 2" xfId="23994"/>
    <cellStyle name="40% - Accent2 15 2 4 4" xfId="23995"/>
    <cellStyle name="40% - Accent2 15 2 5" xfId="23996"/>
    <cellStyle name="40% - Accent2 15 2 5 2" xfId="23997"/>
    <cellStyle name="40% - Accent2 15 2 5 2 2" xfId="23998"/>
    <cellStyle name="40% - Accent2 15 2 5 3" xfId="23999"/>
    <cellStyle name="40% - Accent2 15 2 6" xfId="24000"/>
    <cellStyle name="40% - Accent2 15 2 6 2" xfId="24001"/>
    <cellStyle name="40% - Accent2 15 2 7" xfId="24002"/>
    <cellStyle name="40% - Accent2 15 3" xfId="24003"/>
    <cellStyle name="40% - Accent2 15 3 2" xfId="24004"/>
    <cellStyle name="40% - Accent2 15 3 2 2" xfId="24005"/>
    <cellStyle name="40% - Accent2 15 3 2 2 2" xfId="24006"/>
    <cellStyle name="40% - Accent2 15 3 2 2 2 2" xfId="24007"/>
    <cellStyle name="40% - Accent2 15 3 2 2 2 2 2" xfId="24008"/>
    <cellStyle name="40% - Accent2 15 3 2 2 2 3" xfId="24009"/>
    <cellStyle name="40% - Accent2 15 3 2 2 3" xfId="24010"/>
    <cellStyle name="40% - Accent2 15 3 2 2 3 2" xfId="24011"/>
    <cellStyle name="40% - Accent2 15 3 2 2 4" xfId="24012"/>
    <cellStyle name="40% - Accent2 15 3 2 3" xfId="24013"/>
    <cellStyle name="40% - Accent2 15 3 2 3 2" xfId="24014"/>
    <cellStyle name="40% - Accent2 15 3 2 3 2 2" xfId="24015"/>
    <cellStyle name="40% - Accent2 15 3 2 3 3" xfId="24016"/>
    <cellStyle name="40% - Accent2 15 3 2 4" xfId="24017"/>
    <cellStyle name="40% - Accent2 15 3 2 4 2" xfId="24018"/>
    <cellStyle name="40% - Accent2 15 3 2 5" xfId="24019"/>
    <cellStyle name="40% - Accent2 15 3 3" xfId="24020"/>
    <cellStyle name="40% - Accent2 15 3 3 2" xfId="24021"/>
    <cellStyle name="40% - Accent2 15 3 3 2 2" xfId="24022"/>
    <cellStyle name="40% - Accent2 15 3 3 2 2 2" xfId="24023"/>
    <cellStyle name="40% - Accent2 15 3 3 2 3" xfId="24024"/>
    <cellStyle name="40% - Accent2 15 3 3 3" xfId="24025"/>
    <cellStyle name="40% - Accent2 15 3 3 3 2" xfId="24026"/>
    <cellStyle name="40% - Accent2 15 3 3 4" xfId="24027"/>
    <cellStyle name="40% - Accent2 15 3 4" xfId="24028"/>
    <cellStyle name="40% - Accent2 15 3 4 2" xfId="24029"/>
    <cellStyle name="40% - Accent2 15 3 4 2 2" xfId="24030"/>
    <cellStyle name="40% - Accent2 15 3 4 3" xfId="24031"/>
    <cellStyle name="40% - Accent2 15 3 5" xfId="24032"/>
    <cellStyle name="40% - Accent2 15 3 5 2" xfId="24033"/>
    <cellStyle name="40% - Accent2 15 3 6" xfId="24034"/>
    <cellStyle name="40% - Accent2 15 4" xfId="24035"/>
    <cellStyle name="40% - Accent2 15 4 2" xfId="24036"/>
    <cellStyle name="40% - Accent2 15 4 2 2" xfId="24037"/>
    <cellStyle name="40% - Accent2 15 4 2 2 2" xfId="24038"/>
    <cellStyle name="40% - Accent2 15 4 2 2 2 2" xfId="24039"/>
    <cellStyle name="40% - Accent2 15 4 2 2 3" xfId="24040"/>
    <cellStyle name="40% - Accent2 15 4 2 3" xfId="24041"/>
    <cellStyle name="40% - Accent2 15 4 2 3 2" xfId="24042"/>
    <cellStyle name="40% - Accent2 15 4 2 4" xfId="24043"/>
    <cellStyle name="40% - Accent2 15 4 3" xfId="24044"/>
    <cellStyle name="40% - Accent2 15 4 3 2" xfId="24045"/>
    <cellStyle name="40% - Accent2 15 4 3 2 2" xfId="24046"/>
    <cellStyle name="40% - Accent2 15 4 3 3" xfId="24047"/>
    <cellStyle name="40% - Accent2 15 4 4" xfId="24048"/>
    <cellStyle name="40% - Accent2 15 4 4 2" xfId="24049"/>
    <cellStyle name="40% - Accent2 15 4 5" xfId="24050"/>
    <cellStyle name="40% - Accent2 15 5" xfId="24051"/>
    <cellStyle name="40% - Accent2 15 5 2" xfId="24052"/>
    <cellStyle name="40% - Accent2 15 5 2 2" xfId="24053"/>
    <cellStyle name="40% - Accent2 15 5 2 2 2" xfId="24054"/>
    <cellStyle name="40% - Accent2 15 5 2 3" xfId="24055"/>
    <cellStyle name="40% - Accent2 15 5 3" xfId="24056"/>
    <cellStyle name="40% - Accent2 15 5 3 2" xfId="24057"/>
    <cellStyle name="40% - Accent2 15 5 4" xfId="24058"/>
    <cellStyle name="40% - Accent2 15 6" xfId="24059"/>
    <cellStyle name="40% - Accent2 15 6 2" xfId="24060"/>
    <cellStyle name="40% - Accent2 15 6 2 2" xfId="24061"/>
    <cellStyle name="40% - Accent2 15 6 3" xfId="24062"/>
    <cellStyle name="40% - Accent2 15 7" xfId="24063"/>
    <cellStyle name="40% - Accent2 15 7 2" xfId="24064"/>
    <cellStyle name="40% - Accent2 15 8" xfId="24065"/>
    <cellStyle name="40% - Accent2 16" xfId="24066"/>
    <cellStyle name="40% - Accent2 16 2" xfId="24067"/>
    <cellStyle name="40% - Accent2 16 2 2" xfId="24068"/>
    <cellStyle name="40% - Accent2 16 2 2 2" xfId="24069"/>
    <cellStyle name="40% - Accent2 16 2 2 2 2" xfId="24070"/>
    <cellStyle name="40% - Accent2 16 2 2 2 2 2" xfId="24071"/>
    <cellStyle name="40% - Accent2 16 2 2 2 2 2 2" xfId="24072"/>
    <cellStyle name="40% - Accent2 16 2 2 2 2 2 2 2" xfId="24073"/>
    <cellStyle name="40% - Accent2 16 2 2 2 2 2 3" xfId="24074"/>
    <cellStyle name="40% - Accent2 16 2 2 2 2 3" xfId="24075"/>
    <cellStyle name="40% - Accent2 16 2 2 2 2 3 2" xfId="24076"/>
    <cellStyle name="40% - Accent2 16 2 2 2 2 4" xfId="24077"/>
    <cellStyle name="40% - Accent2 16 2 2 2 3" xfId="24078"/>
    <cellStyle name="40% - Accent2 16 2 2 2 3 2" xfId="24079"/>
    <cellStyle name="40% - Accent2 16 2 2 2 3 2 2" xfId="24080"/>
    <cellStyle name="40% - Accent2 16 2 2 2 3 3" xfId="24081"/>
    <cellStyle name="40% - Accent2 16 2 2 2 4" xfId="24082"/>
    <cellStyle name="40% - Accent2 16 2 2 2 4 2" xfId="24083"/>
    <cellStyle name="40% - Accent2 16 2 2 2 5" xfId="24084"/>
    <cellStyle name="40% - Accent2 16 2 2 3" xfId="24085"/>
    <cellStyle name="40% - Accent2 16 2 2 3 2" xfId="24086"/>
    <cellStyle name="40% - Accent2 16 2 2 3 2 2" xfId="24087"/>
    <cellStyle name="40% - Accent2 16 2 2 3 2 2 2" xfId="24088"/>
    <cellStyle name="40% - Accent2 16 2 2 3 2 3" xfId="24089"/>
    <cellStyle name="40% - Accent2 16 2 2 3 3" xfId="24090"/>
    <cellStyle name="40% - Accent2 16 2 2 3 3 2" xfId="24091"/>
    <cellStyle name="40% - Accent2 16 2 2 3 4" xfId="24092"/>
    <cellStyle name="40% - Accent2 16 2 2 4" xfId="24093"/>
    <cellStyle name="40% - Accent2 16 2 2 4 2" xfId="24094"/>
    <cellStyle name="40% - Accent2 16 2 2 4 2 2" xfId="24095"/>
    <cellStyle name="40% - Accent2 16 2 2 4 3" xfId="24096"/>
    <cellStyle name="40% - Accent2 16 2 2 5" xfId="24097"/>
    <cellStyle name="40% - Accent2 16 2 2 5 2" xfId="24098"/>
    <cellStyle name="40% - Accent2 16 2 2 6" xfId="24099"/>
    <cellStyle name="40% - Accent2 16 2 3" xfId="24100"/>
    <cellStyle name="40% - Accent2 16 2 3 2" xfId="24101"/>
    <cellStyle name="40% - Accent2 16 2 3 2 2" xfId="24102"/>
    <cellStyle name="40% - Accent2 16 2 3 2 2 2" xfId="24103"/>
    <cellStyle name="40% - Accent2 16 2 3 2 2 2 2" xfId="24104"/>
    <cellStyle name="40% - Accent2 16 2 3 2 2 3" xfId="24105"/>
    <cellStyle name="40% - Accent2 16 2 3 2 3" xfId="24106"/>
    <cellStyle name="40% - Accent2 16 2 3 2 3 2" xfId="24107"/>
    <cellStyle name="40% - Accent2 16 2 3 2 4" xfId="24108"/>
    <cellStyle name="40% - Accent2 16 2 3 3" xfId="24109"/>
    <cellStyle name="40% - Accent2 16 2 3 3 2" xfId="24110"/>
    <cellStyle name="40% - Accent2 16 2 3 3 2 2" xfId="24111"/>
    <cellStyle name="40% - Accent2 16 2 3 3 3" xfId="24112"/>
    <cellStyle name="40% - Accent2 16 2 3 4" xfId="24113"/>
    <cellStyle name="40% - Accent2 16 2 3 4 2" xfId="24114"/>
    <cellStyle name="40% - Accent2 16 2 3 5" xfId="24115"/>
    <cellStyle name="40% - Accent2 16 2 4" xfId="24116"/>
    <cellStyle name="40% - Accent2 16 2 4 2" xfId="24117"/>
    <cellStyle name="40% - Accent2 16 2 4 2 2" xfId="24118"/>
    <cellStyle name="40% - Accent2 16 2 4 2 2 2" xfId="24119"/>
    <cellStyle name="40% - Accent2 16 2 4 2 3" xfId="24120"/>
    <cellStyle name="40% - Accent2 16 2 4 3" xfId="24121"/>
    <cellStyle name="40% - Accent2 16 2 4 3 2" xfId="24122"/>
    <cellStyle name="40% - Accent2 16 2 4 4" xfId="24123"/>
    <cellStyle name="40% - Accent2 16 2 5" xfId="24124"/>
    <cellStyle name="40% - Accent2 16 2 5 2" xfId="24125"/>
    <cellStyle name="40% - Accent2 16 2 5 2 2" xfId="24126"/>
    <cellStyle name="40% - Accent2 16 2 5 3" xfId="24127"/>
    <cellStyle name="40% - Accent2 16 2 6" xfId="24128"/>
    <cellStyle name="40% - Accent2 16 2 6 2" xfId="24129"/>
    <cellStyle name="40% - Accent2 16 2 7" xfId="24130"/>
    <cellStyle name="40% - Accent2 16 3" xfId="24131"/>
    <cellStyle name="40% - Accent2 16 3 2" xfId="24132"/>
    <cellStyle name="40% - Accent2 16 3 2 2" xfId="24133"/>
    <cellStyle name="40% - Accent2 16 3 2 2 2" xfId="24134"/>
    <cellStyle name="40% - Accent2 16 3 2 2 2 2" xfId="24135"/>
    <cellStyle name="40% - Accent2 16 3 2 2 2 2 2" xfId="24136"/>
    <cellStyle name="40% - Accent2 16 3 2 2 2 3" xfId="24137"/>
    <cellStyle name="40% - Accent2 16 3 2 2 3" xfId="24138"/>
    <cellStyle name="40% - Accent2 16 3 2 2 3 2" xfId="24139"/>
    <cellStyle name="40% - Accent2 16 3 2 2 4" xfId="24140"/>
    <cellStyle name="40% - Accent2 16 3 2 3" xfId="24141"/>
    <cellStyle name="40% - Accent2 16 3 2 3 2" xfId="24142"/>
    <cellStyle name="40% - Accent2 16 3 2 3 2 2" xfId="24143"/>
    <cellStyle name="40% - Accent2 16 3 2 3 3" xfId="24144"/>
    <cellStyle name="40% - Accent2 16 3 2 4" xfId="24145"/>
    <cellStyle name="40% - Accent2 16 3 2 4 2" xfId="24146"/>
    <cellStyle name="40% - Accent2 16 3 2 5" xfId="24147"/>
    <cellStyle name="40% - Accent2 16 3 3" xfId="24148"/>
    <cellStyle name="40% - Accent2 16 3 3 2" xfId="24149"/>
    <cellStyle name="40% - Accent2 16 3 3 2 2" xfId="24150"/>
    <cellStyle name="40% - Accent2 16 3 3 2 2 2" xfId="24151"/>
    <cellStyle name="40% - Accent2 16 3 3 2 3" xfId="24152"/>
    <cellStyle name="40% - Accent2 16 3 3 3" xfId="24153"/>
    <cellStyle name="40% - Accent2 16 3 3 3 2" xfId="24154"/>
    <cellStyle name="40% - Accent2 16 3 3 4" xfId="24155"/>
    <cellStyle name="40% - Accent2 16 3 4" xfId="24156"/>
    <cellStyle name="40% - Accent2 16 3 4 2" xfId="24157"/>
    <cellStyle name="40% - Accent2 16 3 4 2 2" xfId="24158"/>
    <cellStyle name="40% - Accent2 16 3 4 3" xfId="24159"/>
    <cellStyle name="40% - Accent2 16 3 5" xfId="24160"/>
    <cellStyle name="40% - Accent2 16 3 5 2" xfId="24161"/>
    <cellStyle name="40% - Accent2 16 3 6" xfId="24162"/>
    <cellStyle name="40% - Accent2 16 4" xfId="24163"/>
    <cellStyle name="40% - Accent2 16 4 2" xfId="24164"/>
    <cellStyle name="40% - Accent2 16 4 2 2" xfId="24165"/>
    <cellStyle name="40% - Accent2 16 4 2 2 2" xfId="24166"/>
    <cellStyle name="40% - Accent2 16 4 2 2 2 2" xfId="24167"/>
    <cellStyle name="40% - Accent2 16 4 2 2 3" xfId="24168"/>
    <cellStyle name="40% - Accent2 16 4 2 3" xfId="24169"/>
    <cellStyle name="40% - Accent2 16 4 2 3 2" xfId="24170"/>
    <cellStyle name="40% - Accent2 16 4 2 4" xfId="24171"/>
    <cellStyle name="40% - Accent2 16 4 3" xfId="24172"/>
    <cellStyle name="40% - Accent2 16 4 3 2" xfId="24173"/>
    <cellStyle name="40% - Accent2 16 4 3 2 2" xfId="24174"/>
    <cellStyle name="40% - Accent2 16 4 3 3" xfId="24175"/>
    <cellStyle name="40% - Accent2 16 4 4" xfId="24176"/>
    <cellStyle name="40% - Accent2 16 4 4 2" xfId="24177"/>
    <cellStyle name="40% - Accent2 16 4 5" xfId="24178"/>
    <cellStyle name="40% - Accent2 16 5" xfId="24179"/>
    <cellStyle name="40% - Accent2 16 5 2" xfId="24180"/>
    <cellStyle name="40% - Accent2 16 5 2 2" xfId="24181"/>
    <cellStyle name="40% - Accent2 16 5 2 2 2" xfId="24182"/>
    <cellStyle name="40% - Accent2 16 5 2 3" xfId="24183"/>
    <cellStyle name="40% - Accent2 16 5 3" xfId="24184"/>
    <cellStyle name="40% - Accent2 16 5 3 2" xfId="24185"/>
    <cellStyle name="40% - Accent2 16 5 4" xfId="24186"/>
    <cellStyle name="40% - Accent2 16 6" xfId="24187"/>
    <cellStyle name="40% - Accent2 16 6 2" xfId="24188"/>
    <cellStyle name="40% - Accent2 16 6 2 2" xfId="24189"/>
    <cellStyle name="40% - Accent2 16 6 3" xfId="24190"/>
    <cellStyle name="40% - Accent2 16 7" xfId="24191"/>
    <cellStyle name="40% - Accent2 16 7 2" xfId="24192"/>
    <cellStyle name="40% - Accent2 16 8" xfId="24193"/>
    <cellStyle name="40% - Accent2 17" xfId="24194"/>
    <cellStyle name="40% - Accent2 17 2" xfId="24195"/>
    <cellStyle name="40% - Accent2 17 2 2" xfId="24196"/>
    <cellStyle name="40% - Accent2 17 2 2 2" xfId="24197"/>
    <cellStyle name="40% - Accent2 17 2 2 2 2" xfId="24198"/>
    <cellStyle name="40% - Accent2 17 2 2 2 2 2" xfId="24199"/>
    <cellStyle name="40% - Accent2 17 2 2 2 2 2 2" xfId="24200"/>
    <cellStyle name="40% - Accent2 17 2 2 2 2 2 2 2" xfId="24201"/>
    <cellStyle name="40% - Accent2 17 2 2 2 2 2 3" xfId="24202"/>
    <cellStyle name="40% - Accent2 17 2 2 2 2 3" xfId="24203"/>
    <cellStyle name="40% - Accent2 17 2 2 2 2 3 2" xfId="24204"/>
    <cellStyle name="40% - Accent2 17 2 2 2 2 4" xfId="24205"/>
    <cellStyle name="40% - Accent2 17 2 2 2 3" xfId="24206"/>
    <cellStyle name="40% - Accent2 17 2 2 2 3 2" xfId="24207"/>
    <cellStyle name="40% - Accent2 17 2 2 2 3 2 2" xfId="24208"/>
    <cellStyle name="40% - Accent2 17 2 2 2 3 3" xfId="24209"/>
    <cellStyle name="40% - Accent2 17 2 2 2 4" xfId="24210"/>
    <cellStyle name="40% - Accent2 17 2 2 2 4 2" xfId="24211"/>
    <cellStyle name="40% - Accent2 17 2 2 2 5" xfId="24212"/>
    <cellStyle name="40% - Accent2 17 2 2 3" xfId="24213"/>
    <cellStyle name="40% - Accent2 17 2 2 3 2" xfId="24214"/>
    <cellStyle name="40% - Accent2 17 2 2 3 2 2" xfId="24215"/>
    <cellStyle name="40% - Accent2 17 2 2 3 2 2 2" xfId="24216"/>
    <cellStyle name="40% - Accent2 17 2 2 3 2 3" xfId="24217"/>
    <cellStyle name="40% - Accent2 17 2 2 3 3" xfId="24218"/>
    <cellStyle name="40% - Accent2 17 2 2 3 3 2" xfId="24219"/>
    <cellStyle name="40% - Accent2 17 2 2 3 4" xfId="24220"/>
    <cellStyle name="40% - Accent2 17 2 2 4" xfId="24221"/>
    <cellStyle name="40% - Accent2 17 2 2 4 2" xfId="24222"/>
    <cellStyle name="40% - Accent2 17 2 2 4 2 2" xfId="24223"/>
    <cellStyle name="40% - Accent2 17 2 2 4 3" xfId="24224"/>
    <cellStyle name="40% - Accent2 17 2 2 5" xfId="24225"/>
    <cellStyle name="40% - Accent2 17 2 2 5 2" xfId="24226"/>
    <cellStyle name="40% - Accent2 17 2 2 6" xfId="24227"/>
    <cellStyle name="40% - Accent2 17 2 3" xfId="24228"/>
    <cellStyle name="40% - Accent2 17 2 3 2" xfId="24229"/>
    <cellStyle name="40% - Accent2 17 2 3 2 2" xfId="24230"/>
    <cellStyle name="40% - Accent2 17 2 3 2 2 2" xfId="24231"/>
    <cellStyle name="40% - Accent2 17 2 3 2 2 2 2" xfId="24232"/>
    <cellStyle name="40% - Accent2 17 2 3 2 2 3" xfId="24233"/>
    <cellStyle name="40% - Accent2 17 2 3 2 3" xfId="24234"/>
    <cellStyle name="40% - Accent2 17 2 3 2 3 2" xfId="24235"/>
    <cellStyle name="40% - Accent2 17 2 3 2 4" xfId="24236"/>
    <cellStyle name="40% - Accent2 17 2 3 3" xfId="24237"/>
    <cellStyle name="40% - Accent2 17 2 3 3 2" xfId="24238"/>
    <cellStyle name="40% - Accent2 17 2 3 3 2 2" xfId="24239"/>
    <cellStyle name="40% - Accent2 17 2 3 3 3" xfId="24240"/>
    <cellStyle name="40% - Accent2 17 2 3 4" xfId="24241"/>
    <cellStyle name="40% - Accent2 17 2 3 4 2" xfId="24242"/>
    <cellStyle name="40% - Accent2 17 2 3 5" xfId="24243"/>
    <cellStyle name="40% - Accent2 17 2 4" xfId="24244"/>
    <cellStyle name="40% - Accent2 17 2 4 2" xfId="24245"/>
    <cellStyle name="40% - Accent2 17 2 4 2 2" xfId="24246"/>
    <cellStyle name="40% - Accent2 17 2 4 2 2 2" xfId="24247"/>
    <cellStyle name="40% - Accent2 17 2 4 2 3" xfId="24248"/>
    <cellStyle name="40% - Accent2 17 2 4 3" xfId="24249"/>
    <cellStyle name="40% - Accent2 17 2 4 3 2" xfId="24250"/>
    <cellStyle name="40% - Accent2 17 2 4 4" xfId="24251"/>
    <cellStyle name="40% - Accent2 17 2 5" xfId="24252"/>
    <cellStyle name="40% - Accent2 17 2 5 2" xfId="24253"/>
    <cellStyle name="40% - Accent2 17 2 5 2 2" xfId="24254"/>
    <cellStyle name="40% - Accent2 17 2 5 3" xfId="24255"/>
    <cellStyle name="40% - Accent2 17 2 6" xfId="24256"/>
    <cellStyle name="40% - Accent2 17 2 6 2" xfId="24257"/>
    <cellStyle name="40% - Accent2 17 2 7" xfId="24258"/>
    <cellStyle name="40% - Accent2 17 3" xfId="24259"/>
    <cellStyle name="40% - Accent2 17 3 2" xfId="24260"/>
    <cellStyle name="40% - Accent2 17 3 2 2" xfId="24261"/>
    <cellStyle name="40% - Accent2 17 3 2 2 2" xfId="24262"/>
    <cellStyle name="40% - Accent2 17 3 2 2 2 2" xfId="24263"/>
    <cellStyle name="40% - Accent2 17 3 2 2 2 2 2" xfId="24264"/>
    <cellStyle name="40% - Accent2 17 3 2 2 2 3" xfId="24265"/>
    <cellStyle name="40% - Accent2 17 3 2 2 3" xfId="24266"/>
    <cellStyle name="40% - Accent2 17 3 2 2 3 2" xfId="24267"/>
    <cellStyle name="40% - Accent2 17 3 2 2 4" xfId="24268"/>
    <cellStyle name="40% - Accent2 17 3 2 3" xfId="24269"/>
    <cellStyle name="40% - Accent2 17 3 2 3 2" xfId="24270"/>
    <cellStyle name="40% - Accent2 17 3 2 3 2 2" xfId="24271"/>
    <cellStyle name="40% - Accent2 17 3 2 3 3" xfId="24272"/>
    <cellStyle name="40% - Accent2 17 3 2 4" xfId="24273"/>
    <cellStyle name="40% - Accent2 17 3 2 4 2" xfId="24274"/>
    <cellStyle name="40% - Accent2 17 3 2 5" xfId="24275"/>
    <cellStyle name="40% - Accent2 17 3 3" xfId="24276"/>
    <cellStyle name="40% - Accent2 17 3 3 2" xfId="24277"/>
    <cellStyle name="40% - Accent2 17 3 3 2 2" xfId="24278"/>
    <cellStyle name="40% - Accent2 17 3 3 2 2 2" xfId="24279"/>
    <cellStyle name="40% - Accent2 17 3 3 2 3" xfId="24280"/>
    <cellStyle name="40% - Accent2 17 3 3 3" xfId="24281"/>
    <cellStyle name="40% - Accent2 17 3 3 3 2" xfId="24282"/>
    <cellStyle name="40% - Accent2 17 3 3 4" xfId="24283"/>
    <cellStyle name="40% - Accent2 17 3 4" xfId="24284"/>
    <cellStyle name="40% - Accent2 17 3 4 2" xfId="24285"/>
    <cellStyle name="40% - Accent2 17 3 4 2 2" xfId="24286"/>
    <cellStyle name="40% - Accent2 17 3 4 3" xfId="24287"/>
    <cellStyle name="40% - Accent2 17 3 5" xfId="24288"/>
    <cellStyle name="40% - Accent2 17 3 5 2" xfId="24289"/>
    <cellStyle name="40% - Accent2 17 3 6" xfId="24290"/>
    <cellStyle name="40% - Accent2 17 4" xfId="24291"/>
    <cellStyle name="40% - Accent2 17 4 2" xfId="24292"/>
    <cellStyle name="40% - Accent2 17 4 2 2" xfId="24293"/>
    <cellStyle name="40% - Accent2 17 4 2 2 2" xfId="24294"/>
    <cellStyle name="40% - Accent2 17 4 2 2 2 2" xfId="24295"/>
    <cellStyle name="40% - Accent2 17 4 2 2 3" xfId="24296"/>
    <cellStyle name="40% - Accent2 17 4 2 3" xfId="24297"/>
    <cellStyle name="40% - Accent2 17 4 2 3 2" xfId="24298"/>
    <cellStyle name="40% - Accent2 17 4 2 4" xfId="24299"/>
    <cellStyle name="40% - Accent2 17 4 3" xfId="24300"/>
    <cellStyle name="40% - Accent2 17 4 3 2" xfId="24301"/>
    <cellStyle name="40% - Accent2 17 4 3 2 2" xfId="24302"/>
    <cellStyle name="40% - Accent2 17 4 3 3" xfId="24303"/>
    <cellStyle name="40% - Accent2 17 4 4" xfId="24304"/>
    <cellStyle name="40% - Accent2 17 4 4 2" xfId="24305"/>
    <cellStyle name="40% - Accent2 17 4 5" xfId="24306"/>
    <cellStyle name="40% - Accent2 17 5" xfId="24307"/>
    <cellStyle name="40% - Accent2 17 5 2" xfId="24308"/>
    <cellStyle name="40% - Accent2 17 5 2 2" xfId="24309"/>
    <cellStyle name="40% - Accent2 17 5 2 2 2" xfId="24310"/>
    <cellStyle name="40% - Accent2 17 5 2 3" xfId="24311"/>
    <cellStyle name="40% - Accent2 17 5 3" xfId="24312"/>
    <cellStyle name="40% - Accent2 17 5 3 2" xfId="24313"/>
    <cellStyle name="40% - Accent2 17 5 4" xfId="24314"/>
    <cellStyle name="40% - Accent2 17 6" xfId="24315"/>
    <cellStyle name="40% - Accent2 17 6 2" xfId="24316"/>
    <cellStyle name="40% - Accent2 17 6 2 2" xfId="24317"/>
    <cellStyle name="40% - Accent2 17 6 3" xfId="24318"/>
    <cellStyle name="40% - Accent2 17 7" xfId="24319"/>
    <cellStyle name="40% - Accent2 17 7 2" xfId="24320"/>
    <cellStyle name="40% - Accent2 17 8" xfId="24321"/>
    <cellStyle name="40% - Accent2 18" xfId="24322"/>
    <cellStyle name="40% - Accent2 18 2" xfId="24323"/>
    <cellStyle name="40% - Accent2 18 2 2" xfId="24324"/>
    <cellStyle name="40% - Accent2 18 2 2 2" xfId="24325"/>
    <cellStyle name="40% - Accent2 18 2 2 2 2" xfId="24326"/>
    <cellStyle name="40% - Accent2 18 2 2 2 2 2" xfId="24327"/>
    <cellStyle name="40% - Accent2 18 2 2 2 2 2 2" xfId="24328"/>
    <cellStyle name="40% - Accent2 18 2 2 2 2 3" xfId="24329"/>
    <cellStyle name="40% - Accent2 18 2 2 2 3" xfId="24330"/>
    <cellStyle name="40% - Accent2 18 2 2 2 3 2" xfId="24331"/>
    <cellStyle name="40% - Accent2 18 2 2 2 4" xfId="24332"/>
    <cellStyle name="40% - Accent2 18 2 2 3" xfId="24333"/>
    <cellStyle name="40% - Accent2 18 2 2 3 2" xfId="24334"/>
    <cellStyle name="40% - Accent2 18 2 2 3 2 2" xfId="24335"/>
    <cellStyle name="40% - Accent2 18 2 2 3 3" xfId="24336"/>
    <cellStyle name="40% - Accent2 18 2 2 4" xfId="24337"/>
    <cellStyle name="40% - Accent2 18 2 2 4 2" xfId="24338"/>
    <cellStyle name="40% - Accent2 18 2 2 5" xfId="24339"/>
    <cellStyle name="40% - Accent2 18 2 3" xfId="24340"/>
    <cellStyle name="40% - Accent2 18 2 3 2" xfId="24341"/>
    <cellStyle name="40% - Accent2 18 2 3 2 2" xfId="24342"/>
    <cellStyle name="40% - Accent2 18 2 3 2 2 2" xfId="24343"/>
    <cellStyle name="40% - Accent2 18 2 3 2 3" xfId="24344"/>
    <cellStyle name="40% - Accent2 18 2 3 3" xfId="24345"/>
    <cellStyle name="40% - Accent2 18 2 3 3 2" xfId="24346"/>
    <cellStyle name="40% - Accent2 18 2 3 4" xfId="24347"/>
    <cellStyle name="40% - Accent2 18 2 4" xfId="24348"/>
    <cellStyle name="40% - Accent2 18 2 4 2" xfId="24349"/>
    <cellStyle name="40% - Accent2 18 2 4 2 2" xfId="24350"/>
    <cellStyle name="40% - Accent2 18 2 4 3" xfId="24351"/>
    <cellStyle name="40% - Accent2 18 2 5" xfId="24352"/>
    <cellStyle name="40% - Accent2 18 2 5 2" xfId="24353"/>
    <cellStyle name="40% - Accent2 18 2 6" xfId="24354"/>
    <cellStyle name="40% - Accent2 18 3" xfId="24355"/>
    <cellStyle name="40% - Accent2 18 3 2" xfId="24356"/>
    <cellStyle name="40% - Accent2 18 3 2 2" xfId="24357"/>
    <cellStyle name="40% - Accent2 18 3 2 2 2" xfId="24358"/>
    <cellStyle name="40% - Accent2 18 3 2 2 2 2" xfId="24359"/>
    <cellStyle name="40% - Accent2 18 3 2 2 3" xfId="24360"/>
    <cellStyle name="40% - Accent2 18 3 2 3" xfId="24361"/>
    <cellStyle name="40% - Accent2 18 3 2 3 2" xfId="24362"/>
    <cellStyle name="40% - Accent2 18 3 2 4" xfId="24363"/>
    <cellStyle name="40% - Accent2 18 3 3" xfId="24364"/>
    <cellStyle name="40% - Accent2 18 3 3 2" xfId="24365"/>
    <cellStyle name="40% - Accent2 18 3 3 2 2" xfId="24366"/>
    <cellStyle name="40% - Accent2 18 3 3 3" xfId="24367"/>
    <cellStyle name="40% - Accent2 18 3 4" xfId="24368"/>
    <cellStyle name="40% - Accent2 18 3 4 2" xfId="24369"/>
    <cellStyle name="40% - Accent2 18 3 5" xfId="24370"/>
    <cellStyle name="40% - Accent2 18 4" xfId="24371"/>
    <cellStyle name="40% - Accent2 18 4 2" xfId="24372"/>
    <cellStyle name="40% - Accent2 18 4 2 2" xfId="24373"/>
    <cellStyle name="40% - Accent2 18 4 2 2 2" xfId="24374"/>
    <cellStyle name="40% - Accent2 18 4 2 3" xfId="24375"/>
    <cellStyle name="40% - Accent2 18 4 3" xfId="24376"/>
    <cellStyle name="40% - Accent2 18 4 3 2" xfId="24377"/>
    <cellStyle name="40% - Accent2 18 4 4" xfId="24378"/>
    <cellStyle name="40% - Accent2 18 5" xfId="24379"/>
    <cellStyle name="40% - Accent2 18 5 2" xfId="24380"/>
    <cellStyle name="40% - Accent2 18 5 2 2" xfId="24381"/>
    <cellStyle name="40% - Accent2 18 5 3" xfId="24382"/>
    <cellStyle name="40% - Accent2 18 6" xfId="24383"/>
    <cellStyle name="40% - Accent2 18 6 2" xfId="24384"/>
    <cellStyle name="40% - Accent2 18 7" xfId="24385"/>
    <cellStyle name="40% - Accent2 19" xfId="24386"/>
    <cellStyle name="40% - Accent2 19 2" xfId="24387"/>
    <cellStyle name="40% - Accent2 19 2 2" xfId="24388"/>
    <cellStyle name="40% - Accent2 19 2 2 2" xfId="24389"/>
    <cellStyle name="40% - Accent2 19 2 2 2 2" xfId="24390"/>
    <cellStyle name="40% - Accent2 19 2 2 2 2 2" xfId="24391"/>
    <cellStyle name="40% - Accent2 19 2 2 2 3" xfId="24392"/>
    <cellStyle name="40% - Accent2 19 2 2 3" xfId="24393"/>
    <cellStyle name="40% - Accent2 19 2 2 3 2" xfId="24394"/>
    <cellStyle name="40% - Accent2 19 2 2 4" xfId="24395"/>
    <cellStyle name="40% - Accent2 19 2 3" xfId="24396"/>
    <cellStyle name="40% - Accent2 19 2 3 2" xfId="24397"/>
    <cellStyle name="40% - Accent2 19 2 3 2 2" xfId="24398"/>
    <cellStyle name="40% - Accent2 19 2 3 3" xfId="24399"/>
    <cellStyle name="40% - Accent2 19 2 4" xfId="24400"/>
    <cellStyle name="40% - Accent2 19 2 4 2" xfId="24401"/>
    <cellStyle name="40% - Accent2 19 2 5" xfId="24402"/>
    <cellStyle name="40% - Accent2 19 3" xfId="24403"/>
    <cellStyle name="40% - Accent2 19 3 2" xfId="24404"/>
    <cellStyle name="40% - Accent2 19 3 2 2" xfId="24405"/>
    <cellStyle name="40% - Accent2 19 3 2 2 2" xfId="24406"/>
    <cellStyle name="40% - Accent2 19 3 2 3" xfId="24407"/>
    <cellStyle name="40% - Accent2 19 3 3" xfId="24408"/>
    <cellStyle name="40% - Accent2 19 3 3 2" xfId="24409"/>
    <cellStyle name="40% - Accent2 19 3 4" xfId="24410"/>
    <cellStyle name="40% - Accent2 19 4" xfId="24411"/>
    <cellStyle name="40% - Accent2 19 4 2" xfId="24412"/>
    <cellStyle name="40% - Accent2 19 4 2 2" xfId="24413"/>
    <cellStyle name="40% - Accent2 19 4 3" xfId="24414"/>
    <cellStyle name="40% - Accent2 19 5" xfId="24415"/>
    <cellStyle name="40% - Accent2 19 5 2" xfId="24416"/>
    <cellStyle name="40% - Accent2 19 6" xfId="24417"/>
    <cellStyle name="40% - Accent2 2" xfId="24418"/>
    <cellStyle name="40% - Accent2 2 10" xfId="24419"/>
    <cellStyle name="40% - Accent2 2 2" xfId="24420"/>
    <cellStyle name="40% - Accent2 2 2 2" xfId="24421"/>
    <cellStyle name="40% - Accent2 2 2 2 2" xfId="24422"/>
    <cellStyle name="40% - Accent2 2 2 2 2 2" xfId="24423"/>
    <cellStyle name="40% - Accent2 2 2 2 2 2 2" xfId="24424"/>
    <cellStyle name="40% - Accent2 2 2 2 2 2 2 2" xfId="24425"/>
    <cellStyle name="40% - Accent2 2 2 2 2 2 2 2 2" xfId="24426"/>
    <cellStyle name="40% - Accent2 2 2 2 2 2 2 2 2 2" xfId="24427"/>
    <cellStyle name="40% - Accent2 2 2 2 2 2 2 2 2 2 2" xfId="24428"/>
    <cellStyle name="40% - Accent2 2 2 2 2 2 2 2 2 3" xfId="24429"/>
    <cellStyle name="40% - Accent2 2 2 2 2 2 2 2 3" xfId="24430"/>
    <cellStyle name="40% - Accent2 2 2 2 2 2 2 2 3 2" xfId="24431"/>
    <cellStyle name="40% - Accent2 2 2 2 2 2 2 2 4" xfId="24432"/>
    <cellStyle name="40% - Accent2 2 2 2 2 2 2 3" xfId="24433"/>
    <cellStyle name="40% - Accent2 2 2 2 2 2 2 3 2" xfId="24434"/>
    <cellStyle name="40% - Accent2 2 2 2 2 2 2 3 2 2" xfId="24435"/>
    <cellStyle name="40% - Accent2 2 2 2 2 2 2 3 3" xfId="24436"/>
    <cellStyle name="40% - Accent2 2 2 2 2 2 2 4" xfId="24437"/>
    <cellStyle name="40% - Accent2 2 2 2 2 2 2 4 2" xfId="24438"/>
    <cellStyle name="40% - Accent2 2 2 2 2 2 2 5" xfId="24439"/>
    <cellStyle name="40% - Accent2 2 2 2 2 2 3" xfId="24440"/>
    <cellStyle name="40% - Accent2 2 2 2 2 2 3 2" xfId="24441"/>
    <cellStyle name="40% - Accent2 2 2 2 2 2 3 2 2" xfId="24442"/>
    <cellStyle name="40% - Accent2 2 2 2 2 2 3 2 2 2" xfId="24443"/>
    <cellStyle name="40% - Accent2 2 2 2 2 2 3 2 3" xfId="24444"/>
    <cellStyle name="40% - Accent2 2 2 2 2 2 3 3" xfId="24445"/>
    <cellStyle name="40% - Accent2 2 2 2 2 2 3 3 2" xfId="24446"/>
    <cellStyle name="40% - Accent2 2 2 2 2 2 3 4" xfId="24447"/>
    <cellStyle name="40% - Accent2 2 2 2 2 2 4" xfId="24448"/>
    <cellStyle name="40% - Accent2 2 2 2 2 2 4 2" xfId="24449"/>
    <cellStyle name="40% - Accent2 2 2 2 2 2 4 2 2" xfId="24450"/>
    <cellStyle name="40% - Accent2 2 2 2 2 2 4 3" xfId="24451"/>
    <cellStyle name="40% - Accent2 2 2 2 2 2 5" xfId="24452"/>
    <cellStyle name="40% - Accent2 2 2 2 2 2 5 2" xfId="24453"/>
    <cellStyle name="40% - Accent2 2 2 2 2 2 6" xfId="24454"/>
    <cellStyle name="40% - Accent2 2 2 2 2 3" xfId="24455"/>
    <cellStyle name="40% - Accent2 2 2 2 2 3 2" xfId="24456"/>
    <cellStyle name="40% - Accent2 2 2 2 2 3 2 2" xfId="24457"/>
    <cellStyle name="40% - Accent2 2 2 2 2 3 2 2 2" xfId="24458"/>
    <cellStyle name="40% - Accent2 2 2 2 2 3 2 2 2 2" xfId="24459"/>
    <cellStyle name="40% - Accent2 2 2 2 2 3 2 2 3" xfId="24460"/>
    <cellStyle name="40% - Accent2 2 2 2 2 3 2 3" xfId="24461"/>
    <cellStyle name="40% - Accent2 2 2 2 2 3 2 3 2" xfId="24462"/>
    <cellStyle name="40% - Accent2 2 2 2 2 3 2 4" xfId="24463"/>
    <cellStyle name="40% - Accent2 2 2 2 2 3 3" xfId="24464"/>
    <cellStyle name="40% - Accent2 2 2 2 2 3 3 2" xfId="24465"/>
    <cellStyle name="40% - Accent2 2 2 2 2 3 3 2 2" xfId="24466"/>
    <cellStyle name="40% - Accent2 2 2 2 2 3 3 3" xfId="24467"/>
    <cellStyle name="40% - Accent2 2 2 2 2 3 4" xfId="24468"/>
    <cellStyle name="40% - Accent2 2 2 2 2 3 4 2" xfId="24469"/>
    <cellStyle name="40% - Accent2 2 2 2 2 3 5" xfId="24470"/>
    <cellStyle name="40% - Accent2 2 2 2 2 4" xfId="24471"/>
    <cellStyle name="40% - Accent2 2 2 2 2 4 2" xfId="24472"/>
    <cellStyle name="40% - Accent2 2 2 2 2 4 2 2" xfId="24473"/>
    <cellStyle name="40% - Accent2 2 2 2 2 4 2 2 2" xfId="24474"/>
    <cellStyle name="40% - Accent2 2 2 2 2 4 2 3" xfId="24475"/>
    <cellStyle name="40% - Accent2 2 2 2 2 4 3" xfId="24476"/>
    <cellStyle name="40% - Accent2 2 2 2 2 4 3 2" xfId="24477"/>
    <cellStyle name="40% - Accent2 2 2 2 2 4 4" xfId="24478"/>
    <cellStyle name="40% - Accent2 2 2 2 2 5" xfId="24479"/>
    <cellStyle name="40% - Accent2 2 2 2 2 5 2" xfId="24480"/>
    <cellStyle name="40% - Accent2 2 2 2 2 5 2 2" xfId="24481"/>
    <cellStyle name="40% - Accent2 2 2 2 2 5 3" xfId="24482"/>
    <cellStyle name="40% - Accent2 2 2 2 2 6" xfId="24483"/>
    <cellStyle name="40% - Accent2 2 2 2 2 6 2" xfId="24484"/>
    <cellStyle name="40% - Accent2 2 2 2 2 7" xfId="24485"/>
    <cellStyle name="40% - Accent2 2 2 2 3" xfId="24486"/>
    <cellStyle name="40% - Accent2 2 2 2 3 2" xfId="24487"/>
    <cellStyle name="40% - Accent2 2 2 2 3 2 2" xfId="24488"/>
    <cellStyle name="40% - Accent2 2 2 2 3 2 2 2" xfId="24489"/>
    <cellStyle name="40% - Accent2 2 2 2 3 2 2 2 2" xfId="24490"/>
    <cellStyle name="40% - Accent2 2 2 2 3 2 2 2 2 2" xfId="24491"/>
    <cellStyle name="40% - Accent2 2 2 2 3 2 2 2 3" xfId="24492"/>
    <cellStyle name="40% - Accent2 2 2 2 3 2 2 3" xfId="24493"/>
    <cellStyle name="40% - Accent2 2 2 2 3 2 2 3 2" xfId="24494"/>
    <cellStyle name="40% - Accent2 2 2 2 3 2 2 4" xfId="24495"/>
    <cellStyle name="40% - Accent2 2 2 2 3 2 3" xfId="24496"/>
    <cellStyle name="40% - Accent2 2 2 2 3 2 3 2" xfId="24497"/>
    <cellStyle name="40% - Accent2 2 2 2 3 2 3 2 2" xfId="24498"/>
    <cellStyle name="40% - Accent2 2 2 2 3 2 3 3" xfId="24499"/>
    <cellStyle name="40% - Accent2 2 2 2 3 2 4" xfId="24500"/>
    <cellStyle name="40% - Accent2 2 2 2 3 2 4 2" xfId="24501"/>
    <cellStyle name="40% - Accent2 2 2 2 3 2 5" xfId="24502"/>
    <cellStyle name="40% - Accent2 2 2 2 3 3" xfId="24503"/>
    <cellStyle name="40% - Accent2 2 2 2 3 3 2" xfId="24504"/>
    <cellStyle name="40% - Accent2 2 2 2 3 3 2 2" xfId="24505"/>
    <cellStyle name="40% - Accent2 2 2 2 3 3 2 2 2" xfId="24506"/>
    <cellStyle name="40% - Accent2 2 2 2 3 3 2 3" xfId="24507"/>
    <cellStyle name="40% - Accent2 2 2 2 3 3 3" xfId="24508"/>
    <cellStyle name="40% - Accent2 2 2 2 3 3 3 2" xfId="24509"/>
    <cellStyle name="40% - Accent2 2 2 2 3 3 4" xfId="24510"/>
    <cellStyle name="40% - Accent2 2 2 2 3 4" xfId="24511"/>
    <cellStyle name="40% - Accent2 2 2 2 3 4 2" xfId="24512"/>
    <cellStyle name="40% - Accent2 2 2 2 3 4 2 2" xfId="24513"/>
    <cellStyle name="40% - Accent2 2 2 2 3 4 3" xfId="24514"/>
    <cellStyle name="40% - Accent2 2 2 2 3 5" xfId="24515"/>
    <cellStyle name="40% - Accent2 2 2 2 3 5 2" xfId="24516"/>
    <cellStyle name="40% - Accent2 2 2 2 3 6" xfId="24517"/>
    <cellStyle name="40% - Accent2 2 2 2 4" xfId="24518"/>
    <cellStyle name="40% - Accent2 2 2 2 4 2" xfId="24519"/>
    <cellStyle name="40% - Accent2 2 2 2 4 2 2" xfId="24520"/>
    <cellStyle name="40% - Accent2 2 2 2 4 2 2 2" xfId="24521"/>
    <cellStyle name="40% - Accent2 2 2 2 4 2 2 2 2" xfId="24522"/>
    <cellStyle name="40% - Accent2 2 2 2 4 2 2 3" xfId="24523"/>
    <cellStyle name="40% - Accent2 2 2 2 4 2 3" xfId="24524"/>
    <cellStyle name="40% - Accent2 2 2 2 4 2 3 2" xfId="24525"/>
    <cellStyle name="40% - Accent2 2 2 2 4 2 4" xfId="24526"/>
    <cellStyle name="40% - Accent2 2 2 2 4 3" xfId="24527"/>
    <cellStyle name="40% - Accent2 2 2 2 4 3 2" xfId="24528"/>
    <cellStyle name="40% - Accent2 2 2 2 4 3 2 2" xfId="24529"/>
    <cellStyle name="40% - Accent2 2 2 2 4 3 3" xfId="24530"/>
    <cellStyle name="40% - Accent2 2 2 2 4 4" xfId="24531"/>
    <cellStyle name="40% - Accent2 2 2 2 4 4 2" xfId="24532"/>
    <cellStyle name="40% - Accent2 2 2 2 4 5" xfId="24533"/>
    <cellStyle name="40% - Accent2 2 2 2 5" xfId="24534"/>
    <cellStyle name="40% - Accent2 2 2 2 5 2" xfId="24535"/>
    <cellStyle name="40% - Accent2 2 2 2 5 2 2" xfId="24536"/>
    <cellStyle name="40% - Accent2 2 2 2 5 2 2 2" xfId="24537"/>
    <cellStyle name="40% - Accent2 2 2 2 5 2 3" xfId="24538"/>
    <cellStyle name="40% - Accent2 2 2 2 5 3" xfId="24539"/>
    <cellStyle name="40% - Accent2 2 2 2 5 3 2" xfId="24540"/>
    <cellStyle name="40% - Accent2 2 2 2 5 4" xfId="24541"/>
    <cellStyle name="40% - Accent2 2 2 2 6" xfId="24542"/>
    <cellStyle name="40% - Accent2 2 2 2 6 2" xfId="24543"/>
    <cellStyle name="40% - Accent2 2 2 2 6 2 2" xfId="24544"/>
    <cellStyle name="40% - Accent2 2 2 2 6 3" xfId="24545"/>
    <cellStyle name="40% - Accent2 2 2 2 7" xfId="24546"/>
    <cellStyle name="40% - Accent2 2 2 2 7 2" xfId="24547"/>
    <cellStyle name="40% - Accent2 2 2 2 8" xfId="24548"/>
    <cellStyle name="40% - Accent2 2 2 3" xfId="24549"/>
    <cellStyle name="40% - Accent2 2 2 3 2" xfId="24550"/>
    <cellStyle name="40% - Accent2 2 2 3 2 2" xfId="24551"/>
    <cellStyle name="40% - Accent2 2 2 3 2 2 2" xfId="24552"/>
    <cellStyle name="40% - Accent2 2 2 3 2 2 2 2" xfId="24553"/>
    <cellStyle name="40% - Accent2 2 2 3 2 2 2 2 2" xfId="24554"/>
    <cellStyle name="40% - Accent2 2 2 3 2 2 2 2 2 2" xfId="24555"/>
    <cellStyle name="40% - Accent2 2 2 3 2 2 2 2 3" xfId="24556"/>
    <cellStyle name="40% - Accent2 2 2 3 2 2 2 3" xfId="24557"/>
    <cellStyle name="40% - Accent2 2 2 3 2 2 2 3 2" xfId="24558"/>
    <cellStyle name="40% - Accent2 2 2 3 2 2 2 4" xfId="24559"/>
    <cellStyle name="40% - Accent2 2 2 3 2 2 3" xfId="24560"/>
    <cellStyle name="40% - Accent2 2 2 3 2 2 3 2" xfId="24561"/>
    <cellStyle name="40% - Accent2 2 2 3 2 2 3 2 2" xfId="24562"/>
    <cellStyle name="40% - Accent2 2 2 3 2 2 3 3" xfId="24563"/>
    <cellStyle name="40% - Accent2 2 2 3 2 2 4" xfId="24564"/>
    <cellStyle name="40% - Accent2 2 2 3 2 2 4 2" xfId="24565"/>
    <cellStyle name="40% - Accent2 2 2 3 2 2 5" xfId="24566"/>
    <cellStyle name="40% - Accent2 2 2 3 2 3" xfId="24567"/>
    <cellStyle name="40% - Accent2 2 2 3 2 3 2" xfId="24568"/>
    <cellStyle name="40% - Accent2 2 2 3 2 3 2 2" xfId="24569"/>
    <cellStyle name="40% - Accent2 2 2 3 2 3 2 2 2" xfId="24570"/>
    <cellStyle name="40% - Accent2 2 2 3 2 3 2 3" xfId="24571"/>
    <cellStyle name="40% - Accent2 2 2 3 2 3 3" xfId="24572"/>
    <cellStyle name="40% - Accent2 2 2 3 2 3 3 2" xfId="24573"/>
    <cellStyle name="40% - Accent2 2 2 3 2 3 4" xfId="24574"/>
    <cellStyle name="40% - Accent2 2 2 3 2 4" xfId="24575"/>
    <cellStyle name="40% - Accent2 2 2 3 2 4 2" xfId="24576"/>
    <cellStyle name="40% - Accent2 2 2 3 2 4 2 2" xfId="24577"/>
    <cellStyle name="40% - Accent2 2 2 3 2 4 3" xfId="24578"/>
    <cellStyle name="40% - Accent2 2 2 3 2 5" xfId="24579"/>
    <cellStyle name="40% - Accent2 2 2 3 2 5 2" xfId="24580"/>
    <cellStyle name="40% - Accent2 2 2 3 2 6" xfId="24581"/>
    <cellStyle name="40% - Accent2 2 2 3 3" xfId="24582"/>
    <cellStyle name="40% - Accent2 2 2 3 3 2" xfId="24583"/>
    <cellStyle name="40% - Accent2 2 2 3 3 2 2" xfId="24584"/>
    <cellStyle name="40% - Accent2 2 2 3 3 2 2 2" xfId="24585"/>
    <cellStyle name="40% - Accent2 2 2 3 3 2 2 2 2" xfId="24586"/>
    <cellStyle name="40% - Accent2 2 2 3 3 2 2 3" xfId="24587"/>
    <cellStyle name="40% - Accent2 2 2 3 3 2 3" xfId="24588"/>
    <cellStyle name="40% - Accent2 2 2 3 3 2 3 2" xfId="24589"/>
    <cellStyle name="40% - Accent2 2 2 3 3 2 4" xfId="24590"/>
    <cellStyle name="40% - Accent2 2 2 3 3 3" xfId="24591"/>
    <cellStyle name="40% - Accent2 2 2 3 3 3 2" xfId="24592"/>
    <cellStyle name="40% - Accent2 2 2 3 3 3 2 2" xfId="24593"/>
    <cellStyle name="40% - Accent2 2 2 3 3 3 3" xfId="24594"/>
    <cellStyle name="40% - Accent2 2 2 3 3 4" xfId="24595"/>
    <cellStyle name="40% - Accent2 2 2 3 3 4 2" xfId="24596"/>
    <cellStyle name="40% - Accent2 2 2 3 3 5" xfId="24597"/>
    <cellStyle name="40% - Accent2 2 2 3 4" xfId="24598"/>
    <cellStyle name="40% - Accent2 2 2 3 4 2" xfId="24599"/>
    <cellStyle name="40% - Accent2 2 2 3 4 2 2" xfId="24600"/>
    <cellStyle name="40% - Accent2 2 2 3 4 2 2 2" xfId="24601"/>
    <cellStyle name="40% - Accent2 2 2 3 4 2 3" xfId="24602"/>
    <cellStyle name="40% - Accent2 2 2 3 4 3" xfId="24603"/>
    <cellStyle name="40% - Accent2 2 2 3 4 3 2" xfId="24604"/>
    <cellStyle name="40% - Accent2 2 2 3 4 4" xfId="24605"/>
    <cellStyle name="40% - Accent2 2 2 3 5" xfId="24606"/>
    <cellStyle name="40% - Accent2 2 2 3 5 2" xfId="24607"/>
    <cellStyle name="40% - Accent2 2 2 3 5 2 2" xfId="24608"/>
    <cellStyle name="40% - Accent2 2 2 3 5 3" xfId="24609"/>
    <cellStyle name="40% - Accent2 2 2 3 6" xfId="24610"/>
    <cellStyle name="40% - Accent2 2 2 3 6 2" xfId="24611"/>
    <cellStyle name="40% - Accent2 2 2 3 7" xfId="24612"/>
    <cellStyle name="40% - Accent2 2 2 4" xfId="24613"/>
    <cellStyle name="40% - Accent2 2 2 4 2" xfId="24614"/>
    <cellStyle name="40% - Accent2 2 2 4 2 2" xfId="24615"/>
    <cellStyle name="40% - Accent2 2 2 4 2 2 2" xfId="24616"/>
    <cellStyle name="40% - Accent2 2 2 4 2 2 2 2" xfId="24617"/>
    <cellStyle name="40% - Accent2 2 2 4 2 2 2 2 2" xfId="24618"/>
    <cellStyle name="40% - Accent2 2 2 4 2 2 2 3" xfId="24619"/>
    <cellStyle name="40% - Accent2 2 2 4 2 2 3" xfId="24620"/>
    <cellStyle name="40% - Accent2 2 2 4 2 2 3 2" xfId="24621"/>
    <cellStyle name="40% - Accent2 2 2 4 2 2 4" xfId="24622"/>
    <cellStyle name="40% - Accent2 2 2 4 2 3" xfId="24623"/>
    <cellStyle name="40% - Accent2 2 2 4 2 3 2" xfId="24624"/>
    <cellStyle name="40% - Accent2 2 2 4 2 3 2 2" xfId="24625"/>
    <cellStyle name="40% - Accent2 2 2 4 2 3 3" xfId="24626"/>
    <cellStyle name="40% - Accent2 2 2 4 2 4" xfId="24627"/>
    <cellStyle name="40% - Accent2 2 2 4 2 4 2" xfId="24628"/>
    <cellStyle name="40% - Accent2 2 2 4 2 5" xfId="24629"/>
    <cellStyle name="40% - Accent2 2 2 4 3" xfId="24630"/>
    <cellStyle name="40% - Accent2 2 2 4 3 2" xfId="24631"/>
    <cellStyle name="40% - Accent2 2 2 4 3 2 2" xfId="24632"/>
    <cellStyle name="40% - Accent2 2 2 4 3 2 2 2" xfId="24633"/>
    <cellStyle name="40% - Accent2 2 2 4 3 2 3" xfId="24634"/>
    <cellStyle name="40% - Accent2 2 2 4 3 3" xfId="24635"/>
    <cellStyle name="40% - Accent2 2 2 4 3 3 2" xfId="24636"/>
    <cellStyle name="40% - Accent2 2 2 4 3 4" xfId="24637"/>
    <cellStyle name="40% - Accent2 2 2 4 4" xfId="24638"/>
    <cellStyle name="40% - Accent2 2 2 4 4 2" xfId="24639"/>
    <cellStyle name="40% - Accent2 2 2 4 4 2 2" xfId="24640"/>
    <cellStyle name="40% - Accent2 2 2 4 4 3" xfId="24641"/>
    <cellStyle name="40% - Accent2 2 2 4 5" xfId="24642"/>
    <cellStyle name="40% - Accent2 2 2 4 5 2" xfId="24643"/>
    <cellStyle name="40% - Accent2 2 2 4 6" xfId="24644"/>
    <cellStyle name="40% - Accent2 2 2 5" xfId="24645"/>
    <cellStyle name="40% - Accent2 2 2 5 2" xfId="24646"/>
    <cellStyle name="40% - Accent2 2 2 5 2 2" xfId="24647"/>
    <cellStyle name="40% - Accent2 2 2 5 2 2 2" xfId="24648"/>
    <cellStyle name="40% - Accent2 2 2 5 2 2 2 2" xfId="24649"/>
    <cellStyle name="40% - Accent2 2 2 5 2 2 3" xfId="24650"/>
    <cellStyle name="40% - Accent2 2 2 5 2 3" xfId="24651"/>
    <cellStyle name="40% - Accent2 2 2 5 2 3 2" xfId="24652"/>
    <cellStyle name="40% - Accent2 2 2 5 2 4" xfId="24653"/>
    <cellStyle name="40% - Accent2 2 2 5 3" xfId="24654"/>
    <cellStyle name="40% - Accent2 2 2 5 3 2" xfId="24655"/>
    <cellStyle name="40% - Accent2 2 2 5 3 2 2" xfId="24656"/>
    <cellStyle name="40% - Accent2 2 2 5 3 3" xfId="24657"/>
    <cellStyle name="40% - Accent2 2 2 5 4" xfId="24658"/>
    <cellStyle name="40% - Accent2 2 2 5 4 2" xfId="24659"/>
    <cellStyle name="40% - Accent2 2 2 5 5" xfId="24660"/>
    <cellStyle name="40% - Accent2 2 2 6" xfId="24661"/>
    <cellStyle name="40% - Accent2 2 2 6 2" xfId="24662"/>
    <cellStyle name="40% - Accent2 2 2 6 2 2" xfId="24663"/>
    <cellStyle name="40% - Accent2 2 2 6 2 2 2" xfId="24664"/>
    <cellStyle name="40% - Accent2 2 2 6 2 3" xfId="24665"/>
    <cellStyle name="40% - Accent2 2 2 6 3" xfId="24666"/>
    <cellStyle name="40% - Accent2 2 2 6 3 2" xfId="24667"/>
    <cellStyle name="40% - Accent2 2 2 6 4" xfId="24668"/>
    <cellStyle name="40% - Accent2 2 2 7" xfId="24669"/>
    <cellStyle name="40% - Accent2 2 2 7 2" xfId="24670"/>
    <cellStyle name="40% - Accent2 2 2 7 2 2" xfId="24671"/>
    <cellStyle name="40% - Accent2 2 2 7 3" xfId="24672"/>
    <cellStyle name="40% - Accent2 2 2 8" xfId="24673"/>
    <cellStyle name="40% - Accent2 2 2 8 2" xfId="24674"/>
    <cellStyle name="40% - Accent2 2 2 9" xfId="24675"/>
    <cellStyle name="40% - Accent2 2 3" xfId="24676"/>
    <cellStyle name="40% - Accent2 2 3 2" xfId="24677"/>
    <cellStyle name="40% - Accent2 2 3 2 2" xfId="24678"/>
    <cellStyle name="40% - Accent2 2 3 2 2 2" xfId="24679"/>
    <cellStyle name="40% - Accent2 2 3 2 2 2 2" xfId="24680"/>
    <cellStyle name="40% - Accent2 2 3 2 2 2 2 2" xfId="24681"/>
    <cellStyle name="40% - Accent2 2 3 2 2 2 2 2 2" xfId="24682"/>
    <cellStyle name="40% - Accent2 2 3 2 2 2 2 2 2 2" xfId="24683"/>
    <cellStyle name="40% - Accent2 2 3 2 2 2 2 2 3" xfId="24684"/>
    <cellStyle name="40% - Accent2 2 3 2 2 2 2 3" xfId="24685"/>
    <cellStyle name="40% - Accent2 2 3 2 2 2 2 3 2" xfId="24686"/>
    <cellStyle name="40% - Accent2 2 3 2 2 2 2 4" xfId="24687"/>
    <cellStyle name="40% - Accent2 2 3 2 2 2 3" xfId="24688"/>
    <cellStyle name="40% - Accent2 2 3 2 2 2 3 2" xfId="24689"/>
    <cellStyle name="40% - Accent2 2 3 2 2 2 3 2 2" xfId="24690"/>
    <cellStyle name="40% - Accent2 2 3 2 2 2 3 3" xfId="24691"/>
    <cellStyle name="40% - Accent2 2 3 2 2 2 4" xfId="24692"/>
    <cellStyle name="40% - Accent2 2 3 2 2 2 4 2" xfId="24693"/>
    <cellStyle name="40% - Accent2 2 3 2 2 2 5" xfId="24694"/>
    <cellStyle name="40% - Accent2 2 3 2 2 3" xfId="24695"/>
    <cellStyle name="40% - Accent2 2 3 2 2 3 2" xfId="24696"/>
    <cellStyle name="40% - Accent2 2 3 2 2 3 2 2" xfId="24697"/>
    <cellStyle name="40% - Accent2 2 3 2 2 3 2 2 2" xfId="24698"/>
    <cellStyle name="40% - Accent2 2 3 2 2 3 2 3" xfId="24699"/>
    <cellStyle name="40% - Accent2 2 3 2 2 3 3" xfId="24700"/>
    <cellStyle name="40% - Accent2 2 3 2 2 3 3 2" xfId="24701"/>
    <cellStyle name="40% - Accent2 2 3 2 2 3 4" xfId="24702"/>
    <cellStyle name="40% - Accent2 2 3 2 2 4" xfId="24703"/>
    <cellStyle name="40% - Accent2 2 3 2 2 4 2" xfId="24704"/>
    <cellStyle name="40% - Accent2 2 3 2 2 4 2 2" xfId="24705"/>
    <cellStyle name="40% - Accent2 2 3 2 2 4 3" xfId="24706"/>
    <cellStyle name="40% - Accent2 2 3 2 2 5" xfId="24707"/>
    <cellStyle name="40% - Accent2 2 3 2 2 5 2" xfId="24708"/>
    <cellStyle name="40% - Accent2 2 3 2 2 6" xfId="24709"/>
    <cellStyle name="40% - Accent2 2 3 2 3" xfId="24710"/>
    <cellStyle name="40% - Accent2 2 3 2 3 2" xfId="24711"/>
    <cellStyle name="40% - Accent2 2 3 2 3 2 2" xfId="24712"/>
    <cellStyle name="40% - Accent2 2 3 2 3 2 2 2" xfId="24713"/>
    <cellStyle name="40% - Accent2 2 3 2 3 2 2 2 2" xfId="24714"/>
    <cellStyle name="40% - Accent2 2 3 2 3 2 2 3" xfId="24715"/>
    <cellStyle name="40% - Accent2 2 3 2 3 2 3" xfId="24716"/>
    <cellStyle name="40% - Accent2 2 3 2 3 2 3 2" xfId="24717"/>
    <cellStyle name="40% - Accent2 2 3 2 3 2 4" xfId="24718"/>
    <cellStyle name="40% - Accent2 2 3 2 3 3" xfId="24719"/>
    <cellStyle name="40% - Accent2 2 3 2 3 3 2" xfId="24720"/>
    <cellStyle name="40% - Accent2 2 3 2 3 3 2 2" xfId="24721"/>
    <cellStyle name="40% - Accent2 2 3 2 3 3 3" xfId="24722"/>
    <cellStyle name="40% - Accent2 2 3 2 3 4" xfId="24723"/>
    <cellStyle name="40% - Accent2 2 3 2 3 4 2" xfId="24724"/>
    <cellStyle name="40% - Accent2 2 3 2 3 5" xfId="24725"/>
    <cellStyle name="40% - Accent2 2 3 2 4" xfId="24726"/>
    <cellStyle name="40% - Accent2 2 3 2 4 2" xfId="24727"/>
    <cellStyle name="40% - Accent2 2 3 2 4 2 2" xfId="24728"/>
    <cellStyle name="40% - Accent2 2 3 2 4 2 2 2" xfId="24729"/>
    <cellStyle name="40% - Accent2 2 3 2 4 2 3" xfId="24730"/>
    <cellStyle name="40% - Accent2 2 3 2 4 3" xfId="24731"/>
    <cellStyle name="40% - Accent2 2 3 2 4 3 2" xfId="24732"/>
    <cellStyle name="40% - Accent2 2 3 2 4 4" xfId="24733"/>
    <cellStyle name="40% - Accent2 2 3 2 5" xfId="24734"/>
    <cellStyle name="40% - Accent2 2 3 2 5 2" xfId="24735"/>
    <cellStyle name="40% - Accent2 2 3 2 5 2 2" xfId="24736"/>
    <cellStyle name="40% - Accent2 2 3 2 5 3" xfId="24737"/>
    <cellStyle name="40% - Accent2 2 3 2 6" xfId="24738"/>
    <cellStyle name="40% - Accent2 2 3 2 6 2" xfId="24739"/>
    <cellStyle name="40% - Accent2 2 3 2 7" xfId="24740"/>
    <cellStyle name="40% - Accent2 2 3 3" xfId="24741"/>
    <cellStyle name="40% - Accent2 2 3 3 2" xfId="24742"/>
    <cellStyle name="40% - Accent2 2 3 3 2 2" xfId="24743"/>
    <cellStyle name="40% - Accent2 2 3 3 2 2 2" xfId="24744"/>
    <cellStyle name="40% - Accent2 2 3 3 2 2 2 2" xfId="24745"/>
    <cellStyle name="40% - Accent2 2 3 3 2 2 2 2 2" xfId="24746"/>
    <cellStyle name="40% - Accent2 2 3 3 2 2 2 3" xfId="24747"/>
    <cellStyle name="40% - Accent2 2 3 3 2 2 3" xfId="24748"/>
    <cellStyle name="40% - Accent2 2 3 3 2 2 3 2" xfId="24749"/>
    <cellStyle name="40% - Accent2 2 3 3 2 2 4" xfId="24750"/>
    <cellStyle name="40% - Accent2 2 3 3 2 3" xfId="24751"/>
    <cellStyle name="40% - Accent2 2 3 3 2 3 2" xfId="24752"/>
    <cellStyle name="40% - Accent2 2 3 3 2 3 2 2" xfId="24753"/>
    <cellStyle name="40% - Accent2 2 3 3 2 3 3" xfId="24754"/>
    <cellStyle name="40% - Accent2 2 3 3 2 4" xfId="24755"/>
    <cellStyle name="40% - Accent2 2 3 3 2 4 2" xfId="24756"/>
    <cellStyle name="40% - Accent2 2 3 3 2 5" xfId="24757"/>
    <cellStyle name="40% - Accent2 2 3 3 3" xfId="24758"/>
    <cellStyle name="40% - Accent2 2 3 3 3 2" xfId="24759"/>
    <cellStyle name="40% - Accent2 2 3 3 3 2 2" xfId="24760"/>
    <cellStyle name="40% - Accent2 2 3 3 3 2 2 2" xfId="24761"/>
    <cellStyle name="40% - Accent2 2 3 3 3 2 3" xfId="24762"/>
    <cellStyle name="40% - Accent2 2 3 3 3 3" xfId="24763"/>
    <cellStyle name="40% - Accent2 2 3 3 3 3 2" xfId="24764"/>
    <cellStyle name="40% - Accent2 2 3 3 3 4" xfId="24765"/>
    <cellStyle name="40% - Accent2 2 3 3 4" xfId="24766"/>
    <cellStyle name="40% - Accent2 2 3 3 4 2" xfId="24767"/>
    <cellStyle name="40% - Accent2 2 3 3 4 2 2" xfId="24768"/>
    <cellStyle name="40% - Accent2 2 3 3 4 3" xfId="24769"/>
    <cellStyle name="40% - Accent2 2 3 3 5" xfId="24770"/>
    <cellStyle name="40% - Accent2 2 3 3 5 2" xfId="24771"/>
    <cellStyle name="40% - Accent2 2 3 3 6" xfId="24772"/>
    <cellStyle name="40% - Accent2 2 3 4" xfId="24773"/>
    <cellStyle name="40% - Accent2 2 3 4 2" xfId="24774"/>
    <cellStyle name="40% - Accent2 2 3 4 2 2" xfId="24775"/>
    <cellStyle name="40% - Accent2 2 3 4 2 2 2" xfId="24776"/>
    <cellStyle name="40% - Accent2 2 3 4 2 2 2 2" xfId="24777"/>
    <cellStyle name="40% - Accent2 2 3 4 2 2 3" xfId="24778"/>
    <cellStyle name="40% - Accent2 2 3 4 2 3" xfId="24779"/>
    <cellStyle name="40% - Accent2 2 3 4 2 3 2" xfId="24780"/>
    <cellStyle name="40% - Accent2 2 3 4 2 4" xfId="24781"/>
    <cellStyle name="40% - Accent2 2 3 4 3" xfId="24782"/>
    <cellStyle name="40% - Accent2 2 3 4 3 2" xfId="24783"/>
    <cellStyle name="40% - Accent2 2 3 4 3 2 2" xfId="24784"/>
    <cellStyle name="40% - Accent2 2 3 4 3 3" xfId="24785"/>
    <cellStyle name="40% - Accent2 2 3 4 4" xfId="24786"/>
    <cellStyle name="40% - Accent2 2 3 4 4 2" xfId="24787"/>
    <cellStyle name="40% - Accent2 2 3 4 5" xfId="24788"/>
    <cellStyle name="40% - Accent2 2 3 5" xfId="24789"/>
    <cellStyle name="40% - Accent2 2 3 5 2" xfId="24790"/>
    <cellStyle name="40% - Accent2 2 3 5 2 2" xfId="24791"/>
    <cellStyle name="40% - Accent2 2 3 5 2 2 2" xfId="24792"/>
    <cellStyle name="40% - Accent2 2 3 5 2 3" xfId="24793"/>
    <cellStyle name="40% - Accent2 2 3 5 3" xfId="24794"/>
    <cellStyle name="40% - Accent2 2 3 5 3 2" xfId="24795"/>
    <cellStyle name="40% - Accent2 2 3 5 4" xfId="24796"/>
    <cellStyle name="40% - Accent2 2 3 6" xfId="24797"/>
    <cellStyle name="40% - Accent2 2 3 6 2" xfId="24798"/>
    <cellStyle name="40% - Accent2 2 3 6 2 2" xfId="24799"/>
    <cellStyle name="40% - Accent2 2 3 6 3" xfId="24800"/>
    <cellStyle name="40% - Accent2 2 3 7" xfId="24801"/>
    <cellStyle name="40% - Accent2 2 3 7 2" xfId="24802"/>
    <cellStyle name="40% - Accent2 2 3 8" xfId="24803"/>
    <cellStyle name="40% - Accent2 2 4" xfId="24804"/>
    <cellStyle name="40% - Accent2 2 4 2" xfId="24805"/>
    <cellStyle name="40% - Accent2 2 4 2 2" xfId="24806"/>
    <cellStyle name="40% - Accent2 2 4 2 2 2" xfId="24807"/>
    <cellStyle name="40% - Accent2 2 4 2 2 2 2" xfId="24808"/>
    <cellStyle name="40% - Accent2 2 4 2 2 2 2 2" xfId="24809"/>
    <cellStyle name="40% - Accent2 2 4 2 2 2 2 2 2" xfId="24810"/>
    <cellStyle name="40% - Accent2 2 4 2 2 2 2 3" xfId="24811"/>
    <cellStyle name="40% - Accent2 2 4 2 2 2 3" xfId="24812"/>
    <cellStyle name="40% - Accent2 2 4 2 2 2 3 2" xfId="24813"/>
    <cellStyle name="40% - Accent2 2 4 2 2 2 4" xfId="24814"/>
    <cellStyle name="40% - Accent2 2 4 2 2 3" xfId="24815"/>
    <cellStyle name="40% - Accent2 2 4 2 2 3 2" xfId="24816"/>
    <cellStyle name="40% - Accent2 2 4 2 2 3 2 2" xfId="24817"/>
    <cellStyle name="40% - Accent2 2 4 2 2 3 3" xfId="24818"/>
    <cellStyle name="40% - Accent2 2 4 2 2 4" xfId="24819"/>
    <cellStyle name="40% - Accent2 2 4 2 2 4 2" xfId="24820"/>
    <cellStyle name="40% - Accent2 2 4 2 2 5" xfId="24821"/>
    <cellStyle name="40% - Accent2 2 4 2 3" xfId="24822"/>
    <cellStyle name="40% - Accent2 2 4 2 3 2" xfId="24823"/>
    <cellStyle name="40% - Accent2 2 4 2 3 2 2" xfId="24824"/>
    <cellStyle name="40% - Accent2 2 4 2 3 2 2 2" xfId="24825"/>
    <cellStyle name="40% - Accent2 2 4 2 3 2 3" xfId="24826"/>
    <cellStyle name="40% - Accent2 2 4 2 3 3" xfId="24827"/>
    <cellStyle name="40% - Accent2 2 4 2 3 3 2" xfId="24828"/>
    <cellStyle name="40% - Accent2 2 4 2 3 4" xfId="24829"/>
    <cellStyle name="40% - Accent2 2 4 2 4" xfId="24830"/>
    <cellStyle name="40% - Accent2 2 4 2 4 2" xfId="24831"/>
    <cellStyle name="40% - Accent2 2 4 2 4 2 2" xfId="24832"/>
    <cellStyle name="40% - Accent2 2 4 2 4 3" xfId="24833"/>
    <cellStyle name="40% - Accent2 2 4 2 5" xfId="24834"/>
    <cellStyle name="40% - Accent2 2 4 2 5 2" xfId="24835"/>
    <cellStyle name="40% - Accent2 2 4 2 6" xfId="24836"/>
    <cellStyle name="40% - Accent2 2 4 3" xfId="24837"/>
    <cellStyle name="40% - Accent2 2 4 3 2" xfId="24838"/>
    <cellStyle name="40% - Accent2 2 4 3 2 2" xfId="24839"/>
    <cellStyle name="40% - Accent2 2 4 3 2 2 2" xfId="24840"/>
    <cellStyle name="40% - Accent2 2 4 3 2 2 2 2" xfId="24841"/>
    <cellStyle name="40% - Accent2 2 4 3 2 2 3" xfId="24842"/>
    <cellStyle name="40% - Accent2 2 4 3 2 3" xfId="24843"/>
    <cellStyle name="40% - Accent2 2 4 3 2 3 2" xfId="24844"/>
    <cellStyle name="40% - Accent2 2 4 3 2 4" xfId="24845"/>
    <cellStyle name="40% - Accent2 2 4 3 3" xfId="24846"/>
    <cellStyle name="40% - Accent2 2 4 3 3 2" xfId="24847"/>
    <cellStyle name="40% - Accent2 2 4 3 3 2 2" xfId="24848"/>
    <cellStyle name="40% - Accent2 2 4 3 3 3" xfId="24849"/>
    <cellStyle name="40% - Accent2 2 4 3 4" xfId="24850"/>
    <cellStyle name="40% - Accent2 2 4 3 4 2" xfId="24851"/>
    <cellStyle name="40% - Accent2 2 4 3 5" xfId="24852"/>
    <cellStyle name="40% - Accent2 2 4 4" xfId="24853"/>
    <cellStyle name="40% - Accent2 2 4 4 2" xfId="24854"/>
    <cellStyle name="40% - Accent2 2 4 4 2 2" xfId="24855"/>
    <cellStyle name="40% - Accent2 2 4 4 2 2 2" xfId="24856"/>
    <cellStyle name="40% - Accent2 2 4 4 2 3" xfId="24857"/>
    <cellStyle name="40% - Accent2 2 4 4 3" xfId="24858"/>
    <cellStyle name="40% - Accent2 2 4 4 3 2" xfId="24859"/>
    <cellStyle name="40% - Accent2 2 4 4 4" xfId="24860"/>
    <cellStyle name="40% - Accent2 2 4 5" xfId="24861"/>
    <cellStyle name="40% - Accent2 2 4 5 2" xfId="24862"/>
    <cellStyle name="40% - Accent2 2 4 5 2 2" xfId="24863"/>
    <cellStyle name="40% - Accent2 2 4 5 3" xfId="24864"/>
    <cellStyle name="40% - Accent2 2 4 6" xfId="24865"/>
    <cellStyle name="40% - Accent2 2 4 6 2" xfId="24866"/>
    <cellStyle name="40% - Accent2 2 4 7" xfId="24867"/>
    <cellStyle name="40% - Accent2 2 5" xfId="24868"/>
    <cellStyle name="40% - Accent2 2 5 2" xfId="24869"/>
    <cellStyle name="40% - Accent2 2 5 2 2" xfId="24870"/>
    <cellStyle name="40% - Accent2 2 5 2 2 2" xfId="24871"/>
    <cellStyle name="40% - Accent2 2 5 2 2 2 2" xfId="24872"/>
    <cellStyle name="40% - Accent2 2 5 2 2 2 2 2" xfId="24873"/>
    <cellStyle name="40% - Accent2 2 5 2 2 2 3" xfId="24874"/>
    <cellStyle name="40% - Accent2 2 5 2 2 3" xfId="24875"/>
    <cellStyle name="40% - Accent2 2 5 2 2 3 2" xfId="24876"/>
    <cellStyle name="40% - Accent2 2 5 2 2 4" xfId="24877"/>
    <cellStyle name="40% - Accent2 2 5 2 3" xfId="24878"/>
    <cellStyle name="40% - Accent2 2 5 2 3 2" xfId="24879"/>
    <cellStyle name="40% - Accent2 2 5 2 3 2 2" xfId="24880"/>
    <cellStyle name="40% - Accent2 2 5 2 3 3" xfId="24881"/>
    <cellStyle name="40% - Accent2 2 5 2 4" xfId="24882"/>
    <cellStyle name="40% - Accent2 2 5 2 4 2" xfId="24883"/>
    <cellStyle name="40% - Accent2 2 5 2 5" xfId="24884"/>
    <cellStyle name="40% - Accent2 2 5 3" xfId="24885"/>
    <cellStyle name="40% - Accent2 2 5 3 2" xfId="24886"/>
    <cellStyle name="40% - Accent2 2 5 3 2 2" xfId="24887"/>
    <cellStyle name="40% - Accent2 2 5 3 2 2 2" xfId="24888"/>
    <cellStyle name="40% - Accent2 2 5 3 2 3" xfId="24889"/>
    <cellStyle name="40% - Accent2 2 5 3 3" xfId="24890"/>
    <cellStyle name="40% - Accent2 2 5 3 3 2" xfId="24891"/>
    <cellStyle name="40% - Accent2 2 5 3 4" xfId="24892"/>
    <cellStyle name="40% - Accent2 2 5 4" xfId="24893"/>
    <cellStyle name="40% - Accent2 2 5 4 2" xfId="24894"/>
    <cellStyle name="40% - Accent2 2 5 4 2 2" xfId="24895"/>
    <cellStyle name="40% - Accent2 2 5 4 3" xfId="24896"/>
    <cellStyle name="40% - Accent2 2 5 5" xfId="24897"/>
    <cellStyle name="40% - Accent2 2 5 5 2" xfId="24898"/>
    <cellStyle name="40% - Accent2 2 5 6" xfId="24899"/>
    <cellStyle name="40% - Accent2 2 6" xfId="24900"/>
    <cellStyle name="40% - Accent2 2 6 2" xfId="24901"/>
    <cellStyle name="40% - Accent2 2 6 2 2" xfId="24902"/>
    <cellStyle name="40% - Accent2 2 6 2 2 2" xfId="24903"/>
    <cellStyle name="40% - Accent2 2 6 2 2 2 2" xfId="24904"/>
    <cellStyle name="40% - Accent2 2 6 2 2 3" xfId="24905"/>
    <cellStyle name="40% - Accent2 2 6 2 3" xfId="24906"/>
    <cellStyle name="40% - Accent2 2 6 2 3 2" xfId="24907"/>
    <cellStyle name="40% - Accent2 2 6 2 4" xfId="24908"/>
    <cellStyle name="40% - Accent2 2 6 3" xfId="24909"/>
    <cellStyle name="40% - Accent2 2 6 3 2" xfId="24910"/>
    <cellStyle name="40% - Accent2 2 6 3 2 2" xfId="24911"/>
    <cellStyle name="40% - Accent2 2 6 3 3" xfId="24912"/>
    <cellStyle name="40% - Accent2 2 6 4" xfId="24913"/>
    <cellStyle name="40% - Accent2 2 6 4 2" xfId="24914"/>
    <cellStyle name="40% - Accent2 2 6 5" xfId="24915"/>
    <cellStyle name="40% - Accent2 2 7" xfId="24916"/>
    <cellStyle name="40% - Accent2 2 7 2" xfId="24917"/>
    <cellStyle name="40% - Accent2 2 7 2 2" xfId="24918"/>
    <cellStyle name="40% - Accent2 2 7 2 2 2" xfId="24919"/>
    <cellStyle name="40% - Accent2 2 7 2 3" xfId="24920"/>
    <cellStyle name="40% - Accent2 2 7 3" xfId="24921"/>
    <cellStyle name="40% - Accent2 2 7 3 2" xfId="24922"/>
    <cellStyle name="40% - Accent2 2 7 4" xfId="24923"/>
    <cellStyle name="40% - Accent2 2 8" xfId="24924"/>
    <cellStyle name="40% - Accent2 2 8 2" xfId="24925"/>
    <cellStyle name="40% - Accent2 2 8 2 2" xfId="24926"/>
    <cellStyle name="40% - Accent2 2 8 3" xfId="24927"/>
    <cellStyle name="40% - Accent2 2 9" xfId="24928"/>
    <cellStyle name="40% - Accent2 2 9 2" xfId="24929"/>
    <cellStyle name="40% - Accent2 20" xfId="24930"/>
    <cellStyle name="40% - Accent2 20 2" xfId="24931"/>
    <cellStyle name="40% - Accent2 20 2 2" xfId="24932"/>
    <cellStyle name="40% - Accent2 20 2 2 2" xfId="24933"/>
    <cellStyle name="40% - Accent2 20 2 2 2 2" xfId="24934"/>
    <cellStyle name="40% - Accent2 20 2 2 3" xfId="24935"/>
    <cellStyle name="40% - Accent2 20 2 3" xfId="24936"/>
    <cellStyle name="40% - Accent2 20 2 3 2" xfId="24937"/>
    <cellStyle name="40% - Accent2 20 2 4" xfId="24938"/>
    <cellStyle name="40% - Accent2 20 3" xfId="24939"/>
    <cellStyle name="40% - Accent2 20 3 2" xfId="24940"/>
    <cellStyle name="40% - Accent2 20 3 2 2" xfId="24941"/>
    <cellStyle name="40% - Accent2 20 3 3" xfId="24942"/>
    <cellStyle name="40% - Accent2 20 4" xfId="24943"/>
    <cellStyle name="40% - Accent2 20 4 2" xfId="24944"/>
    <cellStyle name="40% - Accent2 20 5" xfId="24945"/>
    <cellStyle name="40% - Accent2 21" xfId="24946"/>
    <cellStyle name="40% - Accent2 21 2" xfId="24947"/>
    <cellStyle name="40% - Accent2 21 2 2" xfId="24948"/>
    <cellStyle name="40% - Accent2 21 2 2 2" xfId="24949"/>
    <cellStyle name="40% - Accent2 21 2 3" xfId="24950"/>
    <cellStyle name="40% - Accent2 21 3" xfId="24951"/>
    <cellStyle name="40% - Accent2 21 3 2" xfId="24952"/>
    <cellStyle name="40% - Accent2 21 4" xfId="24953"/>
    <cellStyle name="40% - Accent2 22" xfId="24954"/>
    <cellStyle name="40% - Accent2 22 2" xfId="24955"/>
    <cellStyle name="40% - Accent2 22 2 2" xfId="24956"/>
    <cellStyle name="40% - Accent2 22 3" xfId="24957"/>
    <cellStyle name="40% - Accent2 23" xfId="24958"/>
    <cellStyle name="40% - Accent2 23 2" xfId="24959"/>
    <cellStyle name="40% - Accent2 24" xfId="24960"/>
    <cellStyle name="40% - Accent2 3" xfId="24961"/>
    <cellStyle name="40% - Accent2 3 10" xfId="24962"/>
    <cellStyle name="40% - Accent2 3 2" xfId="24963"/>
    <cellStyle name="40% - Accent2 3 2 2" xfId="24964"/>
    <cellStyle name="40% - Accent2 3 2 2 2" xfId="24965"/>
    <cellStyle name="40% - Accent2 3 2 2 2 2" xfId="24966"/>
    <cellStyle name="40% - Accent2 3 2 2 2 2 2" xfId="24967"/>
    <cellStyle name="40% - Accent2 3 2 2 2 2 2 2" xfId="24968"/>
    <cellStyle name="40% - Accent2 3 2 2 2 2 2 2 2" xfId="24969"/>
    <cellStyle name="40% - Accent2 3 2 2 2 2 2 2 2 2" xfId="24970"/>
    <cellStyle name="40% - Accent2 3 2 2 2 2 2 2 2 2 2" xfId="24971"/>
    <cellStyle name="40% - Accent2 3 2 2 2 2 2 2 2 3" xfId="24972"/>
    <cellStyle name="40% - Accent2 3 2 2 2 2 2 2 3" xfId="24973"/>
    <cellStyle name="40% - Accent2 3 2 2 2 2 2 2 3 2" xfId="24974"/>
    <cellStyle name="40% - Accent2 3 2 2 2 2 2 2 4" xfId="24975"/>
    <cellStyle name="40% - Accent2 3 2 2 2 2 2 3" xfId="24976"/>
    <cellStyle name="40% - Accent2 3 2 2 2 2 2 3 2" xfId="24977"/>
    <cellStyle name="40% - Accent2 3 2 2 2 2 2 3 2 2" xfId="24978"/>
    <cellStyle name="40% - Accent2 3 2 2 2 2 2 3 3" xfId="24979"/>
    <cellStyle name="40% - Accent2 3 2 2 2 2 2 4" xfId="24980"/>
    <cellStyle name="40% - Accent2 3 2 2 2 2 2 4 2" xfId="24981"/>
    <cellStyle name="40% - Accent2 3 2 2 2 2 2 5" xfId="24982"/>
    <cellStyle name="40% - Accent2 3 2 2 2 2 3" xfId="24983"/>
    <cellStyle name="40% - Accent2 3 2 2 2 2 3 2" xfId="24984"/>
    <cellStyle name="40% - Accent2 3 2 2 2 2 3 2 2" xfId="24985"/>
    <cellStyle name="40% - Accent2 3 2 2 2 2 3 2 2 2" xfId="24986"/>
    <cellStyle name="40% - Accent2 3 2 2 2 2 3 2 3" xfId="24987"/>
    <cellStyle name="40% - Accent2 3 2 2 2 2 3 3" xfId="24988"/>
    <cellStyle name="40% - Accent2 3 2 2 2 2 3 3 2" xfId="24989"/>
    <cellStyle name="40% - Accent2 3 2 2 2 2 3 4" xfId="24990"/>
    <cellStyle name="40% - Accent2 3 2 2 2 2 4" xfId="24991"/>
    <cellStyle name="40% - Accent2 3 2 2 2 2 4 2" xfId="24992"/>
    <cellStyle name="40% - Accent2 3 2 2 2 2 4 2 2" xfId="24993"/>
    <cellStyle name="40% - Accent2 3 2 2 2 2 4 3" xfId="24994"/>
    <cellStyle name="40% - Accent2 3 2 2 2 2 5" xfId="24995"/>
    <cellStyle name="40% - Accent2 3 2 2 2 2 5 2" xfId="24996"/>
    <cellStyle name="40% - Accent2 3 2 2 2 2 6" xfId="24997"/>
    <cellStyle name="40% - Accent2 3 2 2 2 3" xfId="24998"/>
    <cellStyle name="40% - Accent2 3 2 2 2 3 2" xfId="24999"/>
    <cellStyle name="40% - Accent2 3 2 2 2 3 2 2" xfId="25000"/>
    <cellStyle name="40% - Accent2 3 2 2 2 3 2 2 2" xfId="25001"/>
    <cellStyle name="40% - Accent2 3 2 2 2 3 2 2 2 2" xfId="25002"/>
    <cellStyle name="40% - Accent2 3 2 2 2 3 2 2 3" xfId="25003"/>
    <cellStyle name="40% - Accent2 3 2 2 2 3 2 3" xfId="25004"/>
    <cellStyle name="40% - Accent2 3 2 2 2 3 2 3 2" xfId="25005"/>
    <cellStyle name="40% - Accent2 3 2 2 2 3 2 4" xfId="25006"/>
    <cellStyle name="40% - Accent2 3 2 2 2 3 3" xfId="25007"/>
    <cellStyle name="40% - Accent2 3 2 2 2 3 3 2" xfId="25008"/>
    <cellStyle name="40% - Accent2 3 2 2 2 3 3 2 2" xfId="25009"/>
    <cellStyle name="40% - Accent2 3 2 2 2 3 3 3" xfId="25010"/>
    <cellStyle name="40% - Accent2 3 2 2 2 3 4" xfId="25011"/>
    <cellStyle name="40% - Accent2 3 2 2 2 3 4 2" xfId="25012"/>
    <cellStyle name="40% - Accent2 3 2 2 2 3 5" xfId="25013"/>
    <cellStyle name="40% - Accent2 3 2 2 2 4" xfId="25014"/>
    <cellStyle name="40% - Accent2 3 2 2 2 4 2" xfId="25015"/>
    <cellStyle name="40% - Accent2 3 2 2 2 4 2 2" xfId="25016"/>
    <cellStyle name="40% - Accent2 3 2 2 2 4 2 2 2" xfId="25017"/>
    <cellStyle name="40% - Accent2 3 2 2 2 4 2 3" xfId="25018"/>
    <cellStyle name="40% - Accent2 3 2 2 2 4 3" xfId="25019"/>
    <cellStyle name="40% - Accent2 3 2 2 2 4 3 2" xfId="25020"/>
    <cellStyle name="40% - Accent2 3 2 2 2 4 4" xfId="25021"/>
    <cellStyle name="40% - Accent2 3 2 2 2 5" xfId="25022"/>
    <cellStyle name="40% - Accent2 3 2 2 2 5 2" xfId="25023"/>
    <cellStyle name="40% - Accent2 3 2 2 2 5 2 2" xfId="25024"/>
    <cellStyle name="40% - Accent2 3 2 2 2 5 3" xfId="25025"/>
    <cellStyle name="40% - Accent2 3 2 2 2 6" xfId="25026"/>
    <cellStyle name="40% - Accent2 3 2 2 2 6 2" xfId="25027"/>
    <cellStyle name="40% - Accent2 3 2 2 2 7" xfId="25028"/>
    <cellStyle name="40% - Accent2 3 2 2 3" xfId="25029"/>
    <cellStyle name="40% - Accent2 3 2 2 3 2" xfId="25030"/>
    <cellStyle name="40% - Accent2 3 2 2 3 2 2" xfId="25031"/>
    <cellStyle name="40% - Accent2 3 2 2 3 2 2 2" xfId="25032"/>
    <cellStyle name="40% - Accent2 3 2 2 3 2 2 2 2" xfId="25033"/>
    <cellStyle name="40% - Accent2 3 2 2 3 2 2 2 2 2" xfId="25034"/>
    <cellStyle name="40% - Accent2 3 2 2 3 2 2 2 3" xfId="25035"/>
    <cellStyle name="40% - Accent2 3 2 2 3 2 2 3" xfId="25036"/>
    <cellStyle name="40% - Accent2 3 2 2 3 2 2 3 2" xfId="25037"/>
    <cellStyle name="40% - Accent2 3 2 2 3 2 2 4" xfId="25038"/>
    <cellStyle name="40% - Accent2 3 2 2 3 2 3" xfId="25039"/>
    <cellStyle name="40% - Accent2 3 2 2 3 2 3 2" xfId="25040"/>
    <cellStyle name="40% - Accent2 3 2 2 3 2 3 2 2" xfId="25041"/>
    <cellStyle name="40% - Accent2 3 2 2 3 2 3 3" xfId="25042"/>
    <cellStyle name="40% - Accent2 3 2 2 3 2 4" xfId="25043"/>
    <cellStyle name="40% - Accent2 3 2 2 3 2 4 2" xfId="25044"/>
    <cellStyle name="40% - Accent2 3 2 2 3 2 5" xfId="25045"/>
    <cellStyle name="40% - Accent2 3 2 2 3 3" xfId="25046"/>
    <cellStyle name="40% - Accent2 3 2 2 3 3 2" xfId="25047"/>
    <cellStyle name="40% - Accent2 3 2 2 3 3 2 2" xfId="25048"/>
    <cellStyle name="40% - Accent2 3 2 2 3 3 2 2 2" xfId="25049"/>
    <cellStyle name="40% - Accent2 3 2 2 3 3 2 3" xfId="25050"/>
    <cellStyle name="40% - Accent2 3 2 2 3 3 3" xfId="25051"/>
    <cellStyle name="40% - Accent2 3 2 2 3 3 3 2" xfId="25052"/>
    <cellStyle name="40% - Accent2 3 2 2 3 3 4" xfId="25053"/>
    <cellStyle name="40% - Accent2 3 2 2 3 4" xfId="25054"/>
    <cellStyle name="40% - Accent2 3 2 2 3 4 2" xfId="25055"/>
    <cellStyle name="40% - Accent2 3 2 2 3 4 2 2" xfId="25056"/>
    <cellStyle name="40% - Accent2 3 2 2 3 4 3" xfId="25057"/>
    <cellStyle name="40% - Accent2 3 2 2 3 5" xfId="25058"/>
    <cellStyle name="40% - Accent2 3 2 2 3 5 2" xfId="25059"/>
    <cellStyle name="40% - Accent2 3 2 2 3 6" xfId="25060"/>
    <cellStyle name="40% - Accent2 3 2 2 4" xfId="25061"/>
    <cellStyle name="40% - Accent2 3 2 2 4 2" xfId="25062"/>
    <cellStyle name="40% - Accent2 3 2 2 4 2 2" xfId="25063"/>
    <cellStyle name="40% - Accent2 3 2 2 4 2 2 2" xfId="25064"/>
    <cellStyle name="40% - Accent2 3 2 2 4 2 2 2 2" xfId="25065"/>
    <cellStyle name="40% - Accent2 3 2 2 4 2 2 3" xfId="25066"/>
    <cellStyle name="40% - Accent2 3 2 2 4 2 3" xfId="25067"/>
    <cellStyle name="40% - Accent2 3 2 2 4 2 3 2" xfId="25068"/>
    <cellStyle name="40% - Accent2 3 2 2 4 2 4" xfId="25069"/>
    <cellStyle name="40% - Accent2 3 2 2 4 3" xfId="25070"/>
    <cellStyle name="40% - Accent2 3 2 2 4 3 2" xfId="25071"/>
    <cellStyle name="40% - Accent2 3 2 2 4 3 2 2" xfId="25072"/>
    <cellStyle name="40% - Accent2 3 2 2 4 3 3" xfId="25073"/>
    <cellStyle name="40% - Accent2 3 2 2 4 4" xfId="25074"/>
    <cellStyle name="40% - Accent2 3 2 2 4 4 2" xfId="25075"/>
    <cellStyle name="40% - Accent2 3 2 2 4 5" xfId="25076"/>
    <cellStyle name="40% - Accent2 3 2 2 5" xfId="25077"/>
    <cellStyle name="40% - Accent2 3 2 2 5 2" xfId="25078"/>
    <cellStyle name="40% - Accent2 3 2 2 5 2 2" xfId="25079"/>
    <cellStyle name="40% - Accent2 3 2 2 5 2 2 2" xfId="25080"/>
    <cellStyle name="40% - Accent2 3 2 2 5 2 3" xfId="25081"/>
    <cellStyle name="40% - Accent2 3 2 2 5 3" xfId="25082"/>
    <cellStyle name="40% - Accent2 3 2 2 5 3 2" xfId="25083"/>
    <cellStyle name="40% - Accent2 3 2 2 5 4" xfId="25084"/>
    <cellStyle name="40% - Accent2 3 2 2 6" xfId="25085"/>
    <cellStyle name="40% - Accent2 3 2 2 6 2" xfId="25086"/>
    <cellStyle name="40% - Accent2 3 2 2 6 2 2" xfId="25087"/>
    <cellStyle name="40% - Accent2 3 2 2 6 3" xfId="25088"/>
    <cellStyle name="40% - Accent2 3 2 2 7" xfId="25089"/>
    <cellStyle name="40% - Accent2 3 2 2 7 2" xfId="25090"/>
    <cellStyle name="40% - Accent2 3 2 2 8" xfId="25091"/>
    <cellStyle name="40% - Accent2 3 2 3" xfId="25092"/>
    <cellStyle name="40% - Accent2 3 2 3 2" xfId="25093"/>
    <cellStyle name="40% - Accent2 3 2 3 2 2" xfId="25094"/>
    <cellStyle name="40% - Accent2 3 2 3 2 2 2" xfId="25095"/>
    <cellStyle name="40% - Accent2 3 2 3 2 2 2 2" xfId="25096"/>
    <cellStyle name="40% - Accent2 3 2 3 2 2 2 2 2" xfId="25097"/>
    <cellStyle name="40% - Accent2 3 2 3 2 2 2 2 2 2" xfId="25098"/>
    <cellStyle name="40% - Accent2 3 2 3 2 2 2 2 3" xfId="25099"/>
    <cellStyle name="40% - Accent2 3 2 3 2 2 2 3" xfId="25100"/>
    <cellStyle name="40% - Accent2 3 2 3 2 2 2 3 2" xfId="25101"/>
    <cellStyle name="40% - Accent2 3 2 3 2 2 2 4" xfId="25102"/>
    <cellStyle name="40% - Accent2 3 2 3 2 2 3" xfId="25103"/>
    <cellStyle name="40% - Accent2 3 2 3 2 2 3 2" xfId="25104"/>
    <cellStyle name="40% - Accent2 3 2 3 2 2 3 2 2" xfId="25105"/>
    <cellStyle name="40% - Accent2 3 2 3 2 2 3 3" xfId="25106"/>
    <cellStyle name="40% - Accent2 3 2 3 2 2 4" xfId="25107"/>
    <cellStyle name="40% - Accent2 3 2 3 2 2 4 2" xfId="25108"/>
    <cellStyle name="40% - Accent2 3 2 3 2 2 5" xfId="25109"/>
    <cellStyle name="40% - Accent2 3 2 3 2 3" xfId="25110"/>
    <cellStyle name="40% - Accent2 3 2 3 2 3 2" xfId="25111"/>
    <cellStyle name="40% - Accent2 3 2 3 2 3 2 2" xfId="25112"/>
    <cellStyle name="40% - Accent2 3 2 3 2 3 2 2 2" xfId="25113"/>
    <cellStyle name="40% - Accent2 3 2 3 2 3 2 3" xfId="25114"/>
    <cellStyle name="40% - Accent2 3 2 3 2 3 3" xfId="25115"/>
    <cellStyle name="40% - Accent2 3 2 3 2 3 3 2" xfId="25116"/>
    <cellStyle name="40% - Accent2 3 2 3 2 3 4" xfId="25117"/>
    <cellStyle name="40% - Accent2 3 2 3 2 4" xfId="25118"/>
    <cellStyle name="40% - Accent2 3 2 3 2 4 2" xfId="25119"/>
    <cellStyle name="40% - Accent2 3 2 3 2 4 2 2" xfId="25120"/>
    <cellStyle name="40% - Accent2 3 2 3 2 4 3" xfId="25121"/>
    <cellStyle name="40% - Accent2 3 2 3 2 5" xfId="25122"/>
    <cellStyle name="40% - Accent2 3 2 3 2 5 2" xfId="25123"/>
    <cellStyle name="40% - Accent2 3 2 3 2 6" xfId="25124"/>
    <cellStyle name="40% - Accent2 3 2 3 3" xfId="25125"/>
    <cellStyle name="40% - Accent2 3 2 3 3 2" xfId="25126"/>
    <cellStyle name="40% - Accent2 3 2 3 3 2 2" xfId="25127"/>
    <cellStyle name="40% - Accent2 3 2 3 3 2 2 2" xfId="25128"/>
    <cellStyle name="40% - Accent2 3 2 3 3 2 2 2 2" xfId="25129"/>
    <cellStyle name="40% - Accent2 3 2 3 3 2 2 3" xfId="25130"/>
    <cellStyle name="40% - Accent2 3 2 3 3 2 3" xfId="25131"/>
    <cellStyle name="40% - Accent2 3 2 3 3 2 3 2" xfId="25132"/>
    <cellStyle name="40% - Accent2 3 2 3 3 2 4" xfId="25133"/>
    <cellStyle name="40% - Accent2 3 2 3 3 3" xfId="25134"/>
    <cellStyle name="40% - Accent2 3 2 3 3 3 2" xfId="25135"/>
    <cellStyle name="40% - Accent2 3 2 3 3 3 2 2" xfId="25136"/>
    <cellStyle name="40% - Accent2 3 2 3 3 3 3" xfId="25137"/>
    <cellStyle name="40% - Accent2 3 2 3 3 4" xfId="25138"/>
    <cellStyle name="40% - Accent2 3 2 3 3 4 2" xfId="25139"/>
    <cellStyle name="40% - Accent2 3 2 3 3 5" xfId="25140"/>
    <cellStyle name="40% - Accent2 3 2 3 4" xfId="25141"/>
    <cellStyle name="40% - Accent2 3 2 3 4 2" xfId="25142"/>
    <cellStyle name="40% - Accent2 3 2 3 4 2 2" xfId="25143"/>
    <cellStyle name="40% - Accent2 3 2 3 4 2 2 2" xfId="25144"/>
    <cellStyle name="40% - Accent2 3 2 3 4 2 3" xfId="25145"/>
    <cellStyle name="40% - Accent2 3 2 3 4 3" xfId="25146"/>
    <cellStyle name="40% - Accent2 3 2 3 4 3 2" xfId="25147"/>
    <cellStyle name="40% - Accent2 3 2 3 4 4" xfId="25148"/>
    <cellStyle name="40% - Accent2 3 2 3 5" xfId="25149"/>
    <cellStyle name="40% - Accent2 3 2 3 5 2" xfId="25150"/>
    <cellStyle name="40% - Accent2 3 2 3 5 2 2" xfId="25151"/>
    <cellStyle name="40% - Accent2 3 2 3 5 3" xfId="25152"/>
    <cellStyle name="40% - Accent2 3 2 3 6" xfId="25153"/>
    <cellStyle name="40% - Accent2 3 2 3 6 2" xfId="25154"/>
    <cellStyle name="40% - Accent2 3 2 3 7" xfId="25155"/>
    <cellStyle name="40% - Accent2 3 2 4" xfId="25156"/>
    <cellStyle name="40% - Accent2 3 2 4 2" xfId="25157"/>
    <cellStyle name="40% - Accent2 3 2 4 2 2" xfId="25158"/>
    <cellStyle name="40% - Accent2 3 2 4 2 2 2" xfId="25159"/>
    <cellStyle name="40% - Accent2 3 2 4 2 2 2 2" xfId="25160"/>
    <cellStyle name="40% - Accent2 3 2 4 2 2 2 2 2" xfId="25161"/>
    <cellStyle name="40% - Accent2 3 2 4 2 2 2 3" xfId="25162"/>
    <cellStyle name="40% - Accent2 3 2 4 2 2 3" xfId="25163"/>
    <cellStyle name="40% - Accent2 3 2 4 2 2 3 2" xfId="25164"/>
    <cellStyle name="40% - Accent2 3 2 4 2 2 4" xfId="25165"/>
    <cellStyle name="40% - Accent2 3 2 4 2 3" xfId="25166"/>
    <cellStyle name="40% - Accent2 3 2 4 2 3 2" xfId="25167"/>
    <cellStyle name="40% - Accent2 3 2 4 2 3 2 2" xfId="25168"/>
    <cellStyle name="40% - Accent2 3 2 4 2 3 3" xfId="25169"/>
    <cellStyle name="40% - Accent2 3 2 4 2 4" xfId="25170"/>
    <cellStyle name="40% - Accent2 3 2 4 2 4 2" xfId="25171"/>
    <cellStyle name="40% - Accent2 3 2 4 2 5" xfId="25172"/>
    <cellStyle name="40% - Accent2 3 2 4 3" xfId="25173"/>
    <cellStyle name="40% - Accent2 3 2 4 3 2" xfId="25174"/>
    <cellStyle name="40% - Accent2 3 2 4 3 2 2" xfId="25175"/>
    <cellStyle name="40% - Accent2 3 2 4 3 2 2 2" xfId="25176"/>
    <cellStyle name="40% - Accent2 3 2 4 3 2 3" xfId="25177"/>
    <cellStyle name="40% - Accent2 3 2 4 3 3" xfId="25178"/>
    <cellStyle name="40% - Accent2 3 2 4 3 3 2" xfId="25179"/>
    <cellStyle name="40% - Accent2 3 2 4 3 4" xfId="25180"/>
    <cellStyle name="40% - Accent2 3 2 4 4" xfId="25181"/>
    <cellStyle name="40% - Accent2 3 2 4 4 2" xfId="25182"/>
    <cellStyle name="40% - Accent2 3 2 4 4 2 2" xfId="25183"/>
    <cellStyle name="40% - Accent2 3 2 4 4 3" xfId="25184"/>
    <cellStyle name="40% - Accent2 3 2 4 5" xfId="25185"/>
    <cellStyle name="40% - Accent2 3 2 4 5 2" xfId="25186"/>
    <cellStyle name="40% - Accent2 3 2 4 6" xfId="25187"/>
    <cellStyle name="40% - Accent2 3 2 5" xfId="25188"/>
    <cellStyle name="40% - Accent2 3 2 5 2" xfId="25189"/>
    <cellStyle name="40% - Accent2 3 2 5 2 2" xfId="25190"/>
    <cellStyle name="40% - Accent2 3 2 5 2 2 2" xfId="25191"/>
    <cellStyle name="40% - Accent2 3 2 5 2 2 2 2" xfId="25192"/>
    <cellStyle name="40% - Accent2 3 2 5 2 2 3" xfId="25193"/>
    <cellStyle name="40% - Accent2 3 2 5 2 3" xfId="25194"/>
    <cellStyle name="40% - Accent2 3 2 5 2 3 2" xfId="25195"/>
    <cellStyle name="40% - Accent2 3 2 5 2 4" xfId="25196"/>
    <cellStyle name="40% - Accent2 3 2 5 3" xfId="25197"/>
    <cellStyle name="40% - Accent2 3 2 5 3 2" xfId="25198"/>
    <cellStyle name="40% - Accent2 3 2 5 3 2 2" xfId="25199"/>
    <cellStyle name="40% - Accent2 3 2 5 3 3" xfId="25200"/>
    <cellStyle name="40% - Accent2 3 2 5 4" xfId="25201"/>
    <cellStyle name="40% - Accent2 3 2 5 4 2" xfId="25202"/>
    <cellStyle name="40% - Accent2 3 2 5 5" xfId="25203"/>
    <cellStyle name="40% - Accent2 3 2 6" xfId="25204"/>
    <cellStyle name="40% - Accent2 3 2 6 2" xfId="25205"/>
    <cellStyle name="40% - Accent2 3 2 6 2 2" xfId="25206"/>
    <cellStyle name="40% - Accent2 3 2 6 2 2 2" xfId="25207"/>
    <cellStyle name="40% - Accent2 3 2 6 2 3" xfId="25208"/>
    <cellStyle name="40% - Accent2 3 2 6 3" xfId="25209"/>
    <cellStyle name="40% - Accent2 3 2 6 3 2" xfId="25210"/>
    <cellStyle name="40% - Accent2 3 2 6 4" xfId="25211"/>
    <cellStyle name="40% - Accent2 3 2 7" xfId="25212"/>
    <cellStyle name="40% - Accent2 3 2 7 2" xfId="25213"/>
    <cellStyle name="40% - Accent2 3 2 7 2 2" xfId="25214"/>
    <cellStyle name="40% - Accent2 3 2 7 3" xfId="25215"/>
    <cellStyle name="40% - Accent2 3 2 8" xfId="25216"/>
    <cellStyle name="40% - Accent2 3 2 8 2" xfId="25217"/>
    <cellStyle name="40% - Accent2 3 2 9" xfId="25218"/>
    <cellStyle name="40% - Accent2 3 3" xfId="25219"/>
    <cellStyle name="40% - Accent2 3 3 2" xfId="25220"/>
    <cellStyle name="40% - Accent2 3 3 2 2" xfId="25221"/>
    <cellStyle name="40% - Accent2 3 3 2 2 2" xfId="25222"/>
    <cellStyle name="40% - Accent2 3 3 2 2 2 2" xfId="25223"/>
    <cellStyle name="40% - Accent2 3 3 2 2 2 2 2" xfId="25224"/>
    <cellStyle name="40% - Accent2 3 3 2 2 2 2 2 2" xfId="25225"/>
    <cellStyle name="40% - Accent2 3 3 2 2 2 2 2 2 2" xfId="25226"/>
    <cellStyle name="40% - Accent2 3 3 2 2 2 2 2 3" xfId="25227"/>
    <cellStyle name="40% - Accent2 3 3 2 2 2 2 3" xfId="25228"/>
    <cellStyle name="40% - Accent2 3 3 2 2 2 2 3 2" xfId="25229"/>
    <cellStyle name="40% - Accent2 3 3 2 2 2 2 4" xfId="25230"/>
    <cellStyle name="40% - Accent2 3 3 2 2 2 3" xfId="25231"/>
    <cellStyle name="40% - Accent2 3 3 2 2 2 3 2" xfId="25232"/>
    <cellStyle name="40% - Accent2 3 3 2 2 2 3 2 2" xfId="25233"/>
    <cellStyle name="40% - Accent2 3 3 2 2 2 3 3" xfId="25234"/>
    <cellStyle name="40% - Accent2 3 3 2 2 2 4" xfId="25235"/>
    <cellStyle name="40% - Accent2 3 3 2 2 2 4 2" xfId="25236"/>
    <cellStyle name="40% - Accent2 3 3 2 2 2 5" xfId="25237"/>
    <cellStyle name="40% - Accent2 3 3 2 2 3" xfId="25238"/>
    <cellStyle name="40% - Accent2 3 3 2 2 3 2" xfId="25239"/>
    <cellStyle name="40% - Accent2 3 3 2 2 3 2 2" xfId="25240"/>
    <cellStyle name="40% - Accent2 3 3 2 2 3 2 2 2" xfId="25241"/>
    <cellStyle name="40% - Accent2 3 3 2 2 3 2 3" xfId="25242"/>
    <cellStyle name="40% - Accent2 3 3 2 2 3 3" xfId="25243"/>
    <cellStyle name="40% - Accent2 3 3 2 2 3 3 2" xfId="25244"/>
    <cellStyle name="40% - Accent2 3 3 2 2 3 4" xfId="25245"/>
    <cellStyle name="40% - Accent2 3 3 2 2 4" xfId="25246"/>
    <cellStyle name="40% - Accent2 3 3 2 2 4 2" xfId="25247"/>
    <cellStyle name="40% - Accent2 3 3 2 2 4 2 2" xfId="25248"/>
    <cellStyle name="40% - Accent2 3 3 2 2 4 3" xfId="25249"/>
    <cellStyle name="40% - Accent2 3 3 2 2 5" xfId="25250"/>
    <cellStyle name="40% - Accent2 3 3 2 2 5 2" xfId="25251"/>
    <cellStyle name="40% - Accent2 3 3 2 2 6" xfId="25252"/>
    <cellStyle name="40% - Accent2 3 3 2 3" xfId="25253"/>
    <cellStyle name="40% - Accent2 3 3 2 3 2" xfId="25254"/>
    <cellStyle name="40% - Accent2 3 3 2 3 2 2" xfId="25255"/>
    <cellStyle name="40% - Accent2 3 3 2 3 2 2 2" xfId="25256"/>
    <cellStyle name="40% - Accent2 3 3 2 3 2 2 2 2" xfId="25257"/>
    <cellStyle name="40% - Accent2 3 3 2 3 2 2 3" xfId="25258"/>
    <cellStyle name="40% - Accent2 3 3 2 3 2 3" xfId="25259"/>
    <cellStyle name="40% - Accent2 3 3 2 3 2 3 2" xfId="25260"/>
    <cellStyle name="40% - Accent2 3 3 2 3 2 4" xfId="25261"/>
    <cellStyle name="40% - Accent2 3 3 2 3 3" xfId="25262"/>
    <cellStyle name="40% - Accent2 3 3 2 3 3 2" xfId="25263"/>
    <cellStyle name="40% - Accent2 3 3 2 3 3 2 2" xfId="25264"/>
    <cellStyle name="40% - Accent2 3 3 2 3 3 3" xfId="25265"/>
    <cellStyle name="40% - Accent2 3 3 2 3 4" xfId="25266"/>
    <cellStyle name="40% - Accent2 3 3 2 3 4 2" xfId="25267"/>
    <cellStyle name="40% - Accent2 3 3 2 3 5" xfId="25268"/>
    <cellStyle name="40% - Accent2 3 3 2 4" xfId="25269"/>
    <cellStyle name="40% - Accent2 3 3 2 4 2" xfId="25270"/>
    <cellStyle name="40% - Accent2 3 3 2 4 2 2" xfId="25271"/>
    <cellStyle name="40% - Accent2 3 3 2 4 2 2 2" xfId="25272"/>
    <cellStyle name="40% - Accent2 3 3 2 4 2 3" xfId="25273"/>
    <cellStyle name="40% - Accent2 3 3 2 4 3" xfId="25274"/>
    <cellStyle name="40% - Accent2 3 3 2 4 3 2" xfId="25275"/>
    <cellStyle name="40% - Accent2 3 3 2 4 4" xfId="25276"/>
    <cellStyle name="40% - Accent2 3 3 2 5" xfId="25277"/>
    <cellStyle name="40% - Accent2 3 3 2 5 2" xfId="25278"/>
    <cellStyle name="40% - Accent2 3 3 2 5 2 2" xfId="25279"/>
    <cellStyle name="40% - Accent2 3 3 2 5 3" xfId="25280"/>
    <cellStyle name="40% - Accent2 3 3 2 6" xfId="25281"/>
    <cellStyle name="40% - Accent2 3 3 2 6 2" xfId="25282"/>
    <cellStyle name="40% - Accent2 3 3 2 7" xfId="25283"/>
    <cellStyle name="40% - Accent2 3 3 3" xfId="25284"/>
    <cellStyle name="40% - Accent2 3 3 3 2" xfId="25285"/>
    <cellStyle name="40% - Accent2 3 3 3 2 2" xfId="25286"/>
    <cellStyle name="40% - Accent2 3 3 3 2 2 2" xfId="25287"/>
    <cellStyle name="40% - Accent2 3 3 3 2 2 2 2" xfId="25288"/>
    <cellStyle name="40% - Accent2 3 3 3 2 2 2 2 2" xfId="25289"/>
    <cellStyle name="40% - Accent2 3 3 3 2 2 2 3" xfId="25290"/>
    <cellStyle name="40% - Accent2 3 3 3 2 2 3" xfId="25291"/>
    <cellStyle name="40% - Accent2 3 3 3 2 2 3 2" xfId="25292"/>
    <cellStyle name="40% - Accent2 3 3 3 2 2 4" xfId="25293"/>
    <cellStyle name="40% - Accent2 3 3 3 2 3" xfId="25294"/>
    <cellStyle name="40% - Accent2 3 3 3 2 3 2" xfId="25295"/>
    <cellStyle name="40% - Accent2 3 3 3 2 3 2 2" xfId="25296"/>
    <cellStyle name="40% - Accent2 3 3 3 2 3 3" xfId="25297"/>
    <cellStyle name="40% - Accent2 3 3 3 2 4" xfId="25298"/>
    <cellStyle name="40% - Accent2 3 3 3 2 4 2" xfId="25299"/>
    <cellStyle name="40% - Accent2 3 3 3 2 5" xfId="25300"/>
    <cellStyle name="40% - Accent2 3 3 3 3" xfId="25301"/>
    <cellStyle name="40% - Accent2 3 3 3 3 2" xfId="25302"/>
    <cellStyle name="40% - Accent2 3 3 3 3 2 2" xfId="25303"/>
    <cellStyle name="40% - Accent2 3 3 3 3 2 2 2" xfId="25304"/>
    <cellStyle name="40% - Accent2 3 3 3 3 2 3" xfId="25305"/>
    <cellStyle name="40% - Accent2 3 3 3 3 3" xfId="25306"/>
    <cellStyle name="40% - Accent2 3 3 3 3 3 2" xfId="25307"/>
    <cellStyle name="40% - Accent2 3 3 3 3 4" xfId="25308"/>
    <cellStyle name="40% - Accent2 3 3 3 4" xfId="25309"/>
    <cellStyle name="40% - Accent2 3 3 3 4 2" xfId="25310"/>
    <cellStyle name="40% - Accent2 3 3 3 4 2 2" xfId="25311"/>
    <cellStyle name="40% - Accent2 3 3 3 4 3" xfId="25312"/>
    <cellStyle name="40% - Accent2 3 3 3 5" xfId="25313"/>
    <cellStyle name="40% - Accent2 3 3 3 5 2" xfId="25314"/>
    <cellStyle name="40% - Accent2 3 3 3 6" xfId="25315"/>
    <cellStyle name="40% - Accent2 3 3 4" xfId="25316"/>
    <cellStyle name="40% - Accent2 3 3 4 2" xfId="25317"/>
    <cellStyle name="40% - Accent2 3 3 4 2 2" xfId="25318"/>
    <cellStyle name="40% - Accent2 3 3 4 2 2 2" xfId="25319"/>
    <cellStyle name="40% - Accent2 3 3 4 2 2 2 2" xfId="25320"/>
    <cellStyle name="40% - Accent2 3 3 4 2 2 3" xfId="25321"/>
    <cellStyle name="40% - Accent2 3 3 4 2 3" xfId="25322"/>
    <cellStyle name="40% - Accent2 3 3 4 2 3 2" xfId="25323"/>
    <cellStyle name="40% - Accent2 3 3 4 2 4" xfId="25324"/>
    <cellStyle name="40% - Accent2 3 3 4 3" xfId="25325"/>
    <cellStyle name="40% - Accent2 3 3 4 3 2" xfId="25326"/>
    <cellStyle name="40% - Accent2 3 3 4 3 2 2" xfId="25327"/>
    <cellStyle name="40% - Accent2 3 3 4 3 3" xfId="25328"/>
    <cellStyle name="40% - Accent2 3 3 4 4" xfId="25329"/>
    <cellStyle name="40% - Accent2 3 3 4 4 2" xfId="25330"/>
    <cellStyle name="40% - Accent2 3 3 4 5" xfId="25331"/>
    <cellStyle name="40% - Accent2 3 3 5" xfId="25332"/>
    <cellStyle name="40% - Accent2 3 3 5 2" xfId="25333"/>
    <cellStyle name="40% - Accent2 3 3 5 2 2" xfId="25334"/>
    <cellStyle name="40% - Accent2 3 3 5 2 2 2" xfId="25335"/>
    <cellStyle name="40% - Accent2 3 3 5 2 3" xfId="25336"/>
    <cellStyle name="40% - Accent2 3 3 5 3" xfId="25337"/>
    <cellStyle name="40% - Accent2 3 3 5 3 2" xfId="25338"/>
    <cellStyle name="40% - Accent2 3 3 5 4" xfId="25339"/>
    <cellStyle name="40% - Accent2 3 3 6" xfId="25340"/>
    <cellStyle name="40% - Accent2 3 3 6 2" xfId="25341"/>
    <cellStyle name="40% - Accent2 3 3 6 2 2" xfId="25342"/>
    <cellStyle name="40% - Accent2 3 3 6 3" xfId="25343"/>
    <cellStyle name="40% - Accent2 3 3 7" xfId="25344"/>
    <cellStyle name="40% - Accent2 3 3 7 2" xfId="25345"/>
    <cellStyle name="40% - Accent2 3 3 8" xfId="25346"/>
    <cellStyle name="40% - Accent2 3 4" xfId="25347"/>
    <cellStyle name="40% - Accent2 3 4 2" xfId="25348"/>
    <cellStyle name="40% - Accent2 3 4 2 2" xfId="25349"/>
    <cellStyle name="40% - Accent2 3 4 2 2 2" xfId="25350"/>
    <cellStyle name="40% - Accent2 3 4 2 2 2 2" xfId="25351"/>
    <cellStyle name="40% - Accent2 3 4 2 2 2 2 2" xfId="25352"/>
    <cellStyle name="40% - Accent2 3 4 2 2 2 2 2 2" xfId="25353"/>
    <cellStyle name="40% - Accent2 3 4 2 2 2 2 3" xfId="25354"/>
    <cellStyle name="40% - Accent2 3 4 2 2 2 3" xfId="25355"/>
    <cellStyle name="40% - Accent2 3 4 2 2 2 3 2" xfId="25356"/>
    <cellStyle name="40% - Accent2 3 4 2 2 2 4" xfId="25357"/>
    <cellStyle name="40% - Accent2 3 4 2 2 3" xfId="25358"/>
    <cellStyle name="40% - Accent2 3 4 2 2 3 2" xfId="25359"/>
    <cellStyle name="40% - Accent2 3 4 2 2 3 2 2" xfId="25360"/>
    <cellStyle name="40% - Accent2 3 4 2 2 3 3" xfId="25361"/>
    <cellStyle name="40% - Accent2 3 4 2 2 4" xfId="25362"/>
    <cellStyle name="40% - Accent2 3 4 2 2 4 2" xfId="25363"/>
    <cellStyle name="40% - Accent2 3 4 2 2 5" xfId="25364"/>
    <cellStyle name="40% - Accent2 3 4 2 3" xfId="25365"/>
    <cellStyle name="40% - Accent2 3 4 2 3 2" xfId="25366"/>
    <cellStyle name="40% - Accent2 3 4 2 3 2 2" xfId="25367"/>
    <cellStyle name="40% - Accent2 3 4 2 3 2 2 2" xfId="25368"/>
    <cellStyle name="40% - Accent2 3 4 2 3 2 3" xfId="25369"/>
    <cellStyle name="40% - Accent2 3 4 2 3 3" xfId="25370"/>
    <cellStyle name="40% - Accent2 3 4 2 3 3 2" xfId="25371"/>
    <cellStyle name="40% - Accent2 3 4 2 3 4" xfId="25372"/>
    <cellStyle name="40% - Accent2 3 4 2 4" xfId="25373"/>
    <cellStyle name="40% - Accent2 3 4 2 4 2" xfId="25374"/>
    <cellStyle name="40% - Accent2 3 4 2 4 2 2" xfId="25375"/>
    <cellStyle name="40% - Accent2 3 4 2 4 3" xfId="25376"/>
    <cellStyle name="40% - Accent2 3 4 2 5" xfId="25377"/>
    <cellStyle name="40% - Accent2 3 4 2 5 2" xfId="25378"/>
    <cellStyle name="40% - Accent2 3 4 2 6" xfId="25379"/>
    <cellStyle name="40% - Accent2 3 4 3" xfId="25380"/>
    <cellStyle name="40% - Accent2 3 4 3 2" xfId="25381"/>
    <cellStyle name="40% - Accent2 3 4 3 2 2" xfId="25382"/>
    <cellStyle name="40% - Accent2 3 4 3 2 2 2" xfId="25383"/>
    <cellStyle name="40% - Accent2 3 4 3 2 2 2 2" xfId="25384"/>
    <cellStyle name="40% - Accent2 3 4 3 2 2 3" xfId="25385"/>
    <cellStyle name="40% - Accent2 3 4 3 2 3" xfId="25386"/>
    <cellStyle name="40% - Accent2 3 4 3 2 3 2" xfId="25387"/>
    <cellStyle name="40% - Accent2 3 4 3 2 4" xfId="25388"/>
    <cellStyle name="40% - Accent2 3 4 3 3" xfId="25389"/>
    <cellStyle name="40% - Accent2 3 4 3 3 2" xfId="25390"/>
    <cellStyle name="40% - Accent2 3 4 3 3 2 2" xfId="25391"/>
    <cellStyle name="40% - Accent2 3 4 3 3 3" xfId="25392"/>
    <cellStyle name="40% - Accent2 3 4 3 4" xfId="25393"/>
    <cellStyle name="40% - Accent2 3 4 3 4 2" xfId="25394"/>
    <cellStyle name="40% - Accent2 3 4 3 5" xfId="25395"/>
    <cellStyle name="40% - Accent2 3 4 4" xfId="25396"/>
    <cellStyle name="40% - Accent2 3 4 4 2" xfId="25397"/>
    <cellStyle name="40% - Accent2 3 4 4 2 2" xfId="25398"/>
    <cellStyle name="40% - Accent2 3 4 4 2 2 2" xfId="25399"/>
    <cellStyle name="40% - Accent2 3 4 4 2 3" xfId="25400"/>
    <cellStyle name="40% - Accent2 3 4 4 3" xfId="25401"/>
    <cellStyle name="40% - Accent2 3 4 4 3 2" xfId="25402"/>
    <cellStyle name="40% - Accent2 3 4 4 4" xfId="25403"/>
    <cellStyle name="40% - Accent2 3 4 5" xfId="25404"/>
    <cellStyle name="40% - Accent2 3 4 5 2" xfId="25405"/>
    <cellStyle name="40% - Accent2 3 4 5 2 2" xfId="25406"/>
    <cellStyle name="40% - Accent2 3 4 5 3" xfId="25407"/>
    <cellStyle name="40% - Accent2 3 4 6" xfId="25408"/>
    <cellStyle name="40% - Accent2 3 4 6 2" xfId="25409"/>
    <cellStyle name="40% - Accent2 3 4 7" xfId="25410"/>
    <cellStyle name="40% - Accent2 3 5" xfId="25411"/>
    <cellStyle name="40% - Accent2 3 5 2" xfId="25412"/>
    <cellStyle name="40% - Accent2 3 5 2 2" xfId="25413"/>
    <cellStyle name="40% - Accent2 3 5 2 2 2" xfId="25414"/>
    <cellStyle name="40% - Accent2 3 5 2 2 2 2" xfId="25415"/>
    <cellStyle name="40% - Accent2 3 5 2 2 2 2 2" xfId="25416"/>
    <cellStyle name="40% - Accent2 3 5 2 2 2 3" xfId="25417"/>
    <cellStyle name="40% - Accent2 3 5 2 2 3" xfId="25418"/>
    <cellStyle name="40% - Accent2 3 5 2 2 3 2" xfId="25419"/>
    <cellStyle name="40% - Accent2 3 5 2 2 4" xfId="25420"/>
    <cellStyle name="40% - Accent2 3 5 2 3" xfId="25421"/>
    <cellStyle name="40% - Accent2 3 5 2 3 2" xfId="25422"/>
    <cellStyle name="40% - Accent2 3 5 2 3 2 2" xfId="25423"/>
    <cellStyle name="40% - Accent2 3 5 2 3 3" xfId="25424"/>
    <cellStyle name="40% - Accent2 3 5 2 4" xfId="25425"/>
    <cellStyle name="40% - Accent2 3 5 2 4 2" xfId="25426"/>
    <cellStyle name="40% - Accent2 3 5 2 5" xfId="25427"/>
    <cellStyle name="40% - Accent2 3 5 3" xfId="25428"/>
    <cellStyle name="40% - Accent2 3 5 3 2" xfId="25429"/>
    <cellStyle name="40% - Accent2 3 5 3 2 2" xfId="25430"/>
    <cellStyle name="40% - Accent2 3 5 3 2 2 2" xfId="25431"/>
    <cellStyle name="40% - Accent2 3 5 3 2 3" xfId="25432"/>
    <cellStyle name="40% - Accent2 3 5 3 3" xfId="25433"/>
    <cellStyle name="40% - Accent2 3 5 3 3 2" xfId="25434"/>
    <cellStyle name="40% - Accent2 3 5 3 4" xfId="25435"/>
    <cellStyle name="40% - Accent2 3 5 4" xfId="25436"/>
    <cellStyle name="40% - Accent2 3 5 4 2" xfId="25437"/>
    <cellStyle name="40% - Accent2 3 5 4 2 2" xfId="25438"/>
    <cellStyle name="40% - Accent2 3 5 4 3" xfId="25439"/>
    <cellStyle name="40% - Accent2 3 5 5" xfId="25440"/>
    <cellStyle name="40% - Accent2 3 5 5 2" xfId="25441"/>
    <cellStyle name="40% - Accent2 3 5 6" xfId="25442"/>
    <cellStyle name="40% - Accent2 3 6" xfId="25443"/>
    <cellStyle name="40% - Accent2 3 6 2" xfId="25444"/>
    <cellStyle name="40% - Accent2 3 6 2 2" xfId="25445"/>
    <cellStyle name="40% - Accent2 3 6 2 2 2" xfId="25446"/>
    <cellStyle name="40% - Accent2 3 6 2 2 2 2" xfId="25447"/>
    <cellStyle name="40% - Accent2 3 6 2 2 3" xfId="25448"/>
    <cellStyle name="40% - Accent2 3 6 2 3" xfId="25449"/>
    <cellStyle name="40% - Accent2 3 6 2 3 2" xfId="25450"/>
    <cellStyle name="40% - Accent2 3 6 2 4" xfId="25451"/>
    <cellStyle name="40% - Accent2 3 6 3" xfId="25452"/>
    <cellStyle name="40% - Accent2 3 6 3 2" xfId="25453"/>
    <cellStyle name="40% - Accent2 3 6 3 2 2" xfId="25454"/>
    <cellStyle name="40% - Accent2 3 6 3 3" xfId="25455"/>
    <cellStyle name="40% - Accent2 3 6 4" xfId="25456"/>
    <cellStyle name="40% - Accent2 3 6 4 2" xfId="25457"/>
    <cellStyle name="40% - Accent2 3 6 5" xfId="25458"/>
    <cellStyle name="40% - Accent2 3 7" xfId="25459"/>
    <cellStyle name="40% - Accent2 3 7 2" xfId="25460"/>
    <cellStyle name="40% - Accent2 3 7 2 2" xfId="25461"/>
    <cellStyle name="40% - Accent2 3 7 2 2 2" xfId="25462"/>
    <cellStyle name="40% - Accent2 3 7 2 3" xfId="25463"/>
    <cellStyle name="40% - Accent2 3 7 3" xfId="25464"/>
    <cellStyle name="40% - Accent2 3 7 3 2" xfId="25465"/>
    <cellStyle name="40% - Accent2 3 7 4" xfId="25466"/>
    <cellStyle name="40% - Accent2 3 8" xfId="25467"/>
    <cellStyle name="40% - Accent2 3 8 2" xfId="25468"/>
    <cellStyle name="40% - Accent2 3 8 2 2" xfId="25469"/>
    <cellStyle name="40% - Accent2 3 8 3" xfId="25470"/>
    <cellStyle name="40% - Accent2 3 9" xfId="25471"/>
    <cellStyle name="40% - Accent2 3 9 2" xfId="25472"/>
    <cellStyle name="40% - Accent2 4" xfId="25473"/>
    <cellStyle name="40% - Accent2 4 2" xfId="25474"/>
    <cellStyle name="40% - Accent2 4 2 2" xfId="25475"/>
    <cellStyle name="40% - Accent2 4 2 2 2" xfId="25476"/>
    <cellStyle name="40% - Accent2 4 2 2 2 2" xfId="25477"/>
    <cellStyle name="40% - Accent2 4 2 2 2 2 2" xfId="25478"/>
    <cellStyle name="40% - Accent2 4 2 2 2 2 2 2" xfId="25479"/>
    <cellStyle name="40% - Accent2 4 2 2 2 2 2 2 2" xfId="25480"/>
    <cellStyle name="40% - Accent2 4 2 2 2 2 2 2 2 2" xfId="25481"/>
    <cellStyle name="40% - Accent2 4 2 2 2 2 2 2 3" xfId="25482"/>
    <cellStyle name="40% - Accent2 4 2 2 2 2 2 3" xfId="25483"/>
    <cellStyle name="40% - Accent2 4 2 2 2 2 2 3 2" xfId="25484"/>
    <cellStyle name="40% - Accent2 4 2 2 2 2 2 4" xfId="25485"/>
    <cellStyle name="40% - Accent2 4 2 2 2 2 3" xfId="25486"/>
    <cellStyle name="40% - Accent2 4 2 2 2 2 3 2" xfId="25487"/>
    <cellStyle name="40% - Accent2 4 2 2 2 2 3 2 2" xfId="25488"/>
    <cellStyle name="40% - Accent2 4 2 2 2 2 3 3" xfId="25489"/>
    <cellStyle name="40% - Accent2 4 2 2 2 2 4" xfId="25490"/>
    <cellStyle name="40% - Accent2 4 2 2 2 2 4 2" xfId="25491"/>
    <cellStyle name="40% - Accent2 4 2 2 2 2 5" xfId="25492"/>
    <cellStyle name="40% - Accent2 4 2 2 2 3" xfId="25493"/>
    <cellStyle name="40% - Accent2 4 2 2 2 3 2" xfId="25494"/>
    <cellStyle name="40% - Accent2 4 2 2 2 3 2 2" xfId="25495"/>
    <cellStyle name="40% - Accent2 4 2 2 2 3 2 2 2" xfId="25496"/>
    <cellStyle name="40% - Accent2 4 2 2 2 3 2 3" xfId="25497"/>
    <cellStyle name="40% - Accent2 4 2 2 2 3 3" xfId="25498"/>
    <cellStyle name="40% - Accent2 4 2 2 2 3 3 2" xfId="25499"/>
    <cellStyle name="40% - Accent2 4 2 2 2 3 4" xfId="25500"/>
    <cellStyle name="40% - Accent2 4 2 2 2 4" xfId="25501"/>
    <cellStyle name="40% - Accent2 4 2 2 2 4 2" xfId="25502"/>
    <cellStyle name="40% - Accent2 4 2 2 2 4 2 2" xfId="25503"/>
    <cellStyle name="40% - Accent2 4 2 2 2 4 3" xfId="25504"/>
    <cellStyle name="40% - Accent2 4 2 2 2 5" xfId="25505"/>
    <cellStyle name="40% - Accent2 4 2 2 2 5 2" xfId="25506"/>
    <cellStyle name="40% - Accent2 4 2 2 2 6" xfId="25507"/>
    <cellStyle name="40% - Accent2 4 2 2 3" xfId="25508"/>
    <cellStyle name="40% - Accent2 4 2 2 3 2" xfId="25509"/>
    <cellStyle name="40% - Accent2 4 2 2 3 2 2" xfId="25510"/>
    <cellStyle name="40% - Accent2 4 2 2 3 2 2 2" xfId="25511"/>
    <cellStyle name="40% - Accent2 4 2 2 3 2 2 2 2" xfId="25512"/>
    <cellStyle name="40% - Accent2 4 2 2 3 2 2 3" xfId="25513"/>
    <cellStyle name="40% - Accent2 4 2 2 3 2 3" xfId="25514"/>
    <cellStyle name="40% - Accent2 4 2 2 3 2 3 2" xfId="25515"/>
    <cellStyle name="40% - Accent2 4 2 2 3 2 4" xfId="25516"/>
    <cellStyle name="40% - Accent2 4 2 2 3 3" xfId="25517"/>
    <cellStyle name="40% - Accent2 4 2 2 3 3 2" xfId="25518"/>
    <cellStyle name="40% - Accent2 4 2 2 3 3 2 2" xfId="25519"/>
    <cellStyle name="40% - Accent2 4 2 2 3 3 3" xfId="25520"/>
    <cellStyle name="40% - Accent2 4 2 2 3 4" xfId="25521"/>
    <cellStyle name="40% - Accent2 4 2 2 3 4 2" xfId="25522"/>
    <cellStyle name="40% - Accent2 4 2 2 3 5" xfId="25523"/>
    <cellStyle name="40% - Accent2 4 2 2 4" xfId="25524"/>
    <cellStyle name="40% - Accent2 4 2 2 4 2" xfId="25525"/>
    <cellStyle name="40% - Accent2 4 2 2 4 2 2" xfId="25526"/>
    <cellStyle name="40% - Accent2 4 2 2 4 2 2 2" xfId="25527"/>
    <cellStyle name="40% - Accent2 4 2 2 4 2 3" xfId="25528"/>
    <cellStyle name="40% - Accent2 4 2 2 4 3" xfId="25529"/>
    <cellStyle name="40% - Accent2 4 2 2 4 3 2" xfId="25530"/>
    <cellStyle name="40% - Accent2 4 2 2 4 4" xfId="25531"/>
    <cellStyle name="40% - Accent2 4 2 2 5" xfId="25532"/>
    <cellStyle name="40% - Accent2 4 2 2 5 2" xfId="25533"/>
    <cellStyle name="40% - Accent2 4 2 2 5 2 2" xfId="25534"/>
    <cellStyle name="40% - Accent2 4 2 2 5 3" xfId="25535"/>
    <cellStyle name="40% - Accent2 4 2 2 6" xfId="25536"/>
    <cellStyle name="40% - Accent2 4 2 2 6 2" xfId="25537"/>
    <cellStyle name="40% - Accent2 4 2 2 7" xfId="25538"/>
    <cellStyle name="40% - Accent2 4 2 3" xfId="25539"/>
    <cellStyle name="40% - Accent2 4 2 3 2" xfId="25540"/>
    <cellStyle name="40% - Accent2 4 2 3 2 2" xfId="25541"/>
    <cellStyle name="40% - Accent2 4 2 3 2 2 2" xfId="25542"/>
    <cellStyle name="40% - Accent2 4 2 3 2 2 2 2" xfId="25543"/>
    <cellStyle name="40% - Accent2 4 2 3 2 2 2 2 2" xfId="25544"/>
    <cellStyle name="40% - Accent2 4 2 3 2 2 2 3" xfId="25545"/>
    <cellStyle name="40% - Accent2 4 2 3 2 2 3" xfId="25546"/>
    <cellStyle name="40% - Accent2 4 2 3 2 2 3 2" xfId="25547"/>
    <cellStyle name="40% - Accent2 4 2 3 2 2 4" xfId="25548"/>
    <cellStyle name="40% - Accent2 4 2 3 2 3" xfId="25549"/>
    <cellStyle name="40% - Accent2 4 2 3 2 3 2" xfId="25550"/>
    <cellStyle name="40% - Accent2 4 2 3 2 3 2 2" xfId="25551"/>
    <cellStyle name="40% - Accent2 4 2 3 2 3 3" xfId="25552"/>
    <cellStyle name="40% - Accent2 4 2 3 2 4" xfId="25553"/>
    <cellStyle name="40% - Accent2 4 2 3 2 4 2" xfId="25554"/>
    <cellStyle name="40% - Accent2 4 2 3 2 5" xfId="25555"/>
    <cellStyle name="40% - Accent2 4 2 3 3" xfId="25556"/>
    <cellStyle name="40% - Accent2 4 2 3 3 2" xfId="25557"/>
    <cellStyle name="40% - Accent2 4 2 3 3 2 2" xfId="25558"/>
    <cellStyle name="40% - Accent2 4 2 3 3 2 2 2" xfId="25559"/>
    <cellStyle name="40% - Accent2 4 2 3 3 2 3" xfId="25560"/>
    <cellStyle name="40% - Accent2 4 2 3 3 3" xfId="25561"/>
    <cellStyle name="40% - Accent2 4 2 3 3 3 2" xfId="25562"/>
    <cellStyle name="40% - Accent2 4 2 3 3 4" xfId="25563"/>
    <cellStyle name="40% - Accent2 4 2 3 4" xfId="25564"/>
    <cellStyle name="40% - Accent2 4 2 3 4 2" xfId="25565"/>
    <cellStyle name="40% - Accent2 4 2 3 4 2 2" xfId="25566"/>
    <cellStyle name="40% - Accent2 4 2 3 4 3" xfId="25567"/>
    <cellStyle name="40% - Accent2 4 2 3 5" xfId="25568"/>
    <cellStyle name="40% - Accent2 4 2 3 5 2" xfId="25569"/>
    <cellStyle name="40% - Accent2 4 2 3 6" xfId="25570"/>
    <cellStyle name="40% - Accent2 4 2 4" xfId="25571"/>
    <cellStyle name="40% - Accent2 4 2 4 2" xfId="25572"/>
    <cellStyle name="40% - Accent2 4 2 4 2 2" xfId="25573"/>
    <cellStyle name="40% - Accent2 4 2 4 2 2 2" xfId="25574"/>
    <cellStyle name="40% - Accent2 4 2 4 2 2 2 2" xfId="25575"/>
    <cellStyle name="40% - Accent2 4 2 4 2 2 3" xfId="25576"/>
    <cellStyle name="40% - Accent2 4 2 4 2 3" xfId="25577"/>
    <cellStyle name="40% - Accent2 4 2 4 2 3 2" xfId="25578"/>
    <cellStyle name="40% - Accent2 4 2 4 2 4" xfId="25579"/>
    <cellStyle name="40% - Accent2 4 2 4 3" xfId="25580"/>
    <cellStyle name="40% - Accent2 4 2 4 3 2" xfId="25581"/>
    <cellStyle name="40% - Accent2 4 2 4 3 2 2" xfId="25582"/>
    <cellStyle name="40% - Accent2 4 2 4 3 3" xfId="25583"/>
    <cellStyle name="40% - Accent2 4 2 4 4" xfId="25584"/>
    <cellStyle name="40% - Accent2 4 2 4 4 2" xfId="25585"/>
    <cellStyle name="40% - Accent2 4 2 4 5" xfId="25586"/>
    <cellStyle name="40% - Accent2 4 2 5" xfId="25587"/>
    <cellStyle name="40% - Accent2 4 2 5 2" xfId="25588"/>
    <cellStyle name="40% - Accent2 4 2 5 2 2" xfId="25589"/>
    <cellStyle name="40% - Accent2 4 2 5 2 2 2" xfId="25590"/>
    <cellStyle name="40% - Accent2 4 2 5 2 3" xfId="25591"/>
    <cellStyle name="40% - Accent2 4 2 5 3" xfId="25592"/>
    <cellStyle name="40% - Accent2 4 2 5 3 2" xfId="25593"/>
    <cellStyle name="40% - Accent2 4 2 5 4" xfId="25594"/>
    <cellStyle name="40% - Accent2 4 2 6" xfId="25595"/>
    <cellStyle name="40% - Accent2 4 2 6 2" xfId="25596"/>
    <cellStyle name="40% - Accent2 4 2 6 2 2" xfId="25597"/>
    <cellStyle name="40% - Accent2 4 2 6 3" xfId="25598"/>
    <cellStyle name="40% - Accent2 4 2 7" xfId="25599"/>
    <cellStyle name="40% - Accent2 4 2 7 2" xfId="25600"/>
    <cellStyle name="40% - Accent2 4 2 8" xfId="25601"/>
    <cellStyle name="40% - Accent2 4 3" xfId="25602"/>
    <cellStyle name="40% - Accent2 4 3 2" xfId="25603"/>
    <cellStyle name="40% - Accent2 4 3 2 2" xfId="25604"/>
    <cellStyle name="40% - Accent2 4 3 2 2 2" xfId="25605"/>
    <cellStyle name="40% - Accent2 4 3 2 2 2 2" xfId="25606"/>
    <cellStyle name="40% - Accent2 4 3 2 2 2 2 2" xfId="25607"/>
    <cellStyle name="40% - Accent2 4 3 2 2 2 2 2 2" xfId="25608"/>
    <cellStyle name="40% - Accent2 4 3 2 2 2 2 3" xfId="25609"/>
    <cellStyle name="40% - Accent2 4 3 2 2 2 3" xfId="25610"/>
    <cellStyle name="40% - Accent2 4 3 2 2 2 3 2" xfId="25611"/>
    <cellStyle name="40% - Accent2 4 3 2 2 2 4" xfId="25612"/>
    <cellStyle name="40% - Accent2 4 3 2 2 3" xfId="25613"/>
    <cellStyle name="40% - Accent2 4 3 2 2 3 2" xfId="25614"/>
    <cellStyle name="40% - Accent2 4 3 2 2 3 2 2" xfId="25615"/>
    <cellStyle name="40% - Accent2 4 3 2 2 3 3" xfId="25616"/>
    <cellStyle name="40% - Accent2 4 3 2 2 4" xfId="25617"/>
    <cellStyle name="40% - Accent2 4 3 2 2 4 2" xfId="25618"/>
    <cellStyle name="40% - Accent2 4 3 2 2 5" xfId="25619"/>
    <cellStyle name="40% - Accent2 4 3 2 3" xfId="25620"/>
    <cellStyle name="40% - Accent2 4 3 2 3 2" xfId="25621"/>
    <cellStyle name="40% - Accent2 4 3 2 3 2 2" xfId="25622"/>
    <cellStyle name="40% - Accent2 4 3 2 3 2 2 2" xfId="25623"/>
    <cellStyle name="40% - Accent2 4 3 2 3 2 3" xfId="25624"/>
    <cellStyle name="40% - Accent2 4 3 2 3 3" xfId="25625"/>
    <cellStyle name="40% - Accent2 4 3 2 3 3 2" xfId="25626"/>
    <cellStyle name="40% - Accent2 4 3 2 3 4" xfId="25627"/>
    <cellStyle name="40% - Accent2 4 3 2 4" xfId="25628"/>
    <cellStyle name="40% - Accent2 4 3 2 4 2" xfId="25629"/>
    <cellStyle name="40% - Accent2 4 3 2 4 2 2" xfId="25630"/>
    <cellStyle name="40% - Accent2 4 3 2 4 3" xfId="25631"/>
    <cellStyle name="40% - Accent2 4 3 2 5" xfId="25632"/>
    <cellStyle name="40% - Accent2 4 3 2 5 2" xfId="25633"/>
    <cellStyle name="40% - Accent2 4 3 2 6" xfId="25634"/>
    <cellStyle name="40% - Accent2 4 3 3" xfId="25635"/>
    <cellStyle name="40% - Accent2 4 3 3 2" xfId="25636"/>
    <cellStyle name="40% - Accent2 4 3 3 2 2" xfId="25637"/>
    <cellStyle name="40% - Accent2 4 3 3 2 2 2" xfId="25638"/>
    <cellStyle name="40% - Accent2 4 3 3 2 2 2 2" xfId="25639"/>
    <cellStyle name="40% - Accent2 4 3 3 2 2 3" xfId="25640"/>
    <cellStyle name="40% - Accent2 4 3 3 2 3" xfId="25641"/>
    <cellStyle name="40% - Accent2 4 3 3 2 3 2" xfId="25642"/>
    <cellStyle name="40% - Accent2 4 3 3 2 4" xfId="25643"/>
    <cellStyle name="40% - Accent2 4 3 3 3" xfId="25644"/>
    <cellStyle name="40% - Accent2 4 3 3 3 2" xfId="25645"/>
    <cellStyle name="40% - Accent2 4 3 3 3 2 2" xfId="25646"/>
    <cellStyle name="40% - Accent2 4 3 3 3 3" xfId="25647"/>
    <cellStyle name="40% - Accent2 4 3 3 4" xfId="25648"/>
    <cellStyle name="40% - Accent2 4 3 3 4 2" xfId="25649"/>
    <cellStyle name="40% - Accent2 4 3 3 5" xfId="25650"/>
    <cellStyle name="40% - Accent2 4 3 4" xfId="25651"/>
    <cellStyle name="40% - Accent2 4 3 4 2" xfId="25652"/>
    <cellStyle name="40% - Accent2 4 3 4 2 2" xfId="25653"/>
    <cellStyle name="40% - Accent2 4 3 4 2 2 2" xfId="25654"/>
    <cellStyle name="40% - Accent2 4 3 4 2 3" xfId="25655"/>
    <cellStyle name="40% - Accent2 4 3 4 3" xfId="25656"/>
    <cellStyle name="40% - Accent2 4 3 4 3 2" xfId="25657"/>
    <cellStyle name="40% - Accent2 4 3 4 4" xfId="25658"/>
    <cellStyle name="40% - Accent2 4 3 5" xfId="25659"/>
    <cellStyle name="40% - Accent2 4 3 5 2" xfId="25660"/>
    <cellStyle name="40% - Accent2 4 3 5 2 2" xfId="25661"/>
    <cellStyle name="40% - Accent2 4 3 5 3" xfId="25662"/>
    <cellStyle name="40% - Accent2 4 3 6" xfId="25663"/>
    <cellStyle name="40% - Accent2 4 3 6 2" xfId="25664"/>
    <cellStyle name="40% - Accent2 4 3 7" xfId="25665"/>
    <cellStyle name="40% - Accent2 4 4" xfId="25666"/>
    <cellStyle name="40% - Accent2 4 4 2" xfId="25667"/>
    <cellStyle name="40% - Accent2 4 4 2 2" xfId="25668"/>
    <cellStyle name="40% - Accent2 4 4 2 2 2" xfId="25669"/>
    <cellStyle name="40% - Accent2 4 4 2 2 2 2" xfId="25670"/>
    <cellStyle name="40% - Accent2 4 4 2 2 2 2 2" xfId="25671"/>
    <cellStyle name="40% - Accent2 4 4 2 2 2 3" xfId="25672"/>
    <cellStyle name="40% - Accent2 4 4 2 2 3" xfId="25673"/>
    <cellStyle name="40% - Accent2 4 4 2 2 3 2" xfId="25674"/>
    <cellStyle name="40% - Accent2 4 4 2 2 4" xfId="25675"/>
    <cellStyle name="40% - Accent2 4 4 2 3" xfId="25676"/>
    <cellStyle name="40% - Accent2 4 4 2 3 2" xfId="25677"/>
    <cellStyle name="40% - Accent2 4 4 2 3 2 2" xfId="25678"/>
    <cellStyle name="40% - Accent2 4 4 2 3 3" xfId="25679"/>
    <cellStyle name="40% - Accent2 4 4 2 4" xfId="25680"/>
    <cellStyle name="40% - Accent2 4 4 2 4 2" xfId="25681"/>
    <cellStyle name="40% - Accent2 4 4 2 5" xfId="25682"/>
    <cellStyle name="40% - Accent2 4 4 3" xfId="25683"/>
    <cellStyle name="40% - Accent2 4 4 3 2" xfId="25684"/>
    <cellStyle name="40% - Accent2 4 4 3 2 2" xfId="25685"/>
    <cellStyle name="40% - Accent2 4 4 3 2 2 2" xfId="25686"/>
    <cellStyle name="40% - Accent2 4 4 3 2 3" xfId="25687"/>
    <cellStyle name="40% - Accent2 4 4 3 3" xfId="25688"/>
    <cellStyle name="40% - Accent2 4 4 3 3 2" xfId="25689"/>
    <cellStyle name="40% - Accent2 4 4 3 4" xfId="25690"/>
    <cellStyle name="40% - Accent2 4 4 4" xfId="25691"/>
    <cellStyle name="40% - Accent2 4 4 4 2" xfId="25692"/>
    <cellStyle name="40% - Accent2 4 4 4 2 2" xfId="25693"/>
    <cellStyle name="40% - Accent2 4 4 4 3" xfId="25694"/>
    <cellStyle name="40% - Accent2 4 4 5" xfId="25695"/>
    <cellStyle name="40% - Accent2 4 4 5 2" xfId="25696"/>
    <cellStyle name="40% - Accent2 4 4 6" xfId="25697"/>
    <cellStyle name="40% - Accent2 4 5" xfId="25698"/>
    <cellStyle name="40% - Accent2 4 5 2" xfId="25699"/>
    <cellStyle name="40% - Accent2 4 5 2 2" xfId="25700"/>
    <cellStyle name="40% - Accent2 4 5 2 2 2" xfId="25701"/>
    <cellStyle name="40% - Accent2 4 5 2 2 2 2" xfId="25702"/>
    <cellStyle name="40% - Accent2 4 5 2 2 3" xfId="25703"/>
    <cellStyle name="40% - Accent2 4 5 2 3" xfId="25704"/>
    <cellStyle name="40% - Accent2 4 5 2 3 2" xfId="25705"/>
    <cellStyle name="40% - Accent2 4 5 2 4" xfId="25706"/>
    <cellStyle name="40% - Accent2 4 5 3" xfId="25707"/>
    <cellStyle name="40% - Accent2 4 5 3 2" xfId="25708"/>
    <cellStyle name="40% - Accent2 4 5 3 2 2" xfId="25709"/>
    <cellStyle name="40% - Accent2 4 5 3 3" xfId="25710"/>
    <cellStyle name="40% - Accent2 4 5 4" xfId="25711"/>
    <cellStyle name="40% - Accent2 4 5 4 2" xfId="25712"/>
    <cellStyle name="40% - Accent2 4 5 5" xfId="25713"/>
    <cellStyle name="40% - Accent2 4 6" xfId="25714"/>
    <cellStyle name="40% - Accent2 4 6 2" xfId="25715"/>
    <cellStyle name="40% - Accent2 4 6 2 2" xfId="25716"/>
    <cellStyle name="40% - Accent2 4 6 2 2 2" xfId="25717"/>
    <cellStyle name="40% - Accent2 4 6 2 3" xfId="25718"/>
    <cellStyle name="40% - Accent2 4 6 3" xfId="25719"/>
    <cellStyle name="40% - Accent2 4 6 3 2" xfId="25720"/>
    <cellStyle name="40% - Accent2 4 6 4" xfId="25721"/>
    <cellStyle name="40% - Accent2 4 7" xfId="25722"/>
    <cellStyle name="40% - Accent2 4 7 2" xfId="25723"/>
    <cellStyle name="40% - Accent2 4 7 2 2" xfId="25724"/>
    <cellStyle name="40% - Accent2 4 7 3" xfId="25725"/>
    <cellStyle name="40% - Accent2 4 8" xfId="25726"/>
    <cellStyle name="40% - Accent2 4 8 2" xfId="25727"/>
    <cellStyle name="40% - Accent2 4 9" xfId="25728"/>
    <cellStyle name="40% - Accent2 5" xfId="25729"/>
    <cellStyle name="40% - Accent2 5 2" xfId="25730"/>
    <cellStyle name="40% - Accent2 5 2 2" xfId="25731"/>
    <cellStyle name="40% - Accent2 5 2 2 2" xfId="25732"/>
    <cellStyle name="40% - Accent2 5 2 2 2 2" xfId="25733"/>
    <cellStyle name="40% - Accent2 5 2 2 2 2 2" xfId="25734"/>
    <cellStyle name="40% - Accent2 5 2 2 2 2 2 2" xfId="25735"/>
    <cellStyle name="40% - Accent2 5 2 2 2 2 2 2 2" xfId="25736"/>
    <cellStyle name="40% - Accent2 5 2 2 2 2 2 2 2 2" xfId="25737"/>
    <cellStyle name="40% - Accent2 5 2 2 2 2 2 2 3" xfId="25738"/>
    <cellStyle name="40% - Accent2 5 2 2 2 2 2 3" xfId="25739"/>
    <cellStyle name="40% - Accent2 5 2 2 2 2 2 3 2" xfId="25740"/>
    <cellStyle name="40% - Accent2 5 2 2 2 2 2 4" xfId="25741"/>
    <cellStyle name="40% - Accent2 5 2 2 2 2 3" xfId="25742"/>
    <cellStyle name="40% - Accent2 5 2 2 2 2 3 2" xfId="25743"/>
    <cellStyle name="40% - Accent2 5 2 2 2 2 3 2 2" xfId="25744"/>
    <cellStyle name="40% - Accent2 5 2 2 2 2 3 3" xfId="25745"/>
    <cellStyle name="40% - Accent2 5 2 2 2 2 4" xfId="25746"/>
    <cellStyle name="40% - Accent2 5 2 2 2 2 4 2" xfId="25747"/>
    <cellStyle name="40% - Accent2 5 2 2 2 2 5" xfId="25748"/>
    <cellStyle name="40% - Accent2 5 2 2 2 3" xfId="25749"/>
    <cellStyle name="40% - Accent2 5 2 2 2 3 2" xfId="25750"/>
    <cellStyle name="40% - Accent2 5 2 2 2 3 2 2" xfId="25751"/>
    <cellStyle name="40% - Accent2 5 2 2 2 3 2 2 2" xfId="25752"/>
    <cellStyle name="40% - Accent2 5 2 2 2 3 2 3" xfId="25753"/>
    <cellStyle name="40% - Accent2 5 2 2 2 3 3" xfId="25754"/>
    <cellStyle name="40% - Accent2 5 2 2 2 3 3 2" xfId="25755"/>
    <cellStyle name="40% - Accent2 5 2 2 2 3 4" xfId="25756"/>
    <cellStyle name="40% - Accent2 5 2 2 2 4" xfId="25757"/>
    <cellStyle name="40% - Accent2 5 2 2 2 4 2" xfId="25758"/>
    <cellStyle name="40% - Accent2 5 2 2 2 4 2 2" xfId="25759"/>
    <cellStyle name="40% - Accent2 5 2 2 2 4 3" xfId="25760"/>
    <cellStyle name="40% - Accent2 5 2 2 2 5" xfId="25761"/>
    <cellStyle name="40% - Accent2 5 2 2 2 5 2" xfId="25762"/>
    <cellStyle name="40% - Accent2 5 2 2 2 6" xfId="25763"/>
    <cellStyle name="40% - Accent2 5 2 2 3" xfId="25764"/>
    <cellStyle name="40% - Accent2 5 2 2 3 2" xfId="25765"/>
    <cellStyle name="40% - Accent2 5 2 2 3 2 2" xfId="25766"/>
    <cellStyle name="40% - Accent2 5 2 2 3 2 2 2" xfId="25767"/>
    <cellStyle name="40% - Accent2 5 2 2 3 2 2 2 2" xfId="25768"/>
    <cellStyle name="40% - Accent2 5 2 2 3 2 2 3" xfId="25769"/>
    <cellStyle name="40% - Accent2 5 2 2 3 2 3" xfId="25770"/>
    <cellStyle name="40% - Accent2 5 2 2 3 2 3 2" xfId="25771"/>
    <cellStyle name="40% - Accent2 5 2 2 3 2 4" xfId="25772"/>
    <cellStyle name="40% - Accent2 5 2 2 3 3" xfId="25773"/>
    <cellStyle name="40% - Accent2 5 2 2 3 3 2" xfId="25774"/>
    <cellStyle name="40% - Accent2 5 2 2 3 3 2 2" xfId="25775"/>
    <cellStyle name="40% - Accent2 5 2 2 3 3 3" xfId="25776"/>
    <cellStyle name="40% - Accent2 5 2 2 3 4" xfId="25777"/>
    <cellStyle name="40% - Accent2 5 2 2 3 4 2" xfId="25778"/>
    <cellStyle name="40% - Accent2 5 2 2 3 5" xfId="25779"/>
    <cellStyle name="40% - Accent2 5 2 2 4" xfId="25780"/>
    <cellStyle name="40% - Accent2 5 2 2 4 2" xfId="25781"/>
    <cellStyle name="40% - Accent2 5 2 2 4 2 2" xfId="25782"/>
    <cellStyle name="40% - Accent2 5 2 2 4 2 2 2" xfId="25783"/>
    <cellStyle name="40% - Accent2 5 2 2 4 2 3" xfId="25784"/>
    <cellStyle name="40% - Accent2 5 2 2 4 3" xfId="25785"/>
    <cellStyle name="40% - Accent2 5 2 2 4 3 2" xfId="25786"/>
    <cellStyle name="40% - Accent2 5 2 2 4 4" xfId="25787"/>
    <cellStyle name="40% - Accent2 5 2 2 5" xfId="25788"/>
    <cellStyle name="40% - Accent2 5 2 2 5 2" xfId="25789"/>
    <cellStyle name="40% - Accent2 5 2 2 5 2 2" xfId="25790"/>
    <cellStyle name="40% - Accent2 5 2 2 5 3" xfId="25791"/>
    <cellStyle name="40% - Accent2 5 2 2 6" xfId="25792"/>
    <cellStyle name="40% - Accent2 5 2 2 6 2" xfId="25793"/>
    <cellStyle name="40% - Accent2 5 2 2 7" xfId="25794"/>
    <cellStyle name="40% - Accent2 5 2 3" xfId="25795"/>
    <cellStyle name="40% - Accent2 5 2 3 2" xfId="25796"/>
    <cellStyle name="40% - Accent2 5 2 3 2 2" xfId="25797"/>
    <cellStyle name="40% - Accent2 5 2 3 2 2 2" xfId="25798"/>
    <cellStyle name="40% - Accent2 5 2 3 2 2 2 2" xfId="25799"/>
    <cellStyle name="40% - Accent2 5 2 3 2 2 2 2 2" xfId="25800"/>
    <cellStyle name="40% - Accent2 5 2 3 2 2 2 3" xfId="25801"/>
    <cellStyle name="40% - Accent2 5 2 3 2 2 3" xfId="25802"/>
    <cellStyle name="40% - Accent2 5 2 3 2 2 3 2" xfId="25803"/>
    <cellStyle name="40% - Accent2 5 2 3 2 2 4" xfId="25804"/>
    <cellStyle name="40% - Accent2 5 2 3 2 3" xfId="25805"/>
    <cellStyle name="40% - Accent2 5 2 3 2 3 2" xfId="25806"/>
    <cellStyle name="40% - Accent2 5 2 3 2 3 2 2" xfId="25807"/>
    <cellStyle name="40% - Accent2 5 2 3 2 3 3" xfId="25808"/>
    <cellStyle name="40% - Accent2 5 2 3 2 4" xfId="25809"/>
    <cellStyle name="40% - Accent2 5 2 3 2 4 2" xfId="25810"/>
    <cellStyle name="40% - Accent2 5 2 3 2 5" xfId="25811"/>
    <cellStyle name="40% - Accent2 5 2 3 3" xfId="25812"/>
    <cellStyle name="40% - Accent2 5 2 3 3 2" xfId="25813"/>
    <cellStyle name="40% - Accent2 5 2 3 3 2 2" xfId="25814"/>
    <cellStyle name="40% - Accent2 5 2 3 3 2 2 2" xfId="25815"/>
    <cellStyle name="40% - Accent2 5 2 3 3 2 3" xfId="25816"/>
    <cellStyle name="40% - Accent2 5 2 3 3 3" xfId="25817"/>
    <cellStyle name="40% - Accent2 5 2 3 3 3 2" xfId="25818"/>
    <cellStyle name="40% - Accent2 5 2 3 3 4" xfId="25819"/>
    <cellStyle name="40% - Accent2 5 2 3 4" xfId="25820"/>
    <cellStyle name="40% - Accent2 5 2 3 4 2" xfId="25821"/>
    <cellStyle name="40% - Accent2 5 2 3 4 2 2" xfId="25822"/>
    <cellStyle name="40% - Accent2 5 2 3 4 3" xfId="25823"/>
    <cellStyle name="40% - Accent2 5 2 3 5" xfId="25824"/>
    <cellStyle name="40% - Accent2 5 2 3 5 2" xfId="25825"/>
    <cellStyle name="40% - Accent2 5 2 3 6" xfId="25826"/>
    <cellStyle name="40% - Accent2 5 2 4" xfId="25827"/>
    <cellStyle name="40% - Accent2 5 2 4 2" xfId="25828"/>
    <cellStyle name="40% - Accent2 5 2 4 2 2" xfId="25829"/>
    <cellStyle name="40% - Accent2 5 2 4 2 2 2" xfId="25830"/>
    <cellStyle name="40% - Accent2 5 2 4 2 2 2 2" xfId="25831"/>
    <cellStyle name="40% - Accent2 5 2 4 2 2 3" xfId="25832"/>
    <cellStyle name="40% - Accent2 5 2 4 2 3" xfId="25833"/>
    <cellStyle name="40% - Accent2 5 2 4 2 3 2" xfId="25834"/>
    <cellStyle name="40% - Accent2 5 2 4 2 4" xfId="25835"/>
    <cellStyle name="40% - Accent2 5 2 4 3" xfId="25836"/>
    <cellStyle name="40% - Accent2 5 2 4 3 2" xfId="25837"/>
    <cellStyle name="40% - Accent2 5 2 4 3 2 2" xfId="25838"/>
    <cellStyle name="40% - Accent2 5 2 4 3 3" xfId="25839"/>
    <cellStyle name="40% - Accent2 5 2 4 4" xfId="25840"/>
    <cellStyle name="40% - Accent2 5 2 4 4 2" xfId="25841"/>
    <cellStyle name="40% - Accent2 5 2 4 5" xfId="25842"/>
    <cellStyle name="40% - Accent2 5 2 5" xfId="25843"/>
    <cellStyle name="40% - Accent2 5 2 5 2" xfId="25844"/>
    <cellStyle name="40% - Accent2 5 2 5 2 2" xfId="25845"/>
    <cellStyle name="40% - Accent2 5 2 5 2 2 2" xfId="25846"/>
    <cellStyle name="40% - Accent2 5 2 5 2 3" xfId="25847"/>
    <cellStyle name="40% - Accent2 5 2 5 3" xfId="25848"/>
    <cellStyle name="40% - Accent2 5 2 5 3 2" xfId="25849"/>
    <cellStyle name="40% - Accent2 5 2 5 4" xfId="25850"/>
    <cellStyle name="40% - Accent2 5 2 6" xfId="25851"/>
    <cellStyle name="40% - Accent2 5 2 6 2" xfId="25852"/>
    <cellStyle name="40% - Accent2 5 2 6 2 2" xfId="25853"/>
    <cellStyle name="40% - Accent2 5 2 6 3" xfId="25854"/>
    <cellStyle name="40% - Accent2 5 2 7" xfId="25855"/>
    <cellStyle name="40% - Accent2 5 2 7 2" xfId="25856"/>
    <cellStyle name="40% - Accent2 5 2 8" xfId="25857"/>
    <cellStyle name="40% - Accent2 5 3" xfId="25858"/>
    <cellStyle name="40% - Accent2 5 3 2" xfId="25859"/>
    <cellStyle name="40% - Accent2 5 3 2 2" xfId="25860"/>
    <cellStyle name="40% - Accent2 5 3 2 2 2" xfId="25861"/>
    <cellStyle name="40% - Accent2 5 3 2 2 2 2" xfId="25862"/>
    <cellStyle name="40% - Accent2 5 3 2 2 2 2 2" xfId="25863"/>
    <cellStyle name="40% - Accent2 5 3 2 2 2 2 2 2" xfId="25864"/>
    <cellStyle name="40% - Accent2 5 3 2 2 2 2 3" xfId="25865"/>
    <cellStyle name="40% - Accent2 5 3 2 2 2 3" xfId="25866"/>
    <cellStyle name="40% - Accent2 5 3 2 2 2 3 2" xfId="25867"/>
    <cellStyle name="40% - Accent2 5 3 2 2 2 4" xfId="25868"/>
    <cellStyle name="40% - Accent2 5 3 2 2 3" xfId="25869"/>
    <cellStyle name="40% - Accent2 5 3 2 2 3 2" xfId="25870"/>
    <cellStyle name="40% - Accent2 5 3 2 2 3 2 2" xfId="25871"/>
    <cellStyle name="40% - Accent2 5 3 2 2 3 3" xfId="25872"/>
    <cellStyle name="40% - Accent2 5 3 2 2 4" xfId="25873"/>
    <cellStyle name="40% - Accent2 5 3 2 2 4 2" xfId="25874"/>
    <cellStyle name="40% - Accent2 5 3 2 2 5" xfId="25875"/>
    <cellStyle name="40% - Accent2 5 3 2 3" xfId="25876"/>
    <cellStyle name="40% - Accent2 5 3 2 3 2" xfId="25877"/>
    <cellStyle name="40% - Accent2 5 3 2 3 2 2" xfId="25878"/>
    <cellStyle name="40% - Accent2 5 3 2 3 2 2 2" xfId="25879"/>
    <cellStyle name="40% - Accent2 5 3 2 3 2 3" xfId="25880"/>
    <cellStyle name="40% - Accent2 5 3 2 3 3" xfId="25881"/>
    <cellStyle name="40% - Accent2 5 3 2 3 3 2" xfId="25882"/>
    <cellStyle name="40% - Accent2 5 3 2 3 4" xfId="25883"/>
    <cellStyle name="40% - Accent2 5 3 2 4" xfId="25884"/>
    <cellStyle name="40% - Accent2 5 3 2 4 2" xfId="25885"/>
    <cellStyle name="40% - Accent2 5 3 2 4 2 2" xfId="25886"/>
    <cellStyle name="40% - Accent2 5 3 2 4 3" xfId="25887"/>
    <cellStyle name="40% - Accent2 5 3 2 5" xfId="25888"/>
    <cellStyle name="40% - Accent2 5 3 2 5 2" xfId="25889"/>
    <cellStyle name="40% - Accent2 5 3 2 6" xfId="25890"/>
    <cellStyle name="40% - Accent2 5 3 3" xfId="25891"/>
    <cellStyle name="40% - Accent2 5 3 3 2" xfId="25892"/>
    <cellStyle name="40% - Accent2 5 3 3 2 2" xfId="25893"/>
    <cellStyle name="40% - Accent2 5 3 3 2 2 2" xfId="25894"/>
    <cellStyle name="40% - Accent2 5 3 3 2 2 2 2" xfId="25895"/>
    <cellStyle name="40% - Accent2 5 3 3 2 2 3" xfId="25896"/>
    <cellStyle name="40% - Accent2 5 3 3 2 3" xfId="25897"/>
    <cellStyle name="40% - Accent2 5 3 3 2 3 2" xfId="25898"/>
    <cellStyle name="40% - Accent2 5 3 3 2 4" xfId="25899"/>
    <cellStyle name="40% - Accent2 5 3 3 3" xfId="25900"/>
    <cellStyle name="40% - Accent2 5 3 3 3 2" xfId="25901"/>
    <cellStyle name="40% - Accent2 5 3 3 3 2 2" xfId="25902"/>
    <cellStyle name="40% - Accent2 5 3 3 3 3" xfId="25903"/>
    <cellStyle name="40% - Accent2 5 3 3 4" xfId="25904"/>
    <cellStyle name="40% - Accent2 5 3 3 4 2" xfId="25905"/>
    <cellStyle name="40% - Accent2 5 3 3 5" xfId="25906"/>
    <cellStyle name="40% - Accent2 5 3 4" xfId="25907"/>
    <cellStyle name="40% - Accent2 5 3 4 2" xfId="25908"/>
    <cellStyle name="40% - Accent2 5 3 4 2 2" xfId="25909"/>
    <cellStyle name="40% - Accent2 5 3 4 2 2 2" xfId="25910"/>
    <cellStyle name="40% - Accent2 5 3 4 2 3" xfId="25911"/>
    <cellStyle name="40% - Accent2 5 3 4 3" xfId="25912"/>
    <cellStyle name="40% - Accent2 5 3 4 3 2" xfId="25913"/>
    <cellStyle name="40% - Accent2 5 3 4 4" xfId="25914"/>
    <cellStyle name="40% - Accent2 5 3 5" xfId="25915"/>
    <cellStyle name="40% - Accent2 5 3 5 2" xfId="25916"/>
    <cellStyle name="40% - Accent2 5 3 5 2 2" xfId="25917"/>
    <cellStyle name="40% - Accent2 5 3 5 3" xfId="25918"/>
    <cellStyle name="40% - Accent2 5 3 6" xfId="25919"/>
    <cellStyle name="40% - Accent2 5 3 6 2" xfId="25920"/>
    <cellStyle name="40% - Accent2 5 3 7" xfId="25921"/>
    <cellStyle name="40% - Accent2 5 4" xfId="25922"/>
    <cellStyle name="40% - Accent2 5 4 2" xfId="25923"/>
    <cellStyle name="40% - Accent2 5 4 2 2" xfId="25924"/>
    <cellStyle name="40% - Accent2 5 4 2 2 2" xfId="25925"/>
    <cellStyle name="40% - Accent2 5 4 2 2 2 2" xfId="25926"/>
    <cellStyle name="40% - Accent2 5 4 2 2 2 2 2" xfId="25927"/>
    <cellStyle name="40% - Accent2 5 4 2 2 2 3" xfId="25928"/>
    <cellStyle name="40% - Accent2 5 4 2 2 3" xfId="25929"/>
    <cellStyle name="40% - Accent2 5 4 2 2 3 2" xfId="25930"/>
    <cellStyle name="40% - Accent2 5 4 2 2 4" xfId="25931"/>
    <cellStyle name="40% - Accent2 5 4 2 3" xfId="25932"/>
    <cellStyle name="40% - Accent2 5 4 2 3 2" xfId="25933"/>
    <cellStyle name="40% - Accent2 5 4 2 3 2 2" xfId="25934"/>
    <cellStyle name="40% - Accent2 5 4 2 3 3" xfId="25935"/>
    <cellStyle name="40% - Accent2 5 4 2 4" xfId="25936"/>
    <cellStyle name="40% - Accent2 5 4 2 4 2" xfId="25937"/>
    <cellStyle name="40% - Accent2 5 4 2 5" xfId="25938"/>
    <cellStyle name="40% - Accent2 5 4 3" xfId="25939"/>
    <cellStyle name="40% - Accent2 5 4 3 2" xfId="25940"/>
    <cellStyle name="40% - Accent2 5 4 3 2 2" xfId="25941"/>
    <cellStyle name="40% - Accent2 5 4 3 2 2 2" xfId="25942"/>
    <cellStyle name="40% - Accent2 5 4 3 2 3" xfId="25943"/>
    <cellStyle name="40% - Accent2 5 4 3 3" xfId="25944"/>
    <cellStyle name="40% - Accent2 5 4 3 3 2" xfId="25945"/>
    <cellStyle name="40% - Accent2 5 4 3 4" xfId="25946"/>
    <cellStyle name="40% - Accent2 5 4 4" xfId="25947"/>
    <cellStyle name="40% - Accent2 5 4 4 2" xfId="25948"/>
    <cellStyle name="40% - Accent2 5 4 4 2 2" xfId="25949"/>
    <cellStyle name="40% - Accent2 5 4 4 3" xfId="25950"/>
    <cellStyle name="40% - Accent2 5 4 5" xfId="25951"/>
    <cellStyle name="40% - Accent2 5 4 5 2" xfId="25952"/>
    <cellStyle name="40% - Accent2 5 4 6" xfId="25953"/>
    <cellStyle name="40% - Accent2 5 5" xfId="25954"/>
    <cellStyle name="40% - Accent2 5 5 2" xfId="25955"/>
    <cellStyle name="40% - Accent2 5 5 2 2" xfId="25956"/>
    <cellStyle name="40% - Accent2 5 5 2 2 2" xfId="25957"/>
    <cellStyle name="40% - Accent2 5 5 2 2 2 2" xfId="25958"/>
    <cellStyle name="40% - Accent2 5 5 2 2 3" xfId="25959"/>
    <cellStyle name="40% - Accent2 5 5 2 3" xfId="25960"/>
    <cellStyle name="40% - Accent2 5 5 2 3 2" xfId="25961"/>
    <cellStyle name="40% - Accent2 5 5 2 4" xfId="25962"/>
    <cellStyle name="40% - Accent2 5 5 3" xfId="25963"/>
    <cellStyle name="40% - Accent2 5 5 3 2" xfId="25964"/>
    <cellStyle name="40% - Accent2 5 5 3 2 2" xfId="25965"/>
    <cellStyle name="40% - Accent2 5 5 3 3" xfId="25966"/>
    <cellStyle name="40% - Accent2 5 5 4" xfId="25967"/>
    <cellStyle name="40% - Accent2 5 5 4 2" xfId="25968"/>
    <cellStyle name="40% - Accent2 5 5 5" xfId="25969"/>
    <cellStyle name="40% - Accent2 5 6" xfId="25970"/>
    <cellStyle name="40% - Accent2 5 6 2" xfId="25971"/>
    <cellStyle name="40% - Accent2 5 6 2 2" xfId="25972"/>
    <cellStyle name="40% - Accent2 5 6 2 2 2" xfId="25973"/>
    <cellStyle name="40% - Accent2 5 6 2 3" xfId="25974"/>
    <cellStyle name="40% - Accent2 5 6 3" xfId="25975"/>
    <cellStyle name="40% - Accent2 5 6 3 2" xfId="25976"/>
    <cellStyle name="40% - Accent2 5 6 4" xfId="25977"/>
    <cellStyle name="40% - Accent2 5 7" xfId="25978"/>
    <cellStyle name="40% - Accent2 5 7 2" xfId="25979"/>
    <cellStyle name="40% - Accent2 5 7 2 2" xfId="25980"/>
    <cellStyle name="40% - Accent2 5 7 3" xfId="25981"/>
    <cellStyle name="40% - Accent2 5 8" xfId="25982"/>
    <cellStyle name="40% - Accent2 5 8 2" xfId="25983"/>
    <cellStyle name="40% - Accent2 5 9" xfId="25984"/>
    <cellStyle name="40% - Accent2 6" xfId="25985"/>
    <cellStyle name="40% - Accent2 6 2" xfId="25986"/>
    <cellStyle name="40% - Accent2 6 2 2" xfId="25987"/>
    <cellStyle name="40% - Accent2 6 2 2 2" xfId="25988"/>
    <cellStyle name="40% - Accent2 6 2 2 2 2" xfId="25989"/>
    <cellStyle name="40% - Accent2 6 2 2 2 2 2" xfId="25990"/>
    <cellStyle name="40% - Accent2 6 2 2 2 2 2 2" xfId="25991"/>
    <cellStyle name="40% - Accent2 6 2 2 2 2 2 2 2" xfId="25992"/>
    <cellStyle name="40% - Accent2 6 2 2 2 2 2 2 2 2" xfId="25993"/>
    <cellStyle name="40% - Accent2 6 2 2 2 2 2 2 3" xfId="25994"/>
    <cellStyle name="40% - Accent2 6 2 2 2 2 2 3" xfId="25995"/>
    <cellStyle name="40% - Accent2 6 2 2 2 2 2 3 2" xfId="25996"/>
    <cellStyle name="40% - Accent2 6 2 2 2 2 2 4" xfId="25997"/>
    <cellStyle name="40% - Accent2 6 2 2 2 2 3" xfId="25998"/>
    <cellStyle name="40% - Accent2 6 2 2 2 2 3 2" xfId="25999"/>
    <cellStyle name="40% - Accent2 6 2 2 2 2 3 2 2" xfId="26000"/>
    <cellStyle name="40% - Accent2 6 2 2 2 2 3 3" xfId="26001"/>
    <cellStyle name="40% - Accent2 6 2 2 2 2 4" xfId="26002"/>
    <cellStyle name="40% - Accent2 6 2 2 2 2 4 2" xfId="26003"/>
    <cellStyle name="40% - Accent2 6 2 2 2 2 5" xfId="26004"/>
    <cellStyle name="40% - Accent2 6 2 2 2 3" xfId="26005"/>
    <cellStyle name="40% - Accent2 6 2 2 2 3 2" xfId="26006"/>
    <cellStyle name="40% - Accent2 6 2 2 2 3 2 2" xfId="26007"/>
    <cellStyle name="40% - Accent2 6 2 2 2 3 2 2 2" xfId="26008"/>
    <cellStyle name="40% - Accent2 6 2 2 2 3 2 3" xfId="26009"/>
    <cellStyle name="40% - Accent2 6 2 2 2 3 3" xfId="26010"/>
    <cellStyle name="40% - Accent2 6 2 2 2 3 3 2" xfId="26011"/>
    <cellStyle name="40% - Accent2 6 2 2 2 3 4" xfId="26012"/>
    <cellStyle name="40% - Accent2 6 2 2 2 4" xfId="26013"/>
    <cellStyle name="40% - Accent2 6 2 2 2 4 2" xfId="26014"/>
    <cellStyle name="40% - Accent2 6 2 2 2 4 2 2" xfId="26015"/>
    <cellStyle name="40% - Accent2 6 2 2 2 4 3" xfId="26016"/>
    <cellStyle name="40% - Accent2 6 2 2 2 5" xfId="26017"/>
    <cellStyle name="40% - Accent2 6 2 2 2 5 2" xfId="26018"/>
    <cellStyle name="40% - Accent2 6 2 2 2 6" xfId="26019"/>
    <cellStyle name="40% - Accent2 6 2 2 3" xfId="26020"/>
    <cellStyle name="40% - Accent2 6 2 2 3 2" xfId="26021"/>
    <cellStyle name="40% - Accent2 6 2 2 3 2 2" xfId="26022"/>
    <cellStyle name="40% - Accent2 6 2 2 3 2 2 2" xfId="26023"/>
    <cellStyle name="40% - Accent2 6 2 2 3 2 2 2 2" xfId="26024"/>
    <cellStyle name="40% - Accent2 6 2 2 3 2 2 3" xfId="26025"/>
    <cellStyle name="40% - Accent2 6 2 2 3 2 3" xfId="26026"/>
    <cellStyle name="40% - Accent2 6 2 2 3 2 3 2" xfId="26027"/>
    <cellStyle name="40% - Accent2 6 2 2 3 2 4" xfId="26028"/>
    <cellStyle name="40% - Accent2 6 2 2 3 3" xfId="26029"/>
    <cellStyle name="40% - Accent2 6 2 2 3 3 2" xfId="26030"/>
    <cellStyle name="40% - Accent2 6 2 2 3 3 2 2" xfId="26031"/>
    <cellStyle name="40% - Accent2 6 2 2 3 3 3" xfId="26032"/>
    <cellStyle name="40% - Accent2 6 2 2 3 4" xfId="26033"/>
    <cellStyle name="40% - Accent2 6 2 2 3 4 2" xfId="26034"/>
    <cellStyle name="40% - Accent2 6 2 2 3 5" xfId="26035"/>
    <cellStyle name="40% - Accent2 6 2 2 4" xfId="26036"/>
    <cellStyle name="40% - Accent2 6 2 2 4 2" xfId="26037"/>
    <cellStyle name="40% - Accent2 6 2 2 4 2 2" xfId="26038"/>
    <cellStyle name="40% - Accent2 6 2 2 4 2 2 2" xfId="26039"/>
    <cellStyle name="40% - Accent2 6 2 2 4 2 3" xfId="26040"/>
    <cellStyle name="40% - Accent2 6 2 2 4 3" xfId="26041"/>
    <cellStyle name="40% - Accent2 6 2 2 4 3 2" xfId="26042"/>
    <cellStyle name="40% - Accent2 6 2 2 4 4" xfId="26043"/>
    <cellStyle name="40% - Accent2 6 2 2 5" xfId="26044"/>
    <cellStyle name="40% - Accent2 6 2 2 5 2" xfId="26045"/>
    <cellStyle name="40% - Accent2 6 2 2 5 2 2" xfId="26046"/>
    <cellStyle name="40% - Accent2 6 2 2 5 3" xfId="26047"/>
    <cellStyle name="40% - Accent2 6 2 2 6" xfId="26048"/>
    <cellStyle name="40% - Accent2 6 2 2 6 2" xfId="26049"/>
    <cellStyle name="40% - Accent2 6 2 2 7" xfId="26050"/>
    <cellStyle name="40% - Accent2 6 2 3" xfId="26051"/>
    <cellStyle name="40% - Accent2 6 2 3 2" xfId="26052"/>
    <cellStyle name="40% - Accent2 6 2 3 2 2" xfId="26053"/>
    <cellStyle name="40% - Accent2 6 2 3 2 2 2" xfId="26054"/>
    <cellStyle name="40% - Accent2 6 2 3 2 2 2 2" xfId="26055"/>
    <cellStyle name="40% - Accent2 6 2 3 2 2 2 2 2" xfId="26056"/>
    <cellStyle name="40% - Accent2 6 2 3 2 2 2 3" xfId="26057"/>
    <cellStyle name="40% - Accent2 6 2 3 2 2 3" xfId="26058"/>
    <cellStyle name="40% - Accent2 6 2 3 2 2 3 2" xfId="26059"/>
    <cellStyle name="40% - Accent2 6 2 3 2 2 4" xfId="26060"/>
    <cellStyle name="40% - Accent2 6 2 3 2 3" xfId="26061"/>
    <cellStyle name="40% - Accent2 6 2 3 2 3 2" xfId="26062"/>
    <cellStyle name="40% - Accent2 6 2 3 2 3 2 2" xfId="26063"/>
    <cellStyle name="40% - Accent2 6 2 3 2 3 3" xfId="26064"/>
    <cellStyle name="40% - Accent2 6 2 3 2 4" xfId="26065"/>
    <cellStyle name="40% - Accent2 6 2 3 2 4 2" xfId="26066"/>
    <cellStyle name="40% - Accent2 6 2 3 2 5" xfId="26067"/>
    <cellStyle name="40% - Accent2 6 2 3 3" xfId="26068"/>
    <cellStyle name="40% - Accent2 6 2 3 3 2" xfId="26069"/>
    <cellStyle name="40% - Accent2 6 2 3 3 2 2" xfId="26070"/>
    <cellStyle name="40% - Accent2 6 2 3 3 2 2 2" xfId="26071"/>
    <cellStyle name="40% - Accent2 6 2 3 3 2 3" xfId="26072"/>
    <cellStyle name="40% - Accent2 6 2 3 3 3" xfId="26073"/>
    <cellStyle name="40% - Accent2 6 2 3 3 3 2" xfId="26074"/>
    <cellStyle name="40% - Accent2 6 2 3 3 4" xfId="26075"/>
    <cellStyle name="40% - Accent2 6 2 3 4" xfId="26076"/>
    <cellStyle name="40% - Accent2 6 2 3 4 2" xfId="26077"/>
    <cellStyle name="40% - Accent2 6 2 3 4 2 2" xfId="26078"/>
    <cellStyle name="40% - Accent2 6 2 3 4 3" xfId="26079"/>
    <cellStyle name="40% - Accent2 6 2 3 5" xfId="26080"/>
    <cellStyle name="40% - Accent2 6 2 3 5 2" xfId="26081"/>
    <cellStyle name="40% - Accent2 6 2 3 6" xfId="26082"/>
    <cellStyle name="40% - Accent2 6 2 4" xfId="26083"/>
    <cellStyle name="40% - Accent2 6 2 4 2" xfId="26084"/>
    <cellStyle name="40% - Accent2 6 2 4 2 2" xfId="26085"/>
    <cellStyle name="40% - Accent2 6 2 4 2 2 2" xfId="26086"/>
    <cellStyle name="40% - Accent2 6 2 4 2 2 2 2" xfId="26087"/>
    <cellStyle name="40% - Accent2 6 2 4 2 2 3" xfId="26088"/>
    <cellStyle name="40% - Accent2 6 2 4 2 3" xfId="26089"/>
    <cellStyle name="40% - Accent2 6 2 4 2 3 2" xfId="26090"/>
    <cellStyle name="40% - Accent2 6 2 4 2 4" xfId="26091"/>
    <cellStyle name="40% - Accent2 6 2 4 3" xfId="26092"/>
    <cellStyle name="40% - Accent2 6 2 4 3 2" xfId="26093"/>
    <cellStyle name="40% - Accent2 6 2 4 3 2 2" xfId="26094"/>
    <cellStyle name="40% - Accent2 6 2 4 3 3" xfId="26095"/>
    <cellStyle name="40% - Accent2 6 2 4 4" xfId="26096"/>
    <cellStyle name="40% - Accent2 6 2 4 4 2" xfId="26097"/>
    <cellStyle name="40% - Accent2 6 2 4 5" xfId="26098"/>
    <cellStyle name="40% - Accent2 6 2 5" xfId="26099"/>
    <cellStyle name="40% - Accent2 6 2 5 2" xfId="26100"/>
    <cellStyle name="40% - Accent2 6 2 5 2 2" xfId="26101"/>
    <cellStyle name="40% - Accent2 6 2 5 2 2 2" xfId="26102"/>
    <cellStyle name="40% - Accent2 6 2 5 2 3" xfId="26103"/>
    <cellStyle name="40% - Accent2 6 2 5 3" xfId="26104"/>
    <cellStyle name="40% - Accent2 6 2 5 3 2" xfId="26105"/>
    <cellStyle name="40% - Accent2 6 2 5 4" xfId="26106"/>
    <cellStyle name="40% - Accent2 6 2 6" xfId="26107"/>
    <cellStyle name="40% - Accent2 6 2 6 2" xfId="26108"/>
    <cellStyle name="40% - Accent2 6 2 6 2 2" xfId="26109"/>
    <cellStyle name="40% - Accent2 6 2 6 3" xfId="26110"/>
    <cellStyle name="40% - Accent2 6 2 7" xfId="26111"/>
    <cellStyle name="40% - Accent2 6 2 7 2" xfId="26112"/>
    <cellStyle name="40% - Accent2 6 2 8" xfId="26113"/>
    <cellStyle name="40% - Accent2 6 3" xfId="26114"/>
    <cellStyle name="40% - Accent2 6 3 2" xfId="26115"/>
    <cellStyle name="40% - Accent2 6 3 2 2" xfId="26116"/>
    <cellStyle name="40% - Accent2 6 3 2 2 2" xfId="26117"/>
    <cellStyle name="40% - Accent2 6 3 2 2 2 2" xfId="26118"/>
    <cellStyle name="40% - Accent2 6 3 2 2 2 2 2" xfId="26119"/>
    <cellStyle name="40% - Accent2 6 3 2 2 2 2 2 2" xfId="26120"/>
    <cellStyle name="40% - Accent2 6 3 2 2 2 2 3" xfId="26121"/>
    <cellStyle name="40% - Accent2 6 3 2 2 2 3" xfId="26122"/>
    <cellStyle name="40% - Accent2 6 3 2 2 2 3 2" xfId="26123"/>
    <cellStyle name="40% - Accent2 6 3 2 2 2 4" xfId="26124"/>
    <cellStyle name="40% - Accent2 6 3 2 2 3" xfId="26125"/>
    <cellStyle name="40% - Accent2 6 3 2 2 3 2" xfId="26126"/>
    <cellStyle name="40% - Accent2 6 3 2 2 3 2 2" xfId="26127"/>
    <cellStyle name="40% - Accent2 6 3 2 2 3 3" xfId="26128"/>
    <cellStyle name="40% - Accent2 6 3 2 2 4" xfId="26129"/>
    <cellStyle name="40% - Accent2 6 3 2 2 4 2" xfId="26130"/>
    <cellStyle name="40% - Accent2 6 3 2 2 5" xfId="26131"/>
    <cellStyle name="40% - Accent2 6 3 2 3" xfId="26132"/>
    <cellStyle name="40% - Accent2 6 3 2 3 2" xfId="26133"/>
    <cellStyle name="40% - Accent2 6 3 2 3 2 2" xfId="26134"/>
    <cellStyle name="40% - Accent2 6 3 2 3 2 2 2" xfId="26135"/>
    <cellStyle name="40% - Accent2 6 3 2 3 2 3" xfId="26136"/>
    <cellStyle name="40% - Accent2 6 3 2 3 3" xfId="26137"/>
    <cellStyle name="40% - Accent2 6 3 2 3 3 2" xfId="26138"/>
    <cellStyle name="40% - Accent2 6 3 2 3 4" xfId="26139"/>
    <cellStyle name="40% - Accent2 6 3 2 4" xfId="26140"/>
    <cellStyle name="40% - Accent2 6 3 2 4 2" xfId="26141"/>
    <cellStyle name="40% - Accent2 6 3 2 4 2 2" xfId="26142"/>
    <cellStyle name="40% - Accent2 6 3 2 4 3" xfId="26143"/>
    <cellStyle name="40% - Accent2 6 3 2 5" xfId="26144"/>
    <cellStyle name="40% - Accent2 6 3 2 5 2" xfId="26145"/>
    <cellStyle name="40% - Accent2 6 3 2 6" xfId="26146"/>
    <cellStyle name="40% - Accent2 6 3 3" xfId="26147"/>
    <cellStyle name="40% - Accent2 6 3 3 2" xfId="26148"/>
    <cellStyle name="40% - Accent2 6 3 3 2 2" xfId="26149"/>
    <cellStyle name="40% - Accent2 6 3 3 2 2 2" xfId="26150"/>
    <cellStyle name="40% - Accent2 6 3 3 2 2 2 2" xfId="26151"/>
    <cellStyle name="40% - Accent2 6 3 3 2 2 3" xfId="26152"/>
    <cellStyle name="40% - Accent2 6 3 3 2 3" xfId="26153"/>
    <cellStyle name="40% - Accent2 6 3 3 2 3 2" xfId="26154"/>
    <cellStyle name="40% - Accent2 6 3 3 2 4" xfId="26155"/>
    <cellStyle name="40% - Accent2 6 3 3 3" xfId="26156"/>
    <cellStyle name="40% - Accent2 6 3 3 3 2" xfId="26157"/>
    <cellStyle name="40% - Accent2 6 3 3 3 2 2" xfId="26158"/>
    <cellStyle name="40% - Accent2 6 3 3 3 3" xfId="26159"/>
    <cellStyle name="40% - Accent2 6 3 3 4" xfId="26160"/>
    <cellStyle name="40% - Accent2 6 3 3 4 2" xfId="26161"/>
    <cellStyle name="40% - Accent2 6 3 3 5" xfId="26162"/>
    <cellStyle name="40% - Accent2 6 3 4" xfId="26163"/>
    <cellStyle name="40% - Accent2 6 3 4 2" xfId="26164"/>
    <cellStyle name="40% - Accent2 6 3 4 2 2" xfId="26165"/>
    <cellStyle name="40% - Accent2 6 3 4 2 2 2" xfId="26166"/>
    <cellStyle name="40% - Accent2 6 3 4 2 3" xfId="26167"/>
    <cellStyle name="40% - Accent2 6 3 4 3" xfId="26168"/>
    <cellStyle name="40% - Accent2 6 3 4 3 2" xfId="26169"/>
    <cellStyle name="40% - Accent2 6 3 4 4" xfId="26170"/>
    <cellStyle name="40% - Accent2 6 3 5" xfId="26171"/>
    <cellStyle name="40% - Accent2 6 3 5 2" xfId="26172"/>
    <cellStyle name="40% - Accent2 6 3 5 2 2" xfId="26173"/>
    <cellStyle name="40% - Accent2 6 3 5 3" xfId="26174"/>
    <cellStyle name="40% - Accent2 6 3 6" xfId="26175"/>
    <cellStyle name="40% - Accent2 6 3 6 2" xfId="26176"/>
    <cellStyle name="40% - Accent2 6 3 7" xfId="26177"/>
    <cellStyle name="40% - Accent2 6 4" xfId="26178"/>
    <cellStyle name="40% - Accent2 6 4 2" xfId="26179"/>
    <cellStyle name="40% - Accent2 6 4 2 2" xfId="26180"/>
    <cellStyle name="40% - Accent2 6 4 2 2 2" xfId="26181"/>
    <cellStyle name="40% - Accent2 6 4 2 2 2 2" xfId="26182"/>
    <cellStyle name="40% - Accent2 6 4 2 2 2 2 2" xfId="26183"/>
    <cellStyle name="40% - Accent2 6 4 2 2 2 3" xfId="26184"/>
    <cellStyle name="40% - Accent2 6 4 2 2 3" xfId="26185"/>
    <cellStyle name="40% - Accent2 6 4 2 2 3 2" xfId="26186"/>
    <cellStyle name="40% - Accent2 6 4 2 2 4" xfId="26187"/>
    <cellStyle name="40% - Accent2 6 4 2 3" xfId="26188"/>
    <cellStyle name="40% - Accent2 6 4 2 3 2" xfId="26189"/>
    <cellStyle name="40% - Accent2 6 4 2 3 2 2" xfId="26190"/>
    <cellStyle name="40% - Accent2 6 4 2 3 3" xfId="26191"/>
    <cellStyle name="40% - Accent2 6 4 2 4" xfId="26192"/>
    <cellStyle name="40% - Accent2 6 4 2 4 2" xfId="26193"/>
    <cellStyle name="40% - Accent2 6 4 2 5" xfId="26194"/>
    <cellStyle name="40% - Accent2 6 4 3" xfId="26195"/>
    <cellStyle name="40% - Accent2 6 4 3 2" xfId="26196"/>
    <cellStyle name="40% - Accent2 6 4 3 2 2" xfId="26197"/>
    <cellStyle name="40% - Accent2 6 4 3 2 2 2" xfId="26198"/>
    <cellStyle name="40% - Accent2 6 4 3 2 3" xfId="26199"/>
    <cellStyle name="40% - Accent2 6 4 3 3" xfId="26200"/>
    <cellStyle name="40% - Accent2 6 4 3 3 2" xfId="26201"/>
    <cellStyle name="40% - Accent2 6 4 3 4" xfId="26202"/>
    <cellStyle name="40% - Accent2 6 4 4" xfId="26203"/>
    <cellStyle name="40% - Accent2 6 4 4 2" xfId="26204"/>
    <cellStyle name="40% - Accent2 6 4 4 2 2" xfId="26205"/>
    <cellStyle name="40% - Accent2 6 4 4 3" xfId="26206"/>
    <cellStyle name="40% - Accent2 6 4 5" xfId="26207"/>
    <cellStyle name="40% - Accent2 6 4 5 2" xfId="26208"/>
    <cellStyle name="40% - Accent2 6 4 6" xfId="26209"/>
    <cellStyle name="40% - Accent2 6 5" xfId="26210"/>
    <cellStyle name="40% - Accent2 6 5 2" xfId="26211"/>
    <cellStyle name="40% - Accent2 6 5 2 2" xfId="26212"/>
    <cellStyle name="40% - Accent2 6 5 2 2 2" xfId="26213"/>
    <cellStyle name="40% - Accent2 6 5 2 2 2 2" xfId="26214"/>
    <cellStyle name="40% - Accent2 6 5 2 2 3" xfId="26215"/>
    <cellStyle name="40% - Accent2 6 5 2 3" xfId="26216"/>
    <cellStyle name="40% - Accent2 6 5 2 3 2" xfId="26217"/>
    <cellStyle name="40% - Accent2 6 5 2 4" xfId="26218"/>
    <cellStyle name="40% - Accent2 6 5 3" xfId="26219"/>
    <cellStyle name="40% - Accent2 6 5 3 2" xfId="26220"/>
    <cellStyle name="40% - Accent2 6 5 3 2 2" xfId="26221"/>
    <cellStyle name="40% - Accent2 6 5 3 3" xfId="26222"/>
    <cellStyle name="40% - Accent2 6 5 4" xfId="26223"/>
    <cellStyle name="40% - Accent2 6 5 4 2" xfId="26224"/>
    <cellStyle name="40% - Accent2 6 5 5" xfId="26225"/>
    <cellStyle name="40% - Accent2 6 6" xfId="26226"/>
    <cellStyle name="40% - Accent2 6 6 2" xfId="26227"/>
    <cellStyle name="40% - Accent2 6 6 2 2" xfId="26228"/>
    <cellStyle name="40% - Accent2 6 6 2 2 2" xfId="26229"/>
    <cellStyle name="40% - Accent2 6 6 2 3" xfId="26230"/>
    <cellStyle name="40% - Accent2 6 6 3" xfId="26231"/>
    <cellStyle name="40% - Accent2 6 6 3 2" xfId="26232"/>
    <cellStyle name="40% - Accent2 6 6 4" xfId="26233"/>
    <cellStyle name="40% - Accent2 6 7" xfId="26234"/>
    <cellStyle name="40% - Accent2 6 7 2" xfId="26235"/>
    <cellStyle name="40% - Accent2 6 7 2 2" xfId="26236"/>
    <cellStyle name="40% - Accent2 6 7 3" xfId="26237"/>
    <cellStyle name="40% - Accent2 6 8" xfId="26238"/>
    <cellStyle name="40% - Accent2 6 8 2" xfId="26239"/>
    <cellStyle name="40% - Accent2 6 9" xfId="26240"/>
    <cellStyle name="40% - Accent2 7" xfId="26241"/>
    <cellStyle name="40% - Accent2 7 2" xfId="26242"/>
    <cellStyle name="40% - Accent2 7 2 2" xfId="26243"/>
    <cellStyle name="40% - Accent2 7 2 2 2" xfId="26244"/>
    <cellStyle name="40% - Accent2 7 2 2 2 2" xfId="26245"/>
    <cellStyle name="40% - Accent2 7 2 2 2 2 2" xfId="26246"/>
    <cellStyle name="40% - Accent2 7 2 2 2 2 2 2" xfId="26247"/>
    <cellStyle name="40% - Accent2 7 2 2 2 2 2 2 2" xfId="26248"/>
    <cellStyle name="40% - Accent2 7 2 2 2 2 2 3" xfId="26249"/>
    <cellStyle name="40% - Accent2 7 2 2 2 2 3" xfId="26250"/>
    <cellStyle name="40% - Accent2 7 2 2 2 2 3 2" xfId="26251"/>
    <cellStyle name="40% - Accent2 7 2 2 2 2 4" xfId="26252"/>
    <cellStyle name="40% - Accent2 7 2 2 2 3" xfId="26253"/>
    <cellStyle name="40% - Accent2 7 2 2 2 3 2" xfId="26254"/>
    <cellStyle name="40% - Accent2 7 2 2 2 3 2 2" xfId="26255"/>
    <cellStyle name="40% - Accent2 7 2 2 2 3 3" xfId="26256"/>
    <cellStyle name="40% - Accent2 7 2 2 2 4" xfId="26257"/>
    <cellStyle name="40% - Accent2 7 2 2 2 4 2" xfId="26258"/>
    <cellStyle name="40% - Accent2 7 2 2 2 5" xfId="26259"/>
    <cellStyle name="40% - Accent2 7 2 2 3" xfId="26260"/>
    <cellStyle name="40% - Accent2 7 2 2 3 2" xfId="26261"/>
    <cellStyle name="40% - Accent2 7 2 2 3 2 2" xfId="26262"/>
    <cellStyle name="40% - Accent2 7 2 2 3 2 2 2" xfId="26263"/>
    <cellStyle name="40% - Accent2 7 2 2 3 2 3" xfId="26264"/>
    <cellStyle name="40% - Accent2 7 2 2 3 3" xfId="26265"/>
    <cellStyle name="40% - Accent2 7 2 2 3 3 2" xfId="26266"/>
    <cellStyle name="40% - Accent2 7 2 2 3 4" xfId="26267"/>
    <cellStyle name="40% - Accent2 7 2 2 4" xfId="26268"/>
    <cellStyle name="40% - Accent2 7 2 2 4 2" xfId="26269"/>
    <cellStyle name="40% - Accent2 7 2 2 4 2 2" xfId="26270"/>
    <cellStyle name="40% - Accent2 7 2 2 4 3" xfId="26271"/>
    <cellStyle name="40% - Accent2 7 2 2 5" xfId="26272"/>
    <cellStyle name="40% - Accent2 7 2 2 5 2" xfId="26273"/>
    <cellStyle name="40% - Accent2 7 2 2 6" xfId="26274"/>
    <cellStyle name="40% - Accent2 7 2 3" xfId="26275"/>
    <cellStyle name="40% - Accent2 7 2 3 2" xfId="26276"/>
    <cellStyle name="40% - Accent2 7 2 3 2 2" xfId="26277"/>
    <cellStyle name="40% - Accent2 7 2 3 2 2 2" xfId="26278"/>
    <cellStyle name="40% - Accent2 7 2 3 2 2 2 2" xfId="26279"/>
    <cellStyle name="40% - Accent2 7 2 3 2 2 3" xfId="26280"/>
    <cellStyle name="40% - Accent2 7 2 3 2 3" xfId="26281"/>
    <cellStyle name="40% - Accent2 7 2 3 2 3 2" xfId="26282"/>
    <cellStyle name="40% - Accent2 7 2 3 2 4" xfId="26283"/>
    <cellStyle name="40% - Accent2 7 2 3 3" xfId="26284"/>
    <cellStyle name="40% - Accent2 7 2 3 3 2" xfId="26285"/>
    <cellStyle name="40% - Accent2 7 2 3 3 2 2" xfId="26286"/>
    <cellStyle name="40% - Accent2 7 2 3 3 3" xfId="26287"/>
    <cellStyle name="40% - Accent2 7 2 3 4" xfId="26288"/>
    <cellStyle name="40% - Accent2 7 2 3 4 2" xfId="26289"/>
    <cellStyle name="40% - Accent2 7 2 3 5" xfId="26290"/>
    <cellStyle name="40% - Accent2 7 2 4" xfId="26291"/>
    <cellStyle name="40% - Accent2 7 2 4 2" xfId="26292"/>
    <cellStyle name="40% - Accent2 7 2 4 2 2" xfId="26293"/>
    <cellStyle name="40% - Accent2 7 2 4 2 2 2" xfId="26294"/>
    <cellStyle name="40% - Accent2 7 2 4 2 3" xfId="26295"/>
    <cellStyle name="40% - Accent2 7 2 4 3" xfId="26296"/>
    <cellStyle name="40% - Accent2 7 2 4 3 2" xfId="26297"/>
    <cellStyle name="40% - Accent2 7 2 4 4" xfId="26298"/>
    <cellStyle name="40% - Accent2 7 2 5" xfId="26299"/>
    <cellStyle name="40% - Accent2 7 2 5 2" xfId="26300"/>
    <cellStyle name="40% - Accent2 7 2 5 2 2" xfId="26301"/>
    <cellStyle name="40% - Accent2 7 2 5 3" xfId="26302"/>
    <cellStyle name="40% - Accent2 7 2 6" xfId="26303"/>
    <cellStyle name="40% - Accent2 7 2 6 2" xfId="26304"/>
    <cellStyle name="40% - Accent2 7 2 7" xfId="26305"/>
    <cellStyle name="40% - Accent2 7 3" xfId="26306"/>
    <cellStyle name="40% - Accent2 7 3 2" xfId="26307"/>
    <cellStyle name="40% - Accent2 7 3 2 2" xfId="26308"/>
    <cellStyle name="40% - Accent2 7 3 2 2 2" xfId="26309"/>
    <cellStyle name="40% - Accent2 7 3 2 2 2 2" xfId="26310"/>
    <cellStyle name="40% - Accent2 7 3 2 2 2 2 2" xfId="26311"/>
    <cellStyle name="40% - Accent2 7 3 2 2 2 3" xfId="26312"/>
    <cellStyle name="40% - Accent2 7 3 2 2 3" xfId="26313"/>
    <cellStyle name="40% - Accent2 7 3 2 2 3 2" xfId="26314"/>
    <cellStyle name="40% - Accent2 7 3 2 2 4" xfId="26315"/>
    <cellStyle name="40% - Accent2 7 3 2 3" xfId="26316"/>
    <cellStyle name="40% - Accent2 7 3 2 3 2" xfId="26317"/>
    <cellStyle name="40% - Accent2 7 3 2 3 2 2" xfId="26318"/>
    <cellStyle name="40% - Accent2 7 3 2 3 3" xfId="26319"/>
    <cellStyle name="40% - Accent2 7 3 2 4" xfId="26320"/>
    <cellStyle name="40% - Accent2 7 3 2 4 2" xfId="26321"/>
    <cellStyle name="40% - Accent2 7 3 2 5" xfId="26322"/>
    <cellStyle name="40% - Accent2 7 3 3" xfId="26323"/>
    <cellStyle name="40% - Accent2 7 3 3 2" xfId="26324"/>
    <cellStyle name="40% - Accent2 7 3 3 2 2" xfId="26325"/>
    <cellStyle name="40% - Accent2 7 3 3 2 2 2" xfId="26326"/>
    <cellStyle name="40% - Accent2 7 3 3 2 3" xfId="26327"/>
    <cellStyle name="40% - Accent2 7 3 3 3" xfId="26328"/>
    <cellStyle name="40% - Accent2 7 3 3 3 2" xfId="26329"/>
    <cellStyle name="40% - Accent2 7 3 3 4" xfId="26330"/>
    <cellStyle name="40% - Accent2 7 3 4" xfId="26331"/>
    <cellStyle name="40% - Accent2 7 3 4 2" xfId="26332"/>
    <cellStyle name="40% - Accent2 7 3 4 2 2" xfId="26333"/>
    <cellStyle name="40% - Accent2 7 3 4 3" xfId="26334"/>
    <cellStyle name="40% - Accent2 7 3 5" xfId="26335"/>
    <cellStyle name="40% - Accent2 7 3 5 2" xfId="26336"/>
    <cellStyle name="40% - Accent2 7 3 6" xfId="26337"/>
    <cellStyle name="40% - Accent2 7 4" xfId="26338"/>
    <cellStyle name="40% - Accent2 7 4 2" xfId="26339"/>
    <cellStyle name="40% - Accent2 7 4 2 2" xfId="26340"/>
    <cellStyle name="40% - Accent2 7 4 2 2 2" xfId="26341"/>
    <cellStyle name="40% - Accent2 7 4 2 2 2 2" xfId="26342"/>
    <cellStyle name="40% - Accent2 7 4 2 2 3" xfId="26343"/>
    <cellStyle name="40% - Accent2 7 4 2 3" xfId="26344"/>
    <cellStyle name="40% - Accent2 7 4 2 3 2" xfId="26345"/>
    <cellStyle name="40% - Accent2 7 4 2 4" xfId="26346"/>
    <cellStyle name="40% - Accent2 7 4 3" xfId="26347"/>
    <cellStyle name="40% - Accent2 7 4 3 2" xfId="26348"/>
    <cellStyle name="40% - Accent2 7 4 3 2 2" xfId="26349"/>
    <cellStyle name="40% - Accent2 7 4 3 3" xfId="26350"/>
    <cellStyle name="40% - Accent2 7 4 4" xfId="26351"/>
    <cellStyle name="40% - Accent2 7 4 4 2" xfId="26352"/>
    <cellStyle name="40% - Accent2 7 4 5" xfId="26353"/>
    <cellStyle name="40% - Accent2 7 5" xfId="26354"/>
    <cellStyle name="40% - Accent2 7 5 2" xfId="26355"/>
    <cellStyle name="40% - Accent2 7 5 2 2" xfId="26356"/>
    <cellStyle name="40% - Accent2 7 5 2 2 2" xfId="26357"/>
    <cellStyle name="40% - Accent2 7 5 2 3" xfId="26358"/>
    <cellStyle name="40% - Accent2 7 5 3" xfId="26359"/>
    <cellStyle name="40% - Accent2 7 5 3 2" xfId="26360"/>
    <cellStyle name="40% - Accent2 7 5 4" xfId="26361"/>
    <cellStyle name="40% - Accent2 7 6" xfId="26362"/>
    <cellStyle name="40% - Accent2 7 6 2" xfId="26363"/>
    <cellStyle name="40% - Accent2 7 6 2 2" xfId="26364"/>
    <cellStyle name="40% - Accent2 7 6 3" xfId="26365"/>
    <cellStyle name="40% - Accent2 7 7" xfId="26366"/>
    <cellStyle name="40% - Accent2 7 7 2" xfId="26367"/>
    <cellStyle name="40% - Accent2 7 8" xfId="26368"/>
    <cellStyle name="40% - Accent2 8" xfId="26369"/>
    <cellStyle name="40% - Accent2 8 2" xfId="26370"/>
    <cellStyle name="40% - Accent2 8 2 2" xfId="26371"/>
    <cellStyle name="40% - Accent2 8 2 2 2" xfId="26372"/>
    <cellStyle name="40% - Accent2 8 2 2 2 2" xfId="26373"/>
    <cellStyle name="40% - Accent2 8 2 2 2 2 2" xfId="26374"/>
    <cellStyle name="40% - Accent2 8 2 2 2 2 2 2" xfId="26375"/>
    <cellStyle name="40% - Accent2 8 2 2 2 2 2 2 2" xfId="26376"/>
    <cellStyle name="40% - Accent2 8 2 2 2 2 2 3" xfId="26377"/>
    <cellStyle name="40% - Accent2 8 2 2 2 2 3" xfId="26378"/>
    <cellStyle name="40% - Accent2 8 2 2 2 2 3 2" xfId="26379"/>
    <cellStyle name="40% - Accent2 8 2 2 2 2 4" xfId="26380"/>
    <cellStyle name="40% - Accent2 8 2 2 2 3" xfId="26381"/>
    <cellStyle name="40% - Accent2 8 2 2 2 3 2" xfId="26382"/>
    <cellStyle name="40% - Accent2 8 2 2 2 3 2 2" xfId="26383"/>
    <cellStyle name="40% - Accent2 8 2 2 2 3 3" xfId="26384"/>
    <cellStyle name="40% - Accent2 8 2 2 2 4" xfId="26385"/>
    <cellStyle name="40% - Accent2 8 2 2 2 4 2" xfId="26386"/>
    <cellStyle name="40% - Accent2 8 2 2 2 5" xfId="26387"/>
    <cellStyle name="40% - Accent2 8 2 2 3" xfId="26388"/>
    <cellStyle name="40% - Accent2 8 2 2 3 2" xfId="26389"/>
    <cellStyle name="40% - Accent2 8 2 2 3 2 2" xfId="26390"/>
    <cellStyle name="40% - Accent2 8 2 2 3 2 2 2" xfId="26391"/>
    <cellStyle name="40% - Accent2 8 2 2 3 2 3" xfId="26392"/>
    <cellStyle name="40% - Accent2 8 2 2 3 3" xfId="26393"/>
    <cellStyle name="40% - Accent2 8 2 2 3 3 2" xfId="26394"/>
    <cellStyle name="40% - Accent2 8 2 2 3 4" xfId="26395"/>
    <cellStyle name="40% - Accent2 8 2 2 4" xfId="26396"/>
    <cellStyle name="40% - Accent2 8 2 2 4 2" xfId="26397"/>
    <cellStyle name="40% - Accent2 8 2 2 4 2 2" xfId="26398"/>
    <cellStyle name="40% - Accent2 8 2 2 4 3" xfId="26399"/>
    <cellStyle name="40% - Accent2 8 2 2 5" xfId="26400"/>
    <cellStyle name="40% - Accent2 8 2 2 5 2" xfId="26401"/>
    <cellStyle name="40% - Accent2 8 2 2 6" xfId="26402"/>
    <cellStyle name="40% - Accent2 8 2 3" xfId="26403"/>
    <cellStyle name="40% - Accent2 8 2 3 2" xfId="26404"/>
    <cellStyle name="40% - Accent2 8 2 3 2 2" xfId="26405"/>
    <cellStyle name="40% - Accent2 8 2 3 2 2 2" xfId="26406"/>
    <cellStyle name="40% - Accent2 8 2 3 2 2 2 2" xfId="26407"/>
    <cellStyle name="40% - Accent2 8 2 3 2 2 3" xfId="26408"/>
    <cellStyle name="40% - Accent2 8 2 3 2 3" xfId="26409"/>
    <cellStyle name="40% - Accent2 8 2 3 2 3 2" xfId="26410"/>
    <cellStyle name="40% - Accent2 8 2 3 2 4" xfId="26411"/>
    <cellStyle name="40% - Accent2 8 2 3 3" xfId="26412"/>
    <cellStyle name="40% - Accent2 8 2 3 3 2" xfId="26413"/>
    <cellStyle name="40% - Accent2 8 2 3 3 2 2" xfId="26414"/>
    <cellStyle name="40% - Accent2 8 2 3 3 3" xfId="26415"/>
    <cellStyle name="40% - Accent2 8 2 3 4" xfId="26416"/>
    <cellStyle name="40% - Accent2 8 2 3 4 2" xfId="26417"/>
    <cellStyle name="40% - Accent2 8 2 3 5" xfId="26418"/>
    <cellStyle name="40% - Accent2 8 2 4" xfId="26419"/>
    <cellStyle name="40% - Accent2 8 2 4 2" xfId="26420"/>
    <cellStyle name="40% - Accent2 8 2 4 2 2" xfId="26421"/>
    <cellStyle name="40% - Accent2 8 2 4 2 2 2" xfId="26422"/>
    <cellStyle name="40% - Accent2 8 2 4 2 3" xfId="26423"/>
    <cellStyle name="40% - Accent2 8 2 4 3" xfId="26424"/>
    <cellStyle name="40% - Accent2 8 2 4 3 2" xfId="26425"/>
    <cellStyle name="40% - Accent2 8 2 4 4" xfId="26426"/>
    <cellStyle name="40% - Accent2 8 2 5" xfId="26427"/>
    <cellStyle name="40% - Accent2 8 2 5 2" xfId="26428"/>
    <cellStyle name="40% - Accent2 8 2 5 2 2" xfId="26429"/>
    <cellStyle name="40% - Accent2 8 2 5 3" xfId="26430"/>
    <cellStyle name="40% - Accent2 8 2 6" xfId="26431"/>
    <cellStyle name="40% - Accent2 8 2 6 2" xfId="26432"/>
    <cellStyle name="40% - Accent2 8 2 7" xfId="26433"/>
    <cellStyle name="40% - Accent2 8 3" xfId="26434"/>
    <cellStyle name="40% - Accent2 8 3 2" xfId="26435"/>
    <cellStyle name="40% - Accent2 8 3 2 2" xfId="26436"/>
    <cellStyle name="40% - Accent2 8 3 2 2 2" xfId="26437"/>
    <cellStyle name="40% - Accent2 8 3 2 2 2 2" xfId="26438"/>
    <cellStyle name="40% - Accent2 8 3 2 2 2 2 2" xfId="26439"/>
    <cellStyle name="40% - Accent2 8 3 2 2 2 3" xfId="26440"/>
    <cellStyle name="40% - Accent2 8 3 2 2 3" xfId="26441"/>
    <cellStyle name="40% - Accent2 8 3 2 2 3 2" xfId="26442"/>
    <cellStyle name="40% - Accent2 8 3 2 2 4" xfId="26443"/>
    <cellStyle name="40% - Accent2 8 3 2 3" xfId="26444"/>
    <cellStyle name="40% - Accent2 8 3 2 3 2" xfId="26445"/>
    <cellStyle name="40% - Accent2 8 3 2 3 2 2" xfId="26446"/>
    <cellStyle name="40% - Accent2 8 3 2 3 3" xfId="26447"/>
    <cellStyle name="40% - Accent2 8 3 2 4" xfId="26448"/>
    <cellStyle name="40% - Accent2 8 3 2 4 2" xfId="26449"/>
    <cellStyle name="40% - Accent2 8 3 2 5" xfId="26450"/>
    <cellStyle name="40% - Accent2 8 3 3" xfId="26451"/>
    <cellStyle name="40% - Accent2 8 3 3 2" xfId="26452"/>
    <cellStyle name="40% - Accent2 8 3 3 2 2" xfId="26453"/>
    <cellStyle name="40% - Accent2 8 3 3 2 2 2" xfId="26454"/>
    <cellStyle name="40% - Accent2 8 3 3 2 3" xfId="26455"/>
    <cellStyle name="40% - Accent2 8 3 3 3" xfId="26456"/>
    <cellStyle name="40% - Accent2 8 3 3 3 2" xfId="26457"/>
    <cellStyle name="40% - Accent2 8 3 3 4" xfId="26458"/>
    <cellStyle name="40% - Accent2 8 3 4" xfId="26459"/>
    <cellStyle name="40% - Accent2 8 3 4 2" xfId="26460"/>
    <cellStyle name="40% - Accent2 8 3 4 2 2" xfId="26461"/>
    <cellStyle name="40% - Accent2 8 3 4 3" xfId="26462"/>
    <cellStyle name="40% - Accent2 8 3 5" xfId="26463"/>
    <cellStyle name="40% - Accent2 8 3 5 2" xfId="26464"/>
    <cellStyle name="40% - Accent2 8 3 6" xfId="26465"/>
    <cellStyle name="40% - Accent2 8 4" xfId="26466"/>
    <cellStyle name="40% - Accent2 8 4 2" xfId="26467"/>
    <cellStyle name="40% - Accent2 8 4 2 2" xfId="26468"/>
    <cellStyle name="40% - Accent2 8 4 2 2 2" xfId="26469"/>
    <cellStyle name="40% - Accent2 8 4 2 2 2 2" xfId="26470"/>
    <cellStyle name="40% - Accent2 8 4 2 2 3" xfId="26471"/>
    <cellStyle name="40% - Accent2 8 4 2 3" xfId="26472"/>
    <cellStyle name="40% - Accent2 8 4 2 3 2" xfId="26473"/>
    <cellStyle name="40% - Accent2 8 4 2 4" xfId="26474"/>
    <cellStyle name="40% - Accent2 8 4 3" xfId="26475"/>
    <cellStyle name="40% - Accent2 8 4 3 2" xfId="26476"/>
    <cellStyle name="40% - Accent2 8 4 3 2 2" xfId="26477"/>
    <cellStyle name="40% - Accent2 8 4 3 3" xfId="26478"/>
    <cellStyle name="40% - Accent2 8 4 4" xfId="26479"/>
    <cellStyle name="40% - Accent2 8 4 4 2" xfId="26480"/>
    <cellStyle name="40% - Accent2 8 4 5" xfId="26481"/>
    <cellStyle name="40% - Accent2 8 5" xfId="26482"/>
    <cellStyle name="40% - Accent2 8 5 2" xfId="26483"/>
    <cellStyle name="40% - Accent2 8 5 2 2" xfId="26484"/>
    <cellStyle name="40% - Accent2 8 5 2 2 2" xfId="26485"/>
    <cellStyle name="40% - Accent2 8 5 2 3" xfId="26486"/>
    <cellStyle name="40% - Accent2 8 5 3" xfId="26487"/>
    <cellStyle name="40% - Accent2 8 5 3 2" xfId="26488"/>
    <cellStyle name="40% - Accent2 8 5 4" xfId="26489"/>
    <cellStyle name="40% - Accent2 8 6" xfId="26490"/>
    <cellStyle name="40% - Accent2 8 6 2" xfId="26491"/>
    <cellStyle name="40% - Accent2 8 6 2 2" xfId="26492"/>
    <cellStyle name="40% - Accent2 8 6 3" xfId="26493"/>
    <cellStyle name="40% - Accent2 8 7" xfId="26494"/>
    <cellStyle name="40% - Accent2 8 7 2" xfId="26495"/>
    <cellStyle name="40% - Accent2 8 8" xfId="26496"/>
    <cellStyle name="40% - Accent2 9" xfId="26497"/>
    <cellStyle name="40% - Accent2 9 2" xfId="26498"/>
    <cellStyle name="40% - Accent2 9 2 2" xfId="26499"/>
    <cellStyle name="40% - Accent2 9 2 2 2" xfId="26500"/>
    <cellStyle name="40% - Accent2 9 2 2 2 2" xfId="26501"/>
    <cellStyle name="40% - Accent2 9 2 2 2 2 2" xfId="26502"/>
    <cellStyle name="40% - Accent2 9 2 2 2 2 2 2" xfId="26503"/>
    <cellStyle name="40% - Accent2 9 2 2 2 2 2 2 2" xfId="26504"/>
    <cellStyle name="40% - Accent2 9 2 2 2 2 2 3" xfId="26505"/>
    <cellStyle name="40% - Accent2 9 2 2 2 2 3" xfId="26506"/>
    <cellStyle name="40% - Accent2 9 2 2 2 2 3 2" xfId="26507"/>
    <cellStyle name="40% - Accent2 9 2 2 2 2 4" xfId="26508"/>
    <cellStyle name="40% - Accent2 9 2 2 2 3" xfId="26509"/>
    <cellStyle name="40% - Accent2 9 2 2 2 3 2" xfId="26510"/>
    <cellStyle name="40% - Accent2 9 2 2 2 3 2 2" xfId="26511"/>
    <cellStyle name="40% - Accent2 9 2 2 2 3 3" xfId="26512"/>
    <cellStyle name="40% - Accent2 9 2 2 2 4" xfId="26513"/>
    <cellStyle name="40% - Accent2 9 2 2 2 4 2" xfId="26514"/>
    <cellStyle name="40% - Accent2 9 2 2 2 5" xfId="26515"/>
    <cellStyle name="40% - Accent2 9 2 2 3" xfId="26516"/>
    <cellStyle name="40% - Accent2 9 2 2 3 2" xfId="26517"/>
    <cellStyle name="40% - Accent2 9 2 2 3 2 2" xfId="26518"/>
    <cellStyle name="40% - Accent2 9 2 2 3 2 2 2" xfId="26519"/>
    <cellStyle name="40% - Accent2 9 2 2 3 2 3" xfId="26520"/>
    <cellStyle name="40% - Accent2 9 2 2 3 3" xfId="26521"/>
    <cellStyle name="40% - Accent2 9 2 2 3 3 2" xfId="26522"/>
    <cellStyle name="40% - Accent2 9 2 2 3 4" xfId="26523"/>
    <cellStyle name="40% - Accent2 9 2 2 4" xfId="26524"/>
    <cellStyle name="40% - Accent2 9 2 2 4 2" xfId="26525"/>
    <cellStyle name="40% - Accent2 9 2 2 4 2 2" xfId="26526"/>
    <cellStyle name="40% - Accent2 9 2 2 4 3" xfId="26527"/>
    <cellStyle name="40% - Accent2 9 2 2 5" xfId="26528"/>
    <cellStyle name="40% - Accent2 9 2 2 5 2" xfId="26529"/>
    <cellStyle name="40% - Accent2 9 2 2 6" xfId="26530"/>
    <cellStyle name="40% - Accent2 9 2 3" xfId="26531"/>
    <cellStyle name="40% - Accent2 9 2 3 2" xfId="26532"/>
    <cellStyle name="40% - Accent2 9 2 3 2 2" xfId="26533"/>
    <cellStyle name="40% - Accent2 9 2 3 2 2 2" xfId="26534"/>
    <cellStyle name="40% - Accent2 9 2 3 2 2 2 2" xfId="26535"/>
    <cellStyle name="40% - Accent2 9 2 3 2 2 3" xfId="26536"/>
    <cellStyle name="40% - Accent2 9 2 3 2 3" xfId="26537"/>
    <cellStyle name="40% - Accent2 9 2 3 2 3 2" xfId="26538"/>
    <cellStyle name="40% - Accent2 9 2 3 2 4" xfId="26539"/>
    <cellStyle name="40% - Accent2 9 2 3 3" xfId="26540"/>
    <cellStyle name="40% - Accent2 9 2 3 3 2" xfId="26541"/>
    <cellStyle name="40% - Accent2 9 2 3 3 2 2" xfId="26542"/>
    <cellStyle name="40% - Accent2 9 2 3 3 3" xfId="26543"/>
    <cellStyle name="40% - Accent2 9 2 3 4" xfId="26544"/>
    <cellStyle name="40% - Accent2 9 2 3 4 2" xfId="26545"/>
    <cellStyle name="40% - Accent2 9 2 3 5" xfId="26546"/>
    <cellStyle name="40% - Accent2 9 2 4" xfId="26547"/>
    <cellStyle name="40% - Accent2 9 2 4 2" xfId="26548"/>
    <cellStyle name="40% - Accent2 9 2 4 2 2" xfId="26549"/>
    <cellStyle name="40% - Accent2 9 2 4 2 2 2" xfId="26550"/>
    <cellStyle name="40% - Accent2 9 2 4 2 3" xfId="26551"/>
    <cellStyle name="40% - Accent2 9 2 4 3" xfId="26552"/>
    <cellStyle name="40% - Accent2 9 2 4 3 2" xfId="26553"/>
    <cellStyle name="40% - Accent2 9 2 4 4" xfId="26554"/>
    <cellStyle name="40% - Accent2 9 2 5" xfId="26555"/>
    <cellStyle name="40% - Accent2 9 2 5 2" xfId="26556"/>
    <cellStyle name="40% - Accent2 9 2 5 2 2" xfId="26557"/>
    <cellStyle name="40% - Accent2 9 2 5 3" xfId="26558"/>
    <cellStyle name="40% - Accent2 9 2 6" xfId="26559"/>
    <cellStyle name="40% - Accent2 9 2 6 2" xfId="26560"/>
    <cellStyle name="40% - Accent2 9 2 7" xfId="26561"/>
    <cellStyle name="40% - Accent2 9 3" xfId="26562"/>
    <cellStyle name="40% - Accent2 9 3 2" xfId="26563"/>
    <cellStyle name="40% - Accent2 9 3 2 2" xfId="26564"/>
    <cellStyle name="40% - Accent2 9 3 2 2 2" xfId="26565"/>
    <cellStyle name="40% - Accent2 9 3 2 2 2 2" xfId="26566"/>
    <cellStyle name="40% - Accent2 9 3 2 2 2 2 2" xfId="26567"/>
    <cellStyle name="40% - Accent2 9 3 2 2 2 3" xfId="26568"/>
    <cellStyle name="40% - Accent2 9 3 2 2 3" xfId="26569"/>
    <cellStyle name="40% - Accent2 9 3 2 2 3 2" xfId="26570"/>
    <cellStyle name="40% - Accent2 9 3 2 2 4" xfId="26571"/>
    <cellStyle name="40% - Accent2 9 3 2 3" xfId="26572"/>
    <cellStyle name="40% - Accent2 9 3 2 3 2" xfId="26573"/>
    <cellStyle name="40% - Accent2 9 3 2 3 2 2" xfId="26574"/>
    <cellStyle name="40% - Accent2 9 3 2 3 3" xfId="26575"/>
    <cellStyle name="40% - Accent2 9 3 2 4" xfId="26576"/>
    <cellStyle name="40% - Accent2 9 3 2 4 2" xfId="26577"/>
    <cellStyle name="40% - Accent2 9 3 2 5" xfId="26578"/>
    <cellStyle name="40% - Accent2 9 3 3" xfId="26579"/>
    <cellStyle name="40% - Accent2 9 3 3 2" xfId="26580"/>
    <cellStyle name="40% - Accent2 9 3 3 2 2" xfId="26581"/>
    <cellStyle name="40% - Accent2 9 3 3 2 2 2" xfId="26582"/>
    <cellStyle name="40% - Accent2 9 3 3 2 3" xfId="26583"/>
    <cellStyle name="40% - Accent2 9 3 3 3" xfId="26584"/>
    <cellStyle name="40% - Accent2 9 3 3 3 2" xfId="26585"/>
    <cellStyle name="40% - Accent2 9 3 3 4" xfId="26586"/>
    <cellStyle name="40% - Accent2 9 3 4" xfId="26587"/>
    <cellStyle name="40% - Accent2 9 3 4 2" xfId="26588"/>
    <cellStyle name="40% - Accent2 9 3 4 2 2" xfId="26589"/>
    <cellStyle name="40% - Accent2 9 3 4 3" xfId="26590"/>
    <cellStyle name="40% - Accent2 9 3 5" xfId="26591"/>
    <cellStyle name="40% - Accent2 9 3 5 2" xfId="26592"/>
    <cellStyle name="40% - Accent2 9 3 6" xfId="26593"/>
    <cellStyle name="40% - Accent2 9 4" xfId="26594"/>
    <cellStyle name="40% - Accent2 9 4 2" xfId="26595"/>
    <cellStyle name="40% - Accent2 9 4 2 2" xfId="26596"/>
    <cellStyle name="40% - Accent2 9 4 2 2 2" xfId="26597"/>
    <cellStyle name="40% - Accent2 9 4 2 2 2 2" xfId="26598"/>
    <cellStyle name="40% - Accent2 9 4 2 2 3" xfId="26599"/>
    <cellStyle name="40% - Accent2 9 4 2 3" xfId="26600"/>
    <cellStyle name="40% - Accent2 9 4 2 3 2" xfId="26601"/>
    <cellStyle name="40% - Accent2 9 4 2 4" xfId="26602"/>
    <cellStyle name="40% - Accent2 9 4 3" xfId="26603"/>
    <cellStyle name="40% - Accent2 9 4 3 2" xfId="26604"/>
    <cellStyle name="40% - Accent2 9 4 3 2 2" xfId="26605"/>
    <cellStyle name="40% - Accent2 9 4 3 3" xfId="26606"/>
    <cellStyle name="40% - Accent2 9 4 4" xfId="26607"/>
    <cellStyle name="40% - Accent2 9 4 4 2" xfId="26608"/>
    <cellStyle name="40% - Accent2 9 4 5" xfId="26609"/>
    <cellStyle name="40% - Accent2 9 5" xfId="26610"/>
    <cellStyle name="40% - Accent2 9 5 2" xfId="26611"/>
    <cellStyle name="40% - Accent2 9 5 2 2" xfId="26612"/>
    <cellStyle name="40% - Accent2 9 5 2 2 2" xfId="26613"/>
    <cellStyle name="40% - Accent2 9 5 2 3" xfId="26614"/>
    <cellStyle name="40% - Accent2 9 5 3" xfId="26615"/>
    <cellStyle name="40% - Accent2 9 5 3 2" xfId="26616"/>
    <cellStyle name="40% - Accent2 9 5 4" xfId="26617"/>
    <cellStyle name="40% - Accent2 9 6" xfId="26618"/>
    <cellStyle name="40% - Accent2 9 6 2" xfId="26619"/>
    <cellStyle name="40% - Accent2 9 6 2 2" xfId="26620"/>
    <cellStyle name="40% - Accent2 9 6 3" xfId="26621"/>
    <cellStyle name="40% - Accent2 9 7" xfId="26622"/>
    <cellStyle name="40% - Accent2 9 7 2" xfId="26623"/>
    <cellStyle name="40% - Accent2 9 8" xfId="26624"/>
    <cellStyle name="40% - Accent3 10" xfId="26625"/>
    <cellStyle name="40% - Accent3 10 2" xfId="26626"/>
    <cellStyle name="40% - Accent3 10 2 2" xfId="26627"/>
    <cellStyle name="40% - Accent3 10 2 2 2" xfId="26628"/>
    <cellStyle name="40% - Accent3 10 2 2 2 2" xfId="26629"/>
    <cellStyle name="40% - Accent3 10 2 2 2 2 2" xfId="26630"/>
    <cellStyle name="40% - Accent3 10 2 2 2 2 2 2" xfId="26631"/>
    <cellStyle name="40% - Accent3 10 2 2 2 2 2 2 2" xfId="26632"/>
    <cellStyle name="40% - Accent3 10 2 2 2 2 2 3" xfId="26633"/>
    <cellStyle name="40% - Accent3 10 2 2 2 2 3" xfId="26634"/>
    <cellStyle name="40% - Accent3 10 2 2 2 2 3 2" xfId="26635"/>
    <cellStyle name="40% - Accent3 10 2 2 2 2 4" xfId="26636"/>
    <cellStyle name="40% - Accent3 10 2 2 2 3" xfId="26637"/>
    <cellStyle name="40% - Accent3 10 2 2 2 3 2" xfId="26638"/>
    <cellStyle name="40% - Accent3 10 2 2 2 3 2 2" xfId="26639"/>
    <cellStyle name="40% - Accent3 10 2 2 2 3 3" xfId="26640"/>
    <cellStyle name="40% - Accent3 10 2 2 2 4" xfId="26641"/>
    <cellStyle name="40% - Accent3 10 2 2 2 4 2" xfId="26642"/>
    <cellStyle name="40% - Accent3 10 2 2 2 5" xfId="26643"/>
    <cellStyle name="40% - Accent3 10 2 2 3" xfId="26644"/>
    <cellStyle name="40% - Accent3 10 2 2 3 2" xfId="26645"/>
    <cellStyle name="40% - Accent3 10 2 2 3 2 2" xfId="26646"/>
    <cellStyle name="40% - Accent3 10 2 2 3 2 2 2" xfId="26647"/>
    <cellStyle name="40% - Accent3 10 2 2 3 2 3" xfId="26648"/>
    <cellStyle name="40% - Accent3 10 2 2 3 3" xfId="26649"/>
    <cellStyle name="40% - Accent3 10 2 2 3 3 2" xfId="26650"/>
    <cellStyle name="40% - Accent3 10 2 2 3 4" xfId="26651"/>
    <cellStyle name="40% - Accent3 10 2 2 4" xfId="26652"/>
    <cellStyle name="40% - Accent3 10 2 2 4 2" xfId="26653"/>
    <cellStyle name="40% - Accent3 10 2 2 4 2 2" xfId="26654"/>
    <cellStyle name="40% - Accent3 10 2 2 4 3" xfId="26655"/>
    <cellStyle name="40% - Accent3 10 2 2 5" xfId="26656"/>
    <cellStyle name="40% - Accent3 10 2 2 5 2" xfId="26657"/>
    <cellStyle name="40% - Accent3 10 2 2 6" xfId="26658"/>
    <cellStyle name="40% - Accent3 10 2 3" xfId="26659"/>
    <cellStyle name="40% - Accent3 10 2 3 2" xfId="26660"/>
    <cellStyle name="40% - Accent3 10 2 3 2 2" xfId="26661"/>
    <cellStyle name="40% - Accent3 10 2 3 2 2 2" xfId="26662"/>
    <cellStyle name="40% - Accent3 10 2 3 2 2 2 2" xfId="26663"/>
    <cellStyle name="40% - Accent3 10 2 3 2 2 3" xfId="26664"/>
    <cellStyle name="40% - Accent3 10 2 3 2 3" xfId="26665"/>
    <cellStyle name="40% - Accent3 10 2 3 2 3 2" xfId="26666"/>
    <cellStyle name="40% - Accent3 10 2 3 2 4" xfId="26667"/>
    <cellStyle name="40% - Accent3 10 2 3 3" xfId="26668"/>
    <cellStyle name="40% - Accent3 10 2 3 3 2" xfId="26669"/>
    <cellStyle name="40% - Accent3 10 2 3 3 2 2" xfId="26670"/>
    <cellStyle name="40% - Accent3 10 2 3 3 3" xfId="26671"/>
    <cellStyle name="40% - Accent3 10 2 3 4" xfId="26672"/>
    <cellStyle name="40% - Accent3 10 2 3 4 2" xfId="26673"/>
    <cellStyle name="40% - Accent3 10 2 3 5" xfId="26674"/>
    <cellStyle name="40% - Accent3 10 2 4" xfId="26675"/>
    <cellStyle name="40% - Accent3 10 2 4 2" xfId="26676"/>
    <cellStyle name="40% - Accent3 10 2 4 2 2" xfId="26677"/>
    <cellStyle name="40% - Accent3 10 2 4 2 2 2" xfId="26678"/>
    <cellStyle name="40% - Accent3 10 2 4 2 3" xfId="26679"/>
    <cellStyle name="40% - Accent3 10 2 4 3" xfId="26680"/>
    <cellStyle name="40% - Accent3 10 2 4 3 2" xfId="26681"/>
    <cellStyle name="40% - Accent3 10 2 4 4" xfId="26682"/>
    <cellStyle name="40% - Accent3 10 2 5" xfId="26683"/>
    <cellStyle name="40% - Accent3 10 2 5 2" xfId="26684"/>
    <cellStyle name="40% - Accent3 10 2 5 2 2" xfId="26685"/>
    <cellStyle name="40% - Accent3 10 2 5 3" xfId="26686"/>
    <cellStyle name="40% - Accent3 10 2 6" xfId="26687"/>
    <cellStyle name="40% - Accent3 10 2 6 2" xfId="26688"/>
    <cellStyle name="40% - Accent3 10 2 7" xfId="26689"/>
    <cellStyle name="40% - Accent3 10 3" xfId="26690"/>
    <cellStyle name="40% - Accent3 10 3 2" xfId="26691"/>
    <cellStyle name="40% - Accent3 10 3 2 2" xfId="26692"/>
    <cellStyle name="40% - Accent3 10 3 2 2 2" xfId="26693"/>
    <cellStyle name="40% - Accent3 10 3 2 2 2 2" xfId="26694"/>
    <cellStyle name="40% - Accent3 10 3 2 2 2 2 2" xfId="26695"/>
    <cellStyle name="40% - Accent3 10 3 2 2 2 3" xfId="26696"/>
    <cellStyle name="40% - Accent3 10 3 2 2 3" xfId="26697"/>
    <cellStyle name="40% - Accent3 10 3 2 2 3 2" xfId="26698"/>
    <cellStyle name="40% - Accent3 10 3 2 2 4" xfId="26699"/>
    <cellStyle name="40% - Accent3 10 3 2 3" xfId="26700"/>
    <cellStyle name="40% - Accent3 10 3 2 3 2" xfId="26701"/>
    <cellStyle name="40% - Accent3 10 3 2 3 2 2" xfId="26702"/>
    <cellStyle name="40% - Accent3 10 3 2 3 3" xfId="26703"/>
    <cellStyle name="40% - Accent3 10 3 2 4" xfId="26704"/>
    <cellStyle name="40% - Accent3 10 3 2 4 2" xfId="26705"/>
    <cellStyle name="40% - Accent3 10 3 2 5" xfId="26706"/>
    <cellStyle name="40% - Accent3 10 3 3" xfId="26707"/>
    <cellStyle name="40% - Accent3 10 3 3 2" xfId="26708"/>
    <cellStyle name="40% - Accent3 10 3 3 2 2" xfId="26709"/>
    <cellStyle name="40% - Accent3 10 3 3 2 2 2" xfId="26710"/>
    <cellStyle name="40% - Accent3 10 3 3 2 3" xfId="26711"/>
    <cellStyle name="40% - Accent3 10 3 3 3" xfId="26712"/>
    <cellStyle name="40% - Accent3 10 3 3 3 2" xfId="26713"/>
    <cellStyle name="40% - Accent3 10 3 3 4" xfId="26714"/>
    <cellStyle name="40% - Accent3 10 3 4" xfId="26715"/>
    <cellStyle name="40% - Accent3 10 3 4 2" xfId="26716"/>
    <cellStyle name="40% - Accent3 10 3 4 2 2" xfId="26717"/>
    <cellStyle name="40% - Accent3 10 3 4 3" xfId="26718"/>
    <cellStyle name="40% - Accent3 10 3 5" xfId="26719"/>
    <cellStyle name="40% - Accent3 10 3 5 2" xfId="26720"/>
    <cellStyle name="40% - Accent3 10 3 6" xfId="26721"/>
    <cellStyle name="40% - Accent3 10 4" xfId="26722"/>
    <cellStyle name="40% - Accent3 10 4 2" xfId="26723"/>
    <cellStyle name="40% - Accent3 10 4 2 2" xfId="26724"/>
    <cellStyle name="40% - Accent3 10 4 2 2 2" xfId="26725"/>
    <cellStyle name="40% - Accent3 10 4 2 2 2 2" xfId="26726"/>
    <cellStyle name="40% - Accent3 10 4 2 2 3" xfId="26727"/>
    <cellStyle name="40% - Accent3 10 4 2 3" xfId="26728"/>
    <cellStyle name="40% - Accent3 10 4 2 3 2" xfId="26729"/>
    <cellStyle name="40% - Accent3 10 4 2 4" xfId="26730"/>
    <cellStyle name="40% - Accent3 10 4 3" xfId="26731"/>
    <cellStyle name="40% - Accent3 10 4 3 2" xfId="26732"/>
    <cellStyle name="40% - Accent3 10 4 3 2 2" xfId="26733"/>
    <cellStyle name="40% - Accent3 10 4 3 3" xfId="26734"/>
    <cellStyle name="40% - Accent3 10 4 4" xfId="26735"/>
    <cellStyle name="40% - Accent3 10 4 4 2" xfId="26736"/>
    <cellStyle name="40% - Accent3 10 4 5" xfId="26737"/>
    <cellStyle name="40% - Accent3 10 5" xfId="26738"/>
    <cellStyle name="40% - Accent3 10 5 2" xfId="26739"/>
    <cellStyle name="40% - Accent3 10 5 2 2" xfId="26740"/>
    <cellStyle name="40% - Accent3 10 5 2 2 2" xfId="26741"/>
    <cellStyle name="40% - Accent3 10 5 2 3" xfId="26742"/>
    <cellStyle name="40% - Accent3 10 5 3" xfId="26743"/>
    <cellStyle name="40% - Accent3 10 5 3 2" xfId="26744"/>
    <cellStyle name="40% - Accent3 10 5 4" xfId="26745"/>
    <cellStyle name="40% - Accent3 10 6" xfId="26746"/>
    <cellStyle name="40% - Accent3 10 6 2" xfId="26747"/>
    <cellStyle name="40% - Accent3 10 6 2 2" xfId="26748"/>
    <cellStyle name="40% - Accent3 10 6 3" xfId="26749"/>
    <cellStyle name="40% - Accent3 10 7" xfId="26750"/>
    <cellStyle name="40% - Accent3 10 7 2" xfId="26751"/>
    <cellStyle name="40% - Accent3 10 8" xfId="26752"/>
    <cellStyle name="40% - Accent3 11" xfId="26753"/>
    <cellStyle name="40% - Accent3 11 2" xfId="26754"/>
    <cellStyle name="40% - Accent3 11 2 2" xfId="26755"/>
    <cellStyle name="40% - Accent3 11 2 2 2" xfId="26756"/>
    <cellStyle name="40% - Accent3 11 2 2 2 2" xfId="26757"/>
    <cellStyle name="40% - Accent3 11 2 2 2 2 2" xfId="26758"/>
    <cellStyle name="40% - Accent3 11 2 2 2 2 2 2" xfId="26759"/>
    <cellStyle name="40% - Accent3 11 2 2 2 2 2 2 2" xfId="26760"/>
    <cellStyle name="40% - Accent3 11 2 2 2 2 2 3" xfId="26761"/>
    <cellStyle name="40% - Accent3 11 2 2 2 2 3" xfId="26762"/>
    <cellStyle name="40% - Accent3 11 2 2 2 2 3 2" xfId="26763"/>
    <cellStyle name="40% - Accent3 11 2 2 2 2 4" xfId="26764"/>
    <cellStyle name="40% - Accent3 11 2 2 2 3" xfId="26765"/>
    <cellStyle name="40% - Accent3 11 2 2 2 3 2" xfId="26766"/>
    <cellStyle name="40% - Accent3 11 2 2 2 3 2 2" xfId="26767"/>
    <cellStyle name="40% - Accent3 11 2 2 2 3 3" xfId="26768"/>
    <cellStyle name="40% - Accent3 11 2 2 2 4" xfId="26769"/>
    <cellStyle name="40% - Accent3 11 2 2 2 4 2" xfId="26770"/>
    <cellStyle name="40% - Accent3 11 2 2 2 5" xfId="26771"/>
    <cellStyle name="40% - Accent3 11 2 2 3" xfId="26772"/>
    <cellStyle name="40% - Accent3 11 2 2 3 2" xfId="26773"/>
    <cellStyle name="40% - Accent3 11 2 2 3 2 2" xfId="26774"/>
    <cellStyle name="40% - Accent3 11 2 2 3 2 2 2" xfId="26775"/>
    <cellStyle name="40% - Accent3 11 2 2 3 2 3" xfId="26776"/>
    <cellStyle name="40% - Accent3 11 2 2 3 3" xfId="26777"/>
    <cellStyle name="40% - Accent3 11 2 2 3 3 2" xfId="26778"/>
    <cellStyle name="40% - Accent3 11 2 2 3 4" xfId="26779"/>
    <cellStyle name="40% - Accent3 11 2 2 4" xfId="26780"/>
    <cellStyle name="40% - Accent3 11 2 2 4 2" xfId="26781"/>
    <cellStyle name="40% - Accent3 11 2 2 4 2 2" xfId="26782"/>
    <cellStyle name="40% - Accent3 11 2 2 4 3" xfId="26783"/>
    <cellStyle name="40% - Accent3 11 2 2 5" xfId="26784"/>
    <cellStyle name="40% - Accent3 11 2 2 5 2" xfId="26785"/>
    <cellStyle name="40% - Accent3 11 2 2 6" xfId="26786"/>
    <cellStyle name="40% - Accent3 11 2 3" xfId="26787"/>
    <cellStyle name="40% - Accent3 11 2 3 2" xfId="26788"/>
    <cellStyle name="40% - Accent3 11 2 3 2 2" xfId="26789"/>
    <cellStyle name="40% - Accent3 11 2 3 2 2 2" xfId="26790"/>
    <cellStyle name="40% - Accent3 11 2 3 2 2 2 2" xfId="26791"/>
    <cellStyle name="40% - Accent3 11 2 3 2 2 3" xfId="26792"/>
    <cellStyle name="40% - Accent3 11 2 3 2 3" xfId="26793"/>
    <cellStyle name="40% - Accent3 11 2 3 2 3 2" xfId="26794"/>
    <cellStyle name="40% - Accent3 11 2 3 2 4" xfId="26795"/>
    <cellStyle name="40% - Accent3 11 2 3 3" xfId="26796"/>
    <cellStyle name="40% - Accent3 11 2 3 3 2" xfId="26797"/>
    <cellStyle name="40% - Accent3 11 2 3 3 2 2" xfId="26798"/>
    <cellStyle name="40% - Accent3 11 2 3 3 3" xfId="26799"/>
    <cellStyle name="40% - Accent3 11 2 3 4" xfId="26800"/>
    <cellStyle name="40% - Accent3 11 2 3 4 2" xfId="26801"/>
    <cellStyle name="40% - Accent3 11 2 3 5" xfId="26802"/>
    <cellStyle name="40% - Accent3 11 2 4" xfId="26803"/>
    <cellStyle name="40% - Accent3 11 2 4 2" xfId="26804"/>
    <cellStyle name="40% - Accent3 11 2 4 2 2" xfId="26805"/>
    <cellStyle name="40% - Accent3 11 2 4 2 2 2" xfId="26806"/>
    <cellStyle name="40% - Accent3 11 2 4 2 3" xfId="26807"/>
    <cellStyle name="40% - Accent3 11 2 4 3" xfId="26808"/>
    <cellStyle name="40% - Accent3 11 2 4 3 2" xfId="26809"/>
    <cellStyle name="40% - Accent3 11 2 4 4" xfId="26810"/>
    <cellStyle name="40% - Accent3 11 2 5" xfId="26811"/>
    <cellStyle name="40% - Accent3 11 2 5 2" xfId="26812"/>
    <cellStyle name="40% - Accent3 11 2 5 2 2" xfId="26813"/>
    <cellStyle name="40% - Accent3 11 2 5 3" xfId="26814"/>
    <cellStyle name="40% - Accent3 11 2 6" xfId="26815"/>
    <cellStyle name="40% - Accent3 11 2 6 2" xfId="26816"/>
    <cellStyle name="40% - Accent3 11 2 7" xfId="26817"/>
    <cellStyle name="40% - Accent3 11 3" xfId="26818"/>
    <cellStyle name="40% - Accent3 11 3 2" xfId="26819"/>
    <cellStyle name="40% - Accent3 11 3 2 2" xfId="26820"/>
    <cellStyle name="40% - Accent3 11 3 2 2 2" xfId="26821"/>
    <cellStyle name="40% - Accent3 11 3 2 2 2 2" xfId="26822"/>
    <cellStyle name="40% - Accent3 11 3 2 2 2 2 2" xfId="26823"/>
    <cellStyle name="40% - Accent3 11 3 2 2 2 3" xfId="26824"/>
    <cellStyle name="40% - Accent3 11 3 2 2 3" xfId="26825"/>
    <cellStyle name="40% - Accent3 11 3 2 2 3 2" xfId="26826"/>
    <cellStyle name="40% - Accent3 11 3 2 2 4" xfId="26827"/>
    <cellStyle name="40% - Accent3 11 3 2 3" xfId="26828"/>
    <cellStyle name="40% - Accent3 11 3 2 3 2" xfId="26829"/>
    <cellStyle name="40% - Accent3 11 3 2 3 2 2" xfId="26830"/>
    <cellStyle name="40% - Accent3 11 3 2 3 3" xfId="26831"/>
    <cellStyle name="40% - Accent3 11 3 2 4" xfId="26832"/>
    <cellStyle name="40% - Accent3 11 3 2 4 2" xfId="26833"/>
    <cellStyle name="40% - Accent3 11 3 2 5" xfId="26834"/>
    <cellStyle name="40% - Accent3 11 3 3" xfId="26835"/>
    <cellStyle name="40% - Accent3 11 3 3 2" xfId="26836"/>
    <cellStyle name="40% - Accent3 11 3 3 2 2" xfId="26837"/>
    <cellStyle name="40% - Accent3 11 3 3 2 2 2" xfId="26838"/>
    <cellStyle name="40% - Accent3 11 3 3 2 3" xfId="26839"/>
    <cellStyle name="40% - Accent3 11 3 3 3" xfId="26840"/>
    <cellStyle name="40% - Accent3 11 3 3 3 2" xfId="26841"/>
    <cellStyle name="40% - Accent3 11 3 3 4" xfId="26842"/>
    <cellStyle name="40% - Accent3 11 3 4" xfId="26843"/>
    <cellStyle name="40% - Accent3 11 3 4 2" xfId="26844"/>
    <cellStyle name="40% - Accent3 11 3 4 2 2" xfId="26845"/>
    <cellStyle name="40% - Accent3 11 3 4 3" xfId="26846"/>
    <cellStyle name="40% - Accent3 11 3 5" xfId="26847"/>
    <cellStyle name="40% - Accent3 11 3 5 2" xfId="26848"/>
    <cellStyle name="40% - Accent3 11 3 6" xfId="26849"/>
    <cellStyle name="40% - Accent3 11 4" xfId="26850"/>
    <cellStyle name="40% - Accent3 11 4 2" xfId="26851"/>
    <cellStyle name="40% - Accent3 11 4 2 2" xfId="26852"/>
    <cellStyle name="40% - Accent3 11 4 2 2 2" xfId="26853"/>
    <cellStyle name="40% - Accent3 11 4 2 2 2 2" xfId="26854"/>
    <cellStyle name="40% - Accent3 11 4 2 2 3" xfId="26855"/>
    <cellStyle name="40% - Accent3 11 4 2 3" xfId="26856"/>
    <cellStyle name="40% - Accent3 11 4 2 3 2" xfId="26857"/>
    <cellStyle name="40% - Accent3 11 4 2 4" xfId="26858"/>
    <cellStyle name="40% - Accent3 11 4 3" xfId="26859"/>
    <cellStyle name="40% - Accent3 11 4 3 2" xfId="26860"/>
    <cellStyle name="40% - Accent3 11 4 3 2 2" xfId="26861"/>
    <cellStyle name="40% - Accent3 11 4 3 3" xfId="26862"/>
    <cellStyle name="40% - Accent3 11 4 4" xfId="26863"/>
    <cellStyle name="40% - Accent3 11 4 4 2" xfId="26864"/>
    <cellStyle name="40% - Accent3 11 4 5" xfId="26865"/>
    <cellStyle name="40% - Accent3 11 5" xfId="26866"/>
    <cellStyle name="40% - Accent3 11 5 2" xfId="26867"/>
    <cellStyle name="40% - Accent3 11 5 2 2" xfId="26868"/>
    <cellStyle name="40% - Accent3 11 5 2 2 2" xfId="26869"/>
    <cellStyle name="40% - Accent3 11 5 2 3" xfId="26870"/>
    <cellStyle name="40% - Accent3 11 5 3" xfId="26871"/>
    <cellStyle name="40% - Accent3 11 5 3 2" xfId="26872"/>
    <cellStyle name="40% - Accent3 11 5 4" xfId="26873"/>
    <cellStyle name="40% - Accent3 11 6" xfId="26874"/>
    <cellStyle name="40% - Accent3 11 6 2" xfId="26875"/>
    <cellStyle name="40% - Accent3 11 6 2 2" xfId="26876"/>
    <cellStyle name="40% - Accent3 11 6 3" xfId="26877"/>
    <cellStyle name="40% - Accent3 11 7" xfId="26878"/>
    <cellStyle name="40% - Accent3 11 7 2" xfId="26879"/>
    <cellStyle name="40% - Accent3 11 8" xfId="26880"/>
    <cellStyle name="40% - Accent3 12" xfId="26881"/>
    <cellStyle name="40% - Accent3 12 2" xfId="26882"/>
    <cellStyle name="40% - Accent3 12 2 2" xfId="26883"/>
    <cellStyle name="40% - Accent3 12 2 2 2" xfId="26884"/>
    <cellStyle name="40% - Accent3 12 2 2 2 2" xfId="26885"/>
    <cellStyle name="40% - Accent3 12 2 2 2 2 2" xfId="26886"/>
    <cellStyle name="40% - Accent3 12 2 2 2 2 2 2" xfId="26887"/>
    <cellStyle name="40% - Accent3 12 2 2 2 2 2 2 2" xfId="26888"/>
    <cellStyle name="40% - Accent3 12 2 2 2 2 2 3" xfId="26889"/>
    <cellStyle name="40% - Accent3 12 2 2 2 2 3" xfId="26890"/>
    <cellStyle name="40% - Accent3 12 2 2 2 2 3 2" xfId="26891"/>
    <cellStyle name="40% - Accent3 12 2 2 2 2 4" xfId="26892"/>
    <cellStyle name="40% - Accent3 12 2 2 2 3" xfId="26893"/>
    <cellStyle name="40% - Accent3 12 2 2 2 3 2" xfId="26894"/>
    <cellStyle name="40% - Accent3 12 2 2 2 3 2 2" xfId="26895"/>
    <cellStyle name="40% - Accent3 12 2 2 2 3 3" xfId="26896"/>
    <cellStyle name="40% - Accent3 12 2 2 2 4" xfId="26897"/>
    <cellStyle name="40% - Accent3 12 2 2 2 4 2" xfId="26898"/>
    <cellStyle name="40% - Accent3 12 2 2 2 5" xfId="26899"/>
    <cellStyle name="40% - Accent3 12 2 2 3" xfId="26900"/>
    <cellStyle name="40% - Accent3 12 2 2 3 2" xfId="26901"/>
    <cellStyle name="40% - Accent3 12 2 2 3 2 2" xfId="26902"/>
    <cellStyle name="40% - Accent3 12 2 2 3 2 2 2" xfId="26903"/>
    <cellStyle name="40% - Accent3 12 2 2 3 2 3" xfId="26904"/>
    <cellStyle name="40% - Accent3 12 2 2 3 3" xfId="26905"/>
    <cellStyle name="40% - Accent3 12 2 2 3 3 2" xfId="26906"/>
    <cellStyle name="40% - Accent3 12 2 2 3 4" xfId="26907"/>
    <cellStyle name="40% - Accent3 12 2 2 4" xfId="26908"/>
    <cellStyle name="40% - Accent3 12 2 2 4 2" xfId="26909"/>
    <cellStyle name="40% - Accent3 12 2 2 4 2 2" xfId="26910"/>
    <cellStyle name="40% - Accent3 12 2 2 4 3" xfId="26911"/>
    <cellStyle name="40% - Accent3 12 2 2 5" xfId="26912"/>
    <cellStyle name="40% - Accent3 12 2 2 5 2" xfId="26913"/>
    <cellStyle name="40% - Accent3 12 2 2 6" xfId="26914"/>
    <cellStyle name="40% - Accent3 12 2 3" xfId="26915"/>
    <cellStyle name="40% - Accent3 12 2 3 2" xfId="26916"/>
    <cellStyle name="40% - Accent3 12 2 3 2 2" xfId="26917"/>
    <cellStyle name="40% - Accent3 12 2 3 2 2 2" xfId="26918"/>
    <cellStyle name="40% - Accent3 12 2 3 2 2 2 2" xfId="26919"/>
    <cellStyle name="40% - Accent3 12 2 3 2 2 3" xfId="26920"/>
    <cellStyle name="40% - Accent3 12 2 3 2 3" xfId="26921"/>
    <cellStyle name="40% - Accent3 12 2 3 2 3 2" xfId="26922"/>
    <cellStyle name="40% - Accent3 12 2 3 2 4" xfId="26923"/>
    <cellStyle name="40% - Accent3 12 2 3 3" xfId="26924"/>
    <cellStyle name="40% - Accent3 12 2 3 3 2" xfId="26925"/>
    <cellStyle name="40% - Accent3 12 2 3 3 2 2" xfId="26926"/>
    <cellStyle name="40% - Accent3 12 2 3 3 3" xfId="26927"/>
    <cellStyle name="40% - Accent3 12 2 3 4" xfId="26928"/>
    <cellStyle name="40% - Accent3 12 2 3 4 2" xfId="26929"/>
    <cellStyle name="40% - Accent3 12 2 3 5" xfId="26930"/>
    <cellStyle name="40% - Accent3 12 2 4" xfId="26931"/>
    <cellStyle name="40% - Accent3 12 2 4 2" xfId="26932"/>
    <cellStyle name="40% - Accent3 12 2 4 2 2" xfId="26933"/>
    <cellStyle name="40% - Accent3 12 2 4 2 2 2" xfId="26934"/>
    <cellStyle name="40% - Accent3 12 2 4 2 3" xfId="26935"/>
    <cellStyle name="40% - Accent3 12 2 4 3" xfId="26936"/>
    <cellStyle name="40% - Accent3 12 2 4 3 2" xfId="26937"/>
    <cellStyle name="40% - Accent3 12 2 4 4" xfId="26938"/>
    <cellStyle name="40% - Accent3 12 2 5" xfId="26939"/>
    <cellStyle name="40% - Accent3 12 2 5 2" xfId="26940"/>
    <cellStyle name="40% - Accent3 12 2 5 2 2" xfId="26941"/>
    <cellStyle name="40% - Accent3 12 2 5 3" xfId="26942"/>
    <cellStyle name="40% - Accent3 12 2 6" xfId="26943"/>
    <cellStyle name="40% - Accent3 12 2 6 2" xfId="26944"/>
    <cellStyle name="40% - Accent3 12 2 7" xfId="26945"/>
    <cellStyle name="40% - Accent3 12 3" xfId="26946"/>
    <cellStyle name="40% - Accent3 12 3 2" xfId="26947"/>
    <cellStyle name="40% - Accent3 12 3 2 2" xfId="26948"/>
    <cellStyle name="40% - Accent3 12 3 2 2 2" xfId="26949"/>
    <cellStyle name="40% - Accent3 12 3 2 2 2 2" xfId="26950"/>
    <cellStyle name="40% - Accent3 12 3 2 2 2 2 2" xfId="26951"/>
    <cellStyle name="40% - Accent3 12 3 2 2 2 3" xfId="26952"/>
    <cellStyle name="40% - Accent3 12 3 2 2 3" xfId="26953"/>
    <cellStyle name="40% - Accent3 12 3 2 2 3 2" xfId="26954"/>
    <cellStyle name="40% - Accent3 12 3 2 2 4" xfId="26955"/>
    <cellStyle name="40% - Accent3 12 3 2 3" xfId="26956"/>
    <cellStyle name="40% - Accent3 12 3 2 3 2" xfId="26957"/>
    <cellStyle name="40% - Accent3 12 3 2 3 2 2" xfId="26958"/>
    <cellStyle name="40% - Accent3 12 3 2 3 3" xfId="26959"/>
    <cellStyle name="40% - Accent3 12 3 2 4" xfId="26960"/>
    <cellStyle name="40% - Accent3 12 3 2 4 2" xfId="26961"/>
    <cellStyle name="40% - Accent3 12 3 2 5" xfId="26962"/>
    <cellStyle name="40% - Accent3 12 3 3" xfId="26963"/>
    <cellStyle name="40% - Accent3 12 3 3 2" xfId="26964"/>
    <cellStyle name="40% - Accent3 12 3 3 2 2" xfId="26965"/>
    <cellStyle name="40% - Accent3 12 3 3 2 2 2" xfId="26966"/>
    <cellStyle name="40% - Accent3 12 3 3 2 3" xfId="26967"/>
    <cellStyle name="40% - Accent3 12 3 3 3" xfId="26968"/>
    <cellStyle name="40% - Accent3 12 3 3 3 2" xfId="26969"/>
    <cellStyle name="40% - Accent3 12 3 3 4" xfId="26970"/>
    <cellStyle name="40% - Accent3 12 3 4" xfId="26971"/>
    <cellStyle name="40% - Accent3 12 3 4 2" xfId="26972"/>
    <cellStyle name="40% - Accent3 12 3 4 2 2" xfId="26973"/>
    <cellStyle name="40% - Accent3 12 3 4 3" xfId="26974"/>
    <cellStyle name="40% - Accent3 12 3 5" xfId="26975"/>
    <cellStyle name="40% - Accent3 12 3 5 2" xfId="26976"/>
    <cellStyle name="40% - Accent3 12 3 6" xfId="26977"/>
    <cellStyle name="40% - Accent3 12 4" xfId="26978"/>
    <cellStyle name="40% - Accent3 12 4 2" xfId="26979"/>
    <cellStyle name="40% - Accent3 12 4 2 2" xfId="26980"/>
    <cellStyle name="40% - Accent3 12 4 2 2 2" xfId="26981"/>
    <cellStyle name="40% - Accent3 12 4 2 2 2 2" xfId="26982"/>
    <cellStyle name="40% - Accent3 12 4 2 2 3" xfId="26983"/>
    <cellStyle name="40% - Accent3 12 4 2 3" xfId="26984"/>
    <cellStyle name="40% - Accent3 12 4 2 3 2" xfId="26985"/>
    <cellStyle name="40% - Accent3 12 4 2 4" xfId="26986"/>
    <cellStyle name="40% - Accent3 12 4 3" xfId="26987"/>
    <cellStyle name="40% - Accent3 12 4 3 2" xfId="26988"/>
    <cellStyle name="40% - Accent3 12 4 3 2 2" xfId="26989"/>
    <cellStyle name="40% - Accent3 12 4 3 3" xfId="26990"/>
    <cellStyle name="40% - Accent3 12 4 4" xfId="26991"/>
    <cellStyle name="40% - Accent3 12 4 4 2" xfId="26992"/>
    <cellStyle name="40% - Accent3 12 4 5" xfId="26993"/>
    <cellStyle name="40% - Accent3 12 5" xfId="26994"/>
    <cellStyle name="40% - Accent3 12 5 2" xfId="26995"/>
    <cellStyle name="40% - Accent3 12 5 2 2" xfId="26996"/>
    <cellStyle name="40% - Accent3 12 5 2 2 2" xfId="26997"/>
    <cellStyle name="40% - Accent3 12 5 2 3" xfId="26998"/>
    <cellStyle name="40% - Accent3 12 5 3" xfId="26999"/>
    <cellStyle name="40% - Accent3 12 5 3 2" xfId="27000"/>
    <cellStyle name="40% - Accent3 12 5 4" xfId="27001"/>
    <cellStyle name="40% - Accent3 12 6" xfId="27002"/>
    <cellStyle name="40% - Accent3 12 6 2" xfId="27003"/>
    <cellStyle name="40% - Accent3 12 6 2 2" xfId="27004"/>
    <cellStyle name="40% - Accent3 12 6 3" xfId="27005"/>
    <cellStyle name="40% - Accent3 12 7" xfId="27006"/>
    <cellStyle name="40% - Accent3 12 7 2" xfId="27007"/>
    <cellStyle name="40% - Accent3 12 8" xfId="27008"/>
    <cellStyle name="40% - Accent3 13" xfId="27009"/>
    <cellStyle name="40% - Accent3 13 2" xfId="27010"/>
    <cellStyle name="40% - Accent3 13 2 2" xfId="27011"/>
    <cellStyle name="40% - Accent3 13 2 2 2" xfId="27012"/>
    <cellStyle name="40% - Accent3 13 2 2 2 2" xfId="27013"/>
    <cellStyle name="40% - Accent3 13 2 2 2 2 2" xfId="27014"/>
    <cellStyle name="40% - Accent3 13 2 2 2 2 2 2" xfId="27015"/>
    <cellStyle name="40% - Accent3 13 2 2 2 2 2 2 2" xfId="27016"/>
    <cellStyle name="40% - Accent3 13 2 2 2 2 2 3" xfId="27017"/>
    <cellStyle name="40% - Accent3 13 2 2 2 2 3" xfId="27018"/>
    <cellStyle name="40% - Accent3 13 2 2 2 2 3 2" xfId="27019"/>
    <cellStyle name="40% - Accent3 13 2 2 2 2 4" xfId="27020"/>
    <cellStyle name="40% - Accent3 13 2 2 2 3" xfId="27021"/>
    <cellStyle name="40% - Accent3 13 2 2 2 3 2" xfId="27022"/>
    <cellStyle name="40% - Accent3 13 2 2 2 3 2 2" xfId="27023"/>
    <cellStyle name="40% - Accent3 13 2 2 2 3 3" xfId="27024"/>
    <cellStyle name="40% - Accent3 13 2 2 2 4" xfId="27025"/>
    <cellStyle name="40% - Accent3 13 2 2 2 4 2" xfId="27026"/>
    <cellStyle name="40% - Accent3 13 2 2 2 5" xfId="27027"/>
    <cellStyle name="40% - Accent3 13 2 2 3" xfId="27028"/>
    <cellStyle name="40% - Accent3 13 2 2 3 2" xfId="27029"/>
    <cellStyle name="40% - Accent3 13 2 2 3 2 2" xfId="27030"/>
    <cellStyle name="40% - Accent3 13 2 2 3 2 2 2" xfId="27031"/>
    <cellStyle name="40% - Accent3 13 2 2 3 2 3" xfId="27032"/>
    <cellStyle name="40% - Accent3 13 2 2 3 3" xfId="27033"/>
    <cellStyle name="40% - Accent3 13 2 2 3 3 2" xfId="27034"/>
    <cellStyle name="40% - Accent3 13 2 2 3 4" xfId="27035"/>
    <cellStyle name="40% - Accent3 13 2 2 4" xfId="27036"/>
    <cellStyle name="40% - Accent3 13 2 2 4 2" xfId="27037"/>
    <cellStyle name="40% - Accent3 13 2 2 4 2 2" xfId="27038"/>
    <cellStyle name="40% - Accent3 13 2 2 4 3" xfId="27039"/>
    <cellStyle name="40% - Accent3 13 2 2 5" xfId="27040"/>
    <cellStyle name="40% - Accent3 13 2 2 5 2" xfId="27041"/>
    <cellStyle name="40% - Accent3 13 2 2 6" xfId="27042"/>
    <cellStyle name="40% - Accent3 13 2 3" xfId="27043"/>
    <cellStyle name="40% - Accent3 13 2 3 2" xfId="27044"/>
    <cellStyle name="40% - Accent3 13 2 3 2 2" xfId="27045"/>
    <cellStyle name="40% - Accent3 13 2 3 2 2 2" xfId="27046"/>
    <cellStyle name="40% - Accent3 13 2 3 2 2 2 2" xfId="27047"/>
    <cellStyle name="40% - Accent3 13 2 3 2 2 3" xfId="27048"/>
    <cellStyle name="40% - Accent3 13 2 3 2 3" xfId="27049"/>
    <cellStyle name="40% - Accent3 13 2 3 2 3 2" xfId="27050"/>
    <cellStyle name="40% - Accent3 13 2 3 2 4" xfId="27051"/>
    <cellStyle name="40% - Accent3 13 2 3 3" xfId="27052"/>
    <cellStyle name="40% - Accent3 13 2 3 3 2" xfId="27053"/>
    <cellStyle name="40% - Accent3 13 2 3 3 2 2" xfId="27054"/>
    <cellStyle name="40% - Accent3 13 2 3 3 3" xfId="27055"/>
    <cellStyle name="40% - Accent3 13 2 3 4" xfId="27056"/>
    <cellStyle name="40% - Accent3 13 2 3 4 2" xfId="27057"/>
    <cellStyle name="40% - Accent3 13 2 3 5" xfId="27058"/>
    <cellStyle name="40% - Accent3 13 2 4" xfId="27059"/>
    <cellStyle name="40% - Accent3 13 2 4 2" xfId="27060"/>
    <cellStyle name="40% - Accent3 13 2 4 2 2" xfId="27061"/>
    <cellStyle name="40% - Accent3 13 2 4 2 2 2" xfId="27062"/>
    <cellStyle name="40% - Accent3 13 2 4 2 3" xfId="27063"/>
    <cellStyle name="40% - Accent3 13 2 4 3" xfId="27064"/>
    <cellStyle name="40% - Accent3 13 2 4 3 2" xfId="27065"/>
    <cellStyle name="40% - Accent3 13 2 4 4" xfId="27066"/>
    <cellStyle name="40% - Accent3 13 2 5" xfId="27067"/>
    <cellStyle name="40% - Accent3 13 2 5 2" xfId="27068"/>
    <cellStyle name="40% - Accent3 13 2 5 2 2" xfId="27069"/>
    <cellStyle name="40% - Accent3 13 2 5 3" xfId="27070"/>
    <cellStyle name="40% - Accent3 13 2 6" xfId="27071"/>
    <cellStyle name="40% - Accent3 13 2 6 2" xfId="27072"/>
    <cellStyle name="40% - Accent3 13 2 7" xfId="27073"/>
    <cellStyle name="40% - Accent3 13 3" xfId="27074"/>
    <cellStyle name="40% - Accent3 13 3 2" xfId="27075"/>
    <cellStyle name="40% - Accent3 13 3 2 2" xfId="27076"/>
    <cellStyle name="40% - Accent3 13 3 2 2 2" xfId="27077"/>
    <cellStyle name="40% - Accent3 13 3 2 2 2 2" xfId="27078"/>
    <cellStyle name="40% - Accent3 13 3 2 2 2 2 2" xfId="27079"/>
    <cellStyle name="40% - Accent3 13 3 2 2 2 3" xfId="27080"/>
    <cellStyle name="40% - Accent3 13 3 2 2 3" xfId="27081"/>
    <cellStyle name="40% - Accent3 13 3 2 2 3 2" xfId="27082"/>
    <cellStyle name="40% - Accent3 13 3 2 2 4" xfId="27083"/>
    <cellStyle name="40% - Accent3 13 3 2 3" xfId="27084"/>
    <cellStyle name="40% - Accent3 13 3 2 3 2" xfId="27085"/>
    <cellStyle name="40% - Accent3 13 3 2 3 2 2" xfId="27086"/>
    <cellStyle name="40% - Accent3 13 3 2 3 3" xfId="27087"/>
    <cellStyle name="40% - Accent3 13 3 2 4" xfId="27088"/>
    <cellStyle name="40% - Accent3 13 3 2 4 2" xfId="27089"/>
    <cellStyle name="40% - Accent3 13 3 2 5" xfId="27090"/>
    <cellStyle name="40% - Accent3 13 3 3" xfId="27091"/>
    <cellStyle name="40% - Accent3 13 3 3 2" xfId="27092"/>
    <cellStyle name="40% - Accent3 13 3 3 2 2" xfId="27093"/>
    <cellStyle name="40% - Accent3 13 3 3 2 2 2" xfId="27094"/>
    <cellStyle name="40% - Accent3 13 3 3 2 3" xfId="27095"/>
    <cellStyle name="40% - Accent3 13 3 3 3" xfId="27096"/>
    <cellStyle name="40% - Accent3 13 3 3 3 2" xfId="27097"/>
    <cellStyle name="40% - Accent3 13 3 3 4" xfId="27098"/>
    <cellStyle name="40% - Accent3 13 3 4" xfId="27099"/>
    <cellStyle name="40% - Accent3 13 3 4 2" xfId="27100"/>
    <cellStyle name="40% - Accent3 13 3 4 2 2" xfId="27101"/>
    <cellStyle name="40% - Accent3 13 3 4 3" xfId="27102"/>
    <cellStyle name="40% - Accent3 13 3 5" xfId="27103"/>
    <cellStyle name="40% - Accent3 13 3 5 2" xfId="27104"/>
    <cellStyle name="40% - Accent3 13 3 6" xfId="27105"/>
    <cellStyle name="40% - Accent3 13 4" xfId="27106"/>
    <cellStyle name="40% - Accent3 13 4 2" xfId="27107"/>
    <cellStyle name="40% - Accent3 13 4 2 2" xfId="27108"/>
    <cellStyle name="40% - Accent3 13 4 2 2 2" xfId="27109"/>
    <cellStyle name="40% - Accent3 13 4 2 2 2 2" xfId="27110"/>
    <cellStyle name="40% - Accent3 13 4 2 2 3" xfId="27111"/>
    <cellStyle name="40% - Accent3 13 4 2 3" xfId="27112"/>
    <cellStyle name="40% - Accent3 13 4 2 3 2" xfId="27113"/>
    <cellStyle name="40% - Accent3 13 4 2 4" xfId="27114"/>
    <cellStyle name="40% - Accent3 13 4 3" xfId="27115"/>
    <cellStyle name="40% - Accent3 13 4 3 2" xfId="27116"/>
    <cellStyle name="40% - Accent3 13 4 3 2 2" xfId="27117"/>
    <cellStyle name="40% - Accent3 13 4 3 3" xfId="27118"/>
    <cellStyle name="40% - Accent3 13 4 4" xfId="27119"/>
    <cellStyle name="40% - Accent3 13 4 4 2" xfId="27120"/>
    <cellStyle name="40% - Accent3 13 4 5" xfId="27121"/>
    <cellStyle name="40% - Accent3 13 5" xfId="27122"/>
    <cellStyle name="40% - Accent3 13 5 2" xfId="27123"/>
    <cellStyle name="40% - Accent3 13 5 2 2" xfId="27124"/>
    <cellStyle name="40% - Accent3 13 5 2 2 2" xfId="27125"/>
    <cellStyle name="40% - Accent3 13 5 2 3" xfId="27126"/>
    <cellStyle name="40% - Accent3 13 5 3" xfId="27127"/>
    <cellStyle name="40% - Accent3 13 5 3 2" xfId="27128"/>
    <cellStyle name="40% - Accent3 13 5 4" xfId="27129"/>
    <cellStyle name="40% - Accent3 13 6" xfId="27130"/>
    <cellStyle name="40% - Accent3 13 6 2" xfId="27131"/>
    <cellStyle name="40% - Accent3 13 6 2 2" xfId="27132"/>
    <cellStyle name="40% - Accent3 13 6 3" xfId="27133"/>
    <cellStyle name="40% - Accent3 13 7" xfId="27134"/>
    <cellStyle name="40% - Accent3 13 7 2" xfId="27135"/>
    <cellStyle name="40% - Accent3 13 8" xfId="27136"/>
    <cellStyle name="40% - Accent3 14" xfId="27137"/>
    <cellStyle name="40% - Accent3 14 2" xfId="27138"/>
    <cellStyle name="40% - Accent3 14 2 2" xfId="27139"/>
    <cellStyle name="40% - Accent3 14 2 2 2" xfId="27140"/>
    <cellStyle name="40% - Accent3 14 2 2 2 2" xfId="27141"/>
    <cellStyle name="40% - Accent3 14 2 2 2 2 2" xfId="27142"/>
    <cellStyle name="40% - Accent3 14 2 2 2 2 2 2" xfId="27143"/>
    <cellStyle name="40% - Accent3 14 2 2 2 2 2 2 2" xfId="27144"/>
    <cellStyle name="40% - Accent3 14 2 2 2 2 2 3" xfId="27145"/>
    <cellStyle name="40% - Accent3 14 2 2 2 2 3" xfId="27146"/>
    <cellStyle name="40% - Accent3 14 2 2 2 2 3 2" xfId="27147"/>
    <cellStyle name="40% - Accent3 14 2 2 2 2 4" xfId="27148"/>
    <cellStyle name="40% - Accent3 14 2 2 2 3" xfId="27149"/>
    <cellStyle name="40% - Accent3 14 2 2 2 3 2" xfId="27150"/>
    <cellStyle name="40% - Accent3 14 2 2 2 3 2 2" xfId="27151"/>
    <cellStyle name="40% - Accent3 14 2 2 2 3 3" xfId="27152"/>
    <cellStyle name="40% - Accent3 14 2 2 2 4" xfId="27153"/>
    <cellStyle name="40% - Accent3 14 2 2 2 4 2" xfId="27154"/>
    <cellStyle name="40% - Accent3 14 2 2 2 5" xfId="27155"/>
    <cellStyle name="40% - Accent3 14 2 2 3" xfId="27156"/>
    <cellStyle name="40% - Accent3 14 2 2 3 2" xfId="27157"/>
    <cellStyle name="40% - Accent3 14 2 2 3 2 2" xfId="27158"/>
    <cellStyle name="40% - Accent3 14 2 2 3 2 2 2" xfId="27159"/>
    <cellStyle name="40% - Accent3 14 2 2 3 2 3" xfId="27160"/>
    <cellStyle name="40% - Accent3 14 2 2 3 3" xfId="27161"/>
    <cellStyle name="40% - Accent3 14 2 2 3 3 2" xfId="27162"/>
    <cellStyle name="40% - Accent3 14 2 2 3 4" xfId="27163"/>
    <cellStyle name="40% - Accent3 14 2 2 4" xfId="27164"/>
    <cellStyle name="40% - Accent3 14 2 2 4 2" xfId="27165"/>
    <cellStyle name="40% - Accent3 14 2 2 4 2 2" xfId="27166"/>
    <cellStyle name="40% - Accent3 14 2 2 4 3" xfId="27167"/>
    <cellStyle name="40% - Accent3 14 2 2 5" xfId="27168"/>
    <cellStyle name="40% - Accent3 14 2 2 5 2" xfId="27169"/>
    <cellStyle name="40% - Accent3 14 2 2 6" xfId="27170"/>
    <cellStyle name="40% - Accent3 14 2 3" xfId="27171"/>
    <cellStyle name="40% - Accent3 14 2 3 2" xfId="27172"/>
    <cellStyle name="40% - Accent3 14 2 3 2 2" xfId="27173"/>
    <cellStyle name="40% - Accent3 14 2 3 2 2 2" xfId="27174"/>
    <cellStyle name="40% - Accent3 14 2 3 2 2 2 2" xfId="27175"/>
    <cellStyle name="40% - Accent3 14 2 3 2 2 3" xfId="27176"/>
    <cellStyle name="40% - Accent3 14 2 3 2 3" xfId="27177"/>
    <cellStyle name="40% - Accent3 14 2 3 2 3 2" xfId="27178"/>
    <cellStyle name="40% - Accent3 14 2 3 2 4" xfId="27179"/>
    <cellStyle name="40% - Accent3 14 2 3 3" xfId="27180"/>
    <cellStyle name="40% - Accent3 14 2 3 3 2" xfId="27181"/>
    <cellStyle name="40% - Accent3 14 2 3 3 2 2" xfId="27182"/>
    <cellStyle name="40% - Accent3 14 2 3 3 3" xfId="27183"/>
    <cellStyle name="40% - Accent3 14 2 3 4" xfId="27184"/>
    <cellStyle name="40% - Accent3 14 2 3 4 2" xfId="27185"/>
    <cellStyle name="40% - Accent3 14 2 3 5" xfId="27186"/>
    <cellStyle name="40% - Accent3 14 2 4" xfId="27187"/>
    <cellStyle name="40% - Accent3 14 2 4 2" xfId="27188"/>
    <cellStyle name="40% - Accent3 14 2 4 2 2" xfId="27189"/>
    <cellStyle name="40% - Accent3 14 2 4 2 2 2" xfId="27190"/>
    <cellStyle name="40% - Accent3 14 2 4 2 3" xfId="27191"/>
    <cellStyle name="40% - Accent3 14 2 4 3" xfId="27192"/>
    <cellStyle name="40% - Accent3 14 2 4 3 2" xfId="27193"/>
    <cellStyle name="40% - Accent3 14 2 4 4" xfId="27194"/>
    <cellStyle name="40% - Accent3 14 2 5" xfId="27195"/>
    <cellStyle name="40% - Accent3 14 2 5 2" xfId="27196"/>
    <cellStyle name="40% - Accent3 14 2 5 2 2" xfId="27197"/>
    <cellStyle name="40% - Accent3 14 2 5 3" xfId="27198"/>
    <cellStyle name="40% - Accent3 14 2 6" xfId="27199"/>
    <cellStyle name="40% - Accent3 14 2 6 2" xfId="27200"/>
    <cellStyle name="40% - Accent3 14 2 7" xfId="27201"/>
    <cellStyle name="40% - Accent3 14 3" xfId="27202"/>
    <cellStyle name="40% - Accent3 14 3 2" xfId="27203"/>
    <cellStyle name="40% - Accent3 14 3 2 2" xfId="27204"/>
    <cellStyle name="40% - Accent3 14 3 2 2 2" xfId="27205"/>
    <cellStyle name="40% - Accent3 14 3 2 2 2 2" xfId="27206"/>
    <cellStyle name="40% - Accent3 14 3 2 2 2 2 2" xfId="27207"/>
    <cellStyle name="40% - Accent3 14 3 2 2 2 3" xfId="27208"/>
    <cellStyle name="40% - Accent3 14 3 2 2 3" xfId="27209"/>
    <cellStyle name="40% - Accent3 14 3 2 2 3 2" xfId="27210"/>
    <cellStyle name="40% - Accent3 14 3 2 2 4" xfId="27211"/>
    <cellStyle name="40% - Accent3 14 3 2 3" xfId="27212"/>
    <cellStyle name="40% - Accent3 14 3 2 3 2" xfId="27213"/>
    <cellStyle name="40% - Accent3 14 3 2 3 2 2" xfId="27214"/>
    <cellStyle name="40% - Accent3 14 3 2 3 3" xfId="27215"/>
    <cellStyle name="40% - Accent3 14 3 2 4" xfId="27216"/>
    <cellStyle name="40% - Accent3 14 3 2 4 2" xfId="27217"/>
    <cellStyle name="40% - Accent3 14 3 2 5" xfId="27218"/>
    <cellStyle name="40% - Accent3 14 3 3" xfId="27219"/>
    <cellStyle name="40% - Accent3 14 3 3 2" xfId="27220"/>
    <cellStyle name="40% - Accent3 14 3 3 2 2" xfId="27221"/>
    <cellStyle name="40% - Accent3 14 3 3 2 2 2" xfId="27222"/>
    <cellStyle name="40% - Accent3 14 3 3 2 3" xfId="27223"/>
    <cellStyle name="40% - Accent3 14 3 3 3" xfId="27224"/>
    <cellStyle name="40% - Accent3 14 3 3 3 2" xfId="27225"/>
    <cellStyle name="40% - Accent3 14 3 3 4" xfId="27226"/>
    <cellStyle name="40% - Accent3 14 3 4" xfId="27227"/>
    <cellStyle name="40% - Accent3 14 3 4 2" xfId="27228"/>
    <cellStyle name="40% - Accent3 14 3 4 2 2" xfId="27229"/>
    <cellStyle name="40% - Accent3 14 3 4 3" xfId="27230"/>
    <cellStyle name="40% - Accent3 14 3 5" xfId="27231"/>
    <cellStyle name="40% - Accent3 14 3 5 2" xfId="27232"/>
    <cellStyle name="40% - Accent3 14 3 6" xfId="27233"/>
    <cellStyle name="40% - Accent3 14 4" xfId="27234"/>
    <cellStyle name="40% - Accent3 14 4 2" xfId="27235"/>
    <cellStyle name="40% - Accent3 14 4 2 2" xfId="27236"/>
    <cellStyle name="40% - Accent3 14 4 2 2 2" xfId="27237"/>
    <cellStyle name="40% - Accent3 14 4 2 2 2 2" xfId="27238"/>
    <cellStyle name="40% - Accent3 14 4 2 2 3" xfId="27239"/>
    <cellStyle name="40% - Accent3 14 4 2 3" xfId="27240"/>
    <cellStyle name="40% - Accent3 14 4 2 3 2" xfId="27241"/>
    <cellStyle name="40% - Accent3 14 4 2 4" xfId="27242"/>
    <cellStyle name="40% - Accent3 14 4 3" xfId="27243"/>
    <cellStyle name="40% - Accent3 14 4 3 2" xfId="27244"/>
    <cellStyle name="40% - Accent3 14 4 3 2 2" xfId="27245"/>
    <cellStyle name="40% - Accent3 14 4 3 3" xfId="27246"/>
    <cellStyle name="40% - Accent3 14 4 4" xfId="27247"/>
    <cellStyle name="40% - Accent3 14 4 4 2" xfId="27248"/>
    <cellStyle name="40% - Accent3 14 4 5" xfId="27249"/>
    <cellStyle name="40% - Accent3 14 5" xfId="27250"/>
    <cellStyle name="40% - Accent3 14 5 2" xfId="27251"/>
    <cellStyle name="40% - Accent3 14 5 2 2" xfId="27252"/>
    <cellStyle name="40% - Accent3 14 5 2 2 2" xfId="27253"/>
    <cellStyle name="40% - Accent3 14 5 2 3" xfId="27254"/>
    <cellStyle name="40% - Accent3 14 5 3" xfId="27255"/>
    <cellStyle name="40% - Accent3 14 5 3 2" xfId="27256"/>
    <cellStyle name="40% - Accent3 14 5 4" xfId="27257"/>
    <cellStyle name="40% - Accent3 14 6" xfId="27258"/>
    <cellStyle name="40% - Accent3 14 6 2" xfId="27259"/>
    <cellStyle name="40% - Accent3 14 6 2 2" xfId="27260"/>
    <cellStyle name="40% - Accent3 14 6 3" xfId="27261"/>
    <cellStyle name="40% - Accent3 14 7" xfId="27262"/>
    <cellStyle name="40% - Accent3 14 7 2" xfId="27263"/>
    <cellStyle name="40% - Accent3 14 8" xfId="27264"/>
    <cellStyle name="40% - Accent3 15" xfId="27265"/>
    <cellStyle name="40% - Accent3 15 2" xfId="27266"/>
    <cellStyle name="40% - Accent3 15 2 2" xfId="27267"/>
    <cellStyle name="40% - Accent3 15 2 2 2" xfId="27268"/>
    <cellStyle name="40% - Accent3 15 2 2 2 2" xfId="27269"/>
    <cellStyle name="40% - Accent3 15 2 2 2 2 2" xfId="27270"/>
    <cellStyle name="40% - Accent3 15 2 2 2 2 2 2" xfId="27271"/>
    <cellStyle name="40% - Accent3 15 2 2 2 2 2 2 2" xfId="27272"/>
    <cellStyle name="40% - Accent3 15 2 2 2 2 2 3" xfId="27273"/>
    <cellStyle name="40% - Accent3 15 2 2 2 2 3" xfId="27274"/>
    <cellStyle name="40% - Accent3 15 2 2 2 2 3 2" xfId="27275"/>
    <cellStyle name="40% - Accent3 15 2 2 2 2 4" xfId="27276"/>
    <cellStyle name="40% - Accent3 15 2 2 2 3" xfId="27277"/>
    <cellStyle name="40% - Accent3 15 2 2 2 3 2" xfId="27278"/>
    <cellStyle name="40% - Accent3 15 2 2 2 3 2 2" xfId="27279"/>
    <cellStyle name="40% - Accent3 15 2 2 2 3 3" xfId="27280"/>
    <cellStyle name="40% - Accent3 15 2 2 2 4" xfId="27281"/>
    <cellStyle name="40% - Accent3 15 2 2 2 4 2" xfId="27282"/>
    <cellStyle name="40% - Accent3 15 2 2 2 5" xfId="27283"/>
    <cellStyle name="40% - Accent3 15 2 2 3" xfId="27284"/>
    <cellStyle name="40% - Accent3 15 2 2 3 2" xfId="27285"/>
    <cellStyle name="40% - Accent3 15 2 2 3 2 2" xfId="27286"/>
    <cellStyle name="40% - Accent3 15 2 2 3 2 2 2" xfId="27287"/>
    <cellStyle name="40% - Accent3 15 2 2 3 2 3" xfId="27288"/>
    <cellStyle name="40% - Accent3 15 2 2 3 3" xfId="27289"/>
    <cellStyle name="40% - Accent3 15 2 2 3 3 2" xfId="27290"/>
    <cellStyle name="40% - Accent3 15 2 2 3 4" xfId="27291"/>
    <cellStyle name="40% - Accent3 15 2 2 4" xfId="27292"/>
    <cellStyle name="40% - Accent3 15 2 2 4 2" xfId="27293"/>
    <cellStyle name="40% - Accent3 15 2 2 4 2 2" xfId="27294"/>
    <cellStyle name="40% - Accent3 15 2 2 4 3" xfId="27295"/>
    <cellStyle name="40% - Accent3 15 2 2 5" xfId="27296"/>
    <cellStyle name="40% - Accent3 15 2 2 5 2" xfId="27297"/>
    <cellStyle name="40% - Accent3 15 2 2 6" xfId="27298"/>
    <cellStyle name="40% - Accent3 15 2 3" xfId="27299"/>
    <cellStyle name="40% - Accent3 15 2 3 2" xfId="27300"/>
    <cellStyle name="40% - Accent3 15 2 3 2 2" xfId="27301"/>
    <cellStyle name="40% - Accent3 15 2 3 2 2 2" xfId="27302"/>
    <cellStyle name="40% - Accent3 15 2 3 2 2 2 2" xfId="27303"/>
    <cellStyle name="40% - Accent3 15 2 3 2 2 3" xfId="27304"/>
    <cellStyle name="40% - Accent3 15 2 3 2 3" xfId="27305"/>
    <cellStyle name="40% - Accent3 15 2 3 2 3 2" xfId="27306"/>
    <cellStyle name="40% - Accent3 15 2 3 2 4" xfId="27307"/>
    <cellStyle name="40% - Accent3 15 2 3 3" xfId="27308"/>
    <cellStyle name="40% - Accent3 15 2 3 3 2" xfId="27309"/>
    <cellStyle name="40% - Accent3 15 2 3 3 2 2" xfId="27310"/>
    <cellStyle name="40% - Accent3 15 2 3 3 3" xfId="27311"/>
    <cellStyle name="40% - Accent3 15 2 3 4" xfId="27312"/>
    <cellStyle name="40% - Accent3 15 2 3 4 2" xfId="27313"/>
    <cellStyle name="40% - Accent3 15 2 3 5" xfId="27314"/>
    <cellStyle name="40% - Accent3 15 2 4" xfId="27315"/>
    <cellStyle name="40% - Accent3 15 2 4 2" xfId="27316"/>
    <cellStyle name="40% - Accent3 15 2 4 2 2" xfId="27317"/>
    <cellStyle name="40% - Accent3 15 2 4 2 2 2" xfId="27318"/>
    <cellStyle name="40% - Accent3 15 2 4 2 3" xfId="27319"/>
    <cellStyle name="40% - Accent3 15 2 4 3" xfId="27320"/>
    <cellStyle name="40% - Accent3 15 2 4 3 2" xfId="27321"/>
    <cellStyle name="40% - Accent3 15 2 4 4" xfId="27322"/>
    <cellStyle name="40% - Accent3 15 2 5" xfId="27323"/>
    <cellStyle name="40% - Accent3 15 2 5 2" xfId="27324"/>
    <cellStyle name="40% - Accent3 15 2 5 2 2" xfId="27325"/>
    <cellStyle name="40% - Accent3 15 2 5 3" xfId="27326"/>
    <cellStyle name="40% - Accent3 15 2 6" xfId="27327"/>
    <cellStyle name="40% - Accent3 15 2 6 2" xfId="27328"/>
    <cellStyle name="40% - Accent3 15 2 7" xfId="27329"/>
    <cellStyle name="40% - Accent3 15 3" xfId="27330"/>
    <cellStyle name="40% - Accent3 15 3 2" xfId="27331"/>
    <cellStyle name="40% - Accent3 15 3 2 2" xfId="27332"/>
    <cellStyle name="40% - Accent3 15 3 2 2 2" xfId="27333"/>
    <cellStyle name="40% - Accent3 15 3 2 2 2 2" xfId="27334"/>
    <cellStyle name="40% - Accent3 15 3 2 2 2 2 2" xfId="27335"/>
    <cellStyle name="40% - Accent3 15 3 2 2 2 3" xfId="27336"/>
    <cellStyle name="40% - Accent3 15 3 2 2 3" xfId="27337"/>
    <cellStyle name="40% - Accent3 15 3 2 2 3 2" xfId="27338"/>
    <cellStyle name="40% - Accent3 15 3 2 2 4" xfId="27339"/>
    <cellStyle name="40% - Accent3 15 3 2 3" xfId="27340"/>
    <cellStyle name="40% - Accent3 15 3 2 3 2" xfId="27341"/>
    <cellStyle name="40% - Accent3 15 3 2 3 2 2" xfId="27342"/>
    <cellStyle name="40% - Accent3 15 3 2 3 3" xfId="27343"/>
    <cellStyle name="40% - Accent3 15 3 2 4" xfId="27344"/>
    <cellStyle name="40% - Accent3 15 3 2 4 2" xfId="27345"/>
    <cellStyle name="40% - Accent3 15 3 2 5" xfId="27346"/>
    <cellStyle name="40% - Accent3 15 3 3" xfId="27347"/>
    <cellStyle name="40% - Accent3 15 3 3 2" xfId="27348"/>
    <cellStyle name="40% - Accent3 15 3 3 2 2" xfId="27349"/>
    <cellStyle name="40% - Accent3 15 3 3 2 2 2" xfId="27350"/>
    <cellStyle name="40% - Accent3 15 3 3 2 3" xfId="27351"/>
    <cellStyle name="40% - Accent3 15 3 3 3" xfId="27352"/>
    <cellStyle name="40% - Accent3 15 3 3 3 2" xfId="27353"/>
    <cellStyle name="40% - Accent3 15 3 3 4" xfId="27354"/>
    <cellStyle name="40% - Accent3 15 3 4" xfId="27355"/>
    <cellStyle name="40% - Accent3 15 3 4 2" xfId="27356"/>
    <cellStyle name="40% - Accent3 15 3 4 2 2" xfId="27357"/>
    <cellStyle name="40% - Accent3 15 3 4 3" xfId="27358"/>
    <cellStyle name="40% - Accent3 15 3 5" xfId="27359"/>
    <cellStyle name="40% - Accent3 15 3 5 2" xfId="27360"/>
    <cellStyle name="40% - Accent3 15 3 6" xfId="27361"/>
    <cellStyle name="40% - Accent3 15 4" xfId="27362"/>
    <cellStyle name="40% - Accent3 15 4 2" xfId="27363"/>
    <cellStyle name="40% - Accent3 15 4 2 2" xfId="27364"/>
    <cellStyle name="40% - Accent3 15 4 2 2 2" xfId="27365"/>
    <cellStyle name="40% - Accent3 15 4 2 2 2 2" xfId="27366"/>
    <cellStyle name="40% - Accent3 15 4 2 2 3" xfId="27367"/>
    <cellStyle name="40% - Accent3 15 4 2 3" xfId="27368"/>
    <cellStyle name="40% - Accent3 15 4 2 3 2" xfId="27369"/>
    <cellStyle name="40% - Accent3 15 4 2 4" xfId="27370"/>
    <cellStyle name="40% - Accent3 15 4 3" xfId="27371"/>
    <cellStyle name="40% - Accent3 15 4 3 2" xfId="27372"/>
    <cellStyle name="40% - Accent3 15 4 3 2 2" xfId="27373"/>
    <cellStyle name="40% - Accent3 15 4 3 3" xfId="27374"/>
    <cellStyle name="40% - Accent3 15 4 4" xfId="27375"/>
    <cellStyle name="40% - Accent3 15 4 4 2" xfId="27376"/>
    <cellStyle name="40% - Accent3 15 4 5" xfId="27377"/>
    <cellStyle name="40% - Accent3 15 5" xfId="27378"/>
    <cellStyle name="40% - Accent3 15 5 2" xfId="27379"/>
    <cellStyle name="40% - Accent3 15 5 2 2" xfId="27380"/>
    <cellStyle name="40% - Accent3 15 5 2 2 2" xfId="27381"/>
    <cellStyle name="40% - Accent3 15 5 2 3" xfId="27382"/>
    <cellStyle name="40% - Accent3 15 5 3" xfId="27383"/>
    <cellStyle name="40% - Accent3 15 5 3 2" xfId="27384"/>
    <cellStyle name="40% - Accent3 15 5 4" xfId="27385"/>
    <cellStyle name="40% - Accent3 15 6" xfId="27386"/>
    <cellStyle name="40% - Accent3 15 6 2" xfId="27387"/>
    <cellStyle name="40% - Accent3 15 6 2 2" xfId="27388"/>
    <cellStyle name="40% - Accent3 15 6 3" xfId="27389"/>
    <cellStyle name="40% - Accent3 15 7" xfId="27390"/>
    <cellStyle name="40% - Accent3 15 7 2" xfId="27391"/>
    <cellStyle name="40% - Accent3 15 8" xfId="27392"/>
    <cellStyle name="40% - Accent3 16" xfId="27393"/>
    <cellStyle name="40% - Accent3 16 2" xfId="27394"/>
    <cellStyle name="40% - Accent3 16 2 2" xfId="27395"/>
    <cellStyle name="40% - Accent3 16 2 2 2" xfId="27396"/>
    <cellStyle name="40% - Accent3 16 2 2 2 2" xfId="27397"/>
    <cellStyle name="40% - Accent3 16 2 2 2 2 2" xfId="27398"/>
    <cellStyle name="40% - Accent3 16 2 2 2 2 2 2" xfId="27399"/>
    <cellStyle name="40% - Accent3 16 2 2 2 2 2 2 2" xfId="27400"/>
    <cellStyle name="40% - Accent3 16 2 2 2 2 2 3" xfId="27401"/>
    <cellStyle name="40% - Accent3 16 2 2 2 2 3" xfId="27402"/>
    <cellStyle name="40% - Accent3 16 2 2 2 2 3 2" xfId="27403"/>
    <cellStyle name="40% - Accent3 16 2 2 2 2 4" xfId="27404"/>
    <cellStyle name="40% - Accent3 16 2 2 2 3" xfId="27405"/>
    <cellStyle name="40% - Accent3 16 2 2 2 3 2" xfId="27406"/>
    <cellStyle name="40% - Accent3 16 2 2 2 3 2 2" xfId="27407"/>
    <cellStyle name="40% - Accent3 16 2 2 2 3 3" xfId="27408"/>
    <cellStyle name="40% - Accent3 16 2 2 2 4" xfId="27409"/>
    <cellStyle name="40% - Accent3 16 2 2 2 4 2" xfId="27410"/>
    <cellStyle name="40% - Accent3 16 2 2 2 5" xfId="27411"/>
    <cellStyle name="40% - Accent3 16 2 2 3" xfId="27412"/>
    <cellStyle name="40% - Accent3 16 2 2 3 2" xfId="27413"/>
    <cellStyle name="40% - Accent3 16 2 2 3 2 2" xfId="27414"/>
    <cellStyle name="40% - Accent3 16 2 2 3 2 2 2" xfId="27415"/>
    <cellStyle name="40% - Accent3 16 2 2 3 2 3" xfId="27416"/>
    <cellStyle name="40% - Accent3 16 2 2 3 3" xfId="27417"/>
    <cellStyle name="40% - Accent3 16 2 2 3 3 2" xfId="27418"/>
    <cellStyle name="40% - Accent3 16 2 2 3 4" xfId="27419"/>
    <cellStyle name="40% - Accent3 16 2 2 4" xfId="27420"/>
    <cellStyle name="40% - Accent3 16 2 2 4 2" xfId="27421"/>
    <cellStyle name="40% - Accent3 16 2 2 4 2 2" xfId="27422"/>
    <cellStyle name="40% - Accent3 16 2 2 4 3" xfId="27423"/>
    <cellStyle name="40% - Accent3 16 2 2 5" xfId="27424"/>
    <cellStyle name="40% - Accent3 16 2 2 5 2" xfId="27425"/>
    <cellStyle name="40% - Accent3 16 2 2 6" xfId="27426"/>
    <cellStyle name="40% - Accent3 16 2 3" xfId="27427"/>
    <cellStyle name="40% - Accent3 16 2 3 2" xfId="27428"/>
    <cellStyle name="40% - Accent3 16 2 3 2 2" xfId="27429"/>
    <cellStyle name="40% - Accent3 16 2 3 2 2 2" xfId="27430"/>
    <cellStyle name="40% - Accent3 16 2 3 2 2 2 2" xfId="27431"/>
    <cellStyle name="40% - Accent3 16 2 3 2 2 3" xfId="27432"/>
    <cellStyle name="40% - Accent3 16 2 3 2 3" xfId="27433"/>
    <cellStyle name="40% - Accent3 16 2 3 2 3 2" xfId="27434"/>
    <cellStyle name="40% - Accent3 16 2 3 2 4" xfId="27435"/>
    <cellStyle name="40% - Accent3 16 2 3 3" xfId="27436"/>
    <cellStyle name="40% - Accent3 16 2 3 3 2" xfId="27437"/>
    <cellStyle name="40% - Accent3 16 2 3 3 2 2" xfId="27438"/>
    <cellStyle name="40% - Accent3 16 2 3 3 3" xfId="27439"/>
    <cellStyle name="40% - Accent3 16 2 3 4" xfId="27440"/>
    <cellStyle name="40% - Accent3 16 2 3 4 2" xfId="27441"/>
    <cellStyle name="40% - Accent3 16 2 3 5" xfId="27442"/>
    <cellStyle name="40% - Accent3 16 2 4" xfId="27443"/>
    <cellStyle name="40% - Accent3 16 2 4 2" xfId="27444"/>
    <cellStyle name="40% - Accent3 16 2 4 2 2" xfId="27445"/>
    <cellStyle name="40% - Accent3 16 2 4 2 2 2" xfId="27446"/>
    <cellStyle name="40% - Accent3 16 2 4 2 3" xfId="27447"/>
    <cellStyle name="40% - Accent3 16 2 4 3" xfId="27448"/>
    <cellStyle name="40% - Accent3 16 2 4 3 2" xfId="27449"/>
    <cellStyle name="40% - Accent3 16 2 4 4" xfId="27450"/>
    <cellStyle name="40% - Accent3 16 2 5" xfId="27451"/>
    <cellStyle name="40% - Accent3 16 2 5 2" xfId="27452"/>
    <cellStyle name="40% - Accent3 16 2 5 2 2" xfId="27453"/>
    <cellStyle name="40% - Accent3 16 2 5 3" xfId="27454"/>
    <cellStyle name="40% - Accent3 16 2 6" xfId="27455"/>
    <cellStyle name="40% - Accent3 16 2 6 2" xfId="27456"/>
    <cellStyle name="40% - Accent3 16 2 7" xfId="27457"/>
    <cellStyle name="40% - Accent3 16 3" xfId="27458"/>
    <cellStyle name="40% - Accent3 16 3 2" xfId="27459"/>
    <cellStyle name="40% - Accent3 16 3 2 2" xfId="27460"/>
    <cellStyle name="40% - Accent3 16 3 2 2 2" xfId="27461"/>
    <cellStyle name="40% - Accent3 16 3 2 2 2 2" xfId="27462"/>
    <cellStyle name="40% - Accent3 16 3 2 2 2 2 2" xfId="27463"/>
    <cellStyle name="40% - Accent3 16 3 2 2 2 3" xfId="27464"/>
    <cellStyle name="40% - Accent3 16 3 2 2 3" xfId="27465"/>
    <cellStyle name="40% - Accent3 16 3 2 2 3 2" xfId="27466"/>
    <cellStyle name="40% - Accent3 16 3 2 2 4" xfId="27467"/>
    <cellStyle name="40% - Accent3 16 3 2 3" xfId="27468"/>
    <cellStyle name="40% - Accent3 16 3 2 3 2" xfId="27469"/>
    <cellStyle name="40% - Accent3 16 3 2 3 2 2" xfId="27470"/>
    <cellStyle name="40% - Accent3 16 3 2 3 3" xfId="27471"/>
    <cellStyle name="40% - Accent3 16 3 2 4" xfId="27472"/>
    <cellStyle name="40% - Accent3 16 3 2 4 2" xfId="27473"/>
    <cellStyle name="40% - Accent3 16 3 2 5" xfId="27474"/>
    <cellStyle name="40% - Accent3 16 3 3" xfId="27475"/>
    <cellStyle name="40% - Accent3 16 3 3 2" xfId="27476"/>
    <cellStyle name="40% - Accent3 16 3 3 2 2" xfId="27477"/>
    <cellStyle name="40% - Accent3 16 3 3 2 2 2" xfId="27478"/>
    <cellStyle name="40% - Accent3 16 3 3 2 3" xfId="27479"/>
    <cellStyle name="40% - Accent3 16 3 3 3" xfId="27480"/>
    <cellStyle name="40% - Accent3 16 3 3 3 2" xfId="27481"/>
    <cellStyle name="40% - Accent3 16 3 3 4" xfId="27482"/>
    <cellStyle name="40% - Accent3 16 3 4" xfId="27483"/>
    <cellStyle name="40% - Accent3 16 3 4 2" xfId="27484"/>
    <cellStyle name="40% - Accent3 16 3 4 2 2" xfId="27485"/>
    <cellStyle name="40% - Accent3 16 3 4 3" xfId="27486"/>
    <cellStyle name="40% - Accent3 16 3 5" xfId="27487"/>
    <cellStyle name="40% - Accent3 16 3 5 2" xfId="27488"/>
    <cellStyle name="40% - Accent3 16 3 6" xfId="27489"/>
    <cellStyle name="40% - Accent3 16 4" xfId="27490"/>
    <cellStyle name="40% - Accent3 16 4 2" xfId="27491"/>
    <cellStyle name="40% - Accent3 16 4 2 2" xfId="27492"/>
    <cellStyle name="40% - Accent3 16 4 2 2 2" xfId="27493"/>
    <cellStyle name="40% - Accent3 16 4 2 2 2 2" xfId="27494"/>
    <cellStyle name="40% - Accent3 16 4 2 2 3" xfId="27495"/>
    <cellStyle name="40% - Accent3 16 4 2 3" xfId="27496"/>
    <cellStyle name="40% - Accent3 16 4 2 3 2" xfId="27497"/>
    <cellStyle name="40% - Accent3 16 4 2 4" xfId="27498"/>
    <cellStyle name="40% - Accent3 16 4 3" xfId="27499"/>
    <cellStyle name="40% - Accent3 16 4 3 2" xfId="27500"/>
    <cellStyle name="40% - Accent3 16 4 3 2 2" xfId="27501"/>
    <cellStyle name="40% - Accent3 16 4 3 3" xfId="27502"/>
    <cellStyle name="40% - Accent3 16 4 4" xfId="27503"/>
    <cellStyle name="40% - Accent3 16 4 4 2" xfId="27504"/>
    <cellStyle name="40% - Accent3 16 4 5" xfId="27505"/>
    <cellStyle name="40% - Accent3 16 5" xfId="27506"/>
    <cellStyle name="40% - Accent3 16 5 2" xfId="27507"/>
    <cellStyle name="40% - Accent3 16 5 2 2" xfId="27508"/>
    <cellStyle name="40% - Accent3 16 5 2 2 2" xfId="27509"/>
    <cellStyle name="40% - Accent3 16 5 2 3" xfId="27510"/>
    <cellStyle name="40% - Accent3 16 5 3" xfId="27511"/>
    <cellStyle name="40% - Accent3 16 5 3 2" xfId="27512"/>
    <cellStyle name="40% - Accent3 16 5 4" xfId="27513"/>
    <cellStyle name="40% - Accent3 16 6" xfId="27514"/>
    <cellStyle name="40% - Accent3 16 6 2" xfId="27515"/>
    <cellStyle name="40% - Accent3 16 6 2 2" xfId="27516"/>
    <cellStyle name="40% - Accent3 16 6 3" xfId="27517"/>
    <cellStyle name="40% - Accent3 16 7" xfId="27518"/>
    <cellStyle name="40% - Accent3 16 7 2" xfId="27519"/>
    <cellStyle name="40% - Accent3 16 8" xfId="27520"/>
    <cellStyle name="40% - Accent3 17" xfId="27521"/>
    <cellStyle name="40% - Accent3 17 2" xfId="27522"/>
    <cellStyle name="40% - Accent3 17 2 2" xfId="27523"/>
    <cellStyle name="40% - Accent3 17 2 2 2" xfId="27524"/>
    <cellStyle name="40% - Accent3 17 2 2 2 2" xfId="27525"/>
    <cellStyle name="40% - Accent3 17 2 2 2 2 2" xfId="27526"/>
    <cellStyle name="40% - Accent3 17 2 2 2 2 2 2" xfId="27527"/>
    <cellStyle name="40% - Accent3 17 2 2 2 2 2 2 2" xfId="27528"/>
    <cellStyle name="40% - Accent3 17 2 2 2 2 2 3" xfId="27529"/>
    <cellStyle name="40% - Accent3 17 2 2 2 2 3" xfId="27530"/>
    <cellStyle name="40% - Accent3 17 2 2 2 2 3 2" xfId="27531"/>
    <cellStyle name="40% - Accent3 17 2 2 2 2 4" xfId="27532"/>
    <cellStyle name="40% - Accent3 17 2 2 2 3" xfId="27533"/>
    <cellStyle name="40% - Accent3 17 2 2 2 3 2" xfId="27534"/>
    <cellStyle name="40% - Accent3 17 2 2 2 3 2 2" xfId="27535"/>
    <cellStyle name="40% - Accent3 17 2 2 2 3 3" xfId="27536"/>
    <cellStyle name="40% - Accent3 17 2 2 2 4" xfId="27537"/>
    <cellStyle name="40% - Accent3 17 2 2 2 4 2" xfId="27538"/>
    <cellStyle name="40% - Accent3 17 2 2 2 5" xfId="27539"/>
    <cellStyle name="40% - Accent3 17 2 2 3" xfId="27540"/>
    <cellStyle name="40% - Accent3 17 2 2 3 2" xfId="27541"/>
    <cellStyle name="40% - Accent3 17 2 2 3 2 2" xfId="27542"/>
    <cellStyle name="40% - Accent3 17 2 2 3 2 2 2" xfId="27543"/>
    <cellStyle name="40% - Accent3 17 2 2 3 2 3" xfId="27544"/>
    <cellStyle name="40% - Accent3 17 2 2 3 3" xfId="27545"/>
    <cellStyle name="40% - Accent3 17 2 2 3 3 2" xfId="27546"/>
    <cellStyle name="40% - Accent3 17 2 2 3 4" xfId="27547"/>
    <cellStyle name="40% - Accent3 17 2 2 4" xfId="27548"/>
    <cellStyle name="40% - Accent3 17 2 2 4 2" xfId="27549"/>
    <cellStyle name="40% - Accent3 17 2 2 4 2 2" xfId="27550"/>
    <cellStyle name="40% - Accent3 17 2 2 4 3" xfId="27551"/>
    <cellStyle name="40% - Accent3 17 2 2 5" xfId="27552"/>
    <cellStyle name="40% - Accent3 17 2 2 5 2" xfId="27553"/>
    <cellStyle name="40% - Accent3 17 2 2 6" xfId="27554"/>
    <cellStyle name="40% - Accent3 17 2 3" xfId="27555"/>
    <cellStyle name="40% - Accent3 17 2 3 2" xfId="27556"/>
    <cellStyle name="40% - Accent3 17 2 3 2 2" xfId="27557"/>
    <cellStyle name="40% - Accent3 17 2 3 2 2 2" xfId="27558"/>
    <cellStyle name="40% - Accent3 17 2 3 2 2 2 2" xfId="27559"/>
    <cellStyle name="40% - Accent3 17 2 3 2 2 3" xfId="27560"/>
    <cellStyle name="40% - Accent3 17 2 3 2 3" xfId="27561"/>
    <cellStyle name="40% - Accent3 17 2 3 2 3 2" xfId="27562"/>
    <cellStyle name="40% - Accent3 17 2 3 2 4" xfId="27563"/>
    <cellStyle name="40% - Accent3 17 2 3 3" xfId="27564"/>
    <cellStyle name="40% - Accent3 17 2 3 3 2" xfId="27565"/>
    <cellStyle name="40% - Accent3 17 2 3 3 2 2" xfId="27566"/>
    <cellStyle name="40% - Accent3 17 2 3 3 3" xfId="27567"/>
    <cellStyle name="40% - Accent3 17 2 3 4" xfId="27568"/>
    <cellStyle name="40% - Accent3 17 2 3 4 2" xfId="27569"/>
    <cellStyle name="40% - Accent3 17 2 3 5" xfId="27570"/>
    <cellStyle name="40% - Accent3 17 2 4" xfId="27571"/>
    <cellStyle name="40% - Accent3 17 2 4 2" xfId="27572"/>
    <cellStyle name="40% - Accent3 17 2 4 2 2" xfId="27573"/>
    <cellStyle name="40% - Accent3 17 2 4 2 2 2" xfId="27574"/>
    <cellStyle name="40% - Accent3 17 2 4 2 3" xfId="27575"/>
    <cellStyle name="40% - Accent3 17 2 4 3" xfId="27576"/>
    <cellStyle name="40% - Accent3 17 2 4 3 2" xfId="27577"/>
    <cellStyle name="40% - Accent3 17 2 4 4" xfId="27578"/>
    <cellStyle name="40% - Accent3 17 2 5" xfId="27579"/>
    <cellStyle name="40% - Accent3 17 2 5 2" xfId="27580"/>
    <cellStyle name="40% - Accent3 17 2 5 2 2" xfId="27581"/>
    <cellStyle name="40% - Accent3 17 2 5 3" xfId="27582"/>
    <cellStyle name="40% - Accent3 17 2 6" xfId="27583"/>
    <cellStyle name="40% - Accent3 17 2 6 2" xfId="27584"/>
    <cellStyle name="40% - Accent3 17 2 7" xfId="27585"/>
    <cellStyle name="40% - Accent3 17 3" xfId="27586"/>
    <cellStyle name="40% - Accent3 17 3 2" xfId="27587"/>
    <cellStyle name="40% - Accent3 17 3 2 2" xfId="27588"/>
    <cellStyle name="40% - Accent3 17 3 2 2 2" xfId="27589"/>
    <cellStyle name="40% - Accent3 17 3 2 2 2 2" xfId="27590"/>
    <cellStyle name="40% - Accent3 17 3 2 2 2 2 2" xfId="27591"/>
    <cellStyle name="40% - Accent3 17 3 2 2 2 3" xfId="27592"/>
    <cellStyle name="40% - Accent3 17 3 2 2 3" xfId="27593"/>
    <cellStyle name="40% - Accent3 17 3 2 2 3 2" xfId="27594"/>
    <cellStyle name="40% - Accent3 17 3 2 2 4" xfId="27595"/>
    <cellStyle name="40% - Accent3 17 3 2 3" xfId="27596"/>
    <cellStyle name="40% - Accent3 17 3 2 3 2" xfId="27597"/>
    <cellStyle name="40% - Accent3 17 3 2 3 2 2" xfId="27598"/>
    <cellStyle name="40% - Accent3 17 3 2 3 3" xfId="27599"/>
    <cellStyle name="40% - Accent3 17 3 2 4" xfId="27600"/>
    <cellStyle name="40% - Accent3 17 3 2 4 2" xfId="27601"/>
    <cellStyle name="40% - Accent3 17 3 2 5" xfId="27602"/>
    <cellStyle name="40% - Accent3 17 3 3" xfId="27603"/>
    <cellStyle name="40% - Accent3 17 3 3 2" xfId="27604"/>
    <cellStyle name="40% - Accent3 17 3 3 2 2" xfId="27605"/>
    <cellStyle name="40% - Accent3 17 3 3 2 2 2" xfId="27606"/>
    <cellStyle name="40% - Accent3 17 3 3 2 3" xfId="27607"/>
    <cellStyle name="40% - Accent3 17 3 3 3" xfId="27608"/>
    <cellStyle name="40% - Accent3 17 3 3 3 2" xfId="27609"/>
    <cellStyle name="40% - Accent3 17 3 3 4" xfId="27610"/>
    <cellStyle name="40% - Accent3 17 3 4" xfId="27611"/>
    <cellStyle name="40% - Accent3 17 3 4 2" xfId="27612"/>
    <cellStyle name="40% - Accent3 17 3 4 2 2" xfId="27613"/>
    <cellStyle name="40% - Accent3 17 3 4 3" xfId="27614"/>
    <cellStyle name="40% - Accent3 17 3 5" xfId="27615"/>
    <cellStyle name="40% - Accent3 17 3 5 2" xfId="27616"/>
    <cellStyle name="40% - Accent3 17 3 6" xfId="27617"/>
    <cellStyle name="40% - Accent3 17 4" xfId="27618"/>
    <cellStyle name="40% - Accent3 17 4 2" xfId="27619"/>
    <cellStyle name="40% - Accent3 17 4 2 2" xfId="27620"/>
    <cellStyle name="40% - Accent3 17 4 2 2 2" xfId="27621"/>
    <cellStyle name="40% - Accent3 17 4 2 2 2 2" xfId="27622"/>
    <cellStyle name="40% - Accent3 17 4 2 2 3" xfId="27623"/>
    <cellStyle name="40% - Accent3 17 4 2 3" xfId="27624"/>
    <cellStyle name="40% - Accent3 17 4 2 3 2" xfId="27625"/>
    <cellStyle name="40% - Accent3 17 4 2 4" xfId="27626"/>
    <cellStyle name="40% - Accent3 17 4 3" xfId="27627"/>
    <cellStyle name="40% - Accent3 17 4 3 2" xfId="27628"/>
    <cellStyle name="40% - Accent3 17 4 3 2 2" xfId="27629"/>
    <cellStyle name="40% - Accent3 17 4 3 3" xfId="27630"/>
    <cellStyle name="40% - Accent3 17 4 4" xfId="27631"/>
    <cellStyle name="40% - Accent3 17 4 4 2" xfId="27632"/>
    <cellStyle name="40% - Accent3 17 4 5" xfId="27633"/>
    <cellStyle name="40% - Accent3 17 5" xfId="27634"/>
    <cellStyle name="40% - Accent3 17 5 2" xfId="27635"/>
    <cellStyle name="40% - Accent3 17 5 2 2" xfId="27636"/>
    <cellStyle name="40% - Accent3 17 5 2 2 2" xfId="27637"/>
    <cellStyle name="40% - Accent3 17 5 2 3" xfId="27638"/>
    <cellStyle name="40% - Accent3 17 5 3" xfId="27639"/>
    <cellStyle name="40% - Accent3 17 5 3 2" xfId="27640"/>
    <cellStyle name="40% - Accent3 17 5 4" xfId="27641"/>
    <cellStyle name="40% - Accent3 17 6" xfId="27642"/>
    <cellStyle name="40% - Accent3 17 6 2" xfId="27643"/>
    <cellStyle name="40% - Accent3 17 6 2 2" xfId="27644"/>
    <cellStyle name="40% - Accent3 17 6 3" xfId="27645"/>
    <cellStyle name="40% - Accent3 17 7" xfId="27646"/>
    <cellStyle name="40% - Accent3 17 7 2" xfId="27647"/>
    <cellStyle name="40% - Accent3 17 8" xfId="27648"/>
    <cellStyle name="40% - Accent3 18" xfId="27649"/>
    <cellStyle name="40% - Accent3 18 2" xfId="27650"/>
    <cellStyle name="40% - Accent3 18 2 2" xfId="27651"/>
    <cellStyle name="40% - Accent3 18 2 2 2" xfId="27652"/>
    <cellStyle name="40% - Accent3 18 2 2 2 2" xfId="27653"/>
    <cellStyle name="40% - Accent3 18 2 2 2 2 2" xfId="27654"/>
    <cellStyle name="40% - Accent3 18 2 2 2 2 2 2" xfId="27655"/>
    <cellStyle name="40% - Accent3 18 2 2 2 2 3" xfId="27656"/>
    <cellStyle name="40% - Accent3 18 2 2 2 3" xfId="27657"/>
    <cellStyle name="40% - Accent3 18 2 2 2 3 2" xfId="27658"/>
    <cellStyle name="40% - Accent3 18 2 2 2 4" xfId="27659"/>
    <cellStyle name="40% - Accent3 18 2 2 3" xfId="27660"/>
    <cellStyle name="40% - Accent3 18 2 2 3 2" xfId="27661"/>
    <cellStyle name="40% - Accent3 18 2 2 3 2 2" xfId="27662"/>
    <cellStyle name="40% - Accent3 18 2 2 3 3" xfId="27663"/>
    <cellStyle name="40% - Accent3 18 2 2 4" xfId="27664"/>
    <cellStyle name="40% - Accent3 18 2 2 4 2" xfId="27665"/>
    <cellStyle name="40% - Accent3 18 2 2 5" xfId="27666"/>
    <cellStyle name="40% - Accent3 18 2 3" xfId="27667"/>
    <cellStyle name="40% - Accent3 18 2 3 2" xfId="27668"/>
    <cellStyle name="40% - Accent3 18 2 3 2 2" xfId="27669"/>
    <cellStyle name="40% - Accent3 18 2 3 2 2 2" xfId="27670"/>
    <cellStyle name="40% - Accent3 18 2 3 2 3" xfId="27671"/>
    <cellStyle name="40% - Accent3 18 2 3 3" xfId="27672"/>
    <cellStyle name="40% - Accent3 18 2 3 3 2" xfId="27673"/>
    <cellStyle name="40% - Accent3 18 2 3 4" xfId="27674"/>
    <cellStyle name="40% - Accent3 18 2 4" xfId="27675"/>
    <cellStyle name="40% - Accent3 18 2 4 2" xfId="27676"/>
    <cellStyle name="40% - Accent3 18 2 4 2 2" xfId="27677"/>
    <cellStyle name="40% - Accent3 18 2 4 3" xfId="27678"/>
    <cellStyle name="40% - Accent3 18 2 5" xfId="27679"/>
    <cellStyle name="40% - Accent3 18 2 5 2" xfId="27680"/>
    <cellStyle name="40% - Accent3 18 2 6" xfId="27681"/>
    <cellStyle name="40% - Accent3 18 3" xfId="27682"/>
    <cellStyle name="40% - Accent3 18 3 2" xfId="27683"/>
    <cellStyle name="40% - Accent3 18 3 2 2" xfId="27684"/>
    <cellStyle name="40% - Accent3 18 3 2 2 2" xfId="27685"/>
    <cellStyle name="40% - Accent3 18 3 2 2 2 2" xfId="27686"/>
    <cellStyle name="40% - Accent3 18 3 2 2 3" xfId="27687"/>
    <cellStyle name="40% - Accent3 18 3 2 3" xfId="27688"/>
    <cellStyle name="40% - Accent3 18 3 2 3 2" xfId="27689"/>
    <cellStyle name="40% - Accent3 18 3 2 4" xfId="27690"/>
    <cellStyle name="40% - Accent3 18 3 3" xfId="27691"/>
    <cellStyle name="40% - Accent3 18 3 3 2" xfId="27692"/>
    <cellStyle name="40% - Accent3 18 3 3 2 2" xfId="27693"/>
    <cellStyle name="40% - Accent3 18 3 3 3" xfId="27694"/>
    <cellStyle name="40% - Accent3 18 3 4" xfId="27695"/>
    <cellStyle name="40% - Accent3 18 3 4 2" xfId="27696"/>
    <cellStyle name="40% - Accent3 18 3 5" xfId="27697"/>
    <cellStyle name="40% - Accent3 18 4" xfId="27698"/>
    <cellStyle name="40% - Accent3 18 4 2" xfId="27699"/>
    <cellStyle name="40% - Accent3 18 4 2 2" xfId="27700"/>
    <cellStyle name="40% - Accent3 18 4 2 2 2" xfId="27701"/>
    <cellStyle name="40% - Accent3 18 4 2 3" xfId="27702"/>
    <cellStyle name="40% - Accent3 18 4 3" xfId="27703"/>
    <cellStyle name="40% - Accent3 18 4 3 2" xfId="27704"/>
    <cellStyle name="40% - Accent3 18 4 4" xfId="27705"/>
    <cellStyle name="40% - Accent3 18 5" xfId="27706"/>
    <cellStyle name="40% - Accent3 18 5 2" xfId="27707"/>
    <cellStyle name="40% - Accent3 18 5 2 2" xfId="27708"/>
    <cellStyle name="40% - Accent3 18 5 3" xfId="27709"/>
    <cellStyle name="40% - Accent3 18 6" xfId="27710"/>
    <cellStyle name="40% - Accent3 18 6 2" xfId="27711"/>
    <cellStyle name="40% - Accent3 18 7" xfId="27712"/>
    <cellStyle name="40% - Accent3 19" xfId="27713"/>
    <cellStyle name="40% - Accent3 19 2" xfId="27714"/>
    <cellStyle name="40% - Accent3 19 2 2" xfId="27715"/>
    <cellStyle name="40% - Accent3 19 2 2 2" xfId="27716"/>
    <cellStyle name="40% - Accent3 19 2 2 2 2" xfId="27717"/>
    <cellStyle name="40% - Accent3 19 2 2 2 2 2" xfId="27718"/>
    <cellStyle name="40% - Accent3 19 2 2 2 3" xfId="27719"/>
    <cellStyle name="40% - Accent3 19 2 2 3" xfId="27720"/>
    <cellStyle name="40% - Accent3 19 2 2 3 2" xfId="27721"/>
    <cellStyle name="40% - Accent3 19 2 2 4" xfId="27722"/>
    <cellStyle name="40% - Accent3 19 2 3" xfId="27723"/>
    <cellStyle name="40% - Accent3 19 2 3 2" xfId="27724"/>
    <cellStyle name="40% - Accent3 19 2 3 2 2" xfId="27725"/>
    <cellStyle name="40% - Accent3 19 2 3 3" xfId="27726"/>
    <cellStyle name="40% - Accent3 19 2 4" xfId="27727"/>
    <cellStyle name="40% - Accent3 19 2 4 2" xfId="27728"/>
    <cellStyle name="40% - Accent3 19 2 5" xfId="27729"/>
    <cellStyle name="40% - Accent3 19 3" xfId="27730"/>
    <cellStyle name="40% - Accent3 19 3 2" xfId="27731"/>
    <cellStyle name="40% - Accent3 19 3 2 2" xfId="27732"/>
    <cellStyle name="40% - Accent3 19 3 2 2 2" xfId="27733"/>
    <cellStyle name="40% - Accent3 19 3 2 3" xfId="27734"/>
    <cellStyle name="40% - Accent3 19 3 3" xfId="27735"/>
    <cellStyle name="40% - Accent3 19 3 3 2" xfId="27736"/>
    <cellStyle name="40% - Accent3 19 3 4" xfId="27737"/>
    <cellStyle name="40% - Accent3 19 4" xfId="27738"/>
    <cellStyle name="40% - Accent3 19 4 2" xfId="27739"/>
    <cellStyle name="40% - Accent3 19 4 2 2" xfId="27740"/>
    <cellStyle name="40% - Accent3 19 4 3" xfId="27741"/>
    <cellStyle name="40% - Accent3 19 5" xfId="27742"/>
    <cellStyle name="40% - Accent3 19 5 2" xfId="27743"/>
    <cellStyle name="40% - Accent3 19 6" xfId="27744"/>
    <cellStyle name="40% - Accent3 2" xfId="27745"/>
    <cellStyle name="40% - Accent3 2 10" xfId="27746"/>
    <cellStyle name="40% - Accent3 2 2" xfId="27747"/>
    <cellStyle name="40% - Accent3 2 2 2" xfId="27748"/>
    <cellStyle name="40% - Accent3 2 2 2 2" xfId="27749"/>
    <cellStyle name="40% - Accent3 2 2 2 2 2" xfId="27750"/>
    <cellStyle name="40% - Accent3 2 2 2 2 2 2" xfId="27751"/>
    <cellStyle name="40% - Accent3 2 2 2 2 2 2 2" xfId="27752"/>
    <cellStyle name="40% - Accent3 2 2 2 2 2 2 2 2" xfId="27753"/>
    <cellStyle name="40% - Accent3 2 2 2 2 2 2 2 2 2" xfId="27754"/>
    <cellStyle name="40% - Accent3 2 2 2 2 2 2 2 2 2 2" xfId="27755"/>
    <cellStyle name="40% - Accent3 2 2 2 2 2 2 2 2 3" xfId="27756"/>
    <cellStyle name="40% - Accent3 2 2 2 2 2 2 2 3" xfId="27757"/>
    <cellStyle name="40% - Accent3 2 2 2 2 2 2 2 3 2" xfId="27758"/>
    <cellStyle name="40% - Accent3 2 2 2 2 2 2 2 4" xfId="27759"/>
    <cellStyle name="40% - Accent3 2 2 2 2 2 2 3" xfId="27760"/>
    <cellStyle name="40% - Accent3 2 2 2 2 2 2 3 2" xfId="27761"/>
    <cellStyle name="40% - Accent3 2 2 2 2 2 2 3 2 2" xfId="27762"/>
    <cellStyle name="40% - Accent3 2 2 2 2 2 2 3 3" xfId="27763"/>
    <cellStyle name="40% - Accent3 2 2 2 2 2 2 4" xfId="27764"/>
    <cellStyle name="40% - Accent3 2 2 2 2 2 2 4 2" xfId="27765"/>
    <cellStyle name="40% - Accent3 2 2 2 2 2 2 5" xfId="27766"/>
    <cellStyle name="40% - Accent3 2 2 2 2 2 3" xfId="27767"/>
    <cellStyle name="40% - Accent3 2 2 2 2 2 3 2" xfId="27768"/>
    <cellStyle name="40% - Accent3 2 2 2 2 2 3 2 2" xfId="27769"/>
    <cellStyle name="40% - Accent3 2 2 2 2 2 3 2 2 2" xfId="27770"/>
    <cellStyle name="40% - Accent3 2 2 2 2 2 3 2 3" xfId="27771"/>
    <cellStyle name="40% - Accent3 2 2 2 2 2 3 3" xfId="27772"/>
    <cellStyle name="40% - Accent3 2 2 2 2 2 3 3 2" xfId="27773"/>
    <cellStyle name="40% - Accent3 2 2 2 2 2 3 4" xfId="27774"/>
    <cellStyle name="40% - Accent3 2 2 2 2 2 4" xfId="27775"/>
    <cellStyle name="40% - Accent3 2 2 2 2 2 4 2" xfId="27776"/>
    <cellStyle name="40% - Accent3 2 2 2 2 2 4 2 2" xfId="27777"/>
    <cellStyle name="40% - Accent3 2 2 2 2 2 4 3" xfId="27778"/>
    <cellStyle name="40% - Accent3 2 2 2 2 2 5" xfId="27779"/>
    <cellStyle name="40% - Accent3 2 2 2 2 2 5 2" xfId="27780"/>
    <cellStyle name="40% - Accent3 2 2 2 2 2 6" xfId="27781"/>
    <cellStyle name="40% - Accent3 2 2 2 2 3" xfId="27782"/>
    <cellStyle name="40% - Accent3 2 2 2 2 3 2" xfId="27783"/>
    <cellStyle name="40% - Accent3 2 2 2 2 3 2 2" xfId="27784"/>
    <cellStyle name="40% - Accent3 2 2 2 2 3 2 2 2" xfId="27785"/>
    <cellStyle name="40% - Accent3 2 2 2 2 3 2 2 2 2" xfId="27786"/>
    <cellStyle name="40% - Accent3 2 2 2 2 3 2 2 3" xfId="27787"/>
    <cellStyle name="40% - Accent3 2 2 2 2 3 2 3" xfId="27788"/>
    <cellStyle name="40% - Accent3 2 2 2 2 3 2 3 2" xfId="27789"/>
    <cellStyle name="40% - Accent3 2 2 2 2 3 2 4" xfId="27790"/>
    <cellStyle name="40% - Accent3 2 2 2 2 3 3" xfId="27791"/>
    <cellStyle name="40% - Accent3 2 2 2 2 3 3 2" xfId="27792"/>
    <cellStyle name="40% - Accent3 2 2 2 2 3 3 2 2" xfId="27793"/>
    <cellStyle name="40% - Accent3 2 2 2 2 3 3 3" xfId="27794"/>
    <cellStyle name="40% - Accent3 2 2 2 2 3 4" xfId="27795"/>
    <cellStyle name="40% - Accent3 2 2 2 2 3 4 2" xfId="27796"/>
    <cellStyle name="40% - Accent3 2 2 2 2 3 5" xfId="27797"/>
    <cellStyle name="40% - Accent3 2 2 2 2 4" xfId="27798"/>
    <cellStyle name="40% - Accent3 2 2 2 2 4 2" xfId="27799"/>
    <cellStyle name="40% - Accent3 2 2 2 2 4 2 2" xfId="27800"/>
    <cellStyle name="40% - Accent3 2 2 2 2 4 2 2 2" xfId="27801"/>
    <cellStyle name="40% - Accent3 2 2 2 2 4 2 3" xfId="27802"/>
    <cellStyle name="40% - Accent3 2 2 2 2 4 3" xfId="27803"/>
    <cellStyle name="40% - Accent3 2 2 2 2 4 3 2" xfId="27804"/>
    <cellStyle name="40% - Accent3 2 2 2 2 4 4" xfId="27805"/>
    <cellStyle name="40% - Accent3 2 2 2 2 5" xfId="27806"/>
    <cellStyle name="40% - Accent3 2 2 2 2 5 2" xfId="27807"/>
    <cellStyle name="40% - Accent3 2 2 2 2 5 2 2" xfId="27808"/>
    <cellStyle name="40% - Accent3 2 2 2 2 5 3" xfId="27809"/>
    <cellStyle name="40% - Accent3 2 2 2 2 6" xfId="27810"/>
    <cellStyle name="40% - Accent3 2 2 2 2 6 2" xfId="27811"/>
    <cellStyle name="40% - Accent3 2 2 2 2 7" xfId="27812"/>
    <cellStyle name="40% - Accent3 2 2 2 3" xfId="27813"/>
    <cellStyle name="40% - Accent3 2 2 2 3 2" xfId="27814"/>
    <cellStyle name="40% - Accent3 2 2 2 3 2 2" xfId="27815"/>
    <cellStyle name="40% - Accent3 2 2 2 3 2 2 2" xfId="27816"/>
    <cellStyle name="40% - Accent3 2 2 2 3 2 2 2 2" xfId="27817"/>
    <cellStyle name="40% - Accent3 2 2 2 3 2 2 2 2 2" xfId="27818"/>
    <cellStyle name="40% - Accent3 2 2 2 3 2 2 2 3" xfId="27819"/>
    <cellStyle name="40% - Accent3 2 2 2 3 2 2 3" xfId="27820"/>
    <cellStyle name="40% - Accent3 2 2 2 3 2 2 3 2" xfId="27821"/>
    <cellStyle name="40% - Accent3 2 2 2 3 2 2 4" xfId="27822"/>
    <cellStyle name="40% - Accent3 2 2 2 3 2 3" xfId="27823"/>
    <cellStyle name="40% - Accent3 2 2 2 3 2 3 2" xfId="27824"/>
    <cellStyle name="40% - Accent3 2 2 2 3 2 3 2 2" xfId="27825"/>
    <cellStyle name="40% - Accent3 2 2 2 3 2 3 3" xfId="27826"/>
    <cellStyle name="40% - Accent3 2 2 2 3 2 4" xfId="27827"/>
    <cellStyle name="40% - Accent3 2 2 2 3 2 4 2" xfId="27828"/>
    <cellStyle name="40% - Accent3 2 2 2 3 2 5" xfId="27829"/>
    <cellStyle name="40% - Accent3 2 2 2 3 3" xfId="27830"/>
    <cellStyle name="40% - Accent3 2 2 2 3 3 2" xfId="27831"/>
    <cellStyle name="40% - Accent3 2 2 2 3 3 2 2" xfId="27832"/>
    <cellStyle name="40% - Accent3 2 2 2 3 3 2 2 2" xfId="27833"/>
    <cellStyle name="40% - Accent3 2 2 2 3 3 2 3" xfId="27834"/>
    <cellStyle name="40% - Accent3 2 2 2 3 3 3" xfId="27835"/>
    <cellStyle name="40% - Accent3 2 2 2 3 3 3 2" xfId="27836"/>
    <cellStyle name="40% - Accent3 2 2 2 3 3 4" xfId="27837"/>
    <cellStyle name="40% - Accent3 2 2 2 3 4" xfId="27838"/>
    <cellStyle name="40% - Accent3 2 2 2 3 4 2" xfId="27839"/>
    <cellStyle name="40% - Accent3 2 2 2 3 4 2 2" xfId="27840"/>
    <cellStyle name="40% - Accent3 2 2 2 3 4 3" xfId="27841"/>
    <cellStyle name="40% - Accent3 2 2 2 3 5" xfId="27842"/>
    <cellStyle name="40% - Accent3 2 2 2 3 5 2" xfId="27843"/>
    <cellStyle name="40% - Accent3 2 2 2 3 6" xfId="27844"/>
    <cellStyle name="40% - Accent3 2 2 2 4" xfId="27845"/>
    <cellStyle name="40% - Accent3 2 2 2 4 2" xfId="27846"/>
    <cellStyle name="40% - Accent3 2 2 2 4 2 2" xfId="27847"/>
    <cellStyle name="40% - Accent3 2 2 2 4 2 2 2" xfId="27848"/>
    <cellStyle name="40% - Accent3 2 2 2 4 2 2 2 2" xfId="27849"/>
    <cellStyle name="40% - Accent3 2 2 2 4 2 2 3" xfId="27850"/>
    <cellStyle name="40% - Accent3 2 2 2 4 2 3" xfId="27851"/>
    <cellStyle name="40% - Accent3 2 2 2 4 2 3 2" xfId="27852"/>
    <cellStyle name="40% - Accent3 2 2 2 4 2 4" xfId="27853"/>
    <cellStyle name="40% - Accent3 2 2 2 4 3" xfId="27854"/>
    <cellStyle name="40% - Accent3 2 2 2 4 3 2" xfId="27855"/>
    <cellStyle name="40% - Accent3 2 2 2 4 3 2 2" xfId="27856"/>
    <cellStyle name="40% - Accent3 2 2 2 4 3 3" xfId="27857"/>
    <cellStyle name="40% - Accent3 2 2 2 4 4" xfId="27858"/>
    <cellStyle name="40% - Accent3 2 2 2 4 4 2" xfId="27859"/>
    <cellStyle name="40% - Accent3 2 2 2 4 5" xfId="27860"/>
    <cellStyle name="40% - Accent3 2 2 2 5" xfId="27861"/>
    <cellStyle name="40% - Accent3 2 2 2 5 2" xfId="27862"/>
    <cellStyle name="40% - Accent3 2 2 2 5 2 2" xfId="27863"/>
    <cellStyle name="40% - Accent3 2 2 2 5 2 2 2" xfId="27864"/>
    <cellStyle name="40% - Accent3 2 2 2 5 2 3" xfId="27865"/>
    <cellStyle name="40% - Accent3 2 2 2 5 3" xfId="27866"/>
    <cellStyle name="40% - Accent3 2 2 2 5 3 2" xfId="27867"/>
    <cellStyle name="40% - Accent3 2 2 2 5 4" xfId="27868"/>
    <cellStyle name="40% - Accent3 2 2 2 6" xfId="27869"/>
    <cellStyle name="40% - Accent3 2 2 2 6 2" xfId="27870"/>
    <cellStyle name="40% - Accent3 2 2 2 6 2 2" xfId="27871"/>
    <cellStyle name="40% - Accent3 2 2 2 6 3" xfId="27872"/>
    <cellStyle name="40% - Accent3 2 2 2 7" xfId="27873"/>
    <cellStyle name="40% - Accent3 2 2 2 7 2" xfId="27874"/>
    <cellStyle name="40% - Accent3 2 2 2 8" xfId="27875"/>
    <cellStyle name="40% - Accent3 2 2 3" xfId="27876"/>
    <cellStyle name="40% - Accent3 2 2 3 2" xfId="27877"/>
    <cellStyle name="40% - Accent3 2 2 3 2 2" xfId="27878"/>
    <cellStyle name="40% - Accent3 2 2 3 2 2 2" xfId="27879"/>
    <cellStyle name="40% - Accent3 2 2 3 2 2 2 2" xfId="27880"/>
    <cellStyle name="40% - Accent3 2 2 3 2 2 2 2 2" xfId="27881"/>
    <cellStyle name="40% - Accent3 2 2 3 2 2 2 2 2 2" xfId="27882"/>
    <cellStyle name="40% - Accent3 2 2 3 2 2 2 2 3" xfId="27883"/>
    <cellStyle name="40% - Accent3 2 2 3 2 2 2 3" xfId="27884"/>
    <cellStyle name="40% - Accent3 2 2 3 2 2 2 3 2" xfId="27885"/>
    <cellStyle name="40% - Accent3 2 2 3 2 2 2 4" xfId="27886"/>
    <cellStyle name="40% - Accent3 2 2 3 2 2 3" xfId="27887"/>
    <cellStyle name="40% - Accent3 2 2 3 2 2 3 2" xfId="27888"/>
    <cellStyle name="40% - Accent3 2 2 3 2 2 3 2 2" xfId="27889"/>
    <cellStyle name="40% - Accent3 2 2 3 2 2 3 3" xfId="27890"/>
    <cellStyle name="40% - Accent3 2 2 3 2 2 4" xfId="27891"/>
    <cellStyle name="40% - Accent3 2 2 3 2 2 4 2" xfId="27892"/>
    <cellStyle name="40% - Accent3 2 2 3 2 2 5" xfId="27893"/>
    <cellStyle name="40% - Accent3 2 2 3 2 3" xfId="27894"/>
    <cellStyle name="40% - Accent3 2 2 3 2 3 2" xfId="27895"/>
    <cellStyle name="40% - Accent3 2 2 3 2 3 2 2" xfId="27896"/>
    <cellStyle name="40% - Accent3 2 2 3 2 3 2 2 2" xfId="27897"/>
    <cellStyle name="40% - Accent3 2 2 3 2 3 2 3" xfId="27898"/>
    <cellStyle name="40% - Accent3 2 2 3 2 3 3" xfId="27899"/>
    <cellStyle name="40% - Accent3 2 2 3 2 3 3 2" xfId="27900"/>
    <cellStyle name="40% - Accent3 2 2 3 2 3 4" xfId="27901"/>
    <cellStyle name="40% - Accent3 2 2 3 2 4" xfId="27902"/>
    <cellStyle name="40% - Accent3 2 2 3 2 4 2" xfId="27903"/>
    <cellStyle name="40% - Accent3 2 2 3 2 4 2 2" xfId="27904"/>
    <cellStyle name="40% - Accent3 2 2 3 2 4 3" xfId="27905"/>
    <cellStyle name="40% - Accent3 2 2 3 2 5" xfId="27906"/>
    <cellStyle name="40% - Accent3 2 2 3 2 5 2" xfId="27907"/>
    <cellStyle name="40% - Accent3 2 2 3 2 6" xfId="27908"/>
    <cellStyle name="40% - Accent3 2 2 3 3" xfId="27909"/>
    <cellStyle name="40% - Accent3 2 2 3 3 2" xfId="27910"/>
    <cellStyle name="40% - Accent3 2 2 3 3 2 2" xfId="27911"/>
    <cellStyle name="40% - Accent3 2 2 3 3 2 2 2" xfId="27912"/>
    <cellStyle name="40% - Accent3 2 2 3 3 2 2 2 2" xfId="27913"/>
    <cellStyle name="40% - Accent3 2 2 3 3 2 2 3" xfId="27914"/>
    <cellStyle name="40% - Accent3 2 2 3 3 2 3" xfId="27915"/>
    <cellStyle name="40% - Accent3 2 2 3 3 2 3 2" xfId="27916"/>
    <cellStyle name="40% - Accent3 2 2 3 3 2 4" xfId="27917"/>
    <cellStyle name="40% - Accent3 2 2 3 3 3" xfId="27918"/>
    <cellStyle name="40% - Accent3 2 2 3 3 3 2" xfId="27919"/>
    <cellStyle name="40% - Accent3 2 2 3 3 3 2 2" xfId="27920"/>
    <cellStyle name="40% - Accent3 2 2 3 3 3 3" xfId="27921"/>
    <cellStyle name="40% - Accent3 2 2 3 3 4" xfId="27922"/>
    <cellStyle name="40% - Accent3 2 2 3 3 4 2" xfId="27923"/>
    <cellStyle name="40% - Accent3 2 2 3 3 5" xfId="27924"/>
    <cellStyle name="40% - Accent3 2 2 3 4" xfId="27925"/>
    <cellStyle name="40% - Accent3 2 2 3 4 2" xfId="27926"/>
    <cellStyle name="40% - Accent3 2 2 3 4 2 2" xfId="27927"/>
    <cellStyle name="40% - Accent3 2 2 3 4 2 2 2" xfId="27928"/>
    <cellStyle name="40% - Accent3 2 2 3 4 2 3" xfId="27929"/>
    <cellStyle name="40% - Accent3 2 2 3 4 3" xfId="27930"/>
    <cellStyle name="40% - Accent3 2 2 3 4 3 2" xfId="27931"/>
    <cellStyle name="40% - Accent3 2 2 3 4 4" xfId="27932"/>
    <cellStyle name="40% - Accent3 2 2 3 5" xfId="27933"/>
    <cellStyle name="40% - Accent3 2 2 3 5 2" xfId="27934"/>
    <cellStyle name="40% - Accent3 2 2 3 5 2 2" xfId="27935"/>
    <cellStyle name="40% - Accent3 2 2 3 5 3" xfId="27936"/>
    <cellStyle name="40% - Accent3 2 2 3 6" xfId="27937"/>
    <cellStyle name="40% - Accent3 2 2 3 6 2" xfId="27938"/>
    <cellStyle name="40% - Accent3 2 2 3 7" xfId="27939"/>
    <cellStyle name="40% - Accent3 2 2 4" xfId="27940"/>
    <cellStyle name="40% - Accent3 2 2 4 2" xfId="27941"/>
    <cellStyle name="40% - Accent3 2 2 4 2 2" xfId="27942"/>
    <cellStyle name="40% - Accent3 2 2 4 2 2 2" xfId="27943"/>
    <cellStyle name="40% - Accent3 2 2 4 2 2 2 2" xfId="27944"/>
    <cellStyle name="40% - Accent3 2 2 4 2 2 2 2 2" xfId="27945"/>
    <cellStyle name="40% - Accent3 2 2 4 2 2 2 3" xfId="27946"/>
    <cellStyle name="40% - Accent3 2 2 4 2 2 3" xfId="27947"/>
    <cellStyle name="40% - Accent3 2 2 4 2 2 3 2" xfId="27948"/>
    <cellStyle name="40% - Accent3 2 2 4 2 2 4" xfId="27949"/>
    <cellStyle name="40% - Accent3 2 2 4 2 3" xfId="27950"/>
    <cellStyle name="40% - Accent3 2 2 4 2 3 2" xfId="27951"/>
    <cellStyle name="40% - Accent3 2 2 4 2 3 2 2" xfId="27952"/>
    <cellStyle name="40% - Accent3 2 2 4 2 3 3" xfId="27953"/>
    <cellStyle name="40% - Accent3 2 2 4 2 4" xfId="27954"/>
    <cellStyle name="40% - Accent3 2 2 4 2 4 2" xfId="27955"/>
    <cellStyle name="40% - Accent3 2 2 4 2 5" xfId="27956"/>
    <cellStyle name="40% - Accent3 2 2 4 3" xfId="27957"/>
    <cellStyle name="40% - Accent3 2 2 4 3 2" xfId="27958"/>
    <cellStyle name="40% - Accent3 2 2 4 3 2 2" xfId="27959"/>
    <cellStyle name="40% - Accent3 2 2 4 3 2 2 2" xfId="27960"/>
    <cellStyle name="40% - Accent3 2 2 4 3 2 3" xfId="27961"/>
    <cellStyle name="40% - Accent3 2 2 4 3 3" xfId="27962"/>
    <cellStyle name="40% - Accent3 2 2 4 3 3 2" xfId="27963"/>
    <cellStyle name="40% - Accent3 2 2 4 3 4" xfId="27964"/>
    <cellStyle name="40% - Accent3 2 2 4 4" xfId="27965"/>
    <cellStyle name="40% - Accent3 2 2 4 4 2" xfId="27966"/>
    <cellStyle name="40% - Accent3 2 2 4 4 2 2" xfId="27967"/>
    <cellStyle name="40% - Accent3 2 2 4 4 3" xfId="27968"/>
    <cellStyle name="40% - Accent3 2 2 4 5" xfId="27969"/>
    <cellStyle name="40% - Accent3 2 2 4 5 2" xfId="27970"/>
    <cellStyle name="40% - Accent3 2 2 4 6" xfId="27971"/>
    <cellStyle name="40% - Accent3 2 2 5" xfId="27972"/>
    <cellStyle name="40% - Accent3 2 2 5 2" xfId="27973"/>
    <cellStyle name="40% - Accent3 2 2 5 2 2" xfId="27974"/>
    <cellStyle name="40% - Accent3 2 2 5 2 2 2" xfId="27975"/>
    <cellStyle name="40% - Accent3 2 2 5 2 2 2 2" xfId="27976"/>
    <cellStyle name="40% - Accent3 2 2 5 2 2 3" xfId="27977"/>
    <cellStyle name="40% - Accent3 2 2 5 2 3" xfId="27978"/>
    <cellStyle name="40% - Accent3 2 2 5 2 3 2" xfId="27979"/>
    <cellStyle name="40% - Accent3 2 2 5 2 4" xfId="27980"/>
    <cellStyle name="40% - Accent3 2 2 5 3" xfId="27981"/>
    <cellStyle name="40% - Accent3 2 2 5 3 2" xfId="27982"/>
    <cellStyle name="40% - Accent3 2 2 5 3 2 2" xfId="27983"/>
    <cellStyle name="40% - Accent3 2 2 5 3 3" xfId="27984"/>
    <cellStyle name="40% - Accent3 2 2 5 4" xfId="27985"/>
    <cellStyle name="40% - Accent3 2 2 5 4 2" xfId="27986"/>
    <cellStyle name="40% - Accent3 2 2 5 5" xfId="27987"/>
    <cellStyle name="40% - Accent3 2 2 6" xfId="27988"/>
    <cellStyle name="40% - Accent3 2 2 6 2" xfId="27989"/>
    <cellStyle name="40% - Accent3 2 2 6 2 2" xfId="27990"/>
    <cellStyle name="40% - Accent3 2 2 6 2 2 2" xfId="27991"/>
    <cellStyle name="40% - Accent3 2 2 6 2 3" xfId="27992"/>
    <cellStyle name="40% - Accent3 2 2 6 3" xfId="27993"/>
    <cellStyle name="40% - Accent3 2 2 6 3 2" xfId="27994"/>
    <cellStyle name="40% - Accent3 2 2 6 4" xfId="27995"/>
    <cellStyle name="40% - Accent3 2 2 7" xfId="27996"/>
    <cellStyle name="40% - Accent3 2 2 7 2" xfId="27997"/>
    <cellStyle name="40% - Accent3 2 2 7 2 2" xfId="27998"/>
    <cellStyle name="40% - Accent3 2 2 7 3" xfId="27999"/>
    <cellStyle name="40% - Accent3 2 2 8" xfId="28000"/>
    <cellStyle name="40% - Accent3 2 2 8 2" xfId="28001"/>
    <cellStyle name="40% - Accent3 2 2 9" xfId="28002"/>
    <cellStyle name="40% - Accent3 2 3" xfId="28003"/>
    <cellStyle name="40% - Accent3 2 3 2" xfId="28004"/>
    <cellStyle name="40% - Accent3 2 3 2 2" xfId="28005"/>
    <cellStyle name="40% - Accent3 2 3 2 2 2" xfId="28006"/>
    <cellStyle name="40% - Accent3 2 3 2 2 2 2" xfId="28007"/>
    <cellStyle name="40% - Accent3 2 3 2 2 2 2 2" xfId="28008"/>
    <cellStyle name="40% - Accent3 2 3 2 2 2 2 2 2" xfId="28009"/>
    <cellStyle name="40% - Accent3 2 3 2 2 2 2 2 2 2" xfId="28010"/>
    <cellStyle name="40% - Accent3 2 3 2 2 2 2 2 3" xfId="28011"/>
    <cellStyle name="40% - Accent3 2 3 2 2 2 2 3" xfId="28012"/>
    <cellStyle name="40% - Accent3 2 3 2 2 2 2 3 2" xfId="28013"/>
    <cellStyle name="40% - Accent3 2 3 2 2 2 2 4" xfId="28014"/>
    <cellStyle name="40% - Accent3 2 3 2 2 2 3" xfId="28015"/>
    <cellStyle name="40% - Accent3 2 3 2 2 2 3 2" xfId="28016"/>
    <cellStyle name="40% - Accent3 2 3 2 2 2 3 2 2" xfId="28017"/>
    <cellStyle name="40% - Accent3 2 3 2 2 2 3 3" xfId="28018"/>
    <cellStyle name="40% - Accent3 2 3 2 2 2 4" xfId="28019"/>
    <cellStyle name="40% - Accent3 2 3 2 2 2 4 2" xfId="28020"/>
    <cellStyle name="40% - Accent3 2 3 2 2 2 5" xfId="28021"/>
    <cellStyle name="40% - Accent3 2 3 2 2 3" xfId="28022"/>
    <cellStyle name="40% - Accent3 2 3 2 2 3 2" xfId="28023"/>
    <cellStyle name="40% - Accent3 2 3 2 2 3 2 2" xfId="28024"/>
    <cellStyle name="40% - Accent3 2 3 2 2 3 2 2 2" xfId="28025"/>
    <cellStyle name="40% - Accent3 2 3 2 2 3 2 3" xfId="28026"/>
    <cellStyle name="40% - Accent3 2 3 2 2 3 3" xfId="28027"/>
    <cellStyle name="40% - Accent3 2 3 2 2 3 3 2" xfId="28028"/>
    <cellStyle name="40% - Accent3 2 3 2 2 3 4" xfId="28029"/>
    <cellStyle name="40% - Accent3 2 3 2 2 4" xfId="28030"/>
    <cellStyle name="40% - Accent3 2 3 2 2 4 2" xfId="28031"/>
    <cellStyle name="40% - Accent3 2 3 2 2 4 2 2" xfId="28032"/>
    <cellStyle name="40% - Accent3 2 3 2 2 4 3" xfId="28033"/>
    <cellStyle name="40% - Accent3 2 3 2 2 5" xfId="28034"/>
    <cellStyle name="40% - Accent3 2 3 2 2 5 2" xfId="28035"/>
    <cellStyle name="40% - Accent3 2 3 2 2 6" xfId="28036"/>
    <cellStyle name="40% - Accent3 2 3 2 3" xfId="28037"/>
    <cellStyle name="40% - Accent3 2 3 2 3 2" xfId="28038"/>
    <cellStyle name="40% - Accent3 2 3 2 3 2 2" xfId="28039"/>
    <cellStyle name="40% - Accent3 2 3 2 3 2 2 2" xfId="28040"/>
    <cellStyle name="40% - Accent3 2 3 2 3 2 2 2 2" xfId="28041"/>
    <cellStyle name="40% - Accent3 2 3 2 3 2 2 3" xfId="28042"/>
    <cellStyle name="40% - Accent3 2 3 2 3 2 3" xfId="28043"/>
    <cellStyle name="40% - Accent3 2 3 2 3 2 3 2" xfId="28044"/>
    <cellStyle name="40% - Accent3 2 3 2 3 2 4" xfId="28045"/>
    <cellStyle name="40% - Accent3 2 3 2 3 3" xfId="28046"/>
    <cellStyle name="40% - Accent3 2 3 2 3 3 2" xfId="28047"/>
    <cellStyle name="40% - Accent3 2 3 2 3 3 2 2" xfId="28048"/>
    <cellStyle name="40% - Accent3 2 3 2 3 3 3" xfId="28049"/>
    <cellStyle name="40% - Accent3 2 3 2 3 4" xfId="28050"/>
    <cellStyle name="40% - Accent3 2 3 2 3 4 2" xfId="28051"/>
    <cellStyle name="40% - Accent3 2 3 2 3 5" xfId="28052"/>
    <cellStyle name="40% - Accent3 2 3 2 4" xfId="28053"/>
    <cellStyle name="40% - Accent3 2 3 2 4 2" xfId="28054"/>
    <cellStyle name="40% - Accent3 2 3 2 4 2 2" xfId="28055"/>
    <cellStyle name="40% - Accent3 2 3 2 4 2 2 2" xfId="28056"/>
    <cellStyle name="40% - Accent3 2 3 2 4 2 3" xfId="28057"/>
    <cellStyle name="40% - Accent3 2 3 2 4 3" xfId="28058"/>
    <cellStyle name="40% - Accent3 2 3 2 4 3 2" xfId="28059"/>
    <cellStyle name="40% - Accent3 2 3 2 4 4" xfId="28060"/>
    <cellStyle name="40% - Accent3 2 3 2 5" xfId="28061"/>
    <cellStyle name="40% - Accent3 2 3 2 5 2" xfId="28062"/>
    <cellStyle name="40% - Accent3 2 3 2 5 2 2" xfId="28063"/>
    <cellStyle name="40% - Accent3 2 3 2 5 3" xfId="28064"/>
    <cellStyle name="40% - Accent3 2 3 2 6" xfId="28065"/>
    <cellStyle name="40% - Accent3 2 3 2 6 2" xfId="28066"/>
    <cellStyle name="40% - Accent3 2 3 2 7" xfId="28067"/>
    <cellStyle name="40% - Accent3 2 3 3" xfId="28068"/>
    <cellStyle name="40% - Accent3 2 3 3 2" xfId="28069"/>
    <cellStyle name="40% - Accent3 2 3 3 2 2" xfId="28070"/>
    <cellStyle name="40% - Accent3 2 3 3 2 2 2" xfId="28071"/>
    <cellStyle name="40% - Accent3 2 3 3 2 2 2 2" xfId="28072"/>
    <cellStyle name="40% - Accent3 2 3 3 2 2 2 2 2" xfId="28073"/>
    <cellStyle name="40% - Accent3 2 3 3 2 2 2 3" xfId="28074"/>
    <cellStyle name="40% - Accent3 2 3 3 2 2 3" xfId="28075"/>
    <cellStyle name="40% - Accent3 2 3 3 2 2 3 2" xfId="28076"/>
    <cellStyle name="40% - Accent3 2 3 3 2 2 4" xfId="28077"/>
    <cellStyle name="40% - Accent3 2 3 3 2 3" xfId="28078"/>
    <cellStyle name="40% - Accent3 2 3 3 2 3 2" xfId="28079"/>
    <cellStyle name="40% - Accent3 2 3 3 2 3 2 2" xfId="28080"/>
    <cellStyle name="40% - Accent3 2 3 3 2 3 3" xfId="28081"/>
    <cellStyle name="40% - Accent3 2 3 3 2 4" xfId="28082"/>
    <cellStyle name="40% - Accent3 2 3 3 2 4 2" xfId="28083"/>
    <cellStyle name="40% - Accent3 2 3 3 2 5" xfId="28084"/>
    <cellStyle name="40% - Accent3 2 3 3 3" xfId="28085"/>
    <cellStyle name="40% - Accent3 2 3 3 3 2" xfId="28086"/>
    <cellStyle name="40% - Accent3 2 3 3 3 2 2" xfId="28087"/>
    <cellStyle name="40% - Accent3 2 3 3 3 2 2 2" xfId="28088"/>
    <cellStyle name="40% - Accent3 2 3 3 3 2 3" xfId="28089"/>
    <cellStyle name="40% - Accent3 2 3 3 3 3" xfId="28090"/>
    <cellStyle name="40% - Accent3 2 3 3 3 3 2" xfId="28091"/>
    <cellStyle name="40% - Accent3 2 3 3 3 4" xfId="28092"/>
    <cellStyle name="40% - Accent3 2 3 3 4" xfId="28093"/>
    <cellStyle name="40% - Accent3 2 3 3 4 2" xfId="28094"/>
    <cellStyle name="40% - Accent3 2 3 3 4 2 2" xfId="28095"/>
    <cellStyle name="40% - Accent3 2 3 3 4 3" xfId="28096"/>
    <cellStyle name="40% - Accent3 2 3 3 5" xfId="28097"/>
    <cellStyle name="40% - Accent3 2 3 3 5 2" xfId="28098"/>
    <cellStyle name="40% - Accent3 2 3 3 6" xfId="28099"/>
    <cellStyle name="40% - Accent3 2 3 4" xfId="28100"/>
    <cellStyle name="40% - Accent3 2 3 4 2" xfId="28101"/>
    <cellStyle name="40% - Accent3 2 3 4 2 2" xfId="28102"/>
    <cellStyle name="40% - Accent3 2 3 4 2 2 2" xfId="28103"/>
    <cellStyle name="40% - Accent3 2 3 4 2 2 2 2" xfId="28104"/>
    <cellStyle name="40% - Accent3 2 3 4 2 2 3" xfId="28105"/>
    <cellStyle name="40% - Accent3 2 3 4 2 3" xfId="28106"/>
    <cellStyle name="40% - Accent3 2 3 4 2 3 2" xfId="28107"/>
    <cellStyle name="40% - Accent3 2 3 4 2 4" xfId="28108"/>
    <cellStyle name="40% - Accent3 2 3 4 3" xfId="28109"/>
    <cellStyle name="40% - Accent3 2 3 4 3 2" xfId="28110"/>
    <cellStyle name="40% - Accent3 2 3 4 3 2 2" xfId="28111"/>
    <cellStyle name="40% - Accent3 2 3 4 3 3" xfId="28112"/>
    <cellStyle name="40% - Accent3 2 3 4 4" xfId="28113"/>
    <cellStyle name="40% - Accent3 2 3 4 4 2" xfId="28114"/>
    <cellStyle name="40% - Accent3 2 3 4 5" xfId="28115"/>
    <cellStyle name="40% - Accent3 2 3 5" xfId="28116"/>
    <cellStyle name="40% - Accent3 2 3 5 2" xfId="28117"/>
    <cellStyle name="40% - Accent3 2 3 5 2 2" xfId="28118"/>
    <cellStyle name="40% - Accent3 2 3 5 2 2 2" xfId="28119"/>
    <cellStyle name="40% - Accent3 2 3 5 2 3" xfId="28120"/>
    <cellStyle name="40% - Accent3 2 3 5 3" xfId="28121"/>
    <cellStyle name="40% - Accent3 2 3 5 3 2" xfId="28122"/>
    <cellStyle name="40% - Accent3 2 3 5 4" xfId="28123"/>
    <cellStyle name="40% - Accent3 2 3 6" xfId="28124"/>
    <cellStyle name="40% - Accent3 2 3 6 2" xfId="28125"/>
    <cellStyle name="40% - Accent3 2 3 6 2 2" xfId="28126"/>
    <cellStyle name="40% - Accent3 2 3 6 3" xfId="28127"/>
    <cellStyle name="40% - Accent3 2 3 7" xfId="28128"/>
    <cellStyle name="40% - Accent3 2 3 7 2" xfId="28129"/>
    <cellStyle name="40% - Accent3 2 3 8" xfId="28130"/>
    <cellStyle name="40% - Accent3 2 4" xfId="28131"/>
    <cellStyle name="40% - Accent3 2 4 2" xfId="28132"/>
    <cellStyle name="40% - Accent3 2 4 2 2" xfId="28133"/>
    <cellStyle name="40% - Accent3 2 4 2 2 2" xfId="28134"/>
    <cellStyle name="40% - Accent3 2 4 2 2 2 2" xfId="28135"/>
    <cellStyle name="40% - Accent3 2 4 2 2 2 2 2" xfId="28136"/>
    <cellStyle name="40% - Accent3 2 4 2 2 2 2 2 2" xfId="28137"/>
    <cellStyle name="40% - Accent3 2 4 2 2 2 2 3" xfId="28138"/>
    <cellStyle name="40% - Accent3 2 4 2 2 2 3" xfId="28139"/>
    <cellStyle name="40% - Accent3 2 4 2 2 2 3 2" xfId="28140"/>
    <cellStyle name="40% - Accent3 2 4 2 2 2 4" xfId="28141"/>
    <cellStyle name="40% - Accent3 2 4 2 2 3" xfId="28142"/>
    <cellStyle name="40% - Accent3 2 4 2 2 3 2" xfId="28143"/>
    <cellStyle name="40% - Accent3 2 4 2 2 3 2 2" xfId="28144"/>
    <cellStyle name="40% - Accent3 2 4 2 2 3 3" xfId="28145"/>
    <cellStyle name="40% - Accent3 2 4 2 2 4" xfId="28146"/>
    <cellStyle name="40% - Accent3 2 4 2 2 4 2" xfId="28147"/>
    <cellStyle name="40% - Accent3 2 4 2 2 5" xfId="28148"/>
    <cellStyle name="40% - Accent3 2 4 2 3" xfId="28149"/>
    <cellStyle name="40% - Accent3 2 4 2 3 2" xfId="28150"/>
    <cellStyle name="40% - Accent3 2 4 2 3 2 2" xfId="28151"/>
    <cellStyle name="40% - Accent3 2 4 2 3 2 2 2" xfId="28152"/>
    <cellStyle name="40% - Accent3 2 4 2 3 2 3" xfId="28153"/>
    <cellStyle name="40% - Accent3 2 4 2 3 3" xfId="28154"/>
    <cellStyle name="40% - Accent3 2 4 2 3 3 2" xfId="28155"/>
    <cellStyle name="40% - Accent3 2 4 2 3 4" xfId="28156"/>
    <cellStyle name="40% - Accent3 2 4 2 4" xfId="28157"/>
    <cellStyle name="40% - Accent3 2 4 2 4 2" xfId="28158"/>
    <cellStyle name="40% - Accent3 2 4 2 4 2 2" xfId="28159"/>
    <cellStyle name="40% - Accent3 2 4 2 4 3" xfId="28160"/>
    <cellStyle name="40% - Accent3 2 4 2 5" xfId="28161"/>
    <cellStyle name="40% - Accent3 2 4 2 5 2" xfId="28162"/>
    <cellStyle name="40% - Accent3 2 4 2 6" xfId="28163"/>
    <cellStyle name="40% - Accent3 2 4 3" xfId="28164"/>
    <cellStyle name="40% - Accent3 2 4 3 2" xfId="28165"/>
    <cellStyle name="40% - Accent3 2 4 3 2 2" xfId="28166"/>
    <cellStyle name="40% - Accent3 2 4 3 2 2 2" xfId="28167"/>
    <cellStyle name="40% - Accent3 2 4 3 2 2 2 2" xfId="28168"/>
    <cellStyle name="40% - Accent3 2 4 3 2 2 3" xfId="28169"/>
    <cellStyle name="40% - Accent3 2 4 3 2 3" xfId="28170"/>
    <cellStyle name="40% - Accent3 2 4 3 2 3 2" xfId="28171"/>
    <cellStyle name="40% - Accent3 2 4 3 2 4" xfId="28172"/>
    <cellStyle name="40% - Accent3 2 4 3 3" xfId="28173"/>
    <cellStyle name="40% - Accent3 2 4 3 3 2" xfId="28174"/>
    <cellStyle name="40% - Accent3 2 4 3 3 2 2" xfId="28175"/>
    <cellStyle name="40% - Accent3 2 4 3 3 3" xfId="28176"/>
    <cellStyle name="40% - Accent3 2 4 3 4" xfId="28177"/>
    <cellStyle name="40% - Accent3 2 4 3 4 2" xfId="28178"/>
    <cellStyle name="40% - Accent3 2 4 3 5" xfId="28179"/>
    <cellStyle name="40% - Accent3 2 4 4" xfId="28180"/>
    <cellStyle name="40% - Accent3 2 4 4 2" xfId="28181"/>
    <cellStyle name="40% - Accent3 2 4 4 2 2" xfId="28182"/>
    <cellStyle name="40% - Accent3 2 4 4 2 2 2" xfId="28183"/>
    <cellStyle name="40% - Accent3 2 4 4 2 3" xfId="28184"/>
    <cellStyle name="40% - Accent3 2 4 4 3" xfId="28185"/>
    <cellStyle name="40% - Accent3 2 4 4 3 2" xfId="28186"/>
    <cellStyle name="40% - Accent3 2 4 4 4" xfId="28187"/>
    <cellStyle name="40% - Accent3 2 4 5" xfId="28188"/>
    <cellStyle name="40% - Accent3 2 4 5 2" xfId="28189"/>
    <cellStyle name="40% - Accent3 2 4 5 2 2" xfId="28190"/>
    <cellStyle name="40% - Accent3 2 4 5 3" xfId="28191"/>
    <cellStyle name="40% - Accent3 2 4 6" xfId="28192"/>
    <cellStyle name="40% - Accent3 2 4 6 2" xfId="28193"/>
    <cellStyle name="40% - Accent3 2 4 7" xfId="28194"/>
    <cellStyle name="40% - Accent3 2 5" xfId="28195"/>
    <cellStyle name="40% - Accent3 2 5 2" xfId="28196"/>
    <cellStyle name="40% - Accent3 2 5 2 2" xfId="28197"/>
    <cellStyle name="40% - Accent3 2 5 2 2 2" xfId="28198"/>
    <cellStyle name="40% - Accent3 2 5 2 2 2 2" xfId="28199"/>
    <cellStyle name="40% - Accent3 2 5 2 2 2 2 2" xfId="28200"/>
    <cellStyle name="40% - Accent3 2 5 2 2 2 3" xfId="28201"/>
    <cellStyle name="40% - Accent3 2 5 2 2 3" xfId="28202"/>
    <cellStyle name="40% - Accent3 2 5 2 2 3 2" xfId="28203"/>
    <cellStyle name="40% - Accent3 2 5 2 2 4" xfId="28204"/>
    <cellStyle name="40% - Accent3 2 5 2 3" xfId="28205"/>
    <cellStyle name="40% - Accent3 2 5 2 3 2" xfId="28206"/>
    <cellStyle name="40% - Accent3 2 5 2 3 2 2" xfId="28207"/>
    <cellStyle name="40% - Accent3 2 5 2 3 3" xfId="28208"/>
    <cellStyle name="40% - Accent3 2 5 2 4" xfId="28209"/>
    <cellStyle name="40% - Accent3 2 5 2 4 2" xfId="28210"/>
    <cellStyle name="40% - Accent3 2 5 2 5" xfId="28211"/>
    <cellStyle name="40% - Accent3 2 5 3" xfId="28212"/>
    <cellStyle name="40% - Accent3 2 5 3 2" xfId="28213"/>
    <cellStyle name="40% - Accent3 2 5 3 2 2" xfId="28214"/>
    <cellStyle name="40% - Accent3 2 5 3 2 2 2" xfId="28215"/>
    <cellStyle name="40% - Accent3 2 5 3 2 3" xfId="28216"/>
    <cellStyle name="40% - Accent3 2 5 3 3" xfId="28217"/>
    <cellStyle name="40% - Accent3 2 5 3 3 2" xfId="28218"/>
    <cellStyle name="40% - Accent3 2 5 3 4" xfId="28219"/>
    <cellStyle name="40% - Accent3 2 5 4" xfId="28220"/>
    <cellStyle name="40% - Accent3 2 5 4 2" xfId="28221"/>
    <cellStyle name="40% - Accent3 2 5 4 2 2" xfId="28222"/>
    <cellStyle name="40% - Accent3 2 5 4 3" xfId="28223"/>
    <cellStyle name="40% - Accent3 2 5 5" xfId="28224"/>
    <cellStyle name="40% - Accent3 2 5 5 2" xfId="28225"/>
    <cellStyle name="40% - Accent3 2 5 6" xfId="28226"/>
    <cellStyle name="40% - Accent3 2 6" xfId="28227"/>
    <cellStyle name="40% - Accent3 2 6 2" xfId="28228"/>
    <cellStyle name="40% - Accent3 2 6 2 2" xfId="28229"/>
    <cellStyle name="40% - Accent3 2 6 2 2 2" xfId="28230"/>
    <cellStyle name="40% - Accent3 2 6 2 2 2 2" xfId="28231"/>
    <cellStyle name="40% - Accent3 2 6 2 2 3" xfId="28232"/>
    <cellStyle name="40% - Accent3 2 6 2 3" xfId="28233"/>
    <cellStyle name="40% - Accent3 2 6 2 3 2" xfId="28234"/>
    <cellStyle name="40% - Accent3 2 6 2 4" xfId="28235"/>
    <cellStyle name="40% - Accent3 2 6 3" xfId="28236"/>
    <cellStyle name="40% - Accent3 2 6 3 2" xfId="28237"/>
    <cellStyle name="40% - Accent3 2 6 3 2 2" xfId="28238"/>
    <cellStyle name="40% - Accent3 2 6 3 3" xfId="28239"/>
    <cellStyle name="40% - Accent3 2 6 4" xfId="28240"/>
    <cellStyle name="40% - Accent3 2 6 4 2" xfId="28241"/>
    <cellStyle name="40% - Accent3 2 6 5" xfId="28242"/>
    <cellStyle name="40% - Accent3 2 7" xfId="28243"/>
    <cellStyle name="40% - Accent3 2 7 2" xfId="28244"/>
    <cellStyle name="40% - Accent3 2 7 2 2" xfId="28245"/>
    <cellStyle name="40% - Accent3 2 7 2 2 2" xfId="28246"/>
    <cellStyle name="40% - Accent3 2 7 2 3" xfId="28247"/>
    <cellStyle name="40% - Accent3 2 7 3" xfId="28248"/>
    <cellStyle name="40% - Accent3 2 7 3 2" xfId="28249"/>
    <cellStyle name="40% - Accent3 2 7 4" xfId="28250"/>
    <cellStyle name="40% - Accent3 2 8" xfId="28251"/>
    <cellStyle name="40% - Accent3 2 8 2" xfId="28252"/>
    <cellStyle name="40% - Accent3 2 8 2 2" xfId="28253"/>
    <cellStyle name="40% - Accent3 2 8 3" xfId="28254"/>
    <cellStyle name="40% - Accent3 2 9" xfId="28255"/>
    <cellStyle name="40% - Accent3 2 9 2" xfId="28256"/>
    <cellStyle name="40% - Accent3 20" xfId="28257"/>
    <cellStyle name="40% - Accent3 20 2" xfId="28258"/>
    <cellStyle name="40% - Accent3 20 2 2" xfId="28259"/>
    <cellStyle name="40% - Accent3 20 2 2 2" xfId="28260"/>
    <cellStyle name="40% - Accent3 20 2 2 2 2" xfId="28261"/>
    <cellStyle name="40% - Accent3 20 2 2 3" xfId="28262"/>
    <cellStyle name="40% - Accent3 20 2 3" xfId="28263"/>
    <cellStyle name="40% - Accent3 20 2 3 2" xfId="28264"/>
    <cellStyle name="40% - Accent3 20 2 4" xfId="28265"/>
    <cellStyle name="40% - Accent3 20 3" xfId="28266"/>
    <cellStyle name="40% - Accent3 20 3 2" xfId="28267"/>
    <cellStyle name="40% - Accent3 20 3 2 2" xfId="28268"/>
    <cellStyle name="40% - Accent3 20 3 3" xfId="28269"/>
    <cellStyle name="40% - Accent3 20 4" xfId="28270"/>
    <cellStyle name="40% - Accent3 20 4 2" xfId="28271"/>
    <cellStyle name="40% - Accent3 20 5" xfId="28272"/>
    <cellStyle name="40% - Accent3 21" xfId="28273"/>
    <cellStyle name="40% - Accent3 21 2" xfId="28274"/>
    <cellStyle name="40% - Accent3 21 2 2" xfId="28275"/>
    <cellStyle name="40% - Accent3 21 2 2 2" xfId="28276"/>
    <cellStyle name="40% - Accent3 21 2 3" xfId="28277"/>
    <cellStyle name="40% - Accent3 21 3" xfId="28278"/>
    <cellStyle name="40% - Accent3 21 3 2" xfId="28279"/>
    <cellStyle name="40% - Accent3 21 4" xfId="28280"/>
    <cellStyle name="40% - Accent3 22" xfId="28281"/>
    <cellStyle name="40% - Accent3 22 2" xfId="28282"/>
    <cellStyle name="40% - Accent3 22 2 2" xfId="28283"/>
    <cellStyle name="40% - Accent3 22 3" xfId="28284"/>
    <cellStyle name="40% - Accent3 23" xfId="28285"/>
    <cellStyle name="40% - Accent3 23 2" xfId="28286"/>
    <cellStyle name="40% - Accent3 24" xfId="28287"/>
    <cellStyle name="40% - Accent3 3" xfId="28288"/>
    <cellStyle name="40% - Accent3 3 10" xfId="28289"/>
    <cellStyle name="40% - Accent3 3 2" xfId="28290"/>
    <cellStyle name="40% - Accent3 3 2 2" xfId="28291"/>
    <cellStyle name="40% - Accent3 3 2 2 2" xfId="28292"/>
    <cellStyle name="40% - Accent3 3 2 2 2 2" xfId="28293"/>
    <cellStyle name="40% - Accent3 3 2 2 2 2 2" xfId="28294"/>
    <cellStyle name="40% - Accent3 3 2 2 2 2 2 2" xfId="28295"/>
    <cellStyle name="40% - Accent3 3 2 2 2 2 2 2 2" xfId="28296"/>
    <cellStyle name="40% - Accent3 3 2 2 2 2 2 2 2 2" xfId="28297"/>
    <cellStyle name="40% - Accent3 3 2 2 2 2 2 2 2 2 2" xfId="28298"/>
    <cellStyle name="40% - Accent3 3 2 2 2 2 2 2 2 3" xfId="28299"/>
    <cellStyle name="40% - Accent3 3 2 2 2 2 2 2 3" xfId="28300"/>
    <cellStyle name="40% - Accent3 3 2 2 2 2 2 2 3 2" xfId="28301"/>
    <cellStyle name="40% - Accent3 3 2 2 2 2 2 2 4" xfId="28302"/>
    <cellStyle name="40% - Accent3 3 2 2 2 2 2 3" xfId="28303"/>
    <cellStyle name="40% - Accent3 3 2 2 2 2 2 3 2" xfId="28304"/>
    <cellStyle name="40% - Accent3 3 2 2 2 2 2 3 2 2" xfId="28305"/>
    <cellStyle name="40% - Accent3 3 2 2 2 2 2 3 3" xfId="28306"/>
    <cellStyle name="40% - Accent3 3 2 2 2 2 2 4" xfId="28307"/>
    <cellStyle name="40% - Accent3 3 2 2 2 2 2 4 2" xfId="28308"/>
    <cellStyle name="40% - Accent3 3 2 2 2 2 2 5" xfId="28309"/>
    <cellStyle name="40% - Accent3 3 2 2 2 2 3" xfId="28310"/>
    <cellStyle name="40% - Accent3 3 2 2 2 2 3 2" xfId="28311"/>
    <cellStyle name="40% - Accent3 3 2 2 2 2 3 2 2" xfId="28312"/>
    <cellStyle name="40% - Accent3 3 2 2 2 2 3 2 2 2" xfId="28313"/>
    <cellStyle name="40% - Accent3 3 2 2 2 2 3 2 3" xfId="28314"/>
    <cellStyle name="40% - Accent3 3 2 2 2 2 3 3" xfId="28315"/>
    <cellStyle name="40% - Accent3 3 2 2 2 2 3 3 2" xfId="28316"/>
    <cellStyle name="40% - Accent3 3 2 2 2 2 3 4" xfId="28317"/>
    <cellStyle name="40% - Accent3 3 2 2 2 2 4" xfId="28318"/>
    <cellStyle name="40% - Accent3 3 2 2 2 2 4 2" xfId="28319"/>
    <cellStyle name="40% - Accent3 3 2 2 2 2 4 2 2" xfId="28320"/>
    <cellStyle name="40% - Accent3 3 2 2 2 2 4 3" xfId="28321"/>
    <cellStyle name="40% - Accent3 3 2 2 2 2 5" xfId="28322"/>
    <cellStyle name="40% - Accent3 3 2 2 2 2 5 2" xfId="28323"/>
    <cellStyle name="40% - Accent3 3 2 2 2 2 6" xfId="28324"/>
    <cellStyle name="40% - Accent3 3 2 2 2 3" xfId="28325"/>
    <cellStyle name="40% - Accent3 3 2 2 2 3 2" xfId="28326"/>
    <cellStyle name="40% - Accent3 3 2 2 2 3 2 2" xfId="28327"/>
    <cellStyle name="40% - Accent3 3 2 2 2 3 2 2 2" xfId="28328"/>
    <cellStyle name="40% - Accent3 3 2 2 2 3 2 2 2 2" xfId="28329"/>
    <cellStyle name="40% - Accent3 3 2 2 2 3 2 2 3" xfId="28330"/>
    <cellStyle name="40% - Accent3 3 2 2 2 3 2 3" xfId="28331"/>
    <cellStyle name="40% - Accent3 3 2 2 2 3 2 3 2" xfId="28332"/>
    <cellStyle name="40% - Accent3 3 2 2 2 3 2 4" xfId="28333"/>
    <cellStyle name="40% - Accent3 3 2 2 2 3 3" xfId="28334"/>
    <cellStyle name="40% - Accent3 3 2 2 2 3 3 2" xfId="28335"/>
    <cellStyle name="40% - Accent3 3 2 2 2 3 3 2 2" xfId="28336"/>
    <cellStyle name="40% - Accent3 3 2 2 2 3 3 3" xfId="28337"/>
    <cellStyle name="40% - Accent3 3 2 2 2 3 4" xfId="28338"/>
    <cellStyle name="40% - Accent3 3 2 2 2 3 4 2" xfId="28339"/>
    <cellStyle name="40% - Accent3 3 2 2 2 3 5" xfId="28340"/>
    <cellStyle name="40% - Accent3 3 2 2 2 4" xfId="28341"/>
    <cellStyle name="40% - Accent3 3 2 2 2 4 2" xfId="28342"/>
    <cellStyle name="40% - Accent3 3 2 2 2 4 2 2" xfId="28343"/>
    <cellStyle name="40% - Accent3 3 2 2 2 4 2 2 2" xfId="28344"/>
    <cellStyle name="40% - Accent3 3 2 2 2 4 2 3" xfId="28345"/>
    <cellStyle name="40% - Accent3 3 2 2 2 4 3" xfId="28346"/>
    <cellStyle name="40% - Accent3 3 2 2 2 4 3 2" xfId="28347"/>
    <cellStyle name="40% - Accent3 3 2 2 2 4 4" xfId="28348"/>
    <cellStyle name="40% - Accent3 3 2 2 2 5" xfId="28349"/>
    <cellStyle name="40% - Accent3 3 2 2 2 5 2" xfId="28350"/>
    <cellStyle name="40% - Accent3 3 2 2 2 5 2 2" xfId="28351"/>
    <cellStyle name="40% - Accent3 3 2 2 2 5 3" xfId="28352"/>
    <cellStyle name="40% - Accent3 3 2 2 2 6" xfId="28353"/>
    <cellStyle name="40% - Accent3 3 2 2 2 6 2" xfId="28354"/>
    <cellStyle name="40% - Accent3 3 2 2 2 7" xfId="28355"/>
    <cellStyle name="40% - Accent3 3 2 2 3" xfId="28356"/>
    <cellStyle name="40% - Accent3 3 2 2 3 2" xfId="28357"/>
    <cellStyle name="40% - Accent3 3 2 2 3 2 2" xfId="28358"/>
    <cellStyle name="40% - Accent3 3 2 2 3 2 2 2" xfId="28359"/>
    <cellStyle name="40% - Accent3 3 2 2 3 2 2 2 2" xfId="28360"/>
    <cellStyle name="40% - Accent3 3 2 2 3 2 2 2 2 2" xfId="28361"/>
    <cellStyle name="40% - Accent3 3 2 2 3 2 2 2 3" xfId="28362"/>
    <cellStyle name="40% - Accent3 3 2 2 3 2 2 3" xfId="28363"/>
    <cellStyle name="40% - Accent3 3 2 2 3 2 2 3 2" xfId="28364"/>
    <cellStyle name="40% - Accent3 3 2 2 3 2 2 4" xfId="28365"/>
    <cellStyle name="40% - Accent3 3 2 2 3 2 3" xfId="28366"/>
    <cellStyle name="40% - Accent3 3 2 2 3 2 3 2" xfId="28367"/>
    <cellStyle name="40% - Accent3 3 2 2 3 2 3 2 2" xfId="28368"/>
    <cellStyle name="40% - Accent3 3 2 2 3 2 3 3" xfId="28369"/>
    <cellStyle name="40% - Accent3 3 2 2 3 2 4" xfId="28370"/>
    <cellStyle name="40% - Accent3 3 2 2 3 2 4 2" xfId="28371"/>
    <cellStyle name="40% - Accent3 3 2 2 3 2 5" xfId="28372"/>
    <cellStyle name="40% - Accent3 3 2 2 3 3" xfId="28373"/>
    <cellStyle name="40% - Accent3 3 2 2 3 3 2" xfId="28374"/>
    <cellStyle name="40% - Accent3 3 2 2 3 3 2 2" xfId="28375"/>
    <cellStyle name="40% - Accent3 3 2 2 3 3 2 2 2" xfId="28376"/>
    <cellStyle name="40% - Accent3 3 2 2 3 3 2 3" xfId="28377"/>
    <cellStyle name="40% - Accent3 3 2 2 3 3 3" xfId="28378"/>
    <cellStyle name="40% - Accent3 3 2 2 3 3 3 2" xfId="28379"/>
    <cellStyle name="40% - Accent3 3 2 2 3 3 4" xfId="28380"/>
    <cellStyle name="40% - Accent3 3 2 2 3 4" xfId="28381"/>
    <cellStyle name="40% - Accent3 3 2 2 3 4 2" xfId="28382"/>
    <cellStyle name="40% - Accent3 3 2 2 3 4 2 2" xfId="28383"/>
    <cellStyle name="40% - Accent3 3 2 2 3 4 3" xfId="28384"/>
    <cellStyle name="40% - Accent3 3 2 2 3 5" xfId="28385"/>
    <cellStyle name="40% - Accent3 3 2 2 3 5 2" xfId="28386"/>
    <cellStyle name="40% - Accent3 3 2 2 3 6" xfId="28387"/>
    <cellStyle name="40% - Accent3 3 2 2 4" xfId="28388"/>
    <cellStyle name="40% - Accent3 3 2 2 4 2" xfId="28389"/>
    <cellStyle name="40% - Accent3 3 2 2 4 2 2" xfId="28390"/>
    <cellStyle name="40% - Accent3 3 2 2 4 2 2 2" xfId="28391"/>
    <cellStyle name="40% - Accent3 3 2 2 4 2 2 2 2" xfId="28392"/>
    <cellStyle name="40% - Accent3 3 2 2 4 2 2 3" xfId="28393"/>
    <cellStyle name="40% - Accent3 3 2 2 4 2 3" xfId="28394"/>
    <cellStyle name="40% - Accent3 3 2 2 4 2 3 2" xfId="28395"/>
    <cellStyle name="40% - Accent3 3 2 2 4 2 4" xfId="28396"/>
    <cellStyle name="40% - Accent3 3 2 2 4 3" xfId="28397"/>
    <cellStyle name="40% - Accent3 3 2 2 4 3 2" xfId="28398"/>
    <cellStyle name="40% - Accent3 3 2 2 4 3 2 2" xfId="28399"/>
    <cellStyle name="40% - Accent3 3 2 2 4 3 3" xfId="28400"/>
    <cellStyle name="40% - Accent3 3 2 2 4 4" xfId="28401"/>
    <cellStyle name="40% - Accent3 3 2 2 4 4 2" xfId="28402"/>
    <cellStyle name="40% - Accent3 3 2 2 4 5" xfId="28403"/>
    <cellStyle name="40% - Accent3 3 2 2 5" xfId="28404"/>
    <cellStyle name="40% - Accent3 3 2 2 5 2" xfId="28405"/>
    <cellStyle name="40% - Accent3 3 2 2 5 2 2" xfId="28406"/>
    <cellStyle name="40% - Accent3 3 2 2 5 2 2 2" xfId="28407"/>
    <cellStyle name="40% - Accent3 3 2 2 5 2 3" xfId="28408"/>
    <cellStyle name="40% - Accent3 3 2 2 5 3" xfId="28409"/>
    <cellStyle name="40% - Accent3 3 2 2 5 3 2" xfId="28410"/>
    <cellStyle name="40% - Accent3 3 2 2 5 4" xfId="28411"/>
    <cellStyle name="40% - Accent3 3 2 2 6" xfId="28412"/>
    <cellStyle name="40% - Accent3 3 2 2 6 2" xfId="28413"/>
    <cellStyle name="40% - Accent3 3 2 2 6 2 2" xfId="28414"/>
    <cellStyle name="40% - Accent3 3 2 2 6 3" xfId="28415"/>
    <cellStyle name="40% - Accent3 3 2 2 7" xfId="28416"/>
    <cellStyle name="40% - Accent3 3 2 2 7 2" xfId="28417"/>
    <cellStyle name="40% - Accent3 3 2 2 8" xfId="28418"/>
    <cellStyle name="40% - Accent3 3 2 3" xfId="28419"/>
    <cellStyle name="40% - Accent3 3 2 3 2" xfId="28420"/>
    <cellStyle name="40% - Accent3 3 2 3 2 2" xfId="28421"/>
    <cellStyle name="40% - Accent3 3 2 3 2 2 2" xfId="28422"/>
    <cellStyle name="40% - Accent3 3 2 3 2 2 2 2" xfId="28423"/>
    <cellStyle name="40% - Accent3 3 2 3 2 2 2 2 2" xfId="28424"/>
    <cellStyle name="40% - Accent3 3 2 3 2 2 2 2 2 2" xfId="28425"/>
    <cellStyle name="40% - Accent3 3 2 3 2 2 2 2 3" xfId="28426"/>
    <cellStyle name="40% - Accent3 3 2 3 2 2 2 3" xfId="28427"/>
    <cellStyle name="40% - Accent3 3 2 3 2 2 2 3 2" xfId="28428"/>
    <cellStyle name="40% - Accent3 3 2 3 2 2 2 4" xfId="28429"/>
    <cellStyle name="40% - Accent3 3 2 3 2 2 3" xfId="28430"/>
    <cellStyle name="40% - Accent3 3 2 3 2 2 3 2" xfId="28431"/>
    <cellStyle name="40% - Accent3 3 2 3 2 2 3 2 2" xfId="28432"/>
    <cellStyle name="40% - Accent3 3 2 3 2 2 3 3" xfId="28433"/>
    <cellStyle name="40% - Accent3 3 2 3 2 2 4" xfId="28434"/>
    <cellStyle name="40% - Accent3 3 2 3 2 2 4 2" xfId="28435"/>
    <cellStyle name="40% - Accent3 3 2 3 2 2 5" xfId="28436"/>
    <cellStyle name="40% - Accent3 3 2 3 2 3" xfId="28437"/>
    <cellStyle name="40% - Accent3 3 2 3 2 3 2" xfId="28438"/>
    <cellStyle name="40% - Accent3 3 2 3 2 3 2 2" xfId="28439"/>
    <cellStyle name="40% - Accent3 3 2 3 2 3 2 2 2" xfId="28440"/>
    <cellStyle name="40% - Accent3 3 2 3 2 3 2 3" xfId="28441"/>
    <cellStyle name="40% - Accent3 3 2 3 2 3 3" xfId="28442"/>
    <cellStyle name="40% - Accent3 3 2 3 2 3 3 2" xfId="28443"/>
    <cellStyle name="40% - Accent3 3 2 3 2 3 4" xfId="28444"/>
    <cellStyle name="40% - Accent3 3 2 3 2 4" xfId="28445"/>
    <cellStyle name="40% - Accent3 3 2 3 2 4 2" xfId="28446"/>
    <cellStyle name="40% - Accent3 3 2 3 2 4 2 2" xfId="28447"/>
    <cellStyle name="40% - Accent3 3 2 3 2 4 3" xfId="28448"/>
    <cellStyle name="40% - Accent3 3 2 3 2 5" xfId="28449"/>
    <cellStyle name="40% - Accent3 3 2 3 2 5 2" xfId="28450"/>
    <cellStyle name="40% - Accent3 3 2 3 2 6" xfId="28451"/>
    <cellStyle name="40% - Accent3 3 2 3 3" xfId="28452"/>
    <cellStyle name="40% - Accent3 3 2 3 3 2" xfId="28453"/>
    <cellStyle name="40% - Accent3 3 2 3 3 2 2" xfId="28454"/>
    <cellStyle name="40% - Accent3 3 2 3 3 2 2 2" xfId="28455"/>
    <cellStyle name="40% - Accent3 3 2 3 3 2 2 2 2" xfId="28456"/>
    <cellStyle name="40% - Accent3 3 2 3 3 2 2 3" xfId="28457"/>
    <cellStyle name="40% - Accent3 3 2 3 3 2 3" xfId="28458"/>
    <cellStyle name="40% - Accent3 3 2 3 3 2 3 2" xfId="28459"/>
    <cellStyle name="40% - Accent3 3 2 3 3 2 4" xfId="28460"/>
    <cellStyle name="40% - Accent3 3 2 3 3 3" xfId="28461"/>
    <cellStyle name="40% - Accent3 3 2 3 3 3 2" xfId="28462"/>
    <cellStyle name="40% - Accent3 3 2 3 3 3 2 2" xfId="28463"/>
    <cellStyle name="40% - Accent3 3 2 3 3 3 3" xfId="28464"/>
    <cellStyle name="40% - Accent3 3 2 3 3 4" xfId="28465"/>
    <cellStyle name="40% - Accent3 3 2 3 3 4 2" xfId="28466"/>
    <cellStyle name="40% - Accent3 3 2 3 3 5" xfId="28467"/>
    <cellStyle name="40% - Accent3 3 2 3 4" xfId="28468"/>
    <cellStyle name="40% - Accent3 3 2 3 4 2" xfId="28469"/>
    <cellStyle name="40% - Accent3 3 2 3 4 2 2" xfId="28470"/>
    <cellStyle name="40% - Accent3 3 2 3 4 2 2 2" xfId="28471"/>
    <cellStyle name="40% - Accent3 3 2 3 4 2 3" xfId="28472"/>
    <cellStyle name="40% - Accent3 3 2 3 4 3" xfId="28473"/>
    <cellStyle name="40% - Accent3 3 2 3 4 3 2" xfId="28474"/>
    <cellStyle name="40% - Accent3 3 2 3 4 4" xfId="28475"/>
    <cellStyle name="40% - Accent3 3 2 3 5" xfId="28476"/>
    <cellStyle name="40% - Accent3 3 2 3 5 2" xfId="28477"/>
    <cellStyle name="40% - Accent3 3 2 3 5 2 2" xfId="28478"/>
    <cellStyle name="40% - Accent3 3 2 3 5 3" xfId="28479"/>
    <cellStyle name="40% - Accent3 3 2 3 6" xfId="28480"/>
    <cellStyle name="40% - Accent3 3 2 3 6 2" xfId="28481"/>
    <cellStyle name="40% - Accent3 3 2 3 7" xfId="28482"/>
    <cellStyle name="40% - Accent3 3 2 4" xfId="28483"/>
    <cellStyle name="40% - Accent3 3 2 4 2" xfId="28484"/>
    <cellStyle name="40% - Accent3 3 2 4 2 2" xfId="28485"/>
    <cellStyle name="40% - Accent3 3 2 4 2 2 2" xfId="28486"/>
    <cellStyle name="40% - Accent3 3 2 4 2 2 2 2" xfId="28487"/>
    <cellStyle name="40% - Accent3 3 2 4 2 2 2 2 2" xfId="28488"/>
    <cellStyle name="40% - Accent3 3 2 4 2 2 2 3" xfId="28489"/>
    <cellStyle name="40% - Accent3 3 2 4 2 2 3" xfId="28490"/>
    <cellStyle name="40% - Accent3 3 2 4 2 2 3 2" xfId="28491"/>
    <cellStyle name="40% - Accent3 3 2 4 2 2 4" xfId="28492"/>
    <cellStyle name="40% - Accent3 3 2 4 2 3" xfId="28493"/>
    <cellStyle name="40% - Accent3 3 2 4 2 3 2" xfId="28494"/>
    <cellStyle name="40% - Accent3 3 2 4 2 3 2 2" xfId="28495"/>
    <cellStyle name="40% - Accent3 3 2 4 2 3 3" xfId="28496"/>
    <cellStyle name="40% - Accent3 3 2 4 2 4" xfId="28497"/>
    <cellStyle name="40% - Accent3 3 2 4 2 4 2" xfId="28498"/>
    <cellStyle name="40% - Accent3 3 2 4 2 5" xfId="28499"/>
    <cellStyle name="40% - Accent3 3 2 4 3" xfId="28500"/>
    <cellStyle name="40% - Accent3 3 2 4 3 2" xfId="28501"/>
    <cellStyle name="40% - Accent3 3 2 4 3 2 2" xfId="28502"/>
    <cellStyle name="40% - Accent3 3 2 4 3 2 2 2" xfId="28503"/>
    <cellStyle name="40% - Accent3 3 2 4 3 2 3" xfId="28504"/>
    <cellStyle name="40% - Accent3 3 2 4 3 3" xfId="28505"/>
    <cellStyle name="40% - Accent3 3 2 4 3 3 2" xfId="28506"/>
    <cellStyle name="40% - Accent3 3 2 4 3 4" xfId="28507"/>
    <cellStyle name="40% - Accent3 3 2 4 4" xfId="28508"/>
    <cellStyle name="40% - Accent3 3 2 4 4 2" xfId="28509"/>
    <cellStyle name="40% - Accent3 3 2 4 4 2 2" xfId="28510"/>
    <cellStyle name="40% - Accent3 3 2 4 4 3" xfId="28511"/>
    <cellStyle name="40% - Accent3 3 2 4 5" xfId="28512"/>
    <cellStyle name="40% - Accent3 3 2 4 5 2" xfId="28513"/>
    <cellStyle name="40% - Accent3 3 2 4 6" xfId="28514"/>
    <cellStyle name="40% - Accent3 3 2 5" xfId="28515"/>
    <cellStyle name="40% - Accent3 3 2 5 2" xfId="28516"/>
    <cellStyle name="40% - Accent3 3 2 5 2 2" xfId="28517"/>
    <cellStyle name="40% - Accent3 3 2 5 2 2 2" xfId="28518"/>
    <cellStyle name="40% - Accent3 3 2 5 2 2 2 2" xfId="28519"/>
    <cellStyle name="40% - Accent3 3 2 5 2 2 3" xfId="28520"/>
    <cellStyle name="40% - Accent3 3 2 5 2 3" xfId="28521"/>
    <cellStyle name="40% - Accent3 3 2 5 2 3 2" xfId="28522"/>
    <cellStyle name="40% - Accent3 3 2 5 2 4" xfId="28523"/>
    <cellStyle name="40% - Accent3 3 2 5 3" xfId="28524"/>
    <cellStyle name="40% - Accent3 3 2 5 3 2" xfId="28525"/>
    <cellStyle name="40% - Accent3 3 2 5 3 2 2" xfId="28526"/>
    <cellStyle name="40% - Accent3 3 2 5 3 3" xfId="28527"/>
    <cellStyle name="40% - Accent3 3 2 5 4" xfId="28528"/>
    <cellStyle name="40% - Accent3 3 2 5 4 2" xfId="28529"/>
    <cellStyle name="40% - Accent3 3 2 5 5" xfId="28530"/>
    <cellStyle name="40% - Accent3 3 2 6" xfId="28531"/>
    <cellStyle name="40% - Accent3 3 2 6 2" xfId="28532"/>
    <cellStyle name="40% - Accent3 3 2 6 2 2" xfId="28533"/>
    <cellStyle name="40% - Accent3 3 2 6 2 2 2" xfId="28534"/>
    <cellStyle name="40% - Accent3 3 2 6 2 3" xfId="28535"/>
    <cellStyle name="40% - Accent3 3 2 6 3" xfId="28536"/>
    <cellStyle name="40% - Accent3 3 2 6 3 2" xfId="28537"/>
    <cellStyle name="40% - Accent3 3 2 6 4" xfId="28538"/>
    <cellStyle name="40% - Accent3 3 2 7" xfId="28539"/>
    <cellStyle name="40% - Accent3 3 2 7 2" xfId="28540"/>
    <cellStyle name="40% - Accent3 3 2 7 2 2" xfId="28541"/>
    <cellStyle name="40% - Accent3 3 2 7 3" xfId="28542"/>
    <cellStyle name="40% - Accent3 3 2 8" xfId="28543"/>
    <cellStyle name="40% - Accent3 3 2 8 2" xfId="28544"/>
    <cellStyle name="40% - Accent3 3 2 9" xfId="28545"/>
    <cellStyle name="40% - Accent3 3 3" xfId="28546"/>
    <cellStyle name="40% - Accent3 3 3 2" xfId="28547"/>
    <cellStyle name="40% - Accent3 3 3 2 2" xfId="28548"/>
    <cellStyle name="40% - Accent3 3 3 2 2 2" xfId="28549"/>
    <cellStyle name="40% - Accent3 3 3 2 2 2 2" xfId="28550"/>
    <cellStyle name="40% - Accent3 3 3 2 2 2 2 2" xfId="28551"/>
    <cellStyle name="40% - Accent3 3 3 2 2 2 2 2 2" xfId="28552"/>
    <cellStyle name="40% - Accent3 3 3 2 2 2 2 2 2 2" xfId="28553"/>
    <cellStyle name="40% - Accent3 3 3 2 2 2 2 2 3" xfId="28554"/>
    <cellStyle name="40% - Accent3 3 3 2 2 2 2 3" xfId="28555"/>
    <cellStyle name="40% - Accent3 3 3 2 2 2 2 3 2" xfId="28556"/>
    <cellStyle name="40% - Accent3 3 3 2 2 2 2 4" xfId="28557"/>
    <cellStyle name="40% - Accent3 3 3 2 2 2 3" xfId="28558"/>
    <cellStyle name="40% - Accent3 3 3 2 2 2 3 2" xfId="28559"/>
    <cellStyle name="40% - Accent3 3 3 2 2 2 3 2 2" xfId="28560"/>
    <cellStyle name="40% - Accent3 3 3 2 2 2 3 3" xfId="28561"/>
    <cellStyle name="40% - Accent3 3 3 2 2 2 4" xfId="28562"/>
    <cellStyle name="40% - Accent3 3 3 2 2 2 4 2" xfId="28563"/>
    <cellStyle name="40% - Accent3 3 3 2 2 2 5" xfId="28564"/>
    <cellStyle name="40% - Accent3 3 3 2 2 3" xfId="28565"/>
    <cellStyle name="40% - Accent3 3 3 2 2 3 2" xfId="28566"/>
    <cellStyle name="40% - Accent3 3 3 2 2 3 2 2" xfId="28567"/>
    <cellStyle name="40% - Accent3 3 3 2 2 3 2 2 2" xfId="28568"/>
    <cellStyle name="40% - Accent3 3 3 2 2 3 2 3" xfId="28569"/>
    <cellStyle name="40% - Accent3 3 3 2 2 3 3" xfId="28570"/>
    <cellStyle name="40% - Accent3 3 3 2 2 3 3 2" xfId="28571"/>
    <cellStyle name="40% - Accent3 3 3 2 2 3 4" xfId="28572"/>
    <cellStyle name="40% - Accent3 3 3 2 2 4" xfId="28573"/>
    <cellStyle name="40% - Accent3 3 3 2 2 4 2" xfId="28574"/>
    <cellStyle name="40% - Accent3 3 3 2 2 4 2 2" xfId="28575"/>
    <cellStyle name="40% - Accent3 3 3 2 2 4 3" xfId="28576"/>
    <cellStyle name="40% - Accent3 3 3 2 2 5" xfId="28577"/>
    <cellStyle name="40% - Accent3 3 3 2 2 5 2" xfId="28578"/>
    <cellStyle name="40% - Accent3 3 3 2 2 6" xfId="28579"/>
    <cellStyle name="40% - Accent3 3 3 2 3" xfId="28580"/>
    <cellStyle name="40% - Accent3 3 3 2 3 2" xfId="28581"/>
    <cellStyle name="40% - Accent3 3 3 2 3 2 2" xfId="28582"/>
    <cellStyle name="40% - Accent3 3 3 2 3 2 2 2" xfId="28583"/>
    <cellStyle name="40% - Accent3 3 3 2 3 2 2 2 2" xfId="28584"/>
    <cellStyle name="40% - Accent3 3 3 2 3 2 2 3" xfId="28585"/>
    <cellStyle name="40% - Accent3 3 3 2 3 2 3" xfId="28586"/>
    <cellStyle name="40% - Accent3 3 3 2 3 2 3 2" xfId="28587"/>
    <cellStyle name="40% - Accent3 3 3 2 3 2 4" xfId="28588"/>
    <cellStyle name="40% - Accent3 3 3 2 3 3" xfId="28589"/>
    <cellStyle name="40% - Accent3 3 3 2 3 3 2" xfId="28590"/>
    <cellStyle name="40% - Accent3 3 3 2 3 3 2 2" xfId="28591"/>
    <cellStyle name="40% - Accent3 3 3 2 3 3 3" xfId="28592"/>
    <cellStyle name="40% - Accent3 3 3 2 3 4" xfId="28593"/>
    <cellStyle name="40% - Accent3 3 3 2 3 4 2" xfId="28594"/>
    <cellStyle name="40% - Accent3 3 3 2 3 5" xfId="28595"/>
    <cellStyle name="40% - Accent3 3 3 2 4" xfId="28596"/>
    <cellStyle name="40% - Accent3 3 3 2 4 2" xfId="28597"/>
    <cellStyle name="40% - Accent3 3 3 2 4 2 2" xfId="28598"/>
    <cellStyle name="40% - Accent3 3 3 2 4 2 2 2" xfId="28599"/>
    <cellStyle name="40% - Accent3 3 3 2 4 2 3" xfId="28600"/>
    <cellStyle name="40% - Accent3 3 3 2 4 3" xfId="28601"/>
    <cellStyle name="40% - Accent3 3 3 2 4 3 2" xfId="28602"/>
    <cellStyle name="40% - Accent3 3 3 2 4 4" xfId="28603"/>
    <cellStyle name="40% - Accent3 3 3 2 5" xfId="28604"/>
    <cellStyle name="40% - Accent3 3 3 2 5 2" xfId="28605"/>
    <cellStyle name="40% - Accent3 3 3 2 5 2 2" xfId="28606"/>
    <cellStyle name="40% - Accent3 3 3 2 5 3" xfId="28607"/>
    <cellStyle name="40% - Accent3 3 3 2 6" xfId="28608"/>
    <cellStyle name="40% - Accent3 3 3 2 6 2" xfId="28609"/>
    <cellStyle name="40% - Accent3 3 3 2 7" xfId="28610"/>
    <cellStyle name="40% - Accent3 3 3 3" xfId="28611"/>
    <cellStyle name="40% - Accent3 3 3 3 2" xfId="28612"/>
    <cellStyle name="40% - Accent3 3 3 3 2 2" xfId="28613"/>
    <cellStyle name="40% - Accent3 3 3 3 2 2 2" xfId="28614"/>
    <cellStyle name="40% - Accent3 3 3 3 2 2 2 2" xfId="28615"/>
    <cellStyle name="40% - Accent3 3 3 3 2 2 2 2 2" xfId="28616"/>
    <cellStyle name="40% - Accent3 3 3 3 2 2 2 3" xfId="28617"/>
    <cellStyle name="40% - Accent3 3 3 3 2 2 3" xfId="28618"/>
    <cellStyle name="40% - Accent3 3 3 3 2 2 3 2" xfId="28619"/>
    <cellStyle name="40% - Accent3 3 3 3 2 2 4" xfId="28620"/>
    <cellStyle name="40% - Accent3 3 3 3 2 3" xfId="28621"/>
    <cellStyle name="40% - Accent3 3 3 3 2 3 2" xfId="28622"/>
    <cellStyle name="40% - Accent3 3 3 3 2 3 2 2" xfId="28623"/>
    <cellStyle name="40% - Accent3 3 3 3 2 3 3" xfId="28624"/>
    <cellStyle name="40% - Accent3 3 3 3 2 4" xfId="28625"/>
    <cellStyle name="40% - Accent3 3 3 3 2 4 2" xfId="28626"/>
    <cellStyle name="40% - Accent3 3 3 3 2 5" xfId="28627"/>
    <cellStyle name="40% - Accent3 3 3 3 3" xfId="28628"/>
    <cellStyle name="40% - Accent3 3 3 3 3 2" xfId="28629"/>
    <cellStyle name="40% - Accent3 3 3 3 3 2 2" xfId="28630"/>
    <cellStyle name="40% - Accent3 3 3 3 3 2 2 2" xfId="28631"/>
    <cellStyle name="40% - Accent3 3 3 3 3 2 3" xfId="28632"/>
    <cellStyle name="40% - Accent3 3 3 3 3 3" xfId="28633"/>
    <cellStyle name="40% - Accent3 3 3 3 3 3 2" xfId="28634"/>
    <cellStyle name="40% - Accent3 3 3 3 3 4" xfId="28635"/>
    <cellStyle name="40% - Accent3 3 3 3 4" xfId="28636"/>
    <cellStyle name="40% - Accent3 3 3 3 4 2" xfId="28637"/>
    <cellStyle name="40% - Accent3 3 3 3 4 2 2" xfId="28638"/>
    <cellStyle name="40% - Accent3 3 3 3 4 3" xfId="28639"/>
    <cellStyle name="40% - Accent3 3 3 3 5" xfId="28640"/>
    <cellStyle name="40% - Accent3 3 3 3 5 2" xfId="28641"/>
    <cellStyle name="40% - Accent3 3 3 3 6" xfId="28642"/>
    <cellStyle name="40% - Accent3 3 3 4" xfId="28643"/>
    <cellStyle name="40% - Accent3 3 3 4 2" xfId="28644"/>
    <cellStyle name="40% - Accent3 3 3 4 2 2" xfId="28645"/>
    <cellStyle name="40% - Accent3 3 3 4 2 2 2" xfId="28646"/>
    <cellStyle name="40% - Accent3 3 3 4 2 2 2 2" xfId="28647"/>
    <cellStyle name="40% - Accent3 3 3 4 2 2 3" xfId="28648"/>
    <cellStyle name="40% - Accent3 3 3 4 2 3" xfId="28649"/>
    <cellStyle name="40% - Accent3 3 3 4 2 3 2" xfId="28650"/>
    <cellStyle name="40% - Accent3 3 3 4 2 4" xfId="28651"/>
    <cellStyle name="40% - Accent3 3 3 4 3" xfId="28652"/>
    <cellStyle name="40% - Accent3 3 3 4 3 2" xfId="28653"/>
    <cellStyle name="40% - Accent3 3 3 4 3 2 2" xfId="28654"/>
    <cellStyle name="40% - Accent3 3 3 4 3 3" xfId="28655"/>
    <cellStyle name="40% - Accent3 3 3 4 4" xfId="28656"/>
    <cellStyle name="40% - Accent3 3 3 4 4 2" xfId="28657"/>
    <cellStyle name="40% - Accent3 3 3 4 5" xfId="28658"/>
    <cellStyle name="40% - Accent3 3 3 5" xfId="28659"/>
    <cellStyle name="40% - Accent3 3 3 5 2" xfId="28660"/>
    <cellStyle name="40% - Accent3 3 3 5 2 2" xfId="28661"/>
    <cellStyle name="40% - Accent3 3 3 5 2 2 2" xfId="28662"/>
    <cellStyle name="40% - Accent3 3 3 5 2 3" xfId="28663"/>
    <cellStyle name="40% - Accent3 3 3 5 3" xfId="28664"/>
    <cellStyle name="40% - Accent3 3 3 5 3 2" xfId="28665"/>
    <cellStyle name="40% - Accent3 3 3 5 4" xfId="28666"/>
    <cellStyle name="40% - Accent3 3 3 6" xfId="28667"/>
    <cellStyle name="40% - Accent3 3 3 6 2" xfId="28668"/>
    <cellStyle name="40% - Accent3 3 3 6 2 2" xfId="28669"/>
    <cellStyle name="40% - Accent3 3 3 6 3" xfId="28670"/>
    <cellStyle name="40% - Accent3 3 3 7" xfId="28671"/>
    <cellStyle name="40% - Accent3 3 3 7 2" xfId="28672"/>
    <cellStyle name="40% - Accent3 3 3 8" xfId="28673"/>
    <cellStyle name="40% - Accent3 3 4" xfId="28674"/>
    <cellStyle name="40% - Accent3 3 4 2" xfId="28675"/>
    <cellStyle name="40% - Accent3 3 4 2 2" xfId="28676"/>
    <cellStyle name="40% - Accent3 3 4 2 2 2" xfId="28677"/>
    <cellStyle name="40% - Accent3 3 4 2 2 2 2" xfId="28678"/>
    <cellStyle name="40% - Accent3 3 4 2 2 2 2 2" xfId="28679"/>
    <cellStyle name="40% - Accent3 3 4 2 2 2 2 2 2" xfId="28680"/>
    <cellStyle name="40% - Accent3 3 4 2 2 2 2 3" xfId="28681"/>
    <cellStyle name="40% - Accent3 3 4 2 2 2 3" xfId="28682"/>
    <cellStyle name="40% - Accent3 3 4 2 2 2 3 2" xfId="28683"/>
    <cellStyle name="40% - Accent3 3 4 2 2 2 4" xfId="28684"/>
    <cellStyle name="40% - Accent3 3 4 2 2 3" xfId="28685"/>
    <cellStyle name="40% - Accent3 3 4 2 2 3 2" xfId="28686"/>
    <cellStyle name="40% - Accent3 3 4 2 2 3 2 2" xfId="28687"/>
    <cellStyle name="40% - Accent3 3 4 2 2 3 3" xfId="28688"/>
    <cellStyle name="40% - Accent3 3 4 2 2 4" xfId="28689"/>
    <cellStyle name="40% - Accent3 3 4 2 2 4 2" xfId="28690"/>
    <cellStyle name="40% - Accent3 3 4 2 2 5" xfId="28691"/>
    <cellStyle name="40% - Accent3 3 4 2 3" xfId="28692"/>
    <cellStyle name="40% - Accent3 3 4 2 3 2" xfId="28693"/>
    <cellStyle name="40% - Accent3 3 4 2 3 2 2" xfId="28694"/>
    <cellStyle name="40% - Accent3 3 4 2 3 2 2 2" xfId="28695"/>
    <cellStyle name="40% - Accent3 3 4 2 3 2 3" xfId="28696"/>
    <cellStyle name="40% - Accent3 3 4 2 3 3" xfId="28697"/>
    <cellStyle name="40% - Accent3 3 4 2 3 3 2" xfId="28698"/>
    <cellStyle name="40% - Accent3 3 4 2 3 4" xfId="28699"/>
    <cellStyle name="40% - Accent3 3 4 2 4" xfId="28700"/>
    <cellStyle name="40% - Accent3 3 4 2 4 2" xfId="28701"/>
    <cellStyle name="40% - Accent3 3 4 2 4 2 2" xfId="28702"/>
    <cellStyle name="40% - Accent3 3 4 2 4 3" xfId="28703"/>
    <cellStyle name="40% - Accent3 3 4 2 5" xfId="28704"/>
    <cellStyle name="40% - Accent3 3 4 2 5 2" xfId="28705"/>
    <cellStyle name="40% - Accent3 3 4 2 6" xfId="28706"/>
    <cellStyle name="40% - Accent3 3 4 3" xfId="28707"/>
    <cellStyle name="40% - Accent3 3 4 3 2" xfId="28708"/>
    <cellStyle name="40% - Accent3 3 4 3 2 2" xfId="28709"/>
    <cellStyle name="40% - Accent3 3 4 3 2 2 2" xfId="28710"/>
    <cellStyle name="40% - Accent3 3 4 3 2 2 2 2" xfId="28711"/>
    <cellStyle name="40% - Accent3 3 4 3 2 2 3" xfId="28712"/>
    <cellStyle name="40% - Accent3 3 4 3 2 3" xfId="28713"/>
    <cellStyle name="40% - Accent3 3 4 3 2 3 2" xfId="28714"/>
    <cellStyle name="40% - Accent3 3 4 3 2 4" xfId="28715"/>
    <cellStyle name="40% - Accent3 3 4 3 3" xfId="28716"/>
    <cellStyle name="40% - Accent3 3 4 3 3 2" xfId="28717"/>
    <cellStyle name="40% - Accent3 3 4 3 3 2 2" xfId="28718"/>
    <cellStyle name="40% - Accent3 3 4 3 3 3" xfId="28719"/>
    <cellStyle name="40% - Accent3 3 4 3 4" xfId="28720"/>
    <cellStyle name="40% - Accent3 3 4 3 4 2" xfId="28721"/>
    <cellStyle name="40% - Accent3 3 4 3 5" xfId="28722"/>
    <cellStyle name="40% - Accent3 3 4 4" xfId="28723"/>
    <cellStyle name="40% - Accent3 3 4 4 2" xfId="28724"/>
    <cellStyle name="40% - Accent3 3 4 4 2 2" xfId="28725"/>
    <cellStyle name="40% - Accent3 3 4 4 2 2 2" xfId="28726"/>
    <cellStyle name="40% - Accent3 3 4 4 2 3" xfId="28727"/>
    <cellStyle name="40% - Accent3 3 4 4 3" xfId="28728"/>
    <cellStyle name="40% - Accent3 3 4 4 3 2" xfId="28729"/>
    <cellStyle name="40% - Accent3 3 4 4 4" xfId="28730"/>
    <cellStyle name="40% - Accent3 3 4 5" xfId="28731"/>
    <cellStyle name="40% - Accent3 3 4 5 2" xfId="28732"/>
    <cellStyle name="40% - Accent3 3 4 5 2 2" xfId="28733"/>
    <cellStyle name="40% - Accent3 3 4 5 3" xfId="28734"/>
    <cellStyle name="40% - Accent3 3 4 6" xfId="28735"/>
    <cellStyle name="40% - Accent3 3 4 6 2" xfId="28736"/>
    <cellStyle name="40% - Accent3 3 4 7" xfId="28737"/>
    <cellStyle name="40% - Accent3 3 5" xfId="28738"/>
    <cellStyle name="40% - Accent3 3 5 2" xfId="28739"/>
    <cellStyle name="40% - Accent3 3 5 2 2" xfId="28740"/>
    <cellStyle name="40% - Accent3 3 5 2 2 2" xfId="28741"/>
    <cellStyle name="40% - Accent3 3 5 2 2 2 2" xfId="28742"/>
    <cellStyle name="40% - Accent3 3 5 2 2 2 2 2" xfId="28743"/>
    <cellStyle name="40% - Accent3 3 5 2 2 2 3" xfId="28744"/>
    <cellStyle name="40% - Accent3 3 5 2 2 3" xfId="28745"/>
    <cellStyle name="40% - Accent3 3 5 2 2 3 2" xfId="28746"/>
    <cellStyle name="40% - Accent3 3 5 2 2 4" xfId="28747"/>
    <cellStyle name="40% - Accent3 3 5 2 3" xfId="28748"/>
    <cellStyle name="40% - Accent3 3 5 2 3 2" xfId="28749"/>
    <cellStyle name="40% - Accent3 3 5 2 3 2 2" xfId="28750"/>
    <cellStyle name="40% - Accent3 3 5 2 3 3" xfId="28751"/>
    <cellStyle name="40% - Accent3 3 5 2 4" xfId="28752"/>
    <cellStyle name="40% - Accent3 3 5 2 4 2" xfId="28753"/>
    <cellStyle name="40% - Accent3 3 5 2 5" xfId="28754"/>
    <cellStyle name="40% - Accent3 3 5 3" xfId="28755"/>
    <cellStyle name="40% - Accent3 3 5 3 2" xfId="28756"/>
    <cellStyle name="40% - Accent3 3 5 3 2 2" xfId="28757"/>
    <cellStyle name="40% - Accent3 3 5 3 2 2 2" xfId="28758"/>
    <cellStyle name="40% - Accent3 3 5 3 2 3" xfId="28759"/>
    <cellStyle name="40% - Accent3 3 5 3 3" xfId="28760"/>
    <cellStyle name="40% - Accent3 3 5 3 3 2" xfId="28761"/>
    <cellStyle name="40% - Accent3 3 5 3 4" xfId="28762"/>
    <cellStyle name="40% - Accent3 3 5 4" xfId="28763"/>
    <cellStyle name="40% - Accent3 3 5 4 2" xfId="28764"/>
    <cellStyle name="40% - Accent3 3 5 4 2 2" xfId="28765"/>
    <cellStyle name="40% - Accent3 3 5 4 3" xfId="28766"/>
    <cellStyle name="40% - Accent3 3 5 5" xfId="28767"/>
    <cellStyle name="40% - Accent3 3 5 5 2" xfId="28768"/>
    <cellStyle name="40% - Accent3 3 5 6" xfId="28769"/>
    <cellStyle name="40% - Accent3 3 6" xfId="28770"/>
    <cellStyle name="40% - Accent3 3 6 2" xfId="28771"/>
    <cellStyle name="40% - Accent3 3 6 2 2" xfId="28772"/>
    <cellStyle name="40% - Accent3 3 6 2 2 2" xfId="28773"/>
    <cellStyle name="40% - Accent3 3 6 2 2 2 2" xfId="28774"/>
    <cellStyle name="40% - Accent3 3 6 2 2 3" xfId="28775"/>
    <cellStyle name="40% - Accent3 3 6 2 3" xfId="28776"/>
    <cellStyle name="40% - Accent3 3 6 2 3 2" xfId="28777"/>
    <cellStyle name="40% - Accent3 3 6 2 4" xfId="28778"/>
    <cellStyle name="40% - Accent3 3 6 3" xfId="28779"/>
    <cellStyle name="40% - Accent3 3 6 3 2" xfId="28780"/>
    <cellStyle name="40% - Accent3 3 6 3 2 2" xfId="28781"/>
    <cellStyle name="40% - Accent3 3 6 3 3" xfId="28782"/>
    <cellStyle name="40% - Accent3 3 6 4" xfId="28783"/>
    <cellStyle name="40% - Accent3 3 6 4 2" xfId="28784"/>
    <cellStyle name="40% - Accent3 3 6 5" xfId="28785"/>
    <cellStyle name="40% - Accent3 3 7" xfId="28786"/>
    <cellStyle name="40% - Accent3 3 7 2" xfId="28787"/>
    <cellStyle name="40% - Accent3 3 7 2 2" xfId="28788"/>
    <cellStyle name="40% - Accent3 3 7 2 2 2" xfId="28789"/>
    <cellStyle name="40% - Accent3 3 7 2 3" xfId="28790"/>
    <cellStyle name="40% - Accent3 3 7 3" xfId="28791"/>
    <cellStyle name="40% - Accent3 3 7 3 2" xfId="28792"/>
    <cellStyle name="40% - Accent3 3 7 4" xfId="28793"/>
    <cellStyle name="40% - Accent3 3 8" xfId="28794"/>
    <cellStyle name="40% - Accent3 3 8 2" xfId="28795"/>
    <cellStyle name="40% - Accent3 3 8 2 2" xfId="28796"/>
    <cellStyle name="40% - Accent3 3 8 3" xfId="28797"/>
    <cellStyle name="40% - Accent3 3 9" xfId="28798"/>
    <cellStyle name="40% - Accent3 3 9 2" xfId="28799"/>
    <cellStyle name="40% - Accent3 4" xfId="28800"/>
    <cellStyle name="40% - Accent3 4 2" xfId="28801"/>
    <cellStyle name="40% - Accent3 4 2 2" xfId="28802"/>
    <cellStyle name="40% - Accent3 4 2 2 2" xfId="28803"/>
    <cellStyle name="40% - Accent3 4 2 2 2 2" xfId="28804"/>
    <cellStyle name="40% - Accent3 4 2 2 2 2 2" xfId="28805"/>
    <cellStyle name="40% - Accent3 4 2 2 2 2 2 2" xfId="28806"/>
    <cellStyle name="40% - Accent3 4 2 2 2 2 2 2 2" xfId="28807"/>
    <cellStyle name="40% - Accent3 4 2 2 2 2 2 2 2 2" xfId="28808"/>
    <cellStyle name="40% - Accent3 4 2 2 2 2 2 2 3" xfId="28809"/>
    <cellStyle name="40% - Accent3 4 2 2 2 2 2 3" xfId="28810"/>
    <cellStyle name="40% - Accent3 4 2 2 2 2 2 3 2" xfId="28811"/>
    <cellStyle name="40% - Accent3 4 2 2 2 2 2 4" xfId="28812"/>
    <cellStyle name="40% - Accent3 4 2 2 2 2 3" xfId="28813"/>
    <cellStyle name="40% - Accent3 4 2 2 2 2 3 2" xfId="28814"/>
    <cellStyle name="40% - Accent3 4 2 2 2 2 3 2 2" xfId="28815"/>
    <cellStyle name="40% - Accent3 4 2 2 2 2 3 3" xfId="28816"/>
    <cellStyle name="40% - Accent3 4 2 2 2 2 4" xfId="28817"/>
    <cellStyle name="40% - Accent3 4 2 2 2 2 4 2" xfId="28818"/>
    <cellStyle name="40% - Accent3 4 2 2 2 2 5" xfId="28819"/>
    <cellStyle name="40% - Accent3 4 2 2 2 3" xfId="28820"/>
    <cellStyle name="40% - Accent3 4 2 2 2 3 2" xfId="28821"/>
    <cellStyle name="40% - Accent3 4 2 2 2 3 2 2" xfId="28822"/>
    <cellStyle name="40% - Accent3 4 2 2 2 3 2 2 2" xfId="28823"/>
    <cellStyle name="40% - Accent3 4 2 2 2 3 2 3" xfId="28824"/>
    <cellStyle name="40% - Accent3 4 2 2 2 3 3" xfId="28825"/>
    <cellStyle name="40% - Accent3 4 2 2 2 3 3 2" xfId="28826"/>
    <cellStyle name="40% - Accent3 4 2 2 2 3 4" xfId="28827"/>
    <cellStyle name="40% - Accent3 4 2 2 2 4" xfId="28828"/>
    <cellStyle name="40% - Accent3 4 2 2 2 4 2" xfId="28829"/>
    <cellStyle name="40% - Accent3 4 2 2 2 4 2 2" xfId="28830"/>
    <cellStyle name="40% - Accent3 4 2 2 2 4 3" xfId="28831"/>
    <cellStyle name="40% - Accent3 4 2 2 2 5" xfId="28832"/>
    <cellStyle name="40% - Accent3 4 2 2 2 5 2" xfId="28833"/>
    <cellStyle name="40% - Accent3 4 2 2 2 6" xfId="28834"/>
    <cellStyle name="40% - Accent3 4 2 2 3" xfId="28835"/>
    <cellStyle name="40% - Accent3 4 2 2 3 2" xfId="28836"/>
    <cellStyle name="40% - Accent3 4 2 2 3 2 2" xfId="28837"/>
    <cellStyle name="40% - Accent3 4 2 2 3 2 2 2" xfId="28838"/>
    <cellStyle name="40% - Accent3 4 2 2 3 2 2 2 2" xfId="28839"/>
    <cellStyle name="40% - Accent3 4 2 2 3 2 2 3" xfId="28840"/>
    <cellStyle name="40% - Accent3 4 2 2 3 2 3" xfId="28841"/>
    <cellStyle name="40% - Accent3 4 2 2 3 2 3 2" xfId="28842"/>
    <cellStyle name="40% - Accent3 4 2 2 3 2 4" xfId="28843"/>
    <cellStyle name="40% - Accent3 4 2 2 3 3" xfId="28844"/>
    <cellStyle name="40% - Accent3 4 2 2 3 3 2" xfId="28845"/>
    <cellStyle name="40% - Accent3 4 2 2 3 3 2 2" xfId="28846"/>
    <cellStyle name="40% - Accent3 4 2 2 3 3 3" xfId="28847"/>
    <cellStyle name="40% - Accent3 4 2 2 3 4" xfId="28848"/>
    <cellStyle name="40% - Accent3 4 2 2 3 4 2" xfId="28849"/>
    <cellStyle name="40% - Accent3 4 2 2 3 5" xfId="28850"/>
    <cellStyle name="40% - Accent3 4 2 2 4" xfId="28851"/>
    <cellStyle name="40% - Accent3 4 2 2 4 2" xfId="28852"/>
    <cellStyle name="40% - Accent3 4 2 2 4 2 2" xfId="28853"/>
    <cellStyle name="40% - Accent3 4 2 2 4 2 2 2" xfId="28854"/>
    <cellStyle name="40% - Accent3 4 2 2 4 2 3" xfId="28855"/>
    <cellStyle name="40% - Accent3 4 2 2 4 3" xfId="28856"/>
    <cellStyle name="40% - Accent3 4 2 2 4 3 2" xfId="28857"/>
    <cellStyle name="40% - Accent3 4 2 2 4 4" xfId="28858"/>
    <cellStyle name="40% - Accent3 4 2 2 5" xfId="28859"/>
    <cellStyle name="40% - Accent3 4 2 2 5 2" xfId="28860"/>
    <cellStyle name="40% - Accent3 4 2 2 5 2 2" xfId="28861"/>
    <cellStyle name="40% - Accent3 4 2 2 5 3" xfId="28862"/>
    <cellStyle name="40% - Accent3 4 2 2 6" xfId="28863"/>
    <cellStyle name="40% - Accent3 4 2 2 6 2" xfId="28864"/>
    <cellStyle name="40% - Accent3 4 2 2 7" xfId="28865"/>
    <cellStyle name="40% - Accent3 4 2 3" xfId="28866"/>
    <cellStyle name="40% - Accent3 4 2 3 2" xfId="28867"/>
    <cellStyle name="40% - Accent3 4 2 3 2 2" xfId="28868"/>
    <cellStyle name="40% - Accent3 4 2 3 2 2 2" xfId="28869"/>
    <cellStyle name="40% - Accent3 4 2 3 2 2 2 2" xfId="28870"/>
    <cellStyle name="40% - Accent3 4 2 3 2 2 2 2 2" xfId="28871"/>
    <cellStyle name="40% - Accent3 4 2 3 2 2 2 3" xfId="28872"/>
    <cellStyle name="40% - Accent3 4 2 3 2 2 3" xfId="28873"/>
    <cellStyle name="40% - Accent3 4 2 3 2 2 3 2" xfId="28874"/>
    <cellStyle name="40% - Accent3 4 2 3 2 2 4" xfId="28875"/>
    <cellStyle name="40% - Accent3 4 2 3 2 3" xfId="28876"/>
    <cellStyle name="40% - Accent3 4 2 3 2 3 2" xfId="28877"/>
    <cellStyle name="40% - Accent3 4 2 3 2 3 2 2" xfId="28878"/>
    <cellStyle name="40% - Accent3 4 2 3 2 3 3" xfId="28879"/>
    <cellStyle name="40% - Accent3 4 2 3 2 4" xfId="28880"/>
    <cellStyle name="40% - Accent3 4 2 3 2 4 2" xfId="28881"/>
    <cellStyle name="40% - Accent3 4 2 3 2 5" xfId="28882"/>
    <cellStyle name="40% - Accent3 4 2 3 3" xfId="28883"/>
    <cellStyle name="40% - Accent3 4 2 3 3 2" xfId="28884"/>
    <cellStyle name="40% - Accent3 4 2 3 3 2 2" xfId="28885"/>
    <cellStyle name="40% - Accent3 4 2 3 3 2 2 2" xfId="28886"/>
    <cellStyle name="40% - Accent3 4 2 3 3 2 3" xfId="28887"/>
    <cellStyle name="40% - Accent3 4 2 3 3 3" xfId="28888"/>
    <cellStyle name="40% - Accent3 4 2 3 3 3 2" xfId="28889"/>
    <cellStyle name="40% - Accent3 4 2 3 3 4" xfId="28890"/>
    <cellStyle name="40% - Accent3 4 2 3 4" xfId="28891"/>
    <cellStyle name="40% - Accent3 4 2 3 4 2" xfId="28892"/>
    <cellStyle name="40% - Accent3 4 2 3 4 2 2" xfId="28893"/>
    <cellStyle name="40% - Accent3 4 2 3 4 3" xfId="28894"/>
    <cellStyle name="40% - Accent3 4 2 3 5" xfId="28895"/>
    <cellStyle name="40% - Accent3 4 2 3 5 2" xfId="28896"/>
    <cellStyle name="40% - Accent3 4 2 3 6" xfId="28897"/>
    <cellStyle name="40% - Accent3 4 2 4" xfId="28898"/>
    <cellStyle name="40% - Accent3 4 2 4 2" xfId="28899"/>
    <cellStyle name="40% - Accent3 4 2 4 2 2" xfId="28900"/>
    <cellStyle name="40% - Accent3 4 2 4 2 2 2" xfId="28901"/>
    <cellStyle name="40% - Accent3 4 2 4 2 2 2 2" xfId="28902"/>
    <cellStyle name="40% - Accent3 4 2 4 2 2 3" xfId="28903"/>
    <cellStyle name="40% - Accent3 4 2 4 2 3" xfId="28904"/>
    <cellStyle name="40% - Accent3 4 2 4 2 3 2" xfId="28905"/>
    <cellStyle name="40% - Accent3 4 2 4 2 4" xfId="28906"/>
    <cellStyle name="40% - Accent3 4 2 4 3" xfId="28907"/>
    <cellStyle name="40% - Accent3 4 2 4 3 2" xfId="28908"/>
    <cellStyle name="40% - Accent3 4 2 4 3 2 2" xfId="28909"/>
    <cellStyle name="40% - Accent3 4 2 4 3 3" xfId="28910"/>
    <cellStyle name="40% - Accent3 4 2 4 4" xfId="28911"/>
    <cellStyle name="40% - Accent3 4 2 4 4 2" xfId="28912"/>
    <cellStyle name="40% - Accent3 4 2 4 5" xfId="28913"/>
    <cellStyle name="40% - Accent3 4 2 5" xfId="28914"/>
    <cellStyle name="40% - Accent3 4 2 5 2" xfId="28915"/>
    <cellStyle name="40% - Accent3 4 2 5 2 2" xfId="28916"/>
    <cellStyle name="40% - Accent3 4 2 5 2 2 2" xfId="28917"/>
    <cellStyle name="40% - Accent3 4 2 5 2 3" xfId="28918"/>
    <cellStyle name="40% - Accent3 4 2 5 3" xfId="28919"/>
    <cellStyle name="40% - Accent3 4 2 5 3 2" xfId="28920"/>
    <cellStyle name="40% - Accent3 4 2 5 4" xfId="28921"/>
    <cellStyle name="40% - Accent3 4 2 6" xfId="28922"/>
    <cellStyle name="40% - Accent3 4 2 6 2" xfId="28923"/>
    <cellStyle name="40% - Accent3 4 2 6 2 2" xfId="28924"/>
    <cellStyle name="40% - Accent3 4 2 6 3" xfId="28925"/>
    <cellStyle name="40% - Accent3 4 2 7" xfId="28926"/>
    <cellStyle name="40% - Accent3 4 2 7 2" xfId="28927"/>
    <cellStyle name="40% - Accent3 4 2 8" xfId="28928"/>
    <cellStyle name="40% - Accent3 4 3" xfId="28929"/>
    <cellStyle name="40% - Accent3 4 3 2" xfId="28930"/>
    <cellStyle name="40% - Accent3 4 3 2 2" xfId="28931"/>
    <cellStyle name="40% - Accent3 4 3 2 2 2" xfId="28932"/>
    <cellStyle name="40% - Accent3 4 3 2 2 2 2" xfId="28933"/>
    <cellStyle name="40% - Accent3 4 3 2 2 2 2 2" xfId="28934"/>
    <cellStyle name="40% - Accent3 4 3 2 2 2 2 2 2" xfId="28935"/>
    <cellStyle name="40% - Accent3 4 3 2 2 2 2 3" xfId="28936"/>
    <cellStyle name="40% - Accent3 4 3 2 2 2 3" xfId="28937"/>
    <cellStyle name="40% - Accent3 4 3 2 2 2 3 2" xfId="28938"/>
    <cellStyle name="40% - Accent3 4 3 2 2 2 4" xfId="28939"/>
    <cellStyle name="40% - Accent3 4 3 2 2 3" xfId="28940"/>
    <cellStyle name="40% - Accent3 4 3 2 2 3 2" xfId="28941"/>
    <cellStyle name="40% - Accent3 4 3 2 2 3 2 2" xfId="28942"/>
    <cellStyle name="40% - Accent3 4 3 2 2 3 3" xfId="28943"/>
    <cellStyle name="40% - Accent3 4 3 2 2 4" xfId="28944"/>
    <cellStyle name="40% - Accent3 4 3 2 2 4 2" xfId="28945"/>
    <cellStyle name="40% - Accent3 4 3 2 2 5" xfId="28946"/>
    <cellStyle name="40% - Accent3 4 3 2 3" xfId="28947"/>
    <cellStyle name="40% - Accent3 4 3 2 3 2" xfId="28948"/>
    <cellStyle name="40% - Accent3 4 3 2 3 2 2" xfId="28949"/>
    <cellStyle name="40% - Accent3 4 3 2 3 2 2 2" xfId="28950"/>
    <cellStyle name="40% - Accent3 4 3 2 3 2 3" xfId="28951"/>
    <cellStyle name="40% - Accent3 4 3 2 3 3" xfId="28952"/>
    <cellStyle name="40% - Accent3 4 3 2 3 3 2" xfId="28953"/>
    <cellStyle name="40% - Accent3 4 3 2 3 4" xfId="28954"/>
    <cellStyle name="40% - Accent3 4 3 2 4" xfId="28955"/>
    <cellStyle name="40% - Accent3 4 3 2 4 2" xfId="28956"/>
    <cellStyle name="40% - Accent3 4 3 2 4 2 2" xfId="28957"/>
    <cellStyle name="40% - Accent3 4 3 2 4 3" xfId="28958"/>
    <cellStyle name="40% - Accent3 4 3 2 5" xfId="28959"/>
    <cellStyle name="40% - Accent3 4 3 2 5 2" xfId="28960"/>
    <cellStyle name="40% - Accent3 4 3 2 6" xfId="28961"/>
    <cellStyle name="40% - Accent3 4 3 3" xfId="28962"/>
    <cellStyle name="40% - Accent3 4 3 3 2" xfId="28963"/>
    <cellStyle name="40% - Accent3 4 3 3 2 2" xfId="28964"/>
    <cellStyle name="40% - Accent3 4 3 3 2 2 2" xfId="28965"/>
    <cellStyle name="40% - Accent3 4 3 3 2 2 2 2" xfId="28966"/>
    <cellStyle name="40% - Accent3 4 3 3 2 2 3" xfId="28967"/>
    <cellStyle name="40% - Accent3 4 3 3 2 3" xfId="28968"/>
    <cellStyle name="40% - Accent3 4 3 3 2 3 2" xfId="28969"/>
    <cellStyle name="40% - Accent3 4 3 3 2 4" xfId="28970"/>
    <cellStyle name="40% - Accent3 4 3 3 3" xfId="28971"/>
    <cellStyle name="40% - Accent3 4 3 3 3 2" xfId="28972"/>
    <cellStyle name="40% - Accent3 4 3 3 3 2 2" xfId="28973"/>
    <cellStyle name="40% - Accent3 4 3 3 3 3" xfId="28974"/>
    <cellStyle name="40% - Accent3 4 3 3 4" xfId="28975"/>
    <cellStyle name="40% - Accent3 4 3 3 4 2" xfId="28976"/>
    <cellStyle name="40% - Accent3 4 3 3 5" xfId="28977"/>
    <cellStyle name="40% - Accent3 4 3 4" xfId="28978"/>
    <cellStyle name="40% - Accent3 4 3 4 2" xfId="28979"/>
    <cellStyle name="40% - Accent3 4 3 4 2 2" xfId="28980"/>
    <cellStyle name="40% - Accent3 4 3 4 2 2 2" xfId="28981"/>
    <cellStyle name="40% - Accent3 4 3 4 2 3" xfId="28982"/>
    <cellStyle name="40% - Accent3 4 3 4 3" xfId="28983"/>
    <cellStyle name="40% - Accent3 4 3 4 3 2" xfId="28984"/>
    <cellStyle name="40% - Accent3 4 3 4 4" xfId="28985"/>
    <cellStyle name="40% - Accent3 4 3 5" xfId="28986"/>
    <cellStyle name="40% - Accent3 4 3 5 2" xfId="28987"/>
    <cellStyle name="40% - Accent3 4 3 5 2 2" xfId="28988"/>
    <cellStyle name="40% - Accent3 4 3 5 3" xfId="28989"/>
    <cellStyle name="40% - Accent3 4 3 6" xfId="28990"/>
    <cellStyle name="40% - Accent3 4 3 6 2" xfId="28991"/>
    <cellStyle name="40% - Accent3 4 3 7" xfId="28992"/>
    <cellStyle name="40% - Accent3 4 4" xfId="28993"/>
    <cellStyle name="40% - Accent3 4 4 2" xfId="28994"/>
    <cellStyle name="40% - Accent3 4 4 2 2" xfId="28995"/>
    <cellStyle name="40% - Accent3 4 4 2 2 2" xfId="28996"/>
    <cellStyle name="40% - Accent3 4 4 2 2 2 2" xfId="28997"/>
    <cellStyle name="40% - Accent3 4 4 2 2 2 2 2" xfId="28998"/>
    <cellStyle name="40% - Accent3 4 4 2 2 2 3" xfId="28999"/>
    <cellStyle name="40% - Accent3 4 4 2 2 3" xfId="29000"/>
    <cellStyle name="40% - Accent3 4 4 2 2 3 2" xfId="29001"/>
    <cellStyle name="40% - Accent3 4 4 2 2 4" xfId="29002"/>
    <cellStyle name="40% - Accent3 4 4 2 3" xfId="29003"/>
    <cellStyle name="40% - Accent3 4 4 2 3 2" xfId="29004"/>
    <cellStyle name="40% - Accent3 4 4 2 3 2 2" xfId="29005"/>
    <cellStyle name="40% - Accent3 4 4 2 3 3" xfId="29006"/>
    <cellStyle name="40% - Accent3 4 4 2 4" xfId="29007"/>
    <cellStyle name="40% - Accent3 4 4 2 4 2" xfId="29008"/>
    <cellStyle name="40% - Accent3 4 4 2 5" xfId="29009"/>
    <cellStyle name="40% - Accent3 4 4 3" xfId="29010"/>
    <cellStyle name="40% - Accent3 4 4 3 2" xfId="29011"/>
    <cellStyle name="40% - Accent3 4 4 3 2 2" xfId="29012"/>
    <cellStyle name="40% - Accent3 4 4 3 2 2 2" xfId="29013"/>
    <cellStyle name="40% - Accent3 4 4 3 2 3" xfId="29014"/>
    <cellStyle name="40% - Accent3 4 4 3 3" xfId="29015"/>
    <cellStyle name="40% - Accent3 4 4 3 3 2" xfId="29016"/>
    <cellStyle name="40% - Accent3 4 4 3 4" xfId="29017"/>
    <cellStyle name="40% - Accent3 4 4 4" xfId="29018"/>
    <cellStyle name="40% - Accent3 4 4 4 2" xfId="29019"/>
    <cellStyle name="40% - Accent3 4 4 4 2 2" xfId="29020"/>
    <cellStyle name="40% - Accent3 4 4 4 3" xfId="29021"/>
    <cellStyle name="40% - Accent3 4 4 5" xfId="29022"/>
    <cellStyle name="40% - Accent3 4 4 5 2" xfId="29023"/>
    <cellStyle name="40% - Accent3 4 4 6" xfId="29024"/>
    <cellStyle name="40% - Accent3 4 5" xfId="29025"/>
    <cellStyle name="40% - Accent3 4 5 2" xfId="29026"/>
    <cellStyle name="40% - Accent3 4 5 2 2" xfId="29027"/>
    <cellStyle name="40% - Accent3 4 5 2 2 2" xfId="29028"/>
    <cellStyle name="40% - Accent3 4 5 2 2 2 2" xfId="29029"/>
    <cellStyle name="40% - Accent3 4 5 2 2 3" xfId="29030"/>
    <cellStyle name="40% - Accent3 4 5 2 3" xfId="29031"/>
    <cellStyle name="40% - Accent3 4 5 2 3 2" xfId="29032"/>
    <cellStyle name="40% - Accent3 4 5 2 4" xfId="29033"/>
    <cellStyle name="40% - Accent3 4 5 3" xfId="29034"/>
    <cellStyle name="40% - Accent3 4 5 3 2" xfId="29035"/>
    <cellStyle name="40% - Accent3 4 5 3 2 2" xfId="29036"/>
    <cellStyle name="40% - Accent3 4 5 3 3" xfId="29037"/>
    <cellStyle name="40% - Accent3 4 5 4" xfId="29038"/>
    <cellStyle name="40% - Accent3 4 5 4 2" xfId="29039"/>
    <cellStyle name="40% - Accent3 4 5 5" xfId="29040"/>
    <cellStyle name="40% - Accent3 4 6" xfId="29041"/>
    <cellStyle name="40% - Accent3 4 6 2" xfId="29042"/>
    <cellStyle name="40% - Accent3 4 6 2 2" xfId="29043"/>
    <cellStyle name="40% - Accent3 4 6 2 2 2" xfId="29044"/>
    <cellStyle name="40% - Accent3 4 6 2 3" xfId="29045"/>
    <cellStyle name="40% - Accent3 4 6 3" xfId="29046"/>
    <cellStyle name="40% - Accent3 4 6 3 2" xfId="29047"/>
    <cellStyle name="40% - Accent3 4 6 4" xfId="29048"/>
    <cellStyle name="40% - Accent3 4 7" xfId="29049"/>
    <cellStyle name="40% - Accent3 4 7 2" xfId="29050"/>
    <cellStyle name="40% - Accent3 4 7 2 2" xfId="29051"/>
    <cellStyle name="40% - Accent3 4 7 3" xfId="29052"/>
    <cellStyle name="40% - Accent3 4 8" xfId="29053"/>
    <cellStyle name="40% - Accent3 4 8 2" xfId="29054"/>
    <cellStyle name="40% - Accent3 4 9" xfId="29055"/>
    <cellStyle name="40% - Accent3 5" xfId="29056"/>
    <cellStyle name="40% - Accent3 5 2" xfId="29057"/>
    <cellStyle name="40% - Accent3 5 2 2" xfId="29058"/>
    <cellStyle name="40% - Accent3 5 2 2 2" xfId="29059"/>
    <cellStyle name="40% - Accent3 5 2 2 2 2" xfId="29060"/>
    <cellStyle name="40% - Accent3 5 2 2 2 2 2" xfId="29061"/>
    <cellStyle name="40% - Accent3 5 2 2 2 2 2 2" xfId="29062"/>
    <cellStyle name="40% - Accent3 5 2 2 2 2 2 2 2" xfId="29063"/>
    <cellStyle name="40% - Accent3 5 2 2 2 2 2 2 2 2" xfId="29064"/>
    <cellStyle name="40% - Accent3 5 2 2 2 2 2 2 3" xfId="29065"/>
    <cellStyle name="40% - Accent3 5 2 2 2 2 2 3" xfId="29066"/>
    <cellStyle name="40% - Accent3 5 2 2 2 2 2 3 2" xfId="29067"/>
    <cellStyle name="40% - Accent3 5 2 2 2 2 2 4" xfId="29068"/>
    <cellStyle name="40% - Accent3 5 2 2 2 2 3" xfId="29069"/>
    <cellStyle name="40% - Accent3 5 2 2 2 2 3 2" xfId="29070"/>
    <cellStyle name="40% - Accent3 5 2 2 2 2 3 2 2" xfId="29071"/>
    <cellStyle name="40% - Accent3 5 2 2 2 2 3 3" xfId="29072"/>
    <cellStyle name="40% - Accent3 5 2 2 2 2 4" xfId="29073"/>
    <cellStyle name="40% - Accent3 5 2 2 2 2 4 2" xfId="29074"/>
    <cellStyle name="40% - Accent3 5 2 2 2 2 5" xfId="29075"/>
    <cellStyle name="40% - Accent3 5 2 2 2 3" xfId="29076"/>
    <cellStyle name="40% - Accent3 5 2 2 2 3 2" xfId="29077"/>
    <cellStyle name="40% - Accent3 5 2 2 2 3 2 2" xfId="29078"/>
    <cellStyle name="40% - Accent3 5 2 2 2 3 2 2 2" xfId="29079"/>
    <cellStyle name="40% - Accent3 5 2 2 2 3 2 3" xfId="29080"/>
    <cellStyle name="40% - Accent3 5 2 2 2 3 3" xfId="29081"/>
    <cellStyle name="40% - Accent3 5 2 2 2 3 3 2" xfId="29082"/>
    <cellStyle name="40% - Accent3 5 2 2 2 3 4" xfId="29083"/>
    <cellStyle name="40% - Accent3 5 2 2 2 4" xfId="29084"/>
    <cellStyle name="40% - Accent3 5 2 2 2 4 2" xfId="29085"/>
    <cellStyle name="40% - Accent3 5 2 2 2 4 2 2" xfId="29086"/>
    <cellStyle name="40% - Accent3 5 2 2 2 4 3" xfId="29087"/>
    <cellStyle name="40% - Accent3 5 2 2 2 5" xfId="29088"/>
    <cellStyle name="40% - Accent3 5 2 2 2 5 2" xfId="29089"/>
    <cellStyle name="40% - Accent3 5 2 2 2 6" xfId="29090"/>
    <cellStyle name="40% - Accent3 5 2 2 3" xfId="29091"/>
    <cellStyle name="40% - Accent3 5 2 2 3 2" xfId="29092"/>
    <cellStyle name="40% - Accent3 5 2 2 3 2 2" xfId="29093"/>
    <cellStyle name="40% - Accent3 5 2 2 3 2 2 2" xfId="29094"/>
    <cellStyle name="40% - Accent3 5 2 2 3 2 2 2 2" xfId="29095"/>
    <cellStyle name="40% - Accent3 5 2 2 3 2 2 3" xfId="29096"/>
    <cellStyle name="40% - Accent3 5 2 2 3 2 3" xfId="29097"/>
    <cellStyle name="40% - Accent3 5 2 2 3 2 3 2" xfId="29098"/>
    <cellStyle name="40% - Accent3 5 2 2 3 2 4" xfId="29099"/>
    <cellStyle name="40% - Accent3 5 2 2 3 3" xfId="29100"/>
    <cellStyle name="40% - Accent3 5 2 2 3 3 2" xfId="29101"/>
    <cellStyle name="40% - Accent3 5 2 2 3 3 2 2" xfId="29102"/>
    <cellStyle name="40% - Accent3 5 2 2 3 3 3" xfId="29103"/>
    <cellStyle name="40% - Accent3 5 2 2 3 4" xfId="29104"/>
    <cellStyle name="40% - Accent3 5 2 2 3 4 2" xfId="29105"/>
    <cellStyle name="40% - Accent3 5 2 2 3 5" xfId="29106"/>
    <cellStyle name="40% - Accent3 5 2 2 4" xfId="29107"/>
    <cellStyle name="40% - Accent3 5 2 2 4 2" xfId="29108"/>
    <cellStyle name="40% - Accent3 5 2 2 4 2 2" xfId="29109"/>
    <cellStyle name="40% - Accent3 5 2 2 4 2 2 2" xfId="29110"/>
    <cellStyle name="40% - Accent3 5 2 2 4 2 3" xfId="29111"/>
    <cellStyle name="40% - Accent3 5 2 2 4 3" xfId="29112"/>
    <cellStyle name="40% - Accent3 5 2 2 4 3 2" xfId="29113"/>
    <cellStyle name="40% - Accent3 5 2 2 4 4" xfId="29114"/>
    <cellStyle name="40% - Accent3 5 2 2 5" xfId="29115"/>
    <cellStyle name="40% - Accent3 5 2 2 5 2" xfId="29116"/>
    <cellStyle name="40% - Accent3 5 2 2 5 2 2" xfId="29117"/>
    <cellStyle name="40% - Accent3 5 2 2 5 3" xfId="29118"/>
    <cellStyle name="40% - Accent3 5 2 2 6" xfId="29119"/>
    <cellStyle name="40% - Accent3 5 2 2 6 2" xfId="29120"/>
    <cellStyle name="40% - Accent3 5 2 2 7" xfId="29121"/>
    <cellStyle name="40% - Accent3 5 2 3" xfId="29122"/>
    <cellStyle name="40% - Accent3 5 2 3 2" xfId="29123"/>
    <cellStyle name="40% - Accent3 5 2 3 2 2" xfId="29124"/>
    <cellStyle name="40% - Accent3 5 2 3 2 2 2" xfId="29125"/>
    <cellStyle name="40% - Accent3 5 2 3 2 2 2 2" xfId="29126"/>
    <cellStyle name="40% - Accent3 5 2 3 2 2 2 2 2" xfId="29127"/>
    <cellStyle name="40% - Accent3 5 2 3 2 2 2 3" xfId="29128"/>
    <cellStyle name="40% - Accent3 5 2 3 2 2 3" xfId="29129"/>
    <cellStyle name="40% - Accent3 5 2 3 2 2 3 2" xfId="29130"/>
    <cellStyle name="40% - Accent3 5 2 3 2 2 4" xfId="29131"/>
    <cellStyle name="40% - Accent3 5 2 3 2 3" xfId="29132"/>
    <cellStyle name="40% - Accent3 5 2 3 2 3 2" xfId="29133"/>
    <cellStyle name="40% - Accent3 5 2 3 2 3 2 2" xfId="29134"/>
    <cellStyle name="40% - Accent3 5 2 3 2 3 3" xfId="29135"/>
    <cellStyle name="40% - Accent3 5 2 3 2 4" xfId="29136"/>
    <cellStyle name="40% - Accent3 5 2 3 2 4 2" xfId="29137"/>
    <cellStyle name="40% - Accent3 5 2 3 2 5" xfId="29138"/>
    <cellStyle name="40% - Accent3 5 2 3 3" xfId="29139"/>
    <cellStyle name="40% - Accent3 5 2 3 3 2" xfId="29140"/>
    <cellStyle name="40% - Accent3 5 2 3 3 2 2" xfId="29141"/>
    <cellStyle name="40% - Accent3 5 2 3 3 2 2 2" xfId="29142"/>
    <cellStyle name="40% - Accent3 5 2 3 3 2 3" xfId="29143"/>
    <cellStyle name="40% - Accent3 5 2 3 3 3" xfId="29144"/>
    <cellStyle name="40% - Accent3 5 2 3 3 3 2" xfId="29145"/>
    <cellStyle name="40% - Accent3 5 2 3 3 4" xfId="29146"/>
    <cellStyle name="40% - Accent3 5 2 3 4" xfId="29147"/>
    <cellStyle name="40% - Accent3 5 2 3 4 2" xfId="29148"/>
    <cellStyle name="40% - Accent3 5 2 3 4 2 2" xfId="29149"/>
    <cellStyle name="40% - Accent3 5 2 3 4 3" xfId="29150"/>
    <cellStyle name="40% - Accent3 5 2 3 5" xfId="29151"/>
    <cellStyle name="40% - Accent3 5 2 3 5 2" xfId="29152"/>
    <cellStyle name="40% - Accent3 5 2 3 6" xfId="29153"/>
    <cellStyle name="40% - Accent3 5 2 4" xfId="29154"/>
    <cellStyle name="40% - Accent3 5 2 4 2" xfId="29155"/>
    <cellStyle name="40% - Accent3 5 2 4 2 2" xfId="29156"/>
    <cellStyle name="40% - Accent3 5 2 4 2 2 2" xfId="29157"/>
    <cellStyle name="40% - Accent3 5 2 4 2 2 2 2" xfId="29158"/>
    <cellStyle name="40% - Accent3 5 2 4 2 2 3" xfId="29159"/>
    <cellStyle name="40% - Accent3 5 2 4 2 3" xfId="29160"/>
    <cellStyle name="40% - Accent3 5 2 4 2 3 2" xfId="29161"/>
    <cellStyle name="40% - Accent3 5 2 4 2 4" xfId="29162"/>
    <cellStyle name="40% - Accent3 5 2 4 3" xfId="29163"/>
    <cellStyle name="40% - Accent3 5 2 4 3 2" xfId="29164"/>
    <cellStyle name="40% - Accent3 5 2 4 3 2 2" xfId="29165"/>
    <cellStyle name="40% - Accent3 5 2 4 3 3" xfId="29166"/>
    <cellStyle name="40% - Accent3 5 2 4 4" xfId="29167"/>
    <cellStyle name="40% - Accent3 5 2 4 4 2" xfId="29168"/>
    <cellStyle name="40% - Accent3 5 2 4 5" xfId="29169"/>
    <cellStyle name="40% - Accent3 5 2 5" xfId="29170"/>
    <cellStyle name="40% - Accent3 5 2 5 2" xfId="29171"/>
    <cellStyle name="40% - Accent3 5 2 5 2 2" xfId="29172"/>
    <cellStyle name="40% - Accent3 5 2 5 2 2 2" xfId="29173"/>
    <cellStyle name="40% - Accent3 5 2 5 2 3" xfId="29174"/>
    <cellStyle name="40% - Accent3 5 2 5 3" xfId="29175"/>
    <cellStyle name="40% - Accent3 5 2 5 3 2" xfId="29176"/>
    <cellStyle name="40% - Accent3 5 2 5 4" xfId="29177"/>
    <cellStyle name="40% - Accent3 5 2 6" xfId="29178"/>
    <cellStyle name="40% - Accent3 5 2 6 2" xfId="29179"/>
    <cellStyle name="40% - Accent3 5 2 6 2 2" xfId="29180"/>
    <cellStyle name="40% - Accent3 5 2 6 3" xfId="29181"/>
    <cellStyle name="40% - Accent3 5 2 7" xfId="29182"/>
    <cellStyle name="40% - Accent3 5 2 7 2" xfId="29183"/>
    <cellStyle name="40% - Accent3 5 2 8" xfId="29184"/>
    <cellStyle name="40% - Accent3 5 3" xfId="29185"/>
    <cellStyle name="40% - Accent3 5 3 2" xfId="29186"/>
    <cellStyle name="40% - Accent3 5 3 2 2" xfId="29187"/>
    <cellStyle name="40% - Accent3 5 3 2 2 2" xfId="29188"/>
    <cellStyle name="40% - Accent3 5 3 2 2 2 2" xfId="29189"/>
    <cellStyle name="40% - Accent3 5 3 2 2 2 2 2" xfId="29190"/>
    <cellStyle name="40% - Accent3 5 3 2 2 2 2 2 2" xfId="29191"/>
    <cellStyle name="40% - Accent3 5 3 2 2 2 2 3" xfId="29192"/>
    <cellStyle name="40% - Accent3 5 3 2 2 2 3" xfId="29193"/>
    <cellStyle name="40% - Accent3 5 3 2 2 2 3 2" xfId="29194"/>
    <cellStyle name="40% - Accent3 5 3 2 2 2 4" xfId="29195"/>
    <cellStyle name="40% - Accent3 5 3 2 2 3" xfId="29196"/>
    <cellStyle name="40% - Accent3 5 3 2 2 3 2" xfId="29197"/>
    <cellStyle name="40% - Accent3 5 3 2 2 3 2 2" xfId="29198"/>
    <cellStyle name="40% - Accent3 5 3 2 2 3 3" xfId="29199"/>
    <cellStyle name="40% - Accent3 5 3 2 2 4" xfId="29200"/>
    <cellStyle name="40% - Accent3 5 3 2 2 4 2" xfId="29201"/>
    <cellStyle name="40% - Accent3 5 3 2 2 5" xfId="29202"/>
    <cellStyle name="40% - Accent3 5 3 2 3" xfId="29203"/>
    <cellStyle name="40% - Accent3 5 3 2 3 2" xfId="29204"/>
    <cellStyle name="40% - Accent3 5 3 2 3 2 2" xfId="29205"/>
    <cellStyle name="40% - Accent3 5 3 2 3 2 2 2" xfId="29206"/>
    <cellStyle name="40% - Accent3 5 3 2 3 2 3" xfId="29207"/>
    <cellStyle name="40% - Accent3 5 3 2 3 3" xfId="29208"/>
    <cellStyle name="40% - Accent3 5 3 2 3 3 2" xfId="29209"/>
    <cellStyle name="40% - Accent3 5 3 2 3 4" xfId="29210"/>
    <cellStyle name="40% - Accent3 5 3 2 4" xfId="29211"/>
    <cellStyle name="40% - Accent3 5 3 2 4 2" xfId="29212"/>
    <cellStyle name="40% - Accent3 5 3 2 4 2 2" xfId="29213"/>
    <cellStyle name="40% - Accent3 5 3 2 4 3" xfId="29214"/>
    <cellStyle name="40% - Accent3 5 3 2 5" xfId="29215"/>
    <cellStyle name="40% - Accent3 5 3 2 5 2" xfId="29216"/>
    <cellStyle name="40% - Accent3 5 3 2 6" xfId="29217"/>
    <cellStyle name="40% - Accent3 5 3 3" xfId="29218"/>
    <cellStyle name="40% - Accent3 5 3 3 2" xfId="29219"/>
    <cellStyle name="40% - Accent3 5 3 3 2 2" xfId="29220"/>
    <cellStyle name="40% - Accent3 5 3 3 2 2 2" xfId="29221"/>
    <cellStyle name="40% - Accent3 5 3 3 2 2 2 2" xfId="29222"/>
    <cellStyle name="40% - Accent3 5 3 3 2 2 3" xfId="29223"/>
    <cellStyle name="40% - Accent3 5 3 3 2 3" xfId="29224"/>
    <cellStyle name="40% - Accent3 5 3 3 2 3 2" xfId="29225"/>
    <cellStyle name="40% - Accent3 5 3 3 2 4" xfId="29226"/>
    <cellStyle name="40% - Accent3 5 3 3 3" xfId="29227"/>
    <cellStyle name="40% - Accent3 5 3 3 3 2" xfId="29228"/>
    <cellStyle name="40% - Accent3 5 3 3 3 2 2" xfId="29229"/>
    <cellStyle name="40% - Accent3 5 3 3 3 3" xfId="29230"/>
    <cellStyle name="40% - Accent3 5 3 3 4" xfId="29231"/>
    <cellStyle name="40% - Accent3 5 3 3 4 2" xfId="29232"/>
    <cellStyle name="40% - Accent3 5 3 3 5" xfId="29233"/>
    <cellStyle name="40% - Accent3 5 3 4" xfId="29234"/>
    <cellStyle name="40% - Accent3 5 3 4 2" xfId="29235"/>
    <cellStyle name="40% - Accent3 5 3 4 2 2" xfId="29236"/>
    <cellStyle name="40% - Accent3 5 3 4 2 2 2" xfId="29237"/>
    <cellStyle name="40% - Accent3 5 3 4 2 3" xfId="29238"/>
    <cellStyle name="40% - Accent3 5 3 4 3" xfId="29239"/>
    <cellStyle name="40% - Accent3 5 3 4 3 2" xfId="29240"/>
    <cellStyle name="40% - Accent3 5 3 4 4" xfId="29241"/>
    <cellStyle name="40% - Accent3 5 3 5" xfId="29242"/>
    <cellStyle name="40% - Accent3 5 3 5 2" xfId="29243"/>
    <cellStyle name="40% - Accent3 5 3 5 2 2" xfId="29244"/>
    <cellStyle name="40% - Accent3 5 3 5 3" xfId="29245"/>
    <cellStyle name="40% - Accent3 5 3 6" xfId="29246"/>
    <cellStyle name="40% - Accent3 5 3 6 2" xfId="29247"/>
    <cellStyle name="40% - Accent3 5 3 7" xfId="29248"/>
    <cellStyle name="40% - Accent3 5 4" xfId="29249"/>
    <cellStyle name="40% - Accent3 5 4 2" xfId="29250"/>
    <cellStyle name="40% - Accent3 5 4 2 2" xfId="29251"/>
    <cellStyle name="40% - Accent3 5 4 2 2 2" xfId="29252"/>
    <cellStyle name="40% - Accent3 5 4 2 2 2 2" xfId="29253"/>
    <cellStyle name="40% - Accent3 5 4 2 2 2 2 2" xfId="29254"/>
    <cellStyle name="40% - Accent3 5 4 2 2 2 3" xfId="29255"/>
    <cellStyle name="40% - Accent3 5 4 2 2 3" xfId="29256"/>
    <cellStyle name="40% - Accent3 5 4 2 2 3 2" xfId="29257"/>
    <cellStyle name="40% - Accent3 5 4 2 2 4" xfId="29258"/>
    <cellStyle name="40% - Accent3 5 4 2 3" xfId="29259"/>
    <cellStyle name="40% - Accent3 5 4 2 3 2" xfId="29260"/>
    <cellStyle name="40% - Accent3 5 4 2 3 2 2" xfId="29261"/>
    <cellStyle name="40% - Accent3 5 4 2 3 3" xfId="29262"/>
    <cellStyle name="40% - Accent3 5 4 2 4" xfId="29263"/>
    <cellStyle name="40% - Accent3 5 4 2 4 2" xfId="29264"/>
    <cellStyle name="40% - Accent3 5 4 2 5" xfId="29265"/>
    <cellStyle name="40% - Accent3 5 4 3" xfId="29266"/>
    <cellStyle name="40% - Accent3 5 4 3 2" xfId="29267"/>
    <cellStyle name="40% - Accent3 5 4 3 2 2" xfId="29268"/>
    <cellStyle name="40% - Accent3 5 4 3 2 2 2" xfId="29269"/>
    <cellStyle name="40% - Accent3 5 4 3 2 3" xfId="29270"/>
    <cellStyle name="40% - Accent3 5 4 3 3" xfId="29271"/>
    <cellStyle name="40% - Accent3 5 4 3 3 2" xfId="29272"/>
    <cellStyle name="40% - Accent3 5 4 3 4" xfId="29273"/>
    <cellStyle name="40% - Accent3 5 4 4" xfId="29274"/>
    <cellStyle name="40% - Accent3 5 4 4 2" xfId="29275"/>
    <cellStyle name="40% - Accent3 5 4 4 2 2" xfId="29276"/>
    <cellStyle name="40% - Accent3 5 4 4 3" xfId="29277"/>
    <cellStyle name="40% - Accent3 5 4 5" xfId="29278"/>
    <cellStyle name="40% - Accent3 5 4 5 2" xfId="29279"/>
    <cellStyle name="40% - Accent3 5 4 6" xfId="29280"/>
    <cellStyle name="40% - Accent3 5 5" xfId="29281"/>
    <cellStyle name="40% - Accent3 5 5 2" xfId="29282"/>
    <cellStyle name="40% - Accent3 5 5 2 2" xfId="29283"/>
    <cellStyle name="40% - Accent3 5 5 2 2 2" xfId="29284"/>
    <cellStyle name="40% - Accent3 5 5 2 2 2 2" xfId="29285"/>
    <cellStyle name="40% - Accent3 5 5 2 2 3" xfId="29286"/>
    <cellStyle name="40% - Accent3 5 5 2 3" xfId="29287"/>
    <cellStyle name="40% - Accent3 5 5 2 3 2" xfId="29288"/>
    <cellStyle name="40% - Accent3 5 5 2 4" xfId="29289"/>
    <cellStyle name="40% - Accent3 5 5 3" xfId="29290"/>
    <cellStyle name="40% - Accent3 5 5 3 2" xfId="29291"/>
    <cellStyle name="40% - Accent3 5 5 3 2 2" xfId="29292"/>
    <cellStyle name="40% - Accent3 5 5 3 3" xfId="29293"/>
    <cellStyle name="40% - Accent3 5 5 4" xfId="29294"/>
    <cellStyle name="40% - Accent3 5 5 4 2" xfId="29295"/>
    <cellStyle name="40% - Accent3 5 5 5" xfId="29296"/>
    <cellStyle name="40% - Accent3 5 6" xfId="29297"/>
    <cellStyle name="40% - Accent3 5 6 2" xfId="29298"/>
    <cellStyle name="40% - Accent3 5 6 2 2" xfId="29299"/>
    <cellStyle name="40% - Accent3 5 6 2 2 2" xfId="29300"/>
    <cellStyle name="40% - Accent3 5 6 2 3" xfId="29301"/>
    <cellStyle name="40% - Accent3 5 6 3" xfId="29302"/>
    <cellStyle name="40% - Accent3 5 6 3 2" xfId="29303"/>
    <cellStyle name="40% - Accent3 5 6 4" xfId="29304"/>
    <cellStyle name="40% - Accent3 5 7" xfId="29305"/>
    <cellStyle name="40% - Accent3 5 7 2" xfId="29306"/>
    <cellStyle name="40% - Accent3 5 7 2 2" xfId="29307"/>
    <cellStyle name="40% - Accent3 5 7 3" xfId="29308"/>
    <cellStyle name="40% - Accent3 5 8" xfId="29309"/>
    <cellStyle name="40% - Accent3 5 8 2" xfId="29310"/>
    <cellStyle name="40% - Accent3 5 9" xfId="29311"/>
    <cellStyle name="40% - Accent3 6" xfId="29312"/>
    <cellStyle name="40% - Accent3 6 2" xfId="29313"/>
    <cellStyle name="40% - Accent3 6 2 2" xfId="29314"/>
    <cellStyle name="40% - Accent3 6 2 2 2" xfId="29315"/>
    <cellStyle name="40% - Accent3 6 2 2 2 2" xfId="29316"/>
    <cellStyle name="40% - Accent3 6 2 2 2 2 2" xfId="29317"/>
    <cellStyle name="40% - Accent3 6 2 2 2 2 2 2" xfId="29318"/>
    <cellStyle name="40% - Accent3 6 2 2 2 2 2 2 2" xfId="29319"/>
    <cellStyle name="40% - Accent3 6 2 2 2 2 2 2 2 2" xfId="29320"/>
    <cellStyle name="40% - Accent3 6 2 2 2 2 2 2 3" xfId="29321"/>
    <cellStyle name="40% - Accent3 6 2 2 2 2 2 3" xfId="29322"/>
    <cellStyle name="40% - Accent3 6 2 2 2 2 2 3 2" xfId="29323"/>
    <cellStyle name="40% - Accent3 6 2 2 2 2 2 4" xfId="29324"/>
    <cellStyle name="40% - Accent3 6 2 2 2 2 3" xfId="29325"/>
    <cellStyle name="40% - Accent3 6 2 2 2 2 3 2" xfId="29326"/>
    <cellStyle name="40% - Accent3 6 2 2 2 2 3 2 2" xfId="29327"/>
    <cellStyle name="40% - Accent3 6 2 2 2 2 3 3" xfId="29328"/>
    <cellStyle name="40% - Accent3 6 2 2 2 2 4" xfId="29329"/>
    <cellStyle name="40% - Accent3 6 2 2 2 2 4 2" xfId="29330"/>
    <cellStyle name="40% - Accent3 6 2 2 2 2 5" xfId="29331"/>
    <cellStyle name="40% - Accent3 6 2 2 2 3" xfId="29332"/>
    <cellStyle name="40% - Accent3 6 2 2 2 3 2" xfId="29333"/>
    <cellStyle name="40% - Accent3 6 2 2 2 3 2 2" xfId="29334"/>
    <cellStyle name="40% - Accent3 6 2 2 2 3 2 2 2" xfId="29335"/>
    <cellStyle name="40% - Accent3 6 2 2 2 3 2 3" xfId="29336"/>
    <cellStyle name="40% - Accent3 6 2 2 2 3 3" xfId="29337"/>
    <cellStyle name="40% - Accent3 6 2 2 2 3 3 2" xfId="29338"/>
    <cellStyle name="40% - Accent3 6 2 2 2 3 4" xfId="29339"/>
    <cellStyle name="40% - Accent3 6 2 2 2 4" xfId="29340"/>
    <cellStyle name="40% - Accent3 6 2 2 2 4 2" xfId="29341"/>
    <cellStyle name="40% - Accent3 6 2 2 2 4 2 2" xfId="29342"/>
    <cellStyle name="40% - Accent3 6 2 2 2 4 3" xfId="29343"/>
    <cellStyle name="40% - Accent3 6 2 2 2 5" xfId="29344"/>
    <cellStyle name="40% - Accent3 6 2 2 2 5 2" xfId="29345"/>
    <cellStyle name="40% - Accent3 6 2 2 2 6" xfId="29346"/>
    <cellStyle name="40% - Accent3 6 2 2 3" xfId="29347"/>
    <cellStyle name="40% - Accent3 6 2 2 3 2" xfId="29348"/>
    <cellStyle name="40% - Accent3 6 2 2 3 2 2" xfId="29349"/>
    <cellStyle name="40% - Accent3 6 2 2 3 2 2 2" xfId="29350"/>
    <cellStyle name="40% - Accent3 6 2 2 3 2 2 2 2" xfId="29351"/>
    <cellStyle name="40% - Accent3 6 2 2 3 2 2 3" xfId="29352"/>
    <cellStyle name="40% - Accent3 6 2 2 3 2 3" xfId="29353"/>
    <cellStyle name="40% - Accent3 6 2 2 3 2 3 2" xfId="29354"/>
    <cellStyle name="40% - Accent3 6 2 2 3 2 4" xfId="29355"/>
    <cellStyle name="40% - Accent3 6 2 2 3 3" xfId="29356"/>
    <cellStyle name="40% - Accent3 6 2 2 3 3 2" xfId="29357"/>
    <cellStyle name="40% - Accent3 6 2 2 3 3 2 2" xfId="29358"/>
    <cellStyle name="40% - Accent3 6 2 2 3 3 3" xfId="29359"/>
    <cellStyle name="40% - Accent3 6 2 2 3 4" xfId="29360"/>
    <cellStyle name="40% - Accent3 6 2 2 3 4 2" xfId="29361"/>
    <cellStyle name="40% - Accent3 6 2 2 3 5" xfId="29362"/>
    <cellStyle name="40% - Accent3 6 2 2 4" xfId="29363"/>
    <cellStyle name="40% - Accent3 6 2 2 4 2" xfId="29364"/>
    <cellStyle name="40% - Accent3 6 2 2 4 2 2" xfId="29365"/>
    <cellStyle name="40% - Accent3 6 2 2 4 2 2 2" xfId="29366"/>
    <cellStyle name="40% - Accent3 6 2 2 4 2 3" xfId="29367"/>
    <cellStyle name="40% - Accent3 6 2 2 4 3" xfId="29368"/>
    <cellStyle name="40% - Accent3 6 2 2 4 3 2" xfId="29369"/>
    <cellStyle name="40% - Accent3 6 2 2 4 4" xfId="29370"/>
    <cellStyle name="40% - Accent3 6 2 2 5" xfId="29371"/>
    <cellStyle name="40% - Accent3 6 2 2 5 2" xfId="29372"/>
    <cellStyle name="40% - Accent3 6 2 2 5 2 2" xfId="29373"/>
    <cellStyle name="40% - Accent3 6 2 2 5 3" xfId="29374"/>
    <cellStyle name="40% - Accent3 6 2 2 6" xfId="29375"/>
    <cellStyle name="40% - Accent3 6 2 2 6 2" xfId="29376"/>
    <cellStyle name="40% - Accent3 6 2 2 7" xfId="29377"/>
    <cellStyle name="40% - Accent3 6 2 3" xfId="29378"/>
    <cellStyle name="40% - Accent3 6 2 3 2" xfId="29379"/>
    <cellStyle name="40% - Accent3 6 2 3 2 2" xfId="29380"/>
    <cellStyle name="40% - Accent3 6 2 3 2 2 2" xfId="29381"/>
    <cellStyle name="40% - Accent3 6 2 3 2 2 2 2" xfId="29382"/>
    <cellStyle name="40% - Accent3 6 2 3 2 2 2 2 2" xfId="29383"/>
    <cellStyle name="40% - Accent3 6 2 3 2 2 2 3" xfId="29384"/>
    <cellStyle name="40% - Accent3 6 2 3 2 2 3" xfId="29385"/>
    <cellStyle name="40% - Accent3 6 2 3 2 2 3 2" xfId="29386"/>
    <cellStyle name="40% - Accent3 6 2 3 2 2 4" xfId="29387"/>
    <cellStyle name="40% - Accent3 6 2 3 2 3" xfId="29388"/>
    <cellStyle name="40% - Accent3 6 2 3 2 3 2" xfId="29389"/>
    <cellStyle name="40% - Accent3 6 2 3 2 3 2 2" xfId="29390"/>
    <cellStyle name="40% - Accent3 6 2 3 2 3 3" xfId="29391"/>
    <cellStyle name="40% - Accent3 6 2 3 2 4" xfId="29392"/>
    <cellStyle name="40% - Accent3 6 2 3 2 4 2" xfId="29393"/>
    <cellStyle name="40% - Accent3 6 2 3 2 5" xfId="29394"/>
    <cellStyle name="40% - Accent3 6 2 3 3" xfId="29395"/>
    <cellStyle name="40% - Accent3 6 2 3 3 2" xfId="29396"/>
    <cellStyle name="40% - Accent3 6 2 3 3 2 2" xfId="29397"/>
    <cellStyle name="40% - Accent3 6 2 3 3 2 2 2" xfId="29398"/>
    <cellStyle name="40% - Accent3 6 2 3 3 2 3" xfId="29399"/>
    <cellStyle name="40% - Accent3 6 2 3 3 3" xfId="29400"/>
    <cellStyle name="40% - Accent3 6 2 3 3 3 2" xfId="29401"/>
    <cellStyle name="40% - Accent3 6 2 3 3 4" xfId="29402"/>
    <cellStyle name="40% - Accent3 6 2 3 4" xfId="29403"/>
    <cellStyle name="40% - Accent3 6 2 3 4 2" xfId="29404"/>
    <cellStyle name="40% - Accent3 6 2 3 4 2 2" xfId="29405"/>
    <cellStyle name="40% - Accent3 6 2 3 4 3" xfId="29406"/>
    <cellStyle name="40% - Accent3 6 2 3 5" xfId="29407"/>
    <cellStyle name="40% - Accent3 6 2 3 5 2" xfId="29408"/>
    <cellStyle name="40% - Accent3 6 2 3 6" xfId="29409"/>
    <cellStyle name="40% - Accent3 6 2 4" xfId="29410"/>
    <cellStyle name="40% - Accent3 6 2 4 2" xfId="29411"/>
    <cellStyle name="40% - Accent3 6 2 4 2 2" xfId="29412"/>
    <cellStyle name="40% - Accent3 6 2 4 2 2 2" xfId="29413"/>
    <cellStyle name="40% - Accent3 6 2 4 2 2 2 2" xfId="29414"/>
    <cellStyle name="40% - Accent3 6 2 4 2 2 3" xfId="29415"/>
    <cellStyle name="40% - Accent3 6 2 4 2 3" xfId="29416"/>
    <cellStyle name="40% - Accent3 6 2 4 2 3 2" xfId="29417"/>
    <cellStyle name="40% - Accent3 6 2 4 2 4" xfId="29418"/>
    <cellStyle name="40% - Accent3 6 2 4 3" xfId="29419"/>
    <cellStyle name="40% - Accent3 6 2 4 3 2" xfId="29420"/>
    <cellStyle name="40% - Accent3 6 2 4 3 2 2" xfId="29421"/>
    <cellStyle name="40% - Accent3 6 2 4 3 3" xfId="29422"/>
    <cellStyle name="40% - Accent3 6 2 4 4" xfId="29423"/>
    <cellStyle name="40% - Accent3 6 2 4 4 2" xfId="29424"/>
    <cellStyle name="40% - Accent3 6 2 4 5" xfId="29425"/>
    <cellStyle name="40% - Accent3 6 2 5" xfId="29426"/>
    <cellStyle name="40% - Accent3 6 2 5 2" xfId="29427"/>
    <cellStyle name="40% - Accent3 6 2 5 2 2" xfId="29428"/>
    <cellStyle name="40% - Accent3 6 2 5 2 2 2" xfId="29429"/>
    <cellStyle name="40% - Accent3 6 2 5 2 3" xfId="29430"/>
    <cellStyle name="40% - Accent3 6 2 5 3" xfId="29431"/>
    <cellStyle name="40% - Accent3 6 2 5 3 2" xfId="29432"/>
    <cellStyle name="40% - Accent3 6 2 5 4" xfId="29433"/>
    <cellStyle name="40% - Accent3 6 2 6" xfId="29434"/>
    <cellStyle name="40% - Accent3 6 2 6 2" xfId="29435"/>
    <cellStyle name="40% - Accent3 6 2 6 2 2" xfId="29436"/>
    <cellStyle name="40% - Accent3 6 2 6 3" xfId="29437"/>
    <cellStyle name="40% - Accent3 6 2 7" xfId="29438"/>
    <cellStyle name="40% - Accent3 6 2 7 2" xfId="29439"/>
    <cellStyle name="40% - Accent3 6 2 8" xfId="29440"/>
    <cellStyle name="40% - Accent3 6 3" xfId="29441"/>
    <cellStyle name="40% - Accent3 6 3 2" xfId="29442"/>
    <cellStyle name="40% - Accent3 6 3 2 2" xfId="29443"/>
    <cellStyle name="40% - Accent3 6 3 2 2 2" xfId="29444"/>
    <cellStyle name="40% - Accent3 6 3 2 2 2 2" xfId="29445"/>
    <cellStyle name="40% - Accent3 6 3 2 2 2 2 2" xfId="29446"/>
    <cellStyle name="40% - Accent3 6 3 2 2 2 2 2 2" xfId="29447"/>
    <cellStyle name="40% - Accent3 6 3 2 2 2 2 3" xfId="29448"/>
    <cellStyle name="40% - Accent3 6 3 2 2 2 3" xfId="29449"/>
    <cellStyle name="40% - Accent3 6 3 2 2 2 3 2" xfId="29450"/>
    <cellStyle name="40% - Accent3 6 3 2 2 2 4" xfId="29451"/>
    <cellStyle name="40% - Accent3 6 3 2 2 3" xfId="29452"/>
    <cellStyle name="40% - Accent3 6 3 2 2 3 2" xfId="29453"/>
    <cellStyle name="40% - Accent3 6 3 2 2 3 2 2" xfId="29454"/>
    <cellStyle name="40% - Accent3 6 3 2 2 3 3" xfId="29455"/>
    <cellStyle name="40% - Accent3 6 3 2 2 4" xfId="29456"/>
    <cellStyle name="40% - Accent3 6 3 2 2 4 2" xfId="29457"/>
    <cellStyle name="40% - Accent3 6 3 2 2 5" xfId="29458"/>
    <cellStyle name="40% - Accent3 6 3 2 3" xfId="29459"/>
    <cellStyle name="40% - Accent3 6 3 2 3 2" xfId="29460"/>
    <cellStyle name="40% - Accent3 6 3 2 3 2 2" xfId="29461"/>
    <cellStyle name="40% - Accent3 6 3 2 3 2 2 2" xfId="29462"/>
    <cellStyle name="40% - Accent3 6 3 2 3 2 3" xfId="29463"/>
    <cellStyle name="40% - Accent3 6 3 2 3 3" xfId="29464"/>
    <cellStyle name="40% - Accent3 6 3 2 3 3 2" xfId="29465"/>
    <cellStyle name="40% - Accent3 6 3 2 3 4" xfId="29466"/>
    <cellStyle name="40% - Accent3 6 3 2 4" xfId="29467"/>
    <cellStyle name="40% - Accent3 6 3 2 4 2" xfId="29468"/>
    <cellStyle name="40% - Accent3 6 3 2 4 2 2" xfId="29469"/>
    <cellStyle name="40% - Accent3 6 3 2 4 3" xfId="29470"/>
    <cellStyle name="40% - Accent3 6 3 2 5" xfId="29471"/>
    <cellStyle name="40% - Accent3 6 3 2 5 2" xfId="29472"/>
    <cellStyle name="40% - Accent3 6 3 2 6" xfId="29473"/>
    <cellStyle name="40% - Accent3 6 3 3" xfId="29474"/>
    <cellStyle name="40% - Accent3 6 3 3 2" xfId="29475"/>
    <cellStyle name="40% - Accent3 6 3 3 2 2" xfId="29476"/>
    <cellStyle name="40% - Accent3 6 3 3 2 2 2" xfId="29477"/>
    <cellStyle name="40% - Accent3 6 3 3 2 2 2 2" xfId="29478"/>
    <cellStyle name="40% - Accent3 6 3 3 2 2 3" xfId="29479"/>
    <cellStyle name="40% - Accent3 6 3 3 2 3" xfId="29480"/>
    <cellStyle name="40% - Accent3 6 3 3 2 3 2" xfId="29481"/>
    <cellStyle name="40% - Accent3 6 3 3 2 4" xfId="29482"/>
    <cellStyle name="40% - Accent3 6 3 3 3" xfId="29483"/>
    <cellStyle name="40% - Accent3 6 3 3 3 2" xfId="29484"/>
    <cellStyle name="40% - Accent3 6 3 3 3 2 2" xfId="29485"/>
    <cellStyle name="40% - Accent3 6 3 3 3 3" xfId="29486"/>
    <cellStyle name="40% - Accent3 6 3 3 4" xfId="29487"/>
    <cellStyle name="40% - Accent3 6 3 3 4 2" xfId="29488"/>
    <cellStyle name="40% - Accent3 6 3 3 5" xfId="29489"/>
    <cellStyle name="40% - Accent3 6 3 4" xfId="29490"/>
    <cellStyle name="40% - Accent3 6 3 4 2" xfId="29491"/>
    <cellStyle name="40% - Accent3 6 3 4 2 2" xfId="29492"/>
    <cellStyle name="40% - Accent3 6 3 4 2 2 2" xfId="29493"/>
    <cellStyle name="40% - Accent3 6 3 4 2 3" xfId="29494"/>
    <cellStyle name="40% - Accent3 6 3 4 3" xfId="29495"/>
    <cellStyle name="40% - Accent3 6 3 4 3 2" xfId="29496"/>
    <cellStyle name="40% - Accent3 6 3 4 4" xfId="29497"/>
    <cellStyle name="40% - Accent3 6 3 5" xfId="29498"/>
    <cellStyle name="40% - Accent3 6 3 5 2" xfId="29499"/>
    <cellStyle name="40% - Accent3 6 3 5 2 2" xfId="29500"/>
    <cellStyle name="40% - Accent3 6 3 5 3" xfId="29501"/>
    <cellStyle name="40% - Accent3 6 3 6" xfId="29502"/>
    <cellStyle name="40% - Accent3 6 3 6 2" xfId="29503"/>
    <cellStyle name="40% - Accent3 6 3 7" xfId="29504"/>
    <cellStyle name="40% - Accent3 6 4" xfId="29505"/>
    <cellStyle name="40% - Accent3 6 4 2" xfId="29506"/>
    <cellStyle name="40% - Accent3 6 4 2 2" xfId="29507"/>
    <cellStyle name="40% - Accent3 6 4 2 2 2" xfId="29508"/>
    <cellStyle name="40% - Accent3 6 4 2 2 2 2" xfId="29509"/>
    <cellStyle name="40% - Accent3 6 4 2 2 2 2 2" xfId="29510"/>
    <cellStyle name="40% - Accent3 6 4 2 2 2 3" xfId="29511"/>
    <cellStyle name="40% - Accent3 6 4 2 2 3" xfId="29512"/>
    <cellStyle name="40% - Accent3 6 4 2 2 3 2" xfId="29513"/>
    <cellStyle name="40% - Accent3 6 4 2 2 4" xfId="29514"/>
    <cellStyle name="40% - Accent3 6 4 2 3" xfId="29515"/>
    <cellStyle name="40% - Accent3 6 4 2 3 2" xfId="29516"/>
    <cellStyle name="40% - Accent3 6 4 2 3 2 2" xfId="29517"/>
    <cellStyle name="40% - Accent3 6 4 2 3 3" xfId="29518"/>
    <cellStyle name="40% - Accent3 6 4 2 4" xfId="29519"/>
    <cellStyle name="40% - Accent3 6 4 2 4 2" xfId="29520"/>
    <cellStyle name="40% - Accent3 6 4 2 5" xfId="29521"/>
    <cellStyle name="40% - Accent3 6 4 3" xfId="29522"/>
    <cellStyle name="40% - Accent3 6 4 3 2" xfId="29523"/>
    <cellStyle name="40% - Accent3 6 4 3 2 2" xfId="29524"/>
    <cellStyle name="40% - Accent3 6 4 3 2 2 2" xfId="29525"/>
    <cellStyle name="40% - Accent3 6 4 3 2 3" xfId="29526"/>
    <cellStyle name="40% - Accent3 6 4 3 3" xfId="29527"/>
    <cellStyle name="40% - Accent3 6 4 3 3 2" xfId="29528"/>
    <cellStyle name="40% - Accent3 6 4 3 4" xfId="29529"/>
    <cellStyle name="40% - Accent3 6 4 4" xfId="29530"/>
    <cellStyle name="40% - Accent3 6 4 4 2" xfId="29531"/>
    <cellStyle name="40% - Accent3 6 4 4 2 2" xfId="29532"/>
    <cellStyle name="40% - Accent3 6 4 4 3" xfId="29533"/>
    <cellStyle name="40% - Accent3 6 4 5" xfId="29534"/>
    <cellStyle name="40% - Accent3 6 4 5 2" xfId="29535"/>
    <cellStyle name="40% - Accent3 6 4 6" xfId="29536"/>
    <cellStyle name="40% - Accent3 6 5" xfId="29537"/>
    <cellStyle name="40% - Accent3 6 5 2" xfId="29538"/>
    <cellStyle name="40% - Accent3 6 5 2 2" xfId="29539"/>
    <cellStyle name="40% - Accent3 6 5 2 2 2" xfId="29540"/>
    <cellStyle name="40% - Accent3 6 5 2 2 2 2" xfId="29541"/>
    <cellStyle name="40% - Accent3 6 5 2 2 3" xfId="29542"/>
    <cellStyle name="40% - Accent3 6 5 2 3" xfId="29543"/>
    <cellStyle name="40% - Accent3 6 5 2 3 2" xfId="29544"/>
    <cellStyle name="40% - Accent3 6 5 2 4" xfId="29545"/>
    <cellStyle name="40% - Accent3 6 5 3" xfId="29546"/>
    <cellStyle name="40% - Accent3 6 5 3 2" xfId="29547"/>
    <cellStyle name="40% - Accent3 6 5 3 2 2" xfId="29548"/>
    <cellStyle name="40% - Accent3 6 5 3 3" xfId="29549"/>
    <cellStyle name="40% - Accent3 6 5 4" xfId="29550"/>
    <cellStyle name="40% - Accent3 6 5 4 2" xfId="29551"/>
    <cellStyle name="40% - Accent3 6 5 5" xfId="29552"/>
    <cellStyle name="40% - Accent3 6 6" xfId="29553"/>
    <cellStyle name="40% - Accent3 6 6 2" xfId="29554"/>
    <cellStyle name="40% - Accent3 6 6 2 2" xfId="29555"/>
    <cellStyle name="40% - Accent3 6 6 2 2 2" xfId="29556"/>
    <cellStyle name="40% - Accent3 6 6 2 3" xfId="29557"/>
    <cellStyle name="40% - Accent3 6 6 3" xfId="29558"/>
    <cellStyle name="40% - Accent3 6 6 3 2" xfId="29559"/>
    <cellStyle name="40% - Accent3 6 6 4" xfId="29560"/>
    <cellStyle name="40% - Accent3 6 7" xfId="29561"/>
    <cellStyle name="40% - Accent3 6 7 2" xfId="29562"/>
    <cellStyle name="40% - Accent3 6 7 2 2" xfId="29563"/>
    <cellStyle name="40% - Accent3 6 7 3" xfId="29564"/>
    <cellStyle name="40% - Accent3 6 8" xfId="29565"/>
    <cellStyle name="40% - Accent3 6 8 2" xfId="29566"/>
    <cellStyle name="40% - Accent3 6 9" xfId="29567"/>
    <cellStyle name="40% - Accent3 7" xfId="29568"/>
    <cellStyle name="40% - Accent3 7 2" xfId="29569"/>
    <cellStyle name="40% - Accent3 7 2 2" xfId="29570"/>
    <cellStyle name="40% - Accent3 7 2 2 2" xfId="29571"/>
    <cellStyle name="40% - Accent3 7 2 2 2 2" xfId="29572"/>
    <cellStyle name="40% - Accent3 7 2 2 2 2 2" xfId="29573"/>
    <cellStyle name="40% - Accent3 7 2 2 2 2 2 2" xfId="29574"/>
    <cellStyle name="40% - Accent3 7 2 2 2 2 2 2 2" xfId="29575"/>
    <cellStyle name="40% - Accent3 7 2 2 2 2 2 3" xfId="29576"/>
    <cellStyle name="40% - Accent3 7 2 2 2 2 3" xfId="29577"/>
    <cellStyle name="40% - Accent3 7 2 2 2 2 3 2" xfId="29578"/>
    <cellStyle name="40% - Accent3 7 2 2 2 2 4" xfId="29579"/>
    <cellStyle name="40% - Accent3 7 2 2 2 3" xfId="29580"/>
    <cellStyle name="40% - Accent3 7 2 2 2 3 2" xfId="29581"/>
    <cellStyle name="40% - Accent3 7 2 2 2 3 2 2" xfId="29582"/>
    <cellStyle name="40% - Accent3 7 2 2 2 3 3" xfId="29583"/>
    <cellStyle name="40% - Accent3 7 2 2 2 4" xfId="29584"/>
    <cellStyle name="40% - Accent3 7 2 2 2 4 2" xfId="29585"/>
    <cellStyle name="40% - Accent3 7 2 2 2 5" xfId="29586"/>
    <cellStyle name="40% - Accent3 7 2 2 3" xfId="29587"/>
    <cellStyle name="40% - Accent3 7 2 2 3 2" xfId="29588"/>
    <cellStyle name="40% - Accent3 7 2 2 3 2 2" xfId="29589"/>
    <cellStyle name="40% - Accent3 7 2 2 3 2 2 2" xfId="29590"/>
    <cellStyle name="40% - Accent3 7 2 2 3 2 3" xfId="29591"/>
    <cellStyle name="40% - Accent3 7 2 2 3 3" xfId="29592"/>
    <cellStyle name="40% - Accent3 7 2 2 3 3 2" xfId="29593"/>
    <cellStyle name="40% - Accent3 7 2 2 3 4" xfId="29594"/>
    <cellStyle name="40% - Accent3 7 2 2 4" xfId="29595"/>
    <cellStyle name="40% - Accent3 7 2 2 4 2" xfId="29596"/>
    <cellStyle name="40% - Accent3 7 2 2 4 2 2" xfId="29597"/>
    <cellStyle name="40% - Accent3 7 2 2 4 3" xfId="29598"/>
    <cellStyle name="40% - Accent3 7 2 2 5" xfId="29599"/>
    <cellStyle name="40% - Accent3 7 2 2 5 2" xfId="29600"/>
    <cellStyle name="40% - Accent3 7 2 2 6" xfId="29601"/>
    <cellStyle name="40% - Accent3 7 2 3" xfId="29602"/>
    <cellStyle name="40% - Accent3 7 2 3 2" xfId="29603"/>
    <cellStyle name="40% - Accent3 7 2 3 2 2" xfId="29604"/>
    <cellStyle name="40% - Accent3 7 2 3 2 2 2" xfId="29605"/>
    <cellStyle name="40% - Accent3 7 2 3 2 2 2 2" xfId="29606"/>
    <cellStyle name="40% - Accent3 7 2 3 2 2 3" xfId="29607"/>
    <cellStyle name="40% - Accent3 7 2 3 2 3" xfId="29608"/>
    <cellStyle name="40% - Accent3 7 2 3 2 3 2" xfId="29609"/>
    <cellStyle name="40% - Accent3 7 2 3 2 4" xfId="29610"/>
    <cellStyle name="40% - Accent3 7 2 3 3" xfId="29611"/>
    <cellStyle name="40% - Accent3 7 2 3 3 2" xfId="29612"/>
    <cellStyle name="40% - Accent3 7 2 3 3 2 2" xfId="29613"/>
    <cellStyle name="40% - Accent3 7 2 3 3 3" xfId="29614"/>
    <cellStyle name="40% - Accent3 7 2 3 4" xfId="29615"/>
    <cellStyle name="40% - Accent3 7 2 3 4 2" xfId="29616"/>
    <cellStyle name="40% - Accent3 7 2 3 5" xfId="29617"/>
    <cellStyle name="40% - Accent3 7 2 4" xfId="29618"/>
    <cellStyle name="40% - Accent3 7 2 4 2" xfId="29619"/>
    <cellStyle name="40% - Accent3 7 2 4 2 2" xfId="29620"/>
    <cellStyle name="40% - Accent3 7 2 4 2 2 2" xfId="29621"/>
    <cellStyle name="40% - Accent3 7 2 4 2 3" xfId="29622"/>
    <cellStyle name="40% - Accent3 7 2 4 3" xfId="29623"/>
    <cellStyle name="40% - Accent3 7 2 4 3 2" xfId="29624"/>
    <cellStyle name="40% - Accent3 7 2 4 4" xfId="29625"/>
    <cellStyle name="40% - Accent3 7 2 5" xfId="29626"/>
    <cellStyle name="40% - Accent3 7 2 5 2" xfId="29627"/>
    <cellStyle name="40% - Accent3 7 2 5 2 2" xfId="29628"/>
    <cellStyle name="40% - Accent3 7 2 5 3" xfId="29629"/>
    <cellStyle name="40% - Accent3 7 2 6" xfId="29630"/>
    <cellStyle name="40% - Accent3 7 2 6 2" xfId="29631"/>
    <cellStyle name="40% - Accent3 7 2 7" xfId="29632"/>
    <cellStyle name="40% - Accent3 7 3" xfId="29633"/>
    <cellStyle name="40% - Accent3 7 3 2" xfId="29634"/>
    <cellStyle name="40% - Accent3 7 3 2 2" xfId="29635"/>
    <cellStyle name="40% - Accent3 7 3 2 2 2" xfId="29636"/>
    <cellStyle name="40% - Accent3 7 3 2 2 2 2" xfId="29637"/>
    <cellStyle name="40% - Accent3 7 3 2 2 2 2 2" xfId="29638"/>
    <cellStyle name="40% - Accent3 7 3 2 2 2 3" xfId="29639"/>
    <cellStyle name="40% - Accent3 7 3 2 2 3" xfId="29640"/>
    <cellStyle name="40% - Accent3 7 3 2 2 3 2" xfId="29641"/>
    <cellStyle name="40% - Accent3 7 3 2 2 4" xfId="29642"/>
    <cellStyle name="40% - Accent3 7 3 2 3" xfId="29643"/>
    <cellStyle name="40% - Accent3 7 3 2 3 2" xfId="29644"/>
    <cellStyle name="40% - Accent3 7 3 2 3 2 2" xfId="29645"/>
    <cellStyle name="40% - Accent3 7 3 2 3 3" xfId="29646"/>
    <cellStyle name="40% - Accent3 7 3 2 4" xfId="29647"/>
    <cellStyle name="40% - Accent3 7 3 2 4 2" xfId="29648"/>
    <cellStyle name="40% - Accent3 7 3 2 5" xfId="29649"/>
    <cellStyle name="40% - Accent3 7 3 3" xfId="29650"/>
    <cellStyle name="40% - Accent3 7 3 3 2" xfId="29651"/>
    <cellStyle name="40% - Accent3 7 3 3 2 2" xfId="29652"/>
    <cellStyle name="40% - Accent3 7 3 3 2 2 2" xfId="29653"/>
    <cellStyle name="40% - Accent3 7 3 3 2 3" xfId="29654"/>
    <cellStyle name="40% - Accent3 7 3 3 3" xfId="29655"/>
    <cellStyle name="40% - Accent3 7 3 3 3 2" xfId="29656"/>
    <cellStyle name="40% - Accent3 7 3 3 4" xfId="29657"/>
    <cellStyle name="40% - Accent3 7 3 4" xfId="29658"/>
    <cellStyle name="40% - Accent3 7 3 4 2" xfId="29659"/>
    <cellStyle name="40% - Accent3 7 3 4 2 2" xfId="29660"/>
    <cellStyle name="40% - Accent3 7 3 4 3" xfId="29661"/>
    <cellStyle name="40% - Accent3 7 3 5" xfId="29662"/>
    <cellStyle name="40% - Accent3 7 3 5 2" xfId="29663"/>
    <cellStyle name="40% - Accent3 7 3 6" xfId="29664"/>
    <cellStyle name="40% - Accent3 7 4" xfId="29665"/>
    <cellStyle name="40% - Accent3 7 4 2" xfId="29666"/>
    <cellStyle name="40% - Accent3 7 4 2 2" xfId="29667"/>
    <cellStyle name="40% - Accent3 7 4 2 2 2" xfId="29668"/>
    <cellStyle name="40% - Accent3 7 4 2 2 2 2" xfId="29669"/>
    <cellStyle name="40% - Accent3 7 4 2 2 3" xfId="29670"/>
    <cellStyle name="40% - Accent3 7 4 2 3" xfId="29671"/>
    <cellStyle name="40% - Accent3 7 4 2 3 2" xfId="29672"/>
    <cellStyle name="40% - Accent3 7 4 2 4" xfId="29673"/>
    <cellStyle name="40% - Accent3 7 4 3" xfId="29674"/>
    <cellStyle name="40% - Accent3 7 4 3 2" xfId="29675"/>
    <cellStyle name="40% - Accent3 7 4 3 2 2" xfId="29676"/>
    <cellStyle name="40% - Accent3 7 4 3 3" xfId="29677"/>
    <cellStyle name="40% - Accent3 7 4 4" xfId="29678"/>
    <cellStyle name="40% - Accent3 7 4 4 2" xfId="29679"/>
    <cellStyle name="40% - Accent3 7 4 5" xfId="29680"/>
    <cellStyle name="40% - Accent3 7 5" xfId="29681"/>
    <cellStyle name="40% - Accent3 7 5 2" xfId="29682"/>
    <cellStyle name="40% - Accent3 7 5 2 2" xfId="29683"/>
    <cellStyle name="40% - Accent3 7 5 2 2 2" xfId="29684"/>
    <cellStyle name="40% - Accent3 7 5 2 3" xfId="29685"/>
    <cellStyle name="40% - Accent3 7 5 3" xfId="29686"/>
    <cellStyle name="40% - Accent3 7 5 3 2" xfId="29687"/>
    <cellStyle name="40% - Accent3 7 5 4" xfId="29688"/>
    <cellStyle name="40% - Accent3 7 6" xfId="29689"/>
    <cellStyle name="40% - Accent3 7 6 2" xfId="29690"/>
    <cellStyle name="40% - Accent3 7 6 2 2" xfId="29691"/>
    <cellStyle name="40% - Accent3 7 6 3" xfId="29692"/>
    <cellStyle name="40% - Accent3 7 7" xfId="29693"/>
    <cellStyle name="40% - Accent3 7 7 2" xfId="29694"/>
    <cellStyle name="40% - Accent3 7 8" xfId="29695"/>
    <cellStyle name="40% - Accent3 8" xfId="29696"/>
    <cellStyle name="40% - Accent3 8 2" xfId="29697"/>
    <cellStyle name="40% - Accent3 8 2 2" xfId="29698"/>
    <cellStyle name="40% - Accent3 8 2 2 2" xfId="29699"/>
    <cellStyle name="40% - Accent3 8 2 2 2 2" xfId="29700"/>
    <cellStyle name="40% - Accent3 8 2 2 2 2 2" xfId="29701"/>
    <cellStyle name="40% - Accent3 8 2 2 2 2 2 2" xfId="29702"/>
    <cellStyle name="40% - Accent3 8 2 2 2 2 2 2 2" xfId="29703"/>
    <cellStyle name="40% - Accent3 8 2 2 2 2 2 3" xfId="29704"/>
    <cellStyle name="40% - Accent3 8 2 2 2 2 3" xfId="29705"/>
    <cellStyle name="40% - Accent3 8 2 2 2 2 3 2" xfId="29706"/>
    <cellStyle name="40% - Accent3 8 2 2 2 2 4" xfId="29707"/>
    <cellStyle name="40% - Accent3 8 2 2 2 3" xfId="29708"/>
    <cellStyle name="40% - Accent3 8 2 2 2 3 2" xfId="29709"/>
    <cellStyle name="40% - Accent3 8 2 2 2 3 2 2" xfId="29710"/>
    <cellStyle name="40% - Accent3 8 2 2 2 3 3" xfId="29711"/>
    <cellStyle name="40% - Accent3 8 2 2 2 4" xfId="29712"/>
    <cellStyle name="40% - Accent3 8 2 2 2 4 2" xfId="29713"/>
    <cellStyle name="40% - Accent3 8 2 2 2 5" xfId="29714"/>
    <cellStyle name="40% - Accent3 8 2 2 3" xfId="29715"/>
    <cellStyle name="40% - Accent3 8 2 2 3 2" xfId="29716"/>
    <cellStyle name="40% - Accent3 8 2 2 3 2 2" xfId="29717"/>
    <cellStyle name="40% - Accent3 8 2 2 3 2 2 2" xfId="29718"/>
    <cellStyle name="40% - Accent3 8 2 2 3 2 3" xfId="29719"/>
    <cellStyle name="40% - Accent3 8 2 2 3 3" xfId="29720"/>
    <cellStyle name="40% - Accent3 8 2 2 3 3 2" xfId="29721"/>
    <cellStyle name="40% - Accent3 8 2 2 3 4" xfId="29722"/>
    <cellStyle name="40% - Accent3 8 2 2 4" xfId="29723"/>
    <cellStyle name="40% - Accent3 8 2 2 4 2" xfId="29724"/>
    <cellStyle name="40% - Accent3 8 2 2 4 2 2" xfId="29725"/>
    <cellStyle name="40% - Accent3 8 2 2 4 3" xfId="29726"/>
    <cellStyle name="40% - Accent3 8 2 2 5" xfId="29727"/>
    <cellStyle name="40% - Accent3 8 2 2 5 2" xfId="29728"/>
    <cellStyle name="40% - Accent3 8 2 2 6" xfId="29729"/>
    <cellStyle name="40% - Accent3 8 2 3" xfId="29730"/>
    <cellStyle name="40% - Accent3 8 2 3 2" xfId="29731"/>
    <cellStyle name="40% - Accent3 8 2 3 2 2" xfId="29732"/>
    <cellStyle name="40% - Accent3 8 2 3 2 2 2" xfId="29733"/>
    <cellStyle name="40% - Accent3 8 2 3 2 2 2 2" xfId="29734"/>
    <cellStyle name="40% - Accent3 8 2 3 2 2 3" xfId="29735"/>
    <cellStyle name="40% - Accent3 8 2 3 2 3" xfId="29736"/>
    <cellStyle name="40% - Accent3 8 2 3 2 3 2" xfId="29737"/>
    <cellStyle name="40% - Accent3 8 2 3 2 4" xfId="29738"/>
    <cellStyle name="40% - Accent3 8 2 3 3" xfId="29739"/>
    <cellStyle name="40% - Accent3 8 2 3 3 2" xfId="29740"/>
    <cellStyle name="40% - Accent3 8 2 3 3 2 2" xfId="29741"/>
    <cellStyle name="40% - Accent3 8 2 3 3 3" xfId="29742"/>
    <cellStyle name="40% - Accent3 8 2 3 4" xfId="29743"/>
    <cellStyle name="40% - Accent3 8 2 3 4 2" xfId="29744"/>
    <cellStyle name="40% - Accent3 8 2 3 5" xfId="29745"/>
    <cellStyle name="40% - Accent3 8 2 4" xfId="29746"/>
    <cellStyle name="40% - Accent3 8 2 4 2" xfId="29747"/>
    <cellStyle name="40% - Accent3 8 2 4 2 2" xfId="29748"/>
    <cellStyle name="40% - Accent3 8 2 4 2 2 2" xfId="29749"/>
    <cellStyle name="40% - Accent3 8 2 4 2 3" xfId="29750"/>
    <cellStyle name="40% - Accent3 8 2 4 3" xfId="29751"/>
    <cellStyle name="40% - Accent3 8 2 4 3 2" xfId="29752"/>
    <cellStyle name="40% - Accent3 8 2 4 4" xfId="29753"/>
    <cellStyle name="40% - Accent3 8 2 5" xfId="29754"/>
    <cellStyle name="40% - Accent3 8 2 5 2" xfId="29755"/>
    <cellStyle name="40% - Accent3 8 2 5 2 2" xfId="29756"/>
    <cellStyle name="40% - Accent3 8 2 5 3" xfId="29757"/>
    <cellStyle name="40% - Accent3 8 2 6" xfId="29758"/>
    <cellStyle name="40% - Accent3 8 2 6 2" xfId="29759"/>
    <cellStyle name="40% - Accent3 8 2 7" xfId="29760"/>
    <cellStyle name="40% - Accent3 8 3" xfId="29761"/>
    <cellStyle name="40% - Accent3 8 3 2" xfId="29762"/>
    <cellStyle name="40% - Accent3 8 3 2 2" xfId="29763"/>
    <cellStyle name="40% - Accent3 8 3 2 2 2" xfId="29764"/>
    <cellStyle name="40% - Accent3 8 3 2 2 2 2" xfId="29765"/>
    <cellStyle name="40% - Accent3 8 3 2 2 2 2 2" xfId="29766"/>
    <cellStyle name="40% - Accent3 8 3 2 2 2 3" xfId="29767"/>
    <cellStyle name="40% - Accent3 8 3 2 2 3" xfId="29768"/>
    <cellStyle name="40% - Accent3 8 3 2 2 3 2" xfId="29769"/>
    <cellStyle name="40% - Accent3 8 3 2 2 4" xfId="29770"/>
    <cellStyle name="40% - Accent3 8 3 2 3" xfId="29771"/>
    <cellStyle name="40% - Accent3 8 3 2 3 2" xfId="29772"/>
    <cellStyle name="40% - Accent3 8 3 2 3 2 2" xfId="29773"/>
    <cellStyle name="40% - Accent3 8 3 2 3 3" xfId="29774"/>
    <cellStyle name="40% - Accent3 8 3 2 4" xfId="29775"/>
    <cellStyle name="40% - Accent3 8 3 2 4 2" xfId="29776"/>
    <cellStyle name="40% - Accent3 8 3 2 5" xfId="29777"/>
    <cellStyle name="40% - Accent3 8 3 3" xfId="29778"/>
    <cellStyle name="40% - Accent3 8 3 3 2" xfId="29779"/>
    <cellStyle name="40% - Accent3 8 3 3 2 2" xfId="29780"/>
    <cellStyle name="40% - Accent3 8 3 3 2 2 2" xfId="29781"/>
    <cellStyle name="40% - Accent3 8 3 3 2 3" xfId="29782"/>
    <cellStyle name="40% - Accent3 8 3 3 3" xfId="29783"/>
    <cellStyle name="40% - Accent3 8 3 3 3 2" xfId="29784"/>
    <cellStyle name="40% - Accent3 8 3 3 4" xfId="29785"/>
    <cellStyle name="40% - Accent3 8 3 4" xfId="29786"/>
    <cellStyle name="40% - Accent3 8 3 4 2" xfId="29787"/>
    <cellStyle name="40% - Accent3 8 3 4 2 2" xfId="29788"/>
    <cellStyle name="40% - Accent3 8 3 4 3" xfId="29789"/>
    <cellStyle name="40% - Accent3 8 3 5" xfId="29790"/>
    <cellStyle name="40% - Accent3 8 3 5 2" xfId="29791"/>
    <cellStyle name="40% - Accent3 8 3 6" xfId="29792"/>
    <cellStyle name="40% - Accent3 8 4" xfId="29793"/>
    <cellStyle name="40% - Accent3 8 4 2" xfId="29794"/>
    <cellStyle name="40% - Accent3 8 4 2 2" xfId="29795"/>
    <cellStyle name="40% - Accent3 8 4 2 2 2" xfId="29796"/>
    <cellStyle name="40% - Accent3 8 4 2 2 2 2" xfId="29797"/>
    <cellStyle name="40% - Accent3 8 4 2 2 3" xfId="29798"/>
    <cellStyle name="40% - Accent3 8 4 2 3" xfId="29799"/>
    <cellStyle name="40% - Accent3 8 4 2 3 2" xfId="29800"/>
    <cellStyle name="40% - Accent3 8 4 2 4" xfId="29801"/>
    <cellStyle name="40% - Accent3 8 4 3" xfId="29802"/>
    <cellStyle name="40% - Accent3 8 4 3 2" xfId="29803"/>
    <cellStyle name="40% - Accent3 8 4 3 2 2" xfId="29804"/>
    <cellStyle name="40% - Accent3 8 4 3 3" xfId="29805"/>
    <cellStyle name="40% - Accent3 8 4 4" xfId="29806"/>
    <cellStyle name="40% - Accent3 8 4 4 2" xfId="29807"/>
    <cellStyle name="40% - Accent3 8 4 5" xfId="29808"/>
    <cellStyle name="40% - Accent3 8 5" xfId="29809"/>
    <cellStyle name="40% - Accent3 8 5 2" xfId="29810"/>
    <cellStyle name="40% - Accent3 8 5 2 2" xfId="29811"/>
    <cellStyle name="40% - Accent3 8 5 2 2 2" xfId="29812"/>
    <cellStyle name="40% - Accent3 8 5 2 3" xfId="29813"/>
    <cellStyle name="40% - Accent3 8 5 3" xfId="29814"/>
    <cellStyle name="40% - Accent3 8 5 3 2" xfId="29815"/>
    <cellStyle name="40% - Accent3 8 5 4" xfId="29816"/>
    <cellStyle name="40% - Accent3 8 6" xfId="29817"/>
    <cellStyle name="40% - Accent3 8 6 2" xfId="29818"/>
    <cellStyle name="40% - Accent3 8 6 2 2" xfId="29819"/>
    <cellStyle name="40% - Accent3 8 6 3" xfId="29820"/>
    <cellStyle name="40% - Accent3 8 7" xfId="29821"/>
    <cellStyle name="40% - Accent3 8 7 2" xfId="29822"/>
    <cellStyle name="40% - Accent3 8 8" xfId="29823"/>
    <cellStyle name="40% - Accent3 9" xfId="29824"/>
    <cellStyle name="40% - Accent3 9 2" xfId="29825"/>
    <cellStyle name="40% - Accent3 9 2 2" xfId="29826"/>
    <cellStyle name="40% - Accent3 9 2 2 2" xfId="29827"/>
    <cellStyle name="40% - Accent3 9 2 2 2 2" xfId="29828"/>
    <cellStyle name="40% - Accent3 9 2 2 2 2 2" xfId="29829"/>
    <cellStyle name="40% - Accent3 9 2 2 2 2 2 2" xfId="29830"/>
    <cellStyle name="40% - Accent3 9 2 2 2 2 2 2 2" xfId="29831"/>
    <cellStyle name="40% - Accent3 9 2 2 2 2 2 3" xfId="29832"/>
    <cellStyle name="40% - Accent3 9 2 2 2 2 3" xfId="29833"/>
    <cellStyle name="40% - Accent3 9 2 2 2 2 3 2" xfId="29834"/>
    <cellStyle name="40% - Accent3 9 2 2 2 2 4" xfId="29835"/>
    <cellStyle name="40% - Accent3 9 2 2 2 3" xfId="29836"/>
    <cellStyle name="40% - Accent3 9 2 2 2 3 2" xfId="29837"/>
    <cellStyle name="40% - Accent3 9 2 2 2 3 2 2" xfId="29838"/>
    <cellStyle name="40% - Accent3 9 2 2 2 3 3" xfId="29839"/>
    <cellStyle name="40% - Accent3 9 2 2 2 4" xfId="29840"/>
    <cellStyle name="40% - Accent3 9 2 2 2 4 2" xfId="29841"/>
    <cellStyle name="40% - Accent3 9 2 2 2 5" xfId="29842"/>
    <cellStyle name="40% - Accent3 9 2 2 3" xfId="29843"/>
    <cellStyle name="40% - Accent3 9 2 2 3 2" xfId="29844"/>
    <cellStyle name="40% - Accent3 9 2 2 3 2 2" xfId="29845"/>
    <cellStyle name="40% - Accent3 9 2 2 3 2 2 2" xfId="29846"/>
    <cellStyle name="40% - Accent3 9 2 2 3 2 3" xfId="29847"/>
    <cellStyle name="40% - Accent3 9 2 2 3 3" xfId="29848"/>
    <cellStyle name="40% - Accent3 9 2 2 3 3 2" xfId="29849"/>
    <cellStyle name="40% - Accent3 9 2 2 3 4" xfId="29850"/>
    <cellStyle name="40% - Accent3 9 2 2 4" xfId="29851"/>
    <cellStyle name="40% - Accent3 9 2 2 4 2" xfId="29852"/>
    <cellStyle name="40% - Accent3 9 2 2 4 2 2" xfId="29853"/>
    <cellStyle name="40% - Accent3 9 2 2 4 3" xfId="29854"/>
    <cellStyle name="40% - Accent3 9 2 2 5" xfId="29855"/>
    <cellStyle name="40% - Accent3 9 2 2 5 2" xfId="29856"/>
    <cellStyle name="40% - Accent3 9 2 2 6" xfId="29857"/>
    <cellStyle name="40% - Accent3 9 2 3" xfId="29858"/>
    <cellStyle name="40% - Accent3 9 2 3 2" xfId="29859"/>
    <cellStyle name="40% - Accent3 9 2 3 2 2" xfId="29860"/>
    <cellStyle name="40% - Accent3 9 2 3 2 2 2" xfId="29861"/>
    <cellStyle name="40% - Accent3 9 2 3 2 2 2 2" xfId="29862"/>
    <cellStyle name="40% - Accent3 9 2 3 2 2 3" xfId="29863"/>
    <cellStyle name="40% - Accent3 9 2 3 2 3" xfId="29864"/>
    <cellStyle name="40% - Accent3 9 2 3 2 3 2" xfId="29865"/>
    <cellStyle name="40% - Accent3 9 2 3 2 4" xfId="29866"/>
    <cellStyle name="40% - Accent3 9 2 3 3" xfId="29867"/>
    <cellStyle name="40% - Accent3 9 2 3 3 2" xfId="29868"/>
    <cellStyle name="40% - Accent3 9 2 3 3 2 2" xfId="29869"/>
    <cellStyle name="40% - Accent3 9 2 3 3 3" xfId="29870"/>
    <cellStyle name="40% - Accent3 9 2 3 4" xfId="29871"/>
    <cellStyle name="40% - Accent3 9 2 3 4 2" xfId="29872"/>
    <cellStyle name="40% - Accent3 9 2 3 5" xfId="29873"/>
    <cellStyle name="40% - Accent3 9 2 4" xfId="29874"/>
    <cellStyle name="40% - Accent3 9 2 4 2" xfId="29875"/>
    <cellStyle name="40% - Accent3 9 2 4 2 2" xfId="29876"/>
    <cellStyle name="40% - Accent3 9 2 4 2 2 2" xfId="29877"/>
    <cellStyle name="40% - Accent3 9 2 4 2 3" xfId="29878"/>
    <cellStyle name="40% - Accent3 9 2 4 3" xfId="29879"/>
    <cellStyle name="40% - Accent3 9 2 4 3 2" xfId="29880"/>
    <cellStyle name="40% - Accent3 9 2 4 4" xfId="29881"/>
    <cellStyle name="40% - Accent3 9 2 5" xfId="29882"/>
    <cellStyle name="40% - Accent3 9 2 5 2" xfId="29883"/>
    <cellStyle name="40% - Accent3 9 2 5 2 2" xfId="29884"/>
    <cellStyle name="40% - Accent3 9 2 5 3" xfId="29885"/>
    <cellStyle name="40% - Accent3 9 2 6" xfId="29886"/>
    <cellStyle name="40% - Accent3 9 2 6 2" xfId="29887"/>
    <cellStyle name="40% - Accent3 9 2 7" xfId="29888"/>
    <cellStyle name="40% - Accent3 9 3" xfId="29889"/>
    <cellStyle name="40% - Accent3 9 3 2" xfId="29890"/>
    <cellStyle name="40% - Accent3 9 3 2 2" xfId="29891"/>
    <cellStyle name="40% - Accent3 9 3 2 2 2" xfId="29892"/>
    <cellStyle name="40% - Accent3 9 3 2 2 2 2" xfId="29893"/>
    <cellStyle name="40% - Accent3 9 3 2 2 2 2 2" xfId="29894"/>
    <cellStyle name="40% - Accent3 9 3 2 2 2 3" xfId="29895"/>
    <cellStyle name="40% - Accent3 9 3 2 2 3" xfId="29896"/>
    <cellStyle name="40% - Accent3 9 3 2 2 3 2" xfId="29897"/>
    <cellStyle name="40% - Accent3 9 3 2 2 4" xfId="29898"/>
    <cellStyle name="40% - Accent3 9 3 2 3" xfId="29899"/>
    <cellStyle name="40% - Accent3 9 3 2 3 2" xfId="29900"/>
    <cellStyle name="40% - Accent3 9 3 2 3 2 2" xfId="29901"/>
    <cellStyle name="40% - Accent3 9 3 2 3 3" xfId="29902"/>
    <cellStyle name="40% - Accent3 9 3 2 4" xfId="29903"/>
    <cellStyle name="40% - Accent3 9 3 2 4 2" xfId="29904"/>
    <cellStyle name="40% - Accent3 9 3 2 5" xfId="29905"/>
    <cellStyle name="40% - Accent3 9 3 3" xfId="29906"/>
    <cellStyle name="40% - Accent3 9 3 3 2" xfId="29907"/>
    <cellStyle name="40% - Accent3 9 3 3 2 2" xfId="29908"/>
    <cellStyle name="40% - Accent3 9 3 3 2 2 2" xfId="29909"/>
    <cellStyle name="40% - Accent3 9 3 3 2 3" xfId="29910"/>
    <cellStyle name="40% - Accent3 9 3 3 3" xfId="29911"/>
    <cellStyle name="40% - Accent3 9 3 3 3 2" xfId="29912"/>
    <cellStyle name="40% - Accent3 9 3 3 4" xfId="29913"/>
    <cellStyle name="40% - Accent3 9 3 4" xfId="29914"/>
    <cellStyle name="40% - Accent3 9 3 4 2" xfId="29915"/>
    <cellStyle name="40% - Accent3 9 3 4 2 2" xfId="29916"/>
    <cellStyle name="40% - Accent3 9 3 4 3" xfId="29917"/>
    <cellStyle name="40% - Accent3 9 3 5" xfId="29918"/>
    <cellStyle name="40% - Accent3 9 3 5 2" xfId="29919"/>
    <cellStyle name="40% - Accent3 9 3 6" xfId="29920"/>
    <cellStyle name="40% - Accent3 9 4" xfId="29921"/>
    <cellStyle name="40% - Accent3 9 4 2" xfId="29922"/>
    <cellStyle name="40% - Accent3 9 4 2 2" xfId="29923"/>
    <cellStyle name="40% - Accent3 9 4 2 2 2" xfId="29924"/>
    <cellStyle name="40% - Accent3 9 4 2 2 2 2" xfId="29925"/>
    <cellStyle name="40% - Accent3 9 4 2 2 3" xfId="29926"/>
    <cellStyle name="40% - Accent3 9 4 2 3" xfId="29927"/>
    <cellStyle name="40% - Accent3 9 4 2 3 2" xfId="29928"/>
    <cellStyle name="40% - Accent3 9 4 2 4" xfId="29929"/>
    <cellStyle name="40% - Accent3 9 4 3" xfId="29930"/>
    <cellStyle name="40% - Accent3 9 4 3 2" xfId="29931"/>
    <cellStyle name="40% - Accent3 9 4 3 2 2" xfId="29932"/>
    <cellStyle name="40% - Accent3 9 4 3 3" xfId="29933"/>
    <cellStyle name="40% - Accent3 9 4 4" xfId="29934"/>
    <cellStyle name="40% - Accent3 9 4 4 2" xfId="29935"/>
    <cellStyle name="40% - Accent3 9 4 5" xfId="29936"/>
    <cellStyle name="40% - Accent3 9 5" xfId="29937"/>
    <cellStyle name="40% - Accent3 9 5 2" xfId="29938"/>
    <cellStyle name="40% - Accent3 9 5 2 2" xfId="29939"/>
    <cellStyle name="40% - Accent3 9 5 2 2 2" xfId="29940"/>
    <cellStyle name="40% - Accent3 9 5 2 3" xfId="29941"/>
    <cellStyle name="40% - Accent3 9 5 3" xfId="29942"/>
    <cellStyle name="40% - Accent3 9 5 3 2" xfId="29943"/>
    <cellStyle name="40% - Accent3 9 5 4" xfId="29944"/>
    <cellStyle name="40% - Accent3 9 6" xfId="29945"/>
    <cellStyle name="40% - Accent3 9 6 2" xfId="29946"/>
    <cellStyle name="40% - Accent3 9 6 2 2" xfId="29947"/>
    <cellStyle name="40% - Accent3 9 6 3" xfId="29948"/>
    <cellStyle name="40% - Accent3 9 7" xfId="29949"/>
    <cellStyle name="40% - Accent3 9 7 2" xfId="29950"/>
    <cellStyle name="40% - Accent3 9 8" xfId="29951"/>
    <cellStyle name="40% - Accent4 10" xfId="29952"/>
    <cellStyle name="40% - Accent4 10 2" xfId="29953"/>
    <cellStyle name="40% - Accent4 10 2 2" xfId="29954"/>
    <cellStyle name="40% - Accent4 10 2 2 2" xfId="29955"/>
    <cellStyle name="40% - Accent4 10 2 2 2 2" xfId="29956"/>
    <cellStyle name="40% - Accent4 10 2 2 2 2 2" xfId="29957"/>
    <cellStyle name="40% - Accent4 10 2 2 2 2 2 2" xfId="29958"/>
    <cellStyle name="40% - Accent4 10 2 2 2 2 2 2 2" xfId="29959"/>
    <cellStyle name="40% - Accent4 10 2 2 2 2 2 3" xfId="29960"/>
    <cellStyle name="40% - Accent4 10 2 2 2 2 3" xfId="29961"/>
    <cellStyle name="40% - Accent4 10 2 2 2 2 3 2" xfId="29962"/>
    <cellStyle name="40% - Accent4 10 2 2 2 2 4" xfId="29963"/>
    <cellStyle name="40% - Accent4 10 2 2 2 3" xfId="29964"/>
    <cellStyle name="40% - Accent4 10 2 2 2 3 2" xfId="29965"/>
    <cellStyle name="40% - Accent4 10 2 2 2 3 2 2" xfId="29966"/>
    <cellStyle name="40% - Accent4 10 2 2 2 3 3" xfId="29967"/>
    <cellStyle name="40% - Accent4 10 2 2 2 4" xfId="29968"/>
    <cellStyle name="40% - Accent4 10 2 2 2 4 2" xfId="29969"/>
    <cellStyle name="40% - Accent4 10 2 2 2 5" xfId="29970"/>
    <cellStyle name="40% - Accent4 10 2 2 3" xfId="29971"/>
    <cellStyle name="40% - Accent4 10 2 2 3 2" xfId="29972"/>
    <cellStyle name="40% - Accent4 10 2 2 3 2 2" xfId="29973"/>
    <cellStyle name="40% - Accent4 10 2 2 3 2 2 2" xfId="29974"/>
    <cellStyle name="40% - Accent4 10 2 2 3 2 3" xfId="29975"/>
    <cellStyle name="40% - Accent4 10 2 2 3 3" xfId="29976"/>
    <cellStyle name="40% - Accent4 10 2 2 3 3 2" xfId="29977"/>
    <cellStyle name="40% - Accent4 10 2 2 3 4" xfId="29978"/>
    <cellStyle name="40% - Accent4 10 2 2 4" xfId="29979"/>
    <cellStyle name="40% - Accent4 10 2 2 4 2" xfId="29980"/>
    <cellStyle name="40% - Accent4 10 2 2 4 2 2" xfId="29981"/>
    <cellStyle name="40% - Accent4 10 2 2 4 3" xfId="29982"/>
    <cellStyle name="40% - Accent4 10 2 2 5" xfId="29983"/>
    <cellStyle name="40% - Accent4 10 2 2 5 2" xfId="29984"/>
    <cellStyle name="40% - Accent4 10 2 2 6" xfId="29985"/>
    <cellStyle name="40% - Accent4 10 2 3" xfId="29986"/>
    <cellStyle name="40% - Accent4 10 2 3 2" xfId="29987"/>
    <cellStyle name="40% - Accent4 10 2 3 2 2" xfId="29988"/>
    <cellStyle name="40% - Accent4 10 2 3 2 2 2" xfId="29989"/>
    <cellStyle name="40% - Accent4 10 2 3 2 2 2 2" xfId="29990"/>
    <cellStyle name="40% - Accent4 10 2 3 2 2 3" xfId="29991"/>
    <cellStyle name="40% - Accent4 10 2 3 2 3" xfId="29992"/>
    <cellStyle name="40% - Accent4 10 2 3 2 3 2" xfId="29993"/>
    <cellStyle name="40% - Accent4 10 2 3 2 4" xfId="29994"/>
    <cellStyle name="40% - Accent4 10 2 3 3" xfId="29995"/>
    <cellStyle name="40% - Accent4 10 2 3 3 2" xfId="29996"/>
    <cellStyle name="40% - Accent4 10 2 3 3 2 2" xfId="29997"/>
    <cellStyle name="40% - Accent4 10 2 3 3 3" xfId="29998"/>
    <cellStyle name="40% - Accent4 10 2 3 4" xfId="29999"/>
    <cellStyle name="40% - Accent4 10 2 3 4 2" xfId="30000"/>
    <cellStyle name="40% - Accent4 10 2 3 5" xfId="30001"/>
    <cellStyle name="40% - Accent4 10 2 4" xfId="30002"/>
    <cellStyle name="40% - Accent4 10 2 4 2" xfId="30003"/>
    <cellStyle name="40% - Accent4 10 2 4 2 2" xfId="30004"/>
    <cellStyle name="40% - Accent4 10 2 4 2 2 2" xfId="30005"/>
    <cellStyle name="40% - Accent4 10 2 4 2 3" xfId="30006"/>
    <cellStyle name="40% - Accent4 10 2 4 3" xfId="30007"/>
    <cellStyle name="40% - Accent4 10 2 4 3 2" xfId="30008"/>
    <cellStyle name="40% - Accent4 10 2 4 4" xfId="30009"/>
    <cellStyle name="40% - Accent4 10 2 5" xfId="30010"/>
    <cellStyle name="40% - Accent4 10 2 5 2" xfId="30011"/>
    <cellStyle name="40% - Accent4 10 2 5 2 2" xfId="30012"/>
    <cellStyle name="40% - Accent4 10 2 5 3" xfId="30013"/>
    <cellStyle name="40% - Accent4 10 2 6" xfId="30014"/>
    <cellStyle name="40% - Accent4 10 2 6 2" xfId="30015"/>
    <cellStyle name="40% - Accent4 10 2 7" xfId="30016"/>
    <cellStyle name="40% - Accent4 10 3" xfId="30017"/>
    <cellStyle name="40% - Accent4 10 3 2" xfId="30018"/>
    <cellStyle name="40% - Accent4 10 3 2 2" xfId="30019"/>
    <cellStyle name="40% - Accent4 10 3 2 2 2" xfId="30020"/>
    <cellStyle name="40% - Accent4 10 3 2 2 2 2" xfId="30021"/>
    <cellStyle name="40% - Accent4 10 3 2 2 2 2 2" xfId="30022"/>
    <cellStyle name="40% - Accent4 10 3 2 2 2 3" xfId="30023"/>
    <cellStyle name="40% - Accent4 10 3 2 2 3" xfId="30024"/>
    <cellStyle name="40% - Accent4 10 3 2 2 3 2" xfId="30025"/>
    <cellStyle name="40% - Accent4 10 3 2 2 4" xfId="30026"/>
    <cellStyle name="40% - Accent4 10 3 2 3" xfId="30027"/>
    <cellStyle name="40% - Accent4 10 3 2 3 2" xfId="30028"/>
    <cellStyle name="40% - Accent4 10 3 2 3 2 2" xfId="30029"/>
    <cellStyle name="40% - Accent4 10 3 2 3 3" xfId="30030"/>
    <cellStyle name="40% - Accent4 10 3 2 4" xfId="30031"/>
    <cellStyle name="40% - Accent4 10 3 2 4 2" xfId="30032"/>
    <cellStyle name="40% - Accent4 10 3 2 5" xfId="30033"/>
    <cellStyle name="40% - Accent4 10 3 3" xfId="30034"/>
    <cellStyle name="40% - Accent4 10 3 3 2" xfId="30035"/>
    <cellStyle name="40% - Accent4 10 3 3 2 2" xfId="30036"/>
    <cellStyle name="40% - Accent4 10 3 3 2 2 2" xfId="30037"/>
    <cellStyle name="40% - Accent4 10 3 3 2 3" xfId="30038"/>
    <cellStyle name="40% - Accent4 10 3 3 3" xfId="30039"/>
    <cellStyle name="40% - Accent4 10 3 3 3 2" xfId="30040"/>
    <cellStyle name="40% - Accent4 10 3 3 4" xfId="30041"/>
    <cellStyle name="40% - Accent4 10 3 4" xfId="30042"/>
    <cellStyle name="40% - Accent4 10 3 4 2" xfId="30043"/>
    <cellStyle name="40% - Accent4 10 3 4 2 2" xfId="30044"/>
    <cellStyle name="40% - Accent4 10 3 4 3" xfId="30045"/>
    <cellStyle name="40% - Accent4 10 3 5" xfId="30046"/>
    <cellStyle name="40% - Accent4 10 3 5 2" xfId="30047"/>
    <cellStyle name="40% - Accent4 10 3 6" xfId="30048"/>
    <cellStyle name="40% - Accent4 10 4" xfId="30049"/>
    <cellStyle name="40% - Accent4 10 4 2" xfId="30050"/>
    <cellStyle name="40% - Accent4 10 4 2 2" xfId="30051"/>
    <cellStyle name="40% - Accent4 10 4 2 2 2" xfId="30052"/>
    <cellStyle name="40% - Accent4 10 4 2 2 2 2" xfId="30053"/>
    <cellStyle name="40% - Accent4 10 4 2 2 3" xfId="30054"/>
    <cellStyle name="40% - Accent4 10 4 2 3" xfId="30055"/>
    <cellStyle name="40% - Accent4 10 4 2 3 2" xfId="30056"/>
    <cellStyle name="40% - Accent4 10 4 2 4" xfId="30057"/>
    <cellStyle name="40% - Accent4 10 4 3" xfId="30058"/>
    <cellStyle name="40% - Accent4 10 4 3 2" xfId="30059"/>
    <cellStyle name="40% - Accent4 10 4 3 2 2" xfId="30060"/>
    <cellStyle name="40% - Accent4 10 4 3 3" xfId="30061"/>
    <cellStyle name="40% - Accent4 10 4 4" xfId="30062"/>
    <cellStyle name="40% - Accent4 10 4 4 2" xfId="30063"/>
    <cellStyle name="40% - Accent4 10 4 5" xfId="30064"/>
    <cellStyle name="40% - Accent4 10 5" xfId="30065"/>
    <cellStyle name="40% - Accent4 10 5 2" xfId="30066"/>
    <cellStyle name="40% - Accent4 10 5 2 2" xfId="30067"/>
    <cellStyle name="40% - Accent4 10 5 2 2 2" xfId="30068"/>
    <cellStyle name="40% - Accent4 10 5 2 3" xfId="30069"/>
    <cellStyle name="40% - Accent4 10 5 3" xfId="30070"/>
    <cellStyle name="40% - Accent4 10 5 3 2" xfId="30071"/>
    <cellStyle name="40% - Accent4 10 5 4" xfId="30072"/>
    <cellStyle name="40% - Accent4 10 6" xfId="30073"/>
    <cellStyle name="40% - Accent4 10 6 2" xfId="30074"/>
    <cellStyle name="40% - Accent4 10 6 2 2" xfId="30075"/>
    <cellStyle name="40% - Accent4 10 6 3" xfId="30076"/>
    <cellStyle name="40% - Accent4 10 7" xfId="30077"/>
    <cellStyle name="40% - Accent4 10 7 2" xfId="30078"/>
    <cellStyle name="40% - Accent4 10 8" xfId="30079"/>
    <cellStyle name="40% - Accent4 11" xfId="30080"/>
    <cellStyle name="40% - Accent4 11 2" xfId="30081"/>
    <cellStyle name="40% - Accent4 11 2 2" xfId="30082"/>
    <cellStyle name="40% - Accent4 11 2 2 2" xfId="30083"/>
    <cellStyle name="40% - Accent4 11 2 2 2 2" xfId="30084"/>
    <cellStyle name="40% - Accent4 11 2 2 2 2 2" xfId="30085"/>
    <cellStyle name="40% - Accent4 11 2 2 2 2 2 2" xfId="30086"/>
    <cellStyle name="40% - Accent4 11 2 2 2 2 2 2 2" xfId="30087"/>
    <cellStyle name="40% - Accent4 11 2 2 2 2 2 3" xfId="30088"/>
    <cellStyle name="40% - Accent4 11 2 2 2 2 3" xfId="30089"/>
    <cellStyle name="40% - Accent4 11 2 2 2 2 3 2" xfId="30090"/>
    <cellStyle name="40% - Accent4 11 2 2 2 2 4" xfId="30091"/>
    <cellStyle name="40% - Accent4 11 2 2 2 3" xfId="30092"/>
    <cellStyle name="40% - Accent4 11 2 2 2 3 2" xfId="30093"/>
    <cellStyle name="40% - Accent4 11 2 2 2 3 2 2" xfId="30094"/>
    <cellStyle name="40% - Accent4 11 2 2 2 3 3" xfId="30095"/>
    <cellStyle name="40% - Accent4 11 2 2 2 4" xfId="30096"/>
    <cellStyle name="40% - Accent4 11 2 2 2 4 2" xfId="30097"/>
    <cellStyle name="40% - Accent4 11 2 2 2 5" xfId="30098"/>
    <cellStyle name="40% - Accent4 11 2 2 3" xfId="30099"/>
    <cellStyle name="40% - Accent4 11 2 2 3 2" xfId="30100"/>
    <cellStyle name="40% - Accent4 11 2 2 3 2 2" xfId="30101"/>
    <cellStyle name="40% - Accent4 11 2 2 3 2 2 2" xfId="30102"/>
    <cellStyle name="40% - Accent4 11 2 2 3 2 3" xfId="30103"/>
    <cellStyle name="40% - Accent4 11 2 2 3 3" xfId="30104"/>
    <cellStyle name="40% - Accent4 11 2 2 3 3 2" xfId="30105"/>
    <cellStyle name="40% - Accent4 11 2 2 3 4" xfId="30106"/>
    <cellStyle name="40% - Accent4 11 2 2 4" xfId="30107"/>
    <cellStyle name="40% - Accent4 11 2 2 4 2" xfId="30108"/>
    <cellStyle name="40% - Accent4 11 2 2 4 2 2" xfId="30109"/>
    <cellStyle name="40% - Accent4 11 2 2 4 3" xfId="30110"/>
    <cellStyle name="40% - Accent4 11 2 2 5" xfId="30111"/>
    <cellStyle name="40% - Accent4 11 2 2 5 2" xfId="30112"/>
    <cellStyle name="40% - Accent4 11 2 2 6" xfId="30113"/>
    <cellStyle name="40% - Accent4 11 2 3" xfId="30114"/>
    <cellStyle name="40% - Accent4 11 2 3 2" xfId="30115"/>
    <cellStyle name="40% - Accent4 11 2 3 2 2" xfId="30116"/>
    <cellStyle name="40% - Accent4 11 2 3 2 2 2" xfId="30117"/>
    <cellStyle name="40% - Accent4 11 2 3 2 2 2 2" xfId="30118"/>
    <cellStyle name="40% - Accent4 11 2 3 2 2 3" xfId="30119"/>
    <cellStyle name="40% - Accent4 11 2 3 2 3" xfId="30120"/>
    <cellStyle name="40% - Accent4 11 2 3 2 3 2" xfId="30121"/>
    <cellStyle name="40% - Accent4 11 2 3 2 4" xfId="30122"/>
    <cellStyle name="40% - Accent4 11 2 3 3" xfId="30123"/>
    <cellStyle name="40% - Accent4 11 2 3 3 2" xfId="30124"/>
    <cellStyle name="40% - Accent4 11 2 3 3 2 2" xfId="30125"/>
    <cellStyle name="40% - Accent4 11 2 3 3 3" xfId="30126"/>
    <cellStyle name="40% - Accent4 11 2 3 4" xfId="30127"/>
    <cellStyle name="40% - Accent4 11 2 3 4 2" xfId="30128"/>
    <cellStyle name="40% - Accent4 11 2 3 5" xfId="30129"/>
    <cellStyle name="40% - Accent4 11 2 4" xfId="30130"/>
    <cellStyle name="40% - Accent4 11 2 4 2" xfId="30131"/>
    <cellStyle name="40% - Accent4 11 2 4 2 2" xfId="30132"/>
    <cellStyle name="40% - Accent4 11 2 4 2 2 2" xfId="30133"/>
    <cellStyle name="40% - Accent4 11 2 4 2 3" xfId="30134"/>
    <cellStyle name="40% - Accent4 11 2 4 3" xfId="30135"/>
    <cellStyle name="40% - Accent4 11 2 4 3 2" xfId="30136"/>
    <cellStyle name="40% - Accent4 11 2 4 4" xfId="30137"/>
    <cellStyle name="40% - Accent4 11 2 5" xfId="30138"/>
    <cellStyle name="40% - Accent4 11 2 5 2" xfId="30139"/>
    <cellStyle name="40% - Accent4 11 2 5 2 2" xfId="30140"/>
    <cellStyle name="40% - Accent4 11 2 5 3" xfId="30141"/>
    <cellStyle name="40% - Accent4 11 2 6" xfId="30142"/>
    <cellStyle name="40% - Accent4 11 2 6 2" xfId="30143"/>
    <cellStyle name="40% - Accent4 11 2 7" xfId="30144"/>
    <cellStyle name="40% - Accent4 11 3" xfId="30145"/>
    <cellStyle name="40% - Accent4 11 3 2" xfId="30146"/>
    <cellStyle name="40% - Accent4 11 3 2 2" xfId="30147"/>
    <cellStyle name="40% - Accent4 11 3 2 2 2" xfId="30148"/>
    <cellStyle name="40% - Accent4 11 3 2 2 2 2" xfId="30149"/>
    <cellStyle name="40% - Accent4 11 3 2 2 2 2 2" xfId="30150"/>
    <cellStyle name="40% - Accent4 11 3 2 2 2 3" xfId="30151"/>
    <cellStyle name="40% - Accent4 11 3 2 2 3" xfId="30152"/>
    <cellStyle name="40% - Accent4 11 3 2 2 3 2" xfId="30153"/>
    <cellStyle name="40% - Accent4 11 3 2 2 4" xfId="30154"/>
    <cellStyle name="40% - Accent4 11 3 2 3" xfId="30155"/>
    <cellStyle name="40% - Accent4 11 3 2 3 2" xfId="30156"/>
    <cellStyle name="40% - Accent4 11 3 2 3 2 2" xfId="30157"/>
    <cellStyle name="40% - Accent4 11 3 2 3 3" xfId="30158"/>
    <cellStyle name="40% - Accent4 11 3 2 4" xfId="30159"/>
    <cellStyle name="40% - Accent4 11 3 2 4 2" xfId="30160"/>
    <cellStyle name="40% - Accent4 11 3 2 5" xfId="30161"/>
    <cellStyle name="40% - Accent4 11 3 3" xfId="30162"/>
    <cellStyle name="40% - Accent4 11 3 3 2" xfId="30163"/>
    <cellStyle name="40% - Accent4 11 3 3 2 2" xfId="30164"/>
    <cellStyle name="40% - Accent4 11 3 3 2 2 2" xfId="30165"/>
    <cellStyle name="40% - Accent4 11 3 3 2 3" xfId="30166"/>
    <cellStyle name="40% - Accent4 11 3 3 3" xfId="30167"/>
    <cellStyle name="40% - Accent4 11 3 3 3 2" xfId="30168"/>
    <cellStyle name="40% - Accent4 11 3 3 4" xfId="30169"/>
    <cellStyle name="40% - Accent4 11 3 4" xfId="30170"/>
    <cellStyle name="40% - Accent4 11 3 4 2" xfId="30171"/>
    <cellStyle name="40% - Accent4 11 3 4 2 2" xfId="30172"/>
    <cellStyle name="40% - Accent4 11 3 4 3" xfId="30173"/>
    <cellStyle name="40% - Accent4 11 3 5" xfId="30174"/>
    <cellStyle name="40% - Accent4 11 3 5 2" xfId="30175"/>
    <cellStyle name="40% - Accent4 11 3 6" xfId="30176"/>
    <cellStyle name="40% - Accent4 11 4" xfId="30177"/>
    <cellStyle name="40% - Accent4 11 4 2" xfId="30178"/>
    <cellStyle name="40% - Accent4 11 4 2 2" xfId="30179"/>
    <cellStyle name="40% - Accent4 11 4 2 2 2" xfId="30180"/>
    <cellStyle name="40% - Accent4 11 4 2 2 2 2" xfId="30181"/>
    <cellStyle name="40% - Accent4 11 4 2 2 3" xfId="30182"/>
    <cellStyle name="40% - Accent4 11 4 2 3" xfId="30183"/>
    <cellStyle name="40% - Accent4 11 4 2 3 2" xfId="30184"/>
    <cellStyle name="40% - Accent4 11 4 2 4" xfId="30185"/>
    <cellStyle name="40% - Accent4 11 4 3" xfId="30186"/>
    <cellStyle name="40% - Accent4 11 4 3 2" xfId="30187"/>
    <cellStyle name="40% - Accent4 11 4 3 2 2" xfId="30188"/>
    <cellStyle name="40% - Accent4 11 4 3 3" xfId="30189"/>
    <cellStyle name="40% - Accent4 11 4 4" xfId="30190"/>
    <cellStyle name="40% - Accent4 11 4 4 2" xfId="30191"/>
    <cellStyle name="40% - Accent4 11 4 5" xfId="30192"/>
    <cellStyle name="40% - Accent4 11 5" xfId="30193"/>
    <cellStyle name="40% - Accent4 11 5 2" xfId="30194"/>
    <cellStyle name="40% - Accent4 11 5 2 2" xfId="30195"/>
    <cellStyle name="40% - Accent4 11 5 2 2 2" xfId="30196"/>
    <cellStyle name="40% - Accent4 11 5 2 3" xfId="30197"/>
    <cellStyle name="40% - Accent4 11 5 3" xfId="30198"/>
    <cellStyle name="40% - Accent4 11 5 3 2" xfId="30199"/>
    <cellStyle name="40% - Accent4 11 5 4" xfId="30200"/>
    <cellStyle name="40% - Accent4 11 6" xfId="30201"/>
    <cellStyle name="40% - Accent4 11 6 2" xfId="30202"/>
    <cellStyle name="40% - Accent4 11 6 2 2" xfId="30203"/>
    <cellStyle name="40% - Accent4 11 6 3" xfId="30204"/>
    <cellStyle name="40% - Accent4 11 7" xfId="30205"/>
    <cellStyle name="40% - Accent4 11 7 2" xfId="30206"/>
    <cellStyle name="40% - Accent4 11 8" xfId="30207"/>
    <cellStyle name="40% - Accent4 12" xfId="30208"/>
    <cellStyle name="40% - Accent4 12 2" xfId="30209"/>
    <cellStyle name="40% - Accent4 12 2 2" xfId="30210"/>
    <cellStyle name="40% - Accent4 12 2 2 2" xfId="30211"/>
    <cellStyle name="40% - Accent4 12 2 2 2 2" xfId="30212"/>
    <cellStyle name="40% - Accent4 12 2 2 2 2 2" xfId="30213"/>
    <cellStyle name="40% - Accent4 12 2 2 2 2 2 2" xfId="30214"/>
    <cellStyle name="40% - Accent4 12 2 2 2 2 2 2 2" xfId="30215"/>
    <cellStyle name="40% - Accent4 12 2 2 2 2 2 3" xfId="30216"/>
    <cellStyle name="40% - Accent4 12 2 2 2 2 3" xfId="30217"/>
    <cellStyle name="40% - Accent4 12 2 2 2 2 3 2" xfId="30218"/>
    <cellStyle name="40% - Accent4 12 2 2 2 2 4" xfId="30219"/>
    <cellStyle name="40% - Accent4 12 2 2 2 3" xfId="30220"/>
    <cellStyle name="40% - Accent4 12 2 2 2 3 2" xfId="30221"/>
    <cellStyle name="40% - Accent4 12 2 2 2 3 2 2" xfId="30222"/>
    <cellStyle name="40% - Accent4 12 2 2 2 3 3" xfId="30223"/>
    <cellStyle name="40% - Accent4 12 2 2 2 4" xfId="30224"/>
    <cellStyle name="40% - Accent4 12 2 2 2 4 2" xfId="30225"/>
    <cellStyle name="40% - Accent4 12 2 2 2 5" xfId="30226"/>
    <cellStyle name="40% - Accent4 12 2 2 3" xfId="30227"/>
    <cellStyle name="40% - Accent4 12 2 2 3 2" xfId="30228"/>
    <cellStyle name="40% - Accent4 12 2 2 3 2 2" xfId="30229"/>
    <cellStyle name="40% - Accent4 12 2 2 3 2 2 2" xfId="30230"/>
    <cellStyle name="40% - Accent4 12 2 2 3 2 3" xfId="30231"/>
    <cellStyle name="40% - Accent4 12 2 2 3 3" xfId="30232"/>
    <cellStyle name="40% - Accent4 12 2 2 3 3 2" xfId="30233"/>
    <cellStyle name="40% - Accent4 12 2 2 3 4" xfId="30234"/>
    <cellStyle name="40% - Accent4 12 2 2 4" xfId="30235"/>
    <cellStyle name="40% - Accent4 12 2 2 4 2" xfId="30236"/>
    <cellStyle name="40% - Accent4 12 2 2 4 2 2" xfId="30237"/>
    <cellStyle name="40% - Accent4 12 2 2 4 3" xfId="30238"/>
    <cellStyle name="40% - Accent4 12 2 2 5" xfId="30239"/>
    <cellStyle name="40% - Accent4 12 2 2 5 2" xfId="30240"/>
    <cellStyle name="40% - Accent4 12 2 2 6" xfId="30241"/>
    <cellStyle name="40% - Accent4 12 2 3" xfId="30242"/>
    <cellStyle name="40% - Accent4 12 2 3 2" xfId="30243"/>
    <cellStyle name="40% - Accent4 12 2 3 2 2" xfId="30244"/>
    <cellStyle name="40% - Accent4 12 2 3 2 2 2" xfId="30245"/>
    <cellStyle name="40% - Accent4 12 2 3 2 2 2 2" xfId="30246"/>
    <cellStyle name="40% - Accent4 12 2 3 2 2 3" xfId="30247"/>
    <cellStyle name="40% - Accent4 12 2 3 2 3" xfId="30248"/>
    <cellStyle name="40% - Accent4 12 2 3 2 3 2" xfId="30249"/>
    <cellStyle name="40% - Accent4 12 2 3 2 4" xfId="30250"/>
    <cellStyle name="40% - Accent4 12 2 3 3" xfId="30251"/>
    <cellStyle name="40% - Accent4 12 2 3 3 2" xfId="30252"/>
    <cellStyle name="40% - Accent4 12 2 3 3 2 2" xfId="30253"/>
    <cellStyle name="40% - Accent4 12 2 3 3 3" xfId="30254"/>
    <cellStyle name="40% - Accent4 12 2 3 4" xfId="30255"/>
    <cellStyle name="40% - Accent4 12 2 3 4 2" xfId="30256"/>
    <cellStyle name="40% - Accent4 12 2 3 5" xfId="30257"/>
    <cellStyle name="40% - Accent4 12 2 4" xfId="30258"/>
    <cellStyle name="40% - Accent4 12 2 4 2" xfId="30259"/>
    <cellStyle name="40% - Accent4 12 2 4 2 2" xfId="30260"/>
    <cellStyle name="40% - Accent4 12 2 4 2 2 2" xfId="30261"/>
    <cellStyle name="40% - Accent4 12 2 4 2 3" xfId="30262"/>
    <cellStyle name="40% - Accent4 12 2 4 3" xfId="30263"/>
    <cellStyle name="40% - Accent4 12 2 4 3 2" xfId="30264"/>
    <cellStyle name="40% - Accent4 12 2 4 4" xfId="30265"/>
    <cellStyle name="40% - Accent4 12 2 5" xfId="30266"/>
    <cellStyle name="40% - Accent4 12 2 5 2" xfId="30267"/>
    <cellStyle name="40% - Accent4 12 2 5 2 2" xfId="30268"/>
    <cellStyle name="40% - Accent4 12 2 5 3" xfId="30269"/>
    <cellStyle name="40% - Accent4 12 2 6" xfId="30270"/>
    <cellStyle name="40% - Accent4 12 2 6 2" xfId="30271"/>
    <cellStyle name="40% - Accent4 12 2 7" xfId="30272"/>
    <cellStyle name="40% - Accent4 12 3" xfId="30273"/>
    <cellStyle name="40% - Accent4 12 3 2" xfId="30274"/>
    <cellStyle name="40% - Accent4 12 3 2 2" xfId="30275"/>
    <cellStyle name="40% - Accent4 12 3 2 2 2" xfId="30276"/>
    <cellStyle name="40% - Accent4 12 3 2 2 2 2" xfId="30277"/>
    <cellStyle name="40% - Accent4 12 3 2 2 2 2 2" xfId="30278"/>
    <cellStyle name="40% - Accent4 12 3 2 2 2 3" xfId="30279"/>
    <cellStyle name="40% - Accent4 12 3 2 2 3" xfId="30280"/>
    <cellStyle name="40% - Accent4 12 3 2 2 3 2" xfId="30281"/>
    <cellStyle name="40% - Accent4 12 3 2 2 4" xfId="30282"/>
    <cellStyle name="40% - Accent4 12 3 2 3" xfId="30283"/>
    <cellStyle name="40% - Accent4 12 3 2 3 2" xfId="30284"/>
    <cellStyle name="40% - Accent4 12 3 2 3 2 2" xfId="30285"/>
    <cellStyle name="40% - Accent4 12 3 2 3 3" xfId="30286"/>
    <cellStyle name="40% - Accent4 12 3 2 4" xfId="30287"/>
    <cellStyle name="40% - Accent4 12 3 2 4 2" xfId="30288"/>
    <cellStyle name="40% - Accent4 12 3 2 5" xfId="30289"/>
    <cellStyle name="40% - Accent4 12 3 3" xfId="30290"/>
    <cellStyle name="40% - Accent4 12 3 3 2" xfId="30291"/>
    <cellStyle name="40% - Accent4 12 3 3 2 2" xfId="30292"/>
    <cellStyle name="40% - Accent4 12 3 3 2 2 2" xfId="30293"/>
    <cellStyle name="40% - Accent4 12 3 3 2 3" xfId="30294"/>
    <cellStyle name="40% - Accent4 12 3 3 3" xfId="30295"/>
    <cellStyle name="40% - Accent4 12 3 3 3 2" xfId="30296"/>
    <cellStyle name="40% - Accent4 12 3 3 4" xfId="30297"/>
    <cellStyle name="40% - Accent4 12 3 4" xfId="30298"/>
    <cellStyle name="40% - Accent4 12 3 4 2" xfId="30299"/>
    <cellStyle name="40% - Accent4 12 3 4 2 2" xfId="30300"/>
    <cellStyle name="40% - Accent4 12 3 4 3" xfId="30301"/>
    <cellStyle name="40% - Accent4 12 3 5" xfId="30302"/>
    <cellStyle name="40% - Accent4 12 3 5 2" xfId="30303"/>
    <cellStyle name="40% - Accent4 12 3 6" xfId="30304"/>
    <cellStyle name="40% - Accent4 12 4" xfId="30305"/>
    <cellStyle name="40% - Accent4 12 4 2" xfId="30306"/>
    <cellStyle name="40% - Accent4 12 4 2 2" xfId="30307"/>
    <cellStyle name="40% - Accent4 12 4 2 2 2" xfId="30308"/>
    <cellStyle name="40% - Accent4 12 4 2 2 2 2" xfId="30309"/>
    <cellStyle name="40% - Accent4 12 4 2 2 3" xfId="30310"/>
    <cellStyle name="40% - Accent4 12 4 2 3" xfId="30311"/>
    <cellStyle name="40% - Accent4 12 4 2 3 2" xfId="30312"/>
    <cellStyle name="40% - Accent4 12 4 2 4" xfId="30313"/>
    <cellStyle name="40% - Accent4 12 4 3" xfId="30314"/>
    <cellStyle name="40% - Accent4 12 4 3 2" xfId="30315"/>
    <cellStyle name="40% - Accent4 12 4 3 2 2" xfId="30316"/>
    <cellStyle name="40% - Accent4 12 4 3 3" xfId="30317"/>
    <cellStyle name="40% - Accent4 12 4 4" xfId="30318"/>
    <cellStyle name="40% - Accent4 12 4 4 2" xfId="30319"/>
    <cellStyle name="40% - Accent4 12 4 5" xfId="30320"/>
    <cellStyle name="40% - Accent4 12 5" xfId="30321"/>
    <cellStyle name="40% - Accent4 12 5 2" xfId="30322"/>
    <cellStyle name="40% - Accent4 12 5 2 2" xfId="30323"/>
    <cellStyle name="40% - Accent4 12 5 2 2 2" xfId="30324"/>
    <cellStyle name="40% - Accent4 12 5 2 3" xfId="30325"/>
    <cellStyle name="40% - Accent4 12 5 3" xfId="30326"/>
    <cellStyle name="40% - Accent4 12 5 3 2" xfId="30327"/>
    <cellStyle name="40% - Accent4 12 5 4" xfId="30328"/>
    <cellStyle name="40% - Accent4 12 6" xfId="30329"/>
    <cellStyle name="40% - Accent4 12 6 2" xfId="30330"/>
    <cellStyle name="40% - Accent4 12 6 2 2" xfId="30331"/>
    <cellStyle name="40% - Accent4 12 6 3" xfId="30332"/>
    <cellStyle name="40% - Accent4 12 7" xfId="30333"/>
    <cellStyle name="40% - Accent4 12 7 2" xfId="30334"/>
    <cellStyle name="40% - Accent4 12 8" xfId="30335"/>
    <cellStyle name="40% - Accent4 13" xfId="30336"/>
    <cellStyle name="40% - Accent4 13 2" xfId="30337"/>
    <cellStyle name="40% - Accent4 13 2 2" xfId="30338"/>
    <cellStyle name="40% - Accent4 13 2 2 2" xfId="30339"/>
    <cellStyle name="40% - Accent4 13 2 2 2 2" xfId="30340"/>
    <cellStyle name="40% - Accent4 13 2 2 2 2 2" xfId="30341"/>
    <cellStyle name="40% - Accent4 13 2 2 2 2 2 2" xfId="30342"/>
    <cellStyle name="40% - Accent4 13 2 2 2 2 2 2 2" xfId="30343"/>
    <cellStyle name="40% - Accent4 13 2 2 2 2 2 3" xfId="30344"/>
    <cellStyle name="40% - Accent4 13 2 2 2 2 3" xfId="30345"/>
    <cellStyle name="40% - Accent4 13 2 2 2 2 3 2" xfId="30346"/>
    <cellStyle name="40% - Accent4 13 2 2 2 2 4" xfId="30347"/>
    <cellStyle name="40% - Accent4 13 2 2 2 3" xfId="30348"/>
    <cellStyle name="40% - Accent4 13 2 2 2 3 2" xfId="30349"/>
    <cellStyle name="40% - Accent4 13 2 2 2 3 2 2" xfId="30350"/>
    <cellStyle name="40% - Accent4 13 2 2 2 3 3" xfId="30351"/>
    <cellStyle name="40% - Accent4 13 2 2 2 4" xfId="30352"/>
    <cellStyle name="40% - Accent4 13 2 2 2 4 2" xfId="30353"/>
    <cellStyle name="40% - Accent4 13 2 2 2 5" xfId="30354"/>
    <cellStyle name="40% - Accent4 13 2 2 3" xfId="30355"/>
    <cellStyle name="40% - Accent4 13 2 2 3 2" xfId="30356"/>
    <cellStyle name="40% - Accent4 13 2 2 3 2 2" xfId="30357"/>
    <cellStyle name="40% - Accent4 13 2 2 3 2 2 2" xfId="30358"/>
    <cellStyle name="40% - Accent4 13 2 2 3 2 3" xfId="30359"/>
    <cellStyle name="40% - Accent4 13 2 2 3 3" xfId="30360"/>
    <cellStyle name="40% - Accent4 13 2 2 3 3 2" xfId="30361"/>
    <cellStyle name="40% - Accent4 13 2 2 3 4" xfId="30362"/>
    <cellStyle name="40% - Accent4 13 2 2 4" xfId="30363"/>
    <cellStyle name="40% - Accent4 13 2 2 4 2" xfId="30364"/>
    <cellStyle name="40% - Accent4 13 2 2 4 2 2" xfId="30365"/>
    <cellStyle name="40% - Accent4 13 2 2 4 3" xfId="30366"/>
    <cellStyle name="40% - Accent4 13 2 2 5" xfId="30367"/>
    <cellStyle name="40% - Accent4 13 2 2 5 2" xfId="30368"/>
    <cellStyle name="40% - Accent4 13 2 2 6" xfId="30369"/>
    <cellStyle name="40% - Accent4 13 2 3" xfId="30370"/>
    <cellStyle name="40% - Accent4 13 2 3 2" xfId="30371"/>
    <cellStyle name="40% - Accent4 13 2 3 2 2" xfId="30372"/>
    <cellStyle name="40% - Accent4 13 2 3 2 2 2" xfId="30373"/>
    <cellStyle name="40% - Accent4 13 2 3 2 2 2 2" xfId="30374"/>
    <cellStyle name="40% - Accent4 13 2 3 2 2 3" xfId="30375"/>
    <cellStyle name="40% - Accent4 13 2 3 2 3" xfId="30376"/>
    <cellStyle name="40% - Accent4 13 2 3 2 3 2" xfId="30377"/>
    <cellStyle name="40% - Accent4 13 2 3 2 4" xfId="30378"/>
    <cellStyle name="40% - Accent4 13 2 3 3" xfId="30379"/>
    <cellStyle name="40% - Accent4 13 2 3 3 2" xfId="30380"/>
    <cellStyle name="40% - Accent4 13 2 3 3 2 2" xfId="30381"/>
    <cellStyle name="40% - Accent4 13 2 3 3 3" xfId="30382"/>
    <cellStyle name="40% - Accent4 13 2 3 4" xfId="30383"/>
    <cellStyle name="40% - Accent4 13 2 3 4 2" xfId="30384"/>
    <cellStyle name="40% - Accent4 13 2 3 5" xfId="30385"/>
    <cellStyle name="40% - Accent4 13 2 4" xfId="30386"/>
    <cellStyle name="40% - Accent4 13 2 4 2" xfId="30387"/>
    <cellStyle name="40% - Accent4 13 2 4 2 2" xfId="30388"/>
    <cellStyle name="40% - Accent4 13 2 4 2 2 2" xfId="30389"/>
    <cellStyle name="40% - Accent4 13 2 4 2 3" xfId="30390"/>
    <cellStyle name="40% - Accent4 13 2 4 3" xfId="30391"/>
    <cellStyle name="40% - Accent4 13 2 4 3 2" xfId="30392"/>
    <cellStyle name="40% - Accent4 13 2 4 4" xfId="30393"/>
    <cellStyle name="40% - Accent4 13 2 5" xfId="30394"/>
    <cellStyle name="40% - Accent4 13 2 5 2" xfId="30395"/>
    <cellStyle name="40% - Accent4 13 2 5 2 2" xfId="30396"/>
    <cellStyle name="40% - Accent4 13 2 5 3" xfId="30397"/>
    <cellStyle name="40% - Accent4 13 2 6" xfId="30398"/>
    <cellStyle name="40% - Accent4 13 2 6 2" xfId="30399"/>
    <cellStyle name="40% - Accent4 13 2 7" xfId="30400"/>
    <cellStyle name="40% - Accent4 13 3" xfId="30401"/>
    <cellStyle name="40% - Accent4 13 3 2" xfId="30402"/>
    <cellStyle name="40% - Accent4 13 3 2 2" xfId="30403"/>
    <cellStyle name="40% - Accent4 13 3 2 2 2" xfId="30404"/>
    <cellStyle name="40% - Accent4 13 3 2 2 2 2" xfId="30405"/>
    <cellStyle name="40% - Accent4 13 3 2 2 2 2 2" xfId="30406"/>
    <cellStyle name="40% - Accent4 13 3 2 2 2 3" xfId="30407"/>
    <cellStyle name="40% - Accent4 13 3 2 2 3" xfId="30408"/>
    <cellStyle name="40% - Accent4 13 3 2 2 3 2" xfId="30409"/>
    <cellStyle name="40% - Accent4 13 3 2 2 4" xfId="30410"/>
    <cellStyle name="40% - Accent4 13 3 2 3" xfId="30411"/>
    <cellStyle name="40% - Accent4 13 3 2 3 2" xfId="30412"/>
    <cellStyle name="40% - Accent4 13 3 2 3 2 2" xfId="30413"/>
    <cellStyle name="40% - Accent4 13 3 2 3 3" xfId="30414"/>
    <cellStyle name="40% - Accent4 13 3 2 4" xfId="30415"/>
    <cellStyle name="40% - Accent4 13 3 2 4 2" xfId="30416"/>
    <cellStyle name="40% - Accent4 13 3 2 5" xfId="30417"/>
    <cellStyle name="40% - Accent4 13 3 3" xfId="30418"/>
    <cellStyle name="40% - Accent4 13 3 3 2" xfId="30419"/>
    <cellStyle name="40% - Accent4 13 3 3 2 2" xfId="30420"/>
    <cellStyle name="40% - Accent4 13 3 3 2 2 2" xfId="30421"/>
    <cellStyle name="40% - Accent4 13 3 3 2 3" xfId="30422"/>
    <cellStyle name="40% - Accent4 13 3 3 3" xfId="30423"/>
    <cellStyle name="40% - Accent4 13 3 3 3 2" xfId="30424"/>
    <cellStyle name="40% - Accent4 13 3 3 4" xfId="30425"/>
    <cellStyle name="40% - Accent4 13 3 4" xfId="30426"/>
    <cellStyle name="40% - Accent4 13 3 4 2" xfId="30427"/>
    <cellStyle name="40% - Accent4 13 3 4 2 2" xfId="30428"/>
    <cellStyle name="40% - Accent4 13 3 4 3" xfId="30429"/>
    <cellStyle name="40% - Accent4 13 3 5" xfId="30430"/>
    <cellStyle name="40% - Accent4 13 3 5 2" xfId="30431"/>
    <cellStyle name="40% - Accent4 13 3 6" xfId="30432"/>
    <cellStyle name="40% - Accent4 13 4" xfId="30433"/>
    <cellStyle name="40% - Accent4 13 4 2" xfId="30434"/>
    <cellStyle name="40% - Accent4 13 4 2 2" xfId="30435"/>
    <cellStyle name="40% - Accent4 13 4 2 2 2" xfId="30436"/>
    <cellStyle name="40% - Accent4 13 4 2 2 2 2" xfId="30437"/>
    <cellStyle name="40% - Accent4 13 4 2 2 3" xfId="30438"/>
    <cellStyle name="40% - Accent4 13 4 2 3" xfId="30439"/>
    <cellStyle name="40% - Accent4 13 4 2 3 2" xfId="30440"/>
    <cellStyle name="40% - Accent4 13 4 2 4" xfId="30441"/>
    <cellStyle name="40% - Accent4 13 4 3" xfId="30442"/>
    <cellStyle name="40% - Accent4 13 4 3 2" xfId="30443"/>
    <cellStyle name="40% - Accent4 13 4 3 2 2" xfId="30444"/>
    <cellStyle name="40% - Accent4 13 4 3 3" xfId="30445"/>
    <cellStyle name="40% - Accent4 13 4 4" xfId="30446"/>
    <cellStyle name="40% - Accent4 13 4 4 2" xfId="30447"/>
    <cellStyle name="40% - Accent4 13 4 5" xfId="30448"/>
    <cellStyle name="40% - Accent4 13 5" xfId="30449"/>
    <cellStyle name="40% - Accent4 13 5 2" xfId="30450"/>
    <cellStyle name="40% - Accent4 13 5 2 2" xfId="30451"/>
    <cellStyle name="40% - Accent4 13 5 2 2 2" xfId="30452"/>
    <cellStyle name="40% - Accent4 13 5 2 3" xfId="30453"/>
    <cellStyle name="40% - Accent4 13 5 3" xfId="30454"/>
    <cellStyle name="40% - Accent4 13 5 3 2" xfId="30455"/>
    <cellStyle name="40% - Accent4 13 5 4" xfId="30456"/>
    <cellStyle name="40% - Accent4 13 6" xfId="30457"/>
    <cellStyle name="40% - Accent4 13 6 2" xfId="30458"/>
    <cellStyle name="40% - Accent4 13 6 2 2" xfId="30459"/>
    <cellStyle name="40% - Accent4 13 6 3" xfId="30460"/>
    <cellStyle name="40% - Accent4 13 7" xfId="30461"/>
    <cellStyle name="40% - Accent4 13 7 2" xfId="30462"/>
    <cellStyle name="40% - Accent4 13 8" xfId="30463"/>
    <cellStyle name="40% - Accent4 14" xfId="30464"/>
    <cellStyle name="40% - Accent4 14 2" xfId="30465"/>
    <cellStyle name="40% - Accent4 14 2 2" xfId="30466"/>
    <cellStyle name="40% - Accent4 14 2 2 2" xfId="30467"/>
    <cellStyle name="40% - Accent4 14 2 2 2 2" xfId="30468"/>
    <cellStyle name="40% - Accent4 14 2 2 2 2 2" xfId="30469"/>
    <cellStyle name="40% - Accent4 14 2 2 2 2 2 2" xfId="30470"/>
    <cellStyle name="40% - Accent4 14 2 2 2 2 2 2 2" xfId="30471"/>
    <cellStyle name="40% - Accent4 14 2 2 2 2 2 3" xfId="30472"/>
    <cellStyle name="40% - Accent4 14 2 2 2 2 3" xfId="30473"/>
    <cellStyle name="40% - Accent4 14 2 2 2 2 3 2" xfId="30474"/>
    <cellStyle name="40% - Accent4 14 2 2 2 2 4" xfId="30475"/>
    <cellStyle name="40% - Accent4 14 2 2 2 3" xfId="30476"/>
    <cellStyle name="40% - Accent4 14 2 2 2 3 2" xfId="30477"/>
    <cellStyle name="40% - Accent4 14 2 2 2 3 2 2" xfId="30478"/>
    <cellStyle name="40% - Accent4 14 2 2 2 3 3" xfId="30479"/>
    <cellStyle name="40% - Accent4 14 2 2 2 4" xfId="30480"/>
    <cellStyle name="40% - Accent4 14 2 2 2 4 2" xfId="30481"/>
    <cellStyle name="40% - Accent4 14 2 2 2 5" xfId="30482"/>
    <cellStyle name="40% - Accent4 14 2 2 3" xfId="30483"/>
    <cellStyle name="40% - Accent4 14 2 2 3 2" xfId="30484"/>
    <cellStyle name="40% - Accent4 14 2 2 3 2 2" xfId="30485"/>
    <cellStyle name="40% - Accent4 14 2 2 3 2 2 2" xfId="30486"/>
    <cellStyle name="40% - Accent4 14 2 2 3 2 3" xfId="30487"/>
    <cellStyle name="40% - Accent4 14 2 2 3 3" xfId="30488"/>
    <cellStyle name="40% - Accent4 14 2 2 3 3 2" xfId="30489"/>
    <cellStyle name="40% - Accent4 14 2 2 3 4" xfId="30490"/>
    <cellStyle name="40% - Accent4 14 2 2 4" xfId="30491"/>
    <cellStyle name="40% - Accent4 14 2 2 4 2" xfId="30492"/>
    <cellStyle name="40% - Accent4 14 2 2 4 2 2" xfId="30493"/>
    <cellStyle name="40% - Accent4 14 2 2 4 3" xfId="30494"/>
    <cellStyle name="40% - Accent4 14 2 2 5" xfId="30495"/>
    <cellStyle name="40% - Accent4 14 2 2 5 2" xfId="30496"/>
    <cellStyle name="40% - Accent4 14 2 2 6" xfId="30497"/>
    <cellStyle name="40% - Accent4 14 2 3" xfId="30498"/>
    <cellStyle name="40% - Accent4 14 2 3 2" xfId="30499"/>
    <cellStyle name="40% - Accent4 14 2 3 2 2" xfId="30500"/>
    <cellStyle name="40% - Accent4 14 2 3 2 2 2" xfId="30501"/>
    <cellStyle name="40% - Accent4 14 2 3 2 2 2 2" xfId="30502"/>
    <cellStyle name="40% - Accent4 14 2 3 2 2 3" xfId="30503"/>
    <cellStyle name="40% - Accent4 14 2 3 2 3" xfId="30504"/>
    <cellStyle name="40% - Accent4 14 2 3 2 3 2" xfId="30505"/>
    <cellStyle name="40% - Accent4 14 2 3 2 4" xfId="30506"/>
    <cellStyle name="40% - Accent4 14 2 3 3" xfId="30507"/>
    <cellStyle name="40% - Accent4 14 2 3 3 2" xfId="30508"/>
    <cellStyle name="40% - Accent4 14 2 3 3 2 2" xfId="30509"/>
    <cellStyle name="40% - Accent4 14 2 3 3 3" xfId="30510"/>
    <cellStyle name="40% - Accent4 14 2 3 4" xfId="30511"/>
    <cellStyle name="40% - Accent4 14 2 3 4 2" xfId="30512"/>
    <cellStyle name="40% - Accent4 14 2 3 5" xfId="30513"/>
    <cellStyle name="40% - Accent4 14 2 4" xfId="30514"/>
    <cellStyle name="40% - Accent4 14 2 4 2" xfId="30515"/>
    <cellStyle name="40% - Accent4 14 2 4 2 2" xfId="30516"/>
    <cellStyle name="40% - Accent4 14 2 4 2 2 2" xfId="30517"/>
    <cellStyle name="40% - Accent4 14 2 4 2 3" xfId="30518"/>
    <cellStyle name="40% - Accent4 14 2 4 3" xfId="30519"/>
    <cellStyle name="40% - Accent4 14 2 4 3 2" xfId="30520"/>
    <cellStyle name="40% - Accent4 14 2 4 4" xfId="30521"/>
    <cellStyle name="40% - Accent4 14 2 5" xfId="30522"/>
    <cellStyle name="40% - Accent4 14 2 5 2" xfId="30523"/>
    <cellStyle name="40% - Accent4 14 2 5 2 2" xfId="30524"/>
    <cellStyle name="40% - Accent4 14 2 5 3" xfId="30525"/>
    <cellStyle name="40% - Accent4 14 2 6" xfId="30526"/>
    <cellStyle name="40% - Accent4 14 2 6 2" xfId="30527"/>
    <cellStyle name="40% - Accent4 14 2 7" xfId="30528"/>
    <cellStyle name="40% - Accent4 14 3" xfId="30529"/>
    <cellStyle name="40% - Accent4 14 3 2" xfId="30530"/>
    <cellStyle name="40% - Accent4 14 3 2 2" xfId="30531"/>
    <cellStyle name="40% - Accent4 14 3 2 2 2" xfId="30532"/>
    <cellStyle name="40% - Accent4 14 3 2 2 2 2" xfId="30533"/>
    <cellStyle name="40% - Accent4 14 3 2 2 2 2 2" xfId="30534"/>
    <cellStyle name="40% - Accent4 14 3 2 2 2 3" xfId="30535"/>
    <cellStyle name="40% - Accent4 14 3 2 2 3" xfId="30536"/>
    <cellStyle name="40% - Accent4 14 3 2 2 3 2" xfId="30537"/>
    <cellStyle name="40% - Accent4 14 3 2 2 4" xfId="30538"/>
    <cellStyle name="40% - Accent4 14 3 2 3" xfId="30539"/>
    <cellStyle name="40% - Accent4 14 3 2 3 2" xfId="30540"/>
    <cellStyle name="40% - Accent4 14 3 2 3 2 2" xfId="30541"/>
    <cellStyle name="40% - Accent4 14 3 2 3 3" xfId="30542"/>
    <cellStyle name="40% - Accent4 14 3 2 4" xfId="30543"/>
    <cellStyle name="40% - Accent4 14 3 2 4 2" xfId="30544"/>
    <cellStyle name="40% - Accent4 14 3 2 5" xfId="30545"/>
    <cellStyle name="40% - Accent4 14 3 3" xfId="30546"/>
    <cellStyle name="40% - Accent4 14 3 3 2" xfId="30547"/>
    <cellStyle name="40% - Accent4 14 3 3 2 2" xfId="30548"/>
    <cellStyle name="40% - Accent4 14 3 3 2 2 2" xfId="30549"/>
    <cellStyle name="40% - Accent4 14 3 3 2 3" xfId="30550"/>
    <cellStyle name="40% - Accent4 14 3 3 3" xfId="30551"/>
    <cellStyle name="40% - Accent4 14 3 3 3 2" xfId="30552"/>
    <cellStyle name="40% - Accent4 14 3 3 4" xfId="30553"/>
    <cellStyle name="40% - Accent4 14 3 4" xfId="30554"/>
    <cellStyle name="40% - Accent4 14 3 4 2" xfId="30555"/>
    <cellStyle name="40% - Accent4 14 3 4 2 2" xfId="30556"/>
    <cellStyle name="40% - Accent4 14 3 4 3" xfId="30557"/>
    <cellStyle name="40% - Accent4 14 3 5" xfId="30558"/>
    <cellStyle name="40% - Accent4 14 3 5 2" xfId="30559"/>
    <cellStyle name="40% - Accent4 14 3 6" xfId="30560"/>
    <cellStyle name="40% - Accent4 14 4" xfId="30561"/>
    <cellStyle name="40% - Accent4 14 4 2" xfId="30562"/>
    <cellStyle name="40% - Accent4 14 4 2 2" xfId="30563"/>
    <cellStyle name="40% - Accent4 14 4 2 2 2" xfId="30564"/>
    <cellStyle name="40% - Accent4 14 4 2 2 2 2" xfId="30565"/>
    <cellStyle name="40% - Accent4 14 4 2 2 3" xfId="30566"/>
    <cellStyle name="40% - Accent4 14 4 2 3" xfId="30567"/>
    <cellStyle name="40% - Accent4 14 4 2 3 2" xfId="30568"/>
    <cellStyle name="40% - Accent4 14 4 2 4" xfId="30569"/>
    <cellStyle name="40% - Accent4 14 4 3" xfId="30570"/>
    <cellStyle name="40% - Accent4 14 4 3 2" xfId="30571"/>
    <cellStyle name="40% - Accent4 14 4 3 2 2" xfId="30572"/>
    <cellStyle name="40% - Accent4 14 4 3 3" xfId="30573"/>
    <cellStyle name="40% - Accent4 14 4 4" xfId="30574"/>
    <cellStyle name="40% - Accent4 14 4 4 2" xfId="30575"/>
    <cellStyle name="40% - Accent4 14 4 5" xfId="30576"/>
    <cellStyle name="40% - Accent4 14 5" xfId="30577"/>
    <cellStyle name="40% - Accent4 14 5 2" xfId="30578"/>
    <cellStyle name="40% - Accent4 14 5 2 2" xfId="30579"/>
    <cellStyle name="40% - Accent4 14 5 2 2 2" xfId="30580"/>
    <cellStyle name="40% - Accent4 14 5 2 3" xfId="30581"/>
    <cellStyle name="40% - Accent4 14 5 3" xfId="30582"/>
    <cellStyle name="40% - Accent4 14 5 3 2" xfId="30583"/>
    <cellStyle name="40% - Accent4 14 5 4" xfId="30584"/>
    <cellStyle name="40% - Accent4 14 6" xfId="30585"/>
    <cellStyle name="40% - Accent4 14 6 2" xfId="30586"/>
    <cellStyle name="40% - Accent4 14 6 2 2" xfId="30587"/>
    <cellStyle name="40% - Accent4 14 6 3" xfId="30588"/>
    <cellStyle name="40% - Accent4 14 7" xfId="30589"/>
    <cellStyle name="40% - Accent4 14 7 2" xfId="30590"/>
    <cellStyle name="40% - Accent4 14 8" xfId="30591"/>
    <cellStyle name="40% - Accent4 15" xfId="30592"/>
    <cellStyle name="40% - Accent4 15 2" xfId="30593"/>
    <cellStyle name="40% - Accent4 15 2 2" xfId="30594"/>
    <cellStyle name="40% - Accent4 15 2 2 2" xfId="30595"/>
    <cellStyle name="40% - Accent4 15 2 2 2 2" xfId="30596"/>
    <cellStyle name="40% - Accent4 15 2 2 2 2 2" xfId="30597"/>
    <cellStyle name="40% - Accent4 15 2 2 2 2 2 2" xfId="30598"/>
    <cellStyle name="40% - Accent4 15 2 2 2 2 2 2 2" xfId="30599"/>
    <cellStyle name="40% - Accent4 15 2 2 2 2 2 3" xfId="30600"/>
    <cellStyle name="40% - Accent4 15 2 2 2 2 3" xfId="30601"/>
    <cellStyle name="40% - Accent4 15 2 2 2 2 3 2" xfId="30602"/>
    <cellStyle name="40% - Accent4 15 2 2 2 2 4" xfId="30603"/>
    <cellStyle name="40% - Accent4 15 2 2 2 3" xfId="30604"/>
    <cellStyle name="40% - Accent4 15 2 2 2 3 2" xfId="30605"/>
    <cellStyle name="40% - Accent4 15 2 2 2 3 2 2" xfId="30606"/>
    <cellStyle name="40% - Accent4 15 2 2 2 3 3" xfId="30607"/>
    <cellStyle name="40% - Accent4 15 2 2 2 4" xfId="30608"/>
    <cellStyle name="40% - Accent4 15 2 2 2 4 2" xfId="30609"/>
    <cellStyle name="40% - Accent4 15 2 2 2 5" xfId="30610"/>
    <cellStyle name="40% - Accent4 15 2 2 3" xfId="30611"/>
    <cellStyle name="40% - Accent4 15 2 2 3 2" xfId="30612"/>
    <cellStyle name="40% - Accent4 15 2 2 3 2 2" xfId="30613"/>
    <cellStyle name="40% - Accent4 15 2 2 3 2 2 2" xfId="30614"/>
    <cellStyle name="40% - Accent4 15 2 2 3 2 3" xfId="30615"/>
    <cellStyle name="40% - Accent4 15 2 2 3 3" xfId="30616"/>
    <cellStyle name="40% - Accent4 15 2 2 3 3 2" xfId="30617"/>
    <cellStyle name="40% - Accent4 15 2 2 3 4" xfId="30618"/>
    <cellStyle name="40% - Accent4 15 2 2 4" xfId="30619"/>
    <cellStyle name="40% - Accent4 15 2 2 4 2" xfId="30620"/>
    <cellStyle name="40% - Accent4 15 2 2 4 2 2" xfId="30621"/>
    <cellStyle name="40% - Accent4 15 2 2 4 3" xfId="30622"/>
    <cellStyle name="40% - Accent4 15 2 2 5" xfId="30623"/>
    <cellStyle name="40% - Accent4 15 2 2 5 2" xfId="30624"/>
    <cellStyle name="40% - Accent4 15 2 2 6" xfId="30625"/>
    <cellStyle name="40% - Accent4 15 2 3" xfId="30626"/>
    <cellStyle name="40% - Accent4 15 2 3 2" xfId="30627"/>
    <cellStyle name="40% - Accent4 15 2 3 2 2" xfId="30628"/>
    <cellStyle name="40% - Accent4 15 2 3 2 2 2" xfId="30629"/>
    <cellStyle name="40% - Accent4 15 2 3 2 2 2 2" xfId="30630"/>
    <cellStyle name="40% - Accent4 15 2 3 2 2 3" xfId="30631"/>
    <cellStyle name="40% - Accent4 15 2 3 2 3" xfId="30632"/>
    <cellStyle name="40% - Accent4 15 2 3 2 3 2" xfId="30633"/>
    <cellStyle name="40% - Accent4 15 2 3 2 4" xfId="30634"/>
    <cellStyle name="40% - Accent4 15 2 3 3" xfId="30635"/>
    <cellStyle name="40% - Accent4 15 2 3 3 2" xfId="30636"/>
    <cellStyle name="40% - Accent4 15 2 3 3 2 2" xfId="30637"/>
    <cellStyle name="40% - Accent4 15 2 3 3 3" xfId="30638"/>
    <cellStyle name="40% - Accent4 15 2 3 4" xfId="30639"/>
    <cellStyle name="40% - Accent4 15 2 3 4 2" xfId="30640"/>
    <cellStyle name="40% - Accent4 15 2 3 5" xfId="30641"/>
    <cellStyle name="40% - Accent4 15 2 4" xfId="30642"/>
    <cellStyle name="40% - Accent4 15 2 4 2" xfId="30643"/>
    <cellStyle name="40% - Accent4 15 2 4 2 2" xfId="30644"/>
    <cellStyle name="40% - Accent4 15 2 4 2 2 2" xfId="30645"/>
    <cellStyle name="40% - Accent4 15 2 4 2 3" xfId="30646"/>
    <cellStyle name="40% - Accent4 15 2 4 3" xfId="30647"/>
    <cellStyle name="40% - Accent4 15 2 4 3 2" xfId="30648"/>
    <cellStyle name="40% - Accent4 15 2 4 4" xfId="30649"/>
    <cellStyle name="40% - Accent4 15 2 5" xfId="30650"/>
    <cellStyle name="40% - Accent4 15 2 5 2" xfId="30651"/>
    <cellStyle name="40% - Accent4 15 2 5 2 2" xfId="30652"/>
    <cellStyle name="40% - Accent4 15 2 5 3" xfId="30653"/>
    <cellStyle name="40% - Accent4 15 2 6" xfId="30654"/>
    <cellStyle name="40% - Accent4 15 2 6 2" xfId="30655"/>
    <cellStyle name="40% - Accent4 15 2 7" xfId="30656"/>
    <cellStyle name="40% - Accent4 15 3" xfId="30657"/>
    <cellStyle name="40% - Accent4 15 3 2" xfId="30658"/>
    <cellStyle name="40% - Accent4 15 3 2 2" xfId="30659"/>
    <cellStyle name="40% - Accent4 15 3 2 2 2" xfId="30660"/>
    <cellStyle name="40% - Accent4 15 3 2 2 2 2" xfId="30661"/>
    <cellStyle name="40% - Accent4 15 3 2 2 2 2 2" xfId="30662"/>
    <cellStyle name="40% - Accent4 15 3 2 2 2 3" xfId="30663"/>
    <cellStyle name="40% - Accent4 15 3 2 2 3" xfId="30664"/>
    <cellStyle name="40% - Accent4 15 3 2 2 3 2" xfId="30665"/>
    <cellStyle name="40% - Accent4 15 3 2 2 4" xfId="30666"/>
    <cellStyle name="40% - Accent4 15 3 2 3" xfId="30667"/>
    <cellStyle name="40% - Accent4 15 3 2 3 2" xfId="30668"/>
    <cellStyle name="40% - Accent4 15 3 2 3 2 2" xfId="30669"/>
    <cellStyle name="40% - Accent4 15 3 2 3 3" xfId="30670"/>
    <cellStyle name="40% - Accent4 15 3 2 4" xfId="30671"/>
    <cellStyle name="40% - Accent4 15 3 2 4 2" xfId="30672"/>
    <cellStyle name="40% - Accent4 15 3 2 5" xfId="30673"/>
    <cellStyle name="40% - Accent4 15 3 3" xfId="30674"/>
    <cellStyle name="40% - Accent4 15 3 3 2" xfId="30675"/>
    <cellStyle name="40% - Accent4 15 3 3 2 2" xfId="30676"/>
    <cellStyle name="40% - Accent4 15 3 3 2 2 2" xfId="30677"/>
    <cellStyle name="40% - Accent4 15 3 3 2 3" xfId="30678"/>
    <cellStyle name="40% - Accent4 15 3 3 3" xfId="30679"/>
    <cellStyle name="40% - Accent4 15 3 3 3 2" xfId="30680"/>
    <cellStyle name="40% - Accent4 15 3 3 4" xfId="30681"/>
    <cellStyle name="40% - Accent4 15 3 4" xfId="30682"/>
    <cellStyle name="40% - Accent4 15 3 4 2" xfId="30683"/>
    <cellStyle name="40% - Accent4 15 3 4 2 2" xfId="30684"/>
    <cellStyle name="40% - Accent4 15 3 4 3" xfId="30685"/>
    <cellStyle name="40% - Accent4 15 3 5" xfId="30686"/>
    <cellStyle name="40% - Accent4 15 3 5 2" xfId="30687"/>
    <cellStyle name="40% - Accent4 15 3 6" xfId="30688"/>
    <cellStyle name="40% - Accent4 15 4" xfId="30689"/>
    <cellStyle name="40% - Accent4 15 4 2" xfId="30690"/>
    <cellStyle name="40% - Accent4 15 4 2 2" xfId="30691"/>
    <cellStyle name="40% - Accent4 15 4 2 2 2" xfId="30692"/>
    <cellStyle name="40% - Accent4 15 4 2 2 2 2" xfId="30693"/>
    <cellStyle name="40% - Accent4 15 4 2 2 3" xfId="30694"/>
    <cellStyle name="40% - Accent4 15 4 2 3" xfId="30695"/>
    <cellStyle name="40% - Accent4 15 4 2 3 2" xfId="30696"/>
    <cellStyle name="40% - Accent4 15 4 2 4" xfId="30697"/>
    <cellStyle name="40% - Accent4 15 4 3" xfId="30698"/>
    <cellStyle name="40% - Accent4 15 4 3 2" xfId="30699"/>
    <cellStyle name="40% - Accent4 15 4 3 2 2" xfId="30700"/>
    <cellStyle name="40% - Accent4 15 4 3 3" xfId="30701"/>
    <cellStyle name="40% - Accent4 15 4 4" xfId="30702"/>
    <cellStyle name="40% - Accent4 15 4 4 2" xfId="30703"/>
    <cellStyle name="40% - Accent4 15 4 5" xfId="30704"/>
    <cellStyle name="40% - Accent4 15 5" xfId="30705"/>
    <cellStyle name="40% - Accent4 15 5 2" xfId="30706"/>
    <cellStyle name="40% - Accent4 15 5 2 2" xfId="30707"/>
    <cellStyle name="40% - Accent4 15 5 2 2 2" xfId="30708"/>
    <cellStyle name="40% - Accent4 15 5 2 3" xfId="30709"/>
    <cellStyle name="40% - Accent4 15 5 3" xfId="30710"/>
    <cellStyle name="40% - Accent4 15 5 3 2" xfId="30711"/>
    <cellStyle name="40% - Accent4 15 5 4" xfId="30712"/>
    <cellStyle name="40% - Accent4 15 6" xfId="30713"/>
    <cellStyle name="40% - Accent4 15 6 2" xfId="30714"/>
    <cellStyle name="40% - Accent4 15 6 2 2" xfId="30715"/>
    <cellStyle name="40% - Accent4 15 6 3" xfId="30716"/>
    <cellStyle name="40% - Accent4 15 7" xfId="30717"/>
    <cellStyle name="40% - Accent4 15 7 2" xfId="30718"/>
    <cellStyle name="40% - Accent4 15 8" xfId="30719"/>
    <cellStyle name="40% - Accent4 16" xfId="30720"/>
    <cellStyle name="40% - Accent4 16 2" xfId="30721"/>
    <cellStyle name="40% - Accent4 16 2 2" xfId="30722"/>
    <cellStyle name="40% - Accent4 16 2 2 2" xfId="30723"/>
    <cellStyle name="40% - Accent4 16 2 2 2 2" xfId="30724"/>
    <cellStyle name="40% - Accent4 16 2 2 2 2 2" xfId="30725"/>
    <cellStyle name="40% - Accent4 16 2 2 2 2 2 2" xfId="30726"/>
    <cellStyle name="40% - Accent4 16 2 2 2 2 2 2 2" xfId="30727"/>
    <cellStyle name="40% - Accent4 16 2 2 2 2 2 3" xfId="30728"/>
    <cellStyle name="40% - Accent4 16 2 2 2 2 3" xfId="30729"/>
    <cellStyle name="40% - Accent4 16 2 2 2 2 3 2" xfId="30730"/>
    <cellStyle name="40% - Accent4 16 2 2 2 2 4" xfId="30731"/>
    <cellStyle name="40% - Accent4 16 2 2 2 3" xfId="30732"/>
    <cellStyle name="40% - Accent4 16 2 2 2 3 2" xfId="30733"/>
    <cellStyle name="40% - Accent4 16 2 2 2 3 2 2" xfId="30734"/>
    <cellStyle name="40% - Accent4 16 2 2 2 3 3" xfId="30735"/>
    <cellStyle name="40% - Accent4 16 2 2 2 4" xfId="30736"/>
    <cellStyle name="40% - Accent4 16 2 2 2 4 2" xfId="30737"/>
    <cellStyle name="40% - Accent4 16 2 2 2 5" xfId="30738"/>
    <cellStyle name="40% - Accent4 16 2 2 3" xfId="30739"/>
    <cellStyle name="40% - Accent4 16 2 2 3 2" xfId="30740"/>
    <cellStyle name="40% - Accent4 16 2 2 3 2 2" xfId="30741"/>
    <cellStyle name="40% - Accent4 16 2 2 3 2 2 2" xfId="30742"/>
    <cellStyle name="40% - Accent4 16 2 2 3 2 3" xfId="30743"/>
    <cellStyle name="40% - Accent4 16 2 2 3 3" xfId="30744"/>
    <cellStyle name="40% - Accent4 16 2 2 3 3 2" xfId="30745"/>
    <cellStyle name="40% - Accent4 16 2 2 3 4" xfId="30746"/>
    <cellStyle name="40% - Accent4 16 2 2 4" xfId="30747"/>
    <cellStyle name="40% - Accent4 16 2 2 4 2" xfId="30748"/>
    <cellStyle name="40% - Accent4 16 2 2 4 2 2" xfId="30749"/>
    <cellStyle name="40% - Accent4 16 2 2 4 3" xfId="30750"/>
    <cellStyle name="40% - Accent4 16 2 2 5" xfId="30751"/>
    <cellStyle name="40% - Accent4 16 2 2 5 2" xfId="30752"/>
    <cellStyle name="40% - Accent4 16 2 2 6" xfId="30753"/>
    <cellStyle name="40% - Accent4 16 2 3" xfId="30754"/>
    <cellStyle name="40% - Accent4 16 2 3 2" xfId="30755"/>
    <cellStyle name="40% - Accent4 16 2 3 2 2" xfId="30756"/>
    <cellStyle name="40% - Accent4 16 2 3 2 2 2" xfId="30757"/>
    <cellStyle name="40% - Accent4 16 2 3 2 2 2 2" xfId="30758"/>
    <cellStyle name="40% - Accent4 16 2 3 2 2 3" xfId="30759"/>
    <cellStyle name="40% - Accent4 16 2 3 2 3" xfId="30760"/>
    <cellStyle name="40% - Accent4 16 2 3 2 3 2" xfId="30761"/>
    <cellStyle name="40% - Accent4 16 2 3 2 4" xfId="30762"/>
    <cellStyle name="40% - Accent4 16 2 3 3" xfId="30763"/>
    <cellStyle name="40% - Accent4 16 2 3 3 2" xfId="30764"/>
    <cellStyle name="40% - Accent4 16 2 3 3 2 2" xfId="30765"/>
    <cellStyle name="40% - Accent4 16 2 3 3 3" xfId="30766"/>
    <cellStyle name="40% - Accent4 16 2 3 4" xfId="30767"/>
    <cellStyle name="40% - Accent4 16 2 3 4 2" xfId="30768"/>
    <cellStyle name="40% - Accent4 16 2 3 5" xfId="30769"/>
    <cellStyle name="40% - Accent4 16 2 4" xfId="30770"/>
    <cellStyle name="40% - Accent4 16 2 4 2" xfId="30771"/>
    <cellStyle name="40% - Accent4 16 2 4 2 2" xfId="30772"/>
    <cellStyle name="40% - Accent4 16 2 4 2 2 2" xfId="30773"/>
    <cellStyle name="40% - Accent4 16 2 4 2 3" xfId="30774"/>
    <cellStyle name="40% - Accent4 16 2 4 3" xfId="30775"/>
    <cellStyle name="40% - Accent4 16 2 4 3 2" xfId="30776"/>
    <cellStyle name="40% - Accent4 16 2 4 4" xfId="30777"/>
    <cellStyle name="40% - Accent4 16 2 5" xfId="30778"/>
    <cellStyle name="40% - Accent4 16 2 5 2" xfId="30779"/>
    <cellStyle name="40% - Accent4 16 2 5 2 2" xfId="30780"/>
    <cellStyle name="40% - Accent4 16 2 5 3" xfId="30781"/>
    <cellStyle name="40% - Accent4 16 2 6" xfId="30782"/>
    <cellStyle name="40% - Accent4 16 2 6 2" xfId="30783"/>
    <cellStyle name="40% - Accent4 16 2 7" xfId="30784"/>
    <cellStyle name="40% - Accent4 16 3" xfId="30785"/>
    <cellStyle name="40% - Accent4 16 3 2" xfId="30786"/>
    <cellStyle name="40% - Accent4 16 3 2 2" xfId="30787"/>
    <cellStyle name="40% - Accent4 16 3 2 2 2" xfId="30788"/>
    <cellStyle name="40% - Accent4 16 3 2 2 2 2" xfId="30789"/>
    <cellStyle name="40% - Accent4 16 3 2 2 2 2 2" xfId="30790"/>
    <cellStyle name="40% - Accent4 16 3 2 2 2 3" xfId="30791"/>
    <cellStyle name="40% - Accent4 16 3 2 2 3" xfId="30792"/>
    <cellStyle name="40% - Accent4 16 3 2 2 3 2" xfId="30793"/>
    <cellStyle name="40% - Accent4 16 3 2 2 4" xfId="30794"/>
    <cellStyle name="40% - Accent4 16 3 2 3" xfId="30795"/>
    <cellStyle name="40% - Accent4 16 3 2 3 2" xfId="30796"/>
    <cellStyle name="40% - Accent4 16 3 2 3 2 2" xfId="30797"/>
    <cellStyle name="40% - Accent4 16 3 2 3 3" xfId="30798"/>
    <cellStyle name="40% - Accent4 16 3 2 4" xfId="30799"/>
    <cellStyle name="40% - Accent4 16 3 2 4 2" xfId="30800"/>
    <cellStyle name="40% - Accent4 16 3 2 5" xfId="30801"/>
    <cellStyle name="40% - Accent4 16 3 3" xfId="30802"/>
    <cellStyle name="40% - Accent4 16 3 3 2" xfId="30803"/>
    <cellStyle name="40% - Accent4 16 3 3 2 2" xfId="30804"/>
    <cellStyle name="40% - Accent4 16 3 3 2 2 2" xfId="30805"/>
    <cellStyle name="40% - Accent4 16 3 3 2 3" xfId="30806"/>
    <cellStyle name="40% - Accent4 16 3 3 3" xfId="30807"/>
    <cellStyle name="40% - Accent4 16 3 3 3 2" xfId="30808"/>
    <cellStyle name="40% - Accent4 16 3 3 4" xfId="30809"/>
    <cellStyle name="40% - Accent4 16 3 4" xfId="30810"/>
    <cellStyle name="40% - Accent4 16 3 4 2" xfId="30811"/>
    <cellStyle name="40% - Accent4 16 3 4 2 2" xfId="30812"/>
    <cellStyle name="40% - Accent4 16 3 4 3" xfId="30813"/>
    <cellStyle name="40% - Accent4 16 3 5" xfId="30814"/>
    <cellStyle name="40% - Accent4 16 3 5 2" xfId="30815"/>
    <cellStyle name="40% - Accent4 16 3 6" xfId="30816"/>
    <cellStyle name="40% - Accent4 16 4" xfId="30817"/>
    <cellStyle name="40% - Accent4 16 4 2" xfId="30818"/>
    <cellStyle name="40% - Accent4 16 4 2 2" xfId="30819"/>
    <cellStyle name="40% - Accent4 16 4 2 2 2" xfId="30820"/>
    <cellStyle name="40% - Accent4 16 4 2 2 2 2" xfId="30821"/>
    <cellStyle name="40% - Accent4 16 4 2 2 3" xfId="30822"/>
    <cellStyle name="40% - Accent4 16 4 2 3" xfId="30823"/>
    <cellStyle name="40% - Accent4 16 4 2 3 2" xfId="30824"/>
    <cellStyle name="40% - Accent4 16 4 2 4" xfId="30825"/>
    <cellStyle name="40% - Accent4 16 4 3" xfId="30826"/>
    <cellStyle name="40% - Accent4 16 4 3 2" xfId="30827"/>
    <cellStyle name="40% - Accent4 16 4 3 2 2" xfId="30828"/>
    <cellStyle name="40% - Accent4 16 4 3 3" xfId="30829"/>
    <cellStyle name="40% - Accent4 16 4 4" xfId="30830"/>
    <cellStyle name="40% - Accent4 16 4 4 2" xfId="30831"/>
    <cellStyle name="40% - Accent4 16 4 5" xfId="30832"/>
    <cellStyle name="40% - Accent4 16 5" xfId="30833"/>
    <cellStyle name="40% - Accent4 16 5 2" xfId="30834"/>
    <cellStyle name="40% - Accent4 16 5 2 2" xfId="30835"/>
    <cellStyle name="40% - Accent4 16 5 2 2 2" xfId="30836"/>
    <cellStyle name="40% - Accent4 16 5 2 3" xfId="30837"/>
    <cellStyle name="40% - Accent4 16 5 3" xfId="30838"/>
    <cellStyle name="40% - Accent4 16 5 3 2" xfId="30839"/>
    <cellStyle name="40% - Accent4 16 5 4" xfId="30840"/>
    <cellStyle name="40% - Accent4 16 6" xfId="30841"/>
    <cellStyle name="40% - Accent4 16 6 2" xfId="30842"/>
    <cellStyle name="40% - Accent4 16 6 2 2" xfId="30843"/>
    <cellStyle name="40% - Accent4 16 6 3" xfId="30844"/>
    <cellStyle name="40% - Accent4 16 7" xfId="30845"/>
    <cellStyle name="40% - Accent4 16 7 2" xfId="30846"/>
    <cellStyle name="40% - Accent4 16 8" xfId="30847"/>
    <cellStyle name="40% - Accent4 17" xfId="30848"/>
    <cellStyle name="40% - Accent4 17 2" xfId="30849"/>
    <cellStyle name="40% - Accent4 17 2 2" xfId="30850"/>
    <cellStyle name="40% - Accent4 17 2 2 2" xfId="30851"/>
    <cellStyle name="40% - Accent4 17 2 2 2 2" xfId="30852"/>
    <cellStyle name="40% - Accent4 17 2 2 2 2 2" xfId="30853"/>
    <cellStyle name="40% - Accent4 17 2 2 2 2 2 2" xfId="30854"/>
    <cellStyle name="40% - Accent4 17 2 2 2 2 2 2 2" xfId="30855"/>
    <cellStyle name="40% - Accent4 17 2 2 2 2 2 3" xfId="30856"/>
    <cellStyle name="40% - Accent4 17 2 2 2 2 3" xfId="30857"/>
    <cellStyle name="40% - Accent4 17 2 2 2 2 3 2" xfId="30858"/>
    <cellStyle name="40% - Accent4 17 2 2 2 2 4" xfId="30859"/>
    <cellStyle name="40% - Accent4 17 2 2 2 3" xfId="30860"/>
    <cellStyle name="40% - Accent4 17 2 2 2 3 2" xfId="30861"/>
    <cellStyle name="40% - Accent4 17 2 2 2 3 2 2" xfId="30862"/>
    <cellStyle name="40% - Accent4 17 2 2 2 3 3" xfId="30863"/>
    <cellStyle name="40% - Accent4 17 2 2 2 4" xfId="30864"/>
    <cellStyle name="40% - Accent4 17 2 2 2 4 2" xfId="30865"/>
    <cellStyle name="40% - Accent4 17 2 2 2 5" xfId="30866"/>
    <cellStyle name="40% - Accent4 17 2 2 3" xfId="30867"/>
    <cellStyle name="40% - Accent4 17 2 2 3 2" xfId="30868"/>
    <cellStyle name="40% - Accent4 17 2 2 3 2 2" xfId="30869"/>
    <cellStyle name="40% - Accent4 17 2 2 3 2 2 2" xfId="30870"/>
    <cellStyle name="40% - Accent4 17 2 2 3 2 3" xfId="30871"/>
    <cellStyle name="40% - Accent4 17 2 2 3 3" xfId="30872"/>
    <cellStyle name="40% - Accent4 17 2 2 3 3 2" xfId="30873"/>
    <cellStyle name="40% - Accent4 17 2 2 3 4" xfId="30874"/>
    <cellStyle name="40% - Accent4 17 2 2 4" xfId="30875"/>
    <cellStyle name="40% - Accent4 17 2 2 4 2" xfId="30876"/>
    <cellStyle name="40% - Accent4 17 2 2 4 2 2" xfId="30877"/>
    <cellStyle name="40% - Accent4 17 2 2 4 3" xfId="30878"/>
    <cellStyle name="40% - Accent4 17 2 2 5" xfId="30879"/>
    <cellStyle name="40% - Accent4 17 2 2 5 2" xfId="30880"/>
    <cellStyle name="40% - Accent4 17 2 2 6" xfId="30881"/>
    <cellStyle name="40% - Accent4 17 2 3" xfId="30882"/>
    <cellStyle name="40% - Accent4 17 2 3 2" xfId="30883"/>
    <cellStyle name="40% - Accent4 17 2 3 2 2" xfId="30884"/>
    <cellStyle name="40% - Accent4 17 2 3 2 2 2" xfId="30885"/>
    <cellStyle name="40% - Accent4 17 2 3 2 2 2 2" xfId="30886"/>
    <cellStyle name="40% - Accent4 17 2 3 2 2 3" xfId="30887"/>
    <cellStyle name="40% - Accent4 17 2 3 2 3" xfId="30888"/>
    <cellStyle name="40% - Accent4 17 2 3 2 3 2" xfId="30889"/>
    <cellStyle name="40% - Accent4 17 2 3 2 4" xfId="30890"/>
    <cellStyle name="40% - Accent4 17 2 3 3" xfId="30891"/>
    <cellStyle name="40% - Accent4 17 2 3 3 2" xfId="30892"/>
    <cellStyle name="40% - Accent4 17 2 3 3 2 2" xfId="30893"/>
    <cellStyle name="40% - Accent4 17 2 3 3 3" xfId="30894"/>
    <cellStyle name="40% - Accent4 17 2 3 4" xfId="30895"/>
    <cellStyle name="40% - Accent4 17 2 3 4 2" xfId="30896"/>
    <cellStyle name="40% - Accent4 17 2 3 5" xfId="30897"/>
    <cellStyle name="40% - Accent4 17 2 4" xfId="30898"/>
    <cellStyle name="40% - Accent4 17 2 4 2" xfId="30899"/>
    <cellStyle name="40% - Accent4 17 2 4 2 2" xfId="30900"/>
    <cellStyle name="40% - Accent4 17 2 4 2 2 2" xfId="30901"/>
    <cellStyle name="40% - Accent4 17 2 4 2 3" xfId="30902"/>
    <cellStyle name="40% - Accent4 17 2 4 3" xfId="30903"/>
    <cellStyle name="40% - Accent4 17 2 4 3 2" xfId="30904"/>
    <cellStyle name="40% - Accent4 17 2 4 4" xfId="30905"/>
    <cellStyle name="40% - Accent4 17 2 5" xfId="30906"/>
    <cellStyle name="40% - Accent4 17 2 5 2" xfId="30907"/>
    <cellStyle name="40% - Accent4 17 2 5 2 2" xfId="30908"/>
    <cellStyle name="40% - Accent4 17 2 5 3" xfId="30909"/>
    <cellStyle name="40% - Accent4 17 2 6" xfId="30910"/>
    <cellStyle name="40% - Accent4 17 2 6 2" xfId="30911"/>
    <cellStyle name="40% - Accent4 17 2 7" xfId="30912"/>
    <cellStyle name="40% - Accent4 17 3" xfId="30913"/>
    <cellStyle name="40% - Accent4 17 3 2" xfId="30914"/>
    <cellStyle name="40% - Accent4 17 3 2 2" xfId="30915"/>
    <cellStyle name="40% - Accent4 17 3 2 2 2" xfId="30916"/>
    <cellStyle name="40% - Accent4 17 3 2 2 2 2" xfId="30917"/>
    <cellStyle name="40% - Accent4 17 3 2 2 2 2 2" xfId="30918"/>
    <cellStyle name="40% - Accent4 17 3 2 2 2 3" xfId="30919"/>
    <cellStyle name="40% - Accent4 17 3 2 2 3" xfId="30920"/>
    <cellStyle name="40% - Accent4 17 3 2 2 3 2" xfId="30921"/>
    <cellStyle name="40% - Accent4 17 3 2 2 4" xfId="30922"/>
    <cellStyle name="40% - Accent4 17 3 2 3" xfId="30923"/>
    <cellStyle name="40% - Accent4 17 3 2 3 2" xfId="30924"/>
    <cellStyle name="40% - Accent4 17 3 2 3 2 2" xfId="30925"/>
    <cellStyle name="40% - Accent4 17 3 2 3 3" xfId="30926"/>
    <cellStyle name="40% - Accent4 17 3 2 4" xfId="30927"/>
    <cellStyle name="40% - Accent4 17 3 2 4 2" xfId="30928"/>
    <cellStyle name="40% - Accent4 17 3 2 5" xfId="30929"/>
    <cellStyle name="40% - Accent4 17 3 3" xfId="30930"/>
    <cellStyle name="40% - Accent4 17 3 3 2" xfId="30931"/>
    <cellStyle name="40% - Accent4 17 3 3 2 2" xfId="30932"/>
    <cellStyle name="40% - Accent4 17 3 3 2 2 2" xfId="30933"/>
    <cellStyle name="40% - Accent4 17 3 3 2 3" xfId="30934"/>
    <cellStyle name="40% - Accent4 17 3 3 3" xfId="30935"/>
    <cellStyle name="40% - Accent4 17 3 3 3 2" xfId="30936"/>
    <cellStyle name="40% - Accent4 17 3 3 4" xfId="30937"/>
    <cellStyle name="40% - Accent4 17 3 4" xfId="30938"/>
    <cellStyle name="40% - Accent4 17 3 4 2" xfId="30939"/>
    <cellStyle name="40% - Accent4 17 3 4 2 2" xfId="30940"/>
    <cellStyle name="40% - Accent4 17 3 4 3" xfId="30941"/>
    <cellStyle name="40% - Accent4 17 3 5" xfId="30942"/>
    <cellStyle name="40% - Accent4 17 3 5 2" xfId="30943"/>
    <cellStyle name="40% - Accent4 17 3 6" xfId="30944"/>
    <cellStyle name="40% - Accent4 17 4" xfId="30945"/>
    <cellStyle name="40% - Accent4 17 4 2" xfId="30946"/>
    <cellStyle name="40% - Accent4 17 4 2 2" xfId="30947"/>
    <cellStyle name="40% - Accent4 17 4 2 2 2" xfId="30948"/>
    <cellStyle name="40% - Accent4 17 4 2 2 2 2" xfId="30949"/>
    <cellStyle name="40% - Accent4 17 4 2 2 3" xfId="30950"/>
    <cellStyle name="40% - Accent4 17 4 2 3" xfId="30951"/>
    <cellStyle name="40% - Accent4 17 4 2 3 2" xfId="30952"/>
    <cellStyle name="40% - Accent4 17 4 2 4" xfId="30953"/>
    <cellStyle name="40% - Accent4 17 4 3" xfId="30954"/>
    <cellStyle name="40% - Accent4 17 4 3 2" xfId="30955"/>
    <cellStyle name="40% - Accent4 17 4 3 2 2" xfId="30956"/>
    <cellStyle name="40% - Accent4 17 4 3 3" xfId="30957"/>
    <cellStyle name="40% - Accent4 17 4 4" xfId="30958"/>
    <cellStyle name="40% - Accent4 17 4 4 2" xfId="30959"/>
    <cellStyle name="40% - Accent4 17 4 5" xfId="30960"/>
    <cellStyle name="40% - Accent4 17 5" xfId="30961"/>
    <cellStyle name="40% - Accent4 17 5 2" xfId="30962"/>
    <cellStyle name="40% - Accent4 17 5 2 2" xfId="30963"/>
    <cellStyle name="40% - Accent4 17 5 2 2 2" xfId="30964"/>
    <cellStyle name="40% - Accent4 17 5 2 3" xfId="30965"/>
    <cellStyle name="40% - Accent4 17 5 3" xfId="30966"/>
    <cellStyle name="40% - Accent4 17 5 3 2" xfId="30967"/>
    <cellStyle name="40% - Accent4 17 5 4" xfId="30968"/>
    <cellStyle name="40% - Accent4 17 6" xfId="30969"/>
    <cellStyle name="40% - Accent4 17 6 2" xfId="30970"/>
    <cellStyle name="40% - Accent4 17 6 2 2" xfId="30971"/>
    <cellStyle name="40% - Accent4 17 6 3" xfId="30972"/>
    <cellStyle name="40% - Accent4 17 7" xfId="30973"/>
    <cellStyle name="40% - Accent4 17 7 2" xfId="30974"/>
    <cellStyle name="40% - Accent4 17 8" xfId="30975"/>
    <cellStyle name="40% - Accent4 18" xfId="30976"/>
    <cellStyle name="40% - Accent4 18 2" xfId="30977"/>
    <cellStyle name="40% - Accent4 18 2 2" xfId="30978"/>
    <cellStyle name="40% - Accent4 18 2 2 2" xfId="30979"/>
    <cellStyle name="40% - Accent4 18 2 2 2 2" xfId="30980"/>
    <cellStyle name="40% - Accent4 18 2 2 2 2 2" xfId="30981"/>
    <cellStyle name="40% - Accent4 18 2 2 2 2 2 2" xfId="30982"/>
    <cellStyle name="40% - Accent4 18 2 2 2 2 3" xfId="30983"/>
    <cellStyle name="40% - Accent4 18 2 2 2 3" xfId="30984"/>
    <cellStyle name="40% - Accent4 18 2 2 2 3 2" xfId="30985"/>
    <cellStyle name="40% - Accent4 18 2 2 2 4" xfId="30986"/>
    <cellStyle name="40% - Accent4 18 2 2 3" xfId="30987"/>
    <cellStyle name="40% - Accent4 18 2 2 3 2" xfId="30988"/>
    <cellStyle name="40% - Accent4 18 2 2 3 2 2" xfId="30989"/>
    <cellStyle name="40% - Accent4 18 2 2 3 3" xfId="30990"/>
    <cellStyle name="40% - Accent4 18 2 2 4" xfId="30991"/>
    <cellStyle name="40% - Accent4 18 2 2 4 2" xfId="30992"/>
    <cellStyle name="40% - Accent4 18 2 2 5" xfId="30993"/>
    <cellStyle name="40% - Accent4 18 2 3" xfId="30994"/>
    <cellStyle name="40% - Accent4 18 2 3 2" xfId="30995"/>
    <cellStyle name="40% - Accent4 18 2 3 2 2" xfId="30996"/>
    <cellStyle name="40% - Accent4 18 2 3 2 2 2" xfId="30997"/>
    <cellStyle name="40% - Accent4 18 2 3 2 3" xfId="30998"/>
    <cellStyle name="40% - Accent4 18 2 3 3" xfId="30999"/>
    <cellStyle name="40% - Accent4 18 2 3 3 2" xfId="31000"/>
    <cellStyle name="40% - Accent4 18 2 3 4" xfId="31001"/>
    <cellStyle name="40% - Accent4 18 2 4" xfId="31002"/>
    <cellStyle name="40% - Accent4 18 2 4 2" xfId="31003"/>
    <cellStyle name="40% - Accent4 18 2 4 2 2" xfId="31004"/>
    <cellStyle name="40% - Accent4 18 2 4 3" xfId="31005"/>
    <cellStyle name="40% - Accent4 18 2 5" xfId="31006"/>
    <cellStyle name="40% - Accent4 18 2 5 2" xfId="31007"/>
    <cellStyle name="40% - Accent4 18 2 6" xfId="31008"/>
    <cellStyle name="40% - Accent4 18 3" xfId="31009"/>
    <cellStyle name="40% - Accent4 18 3 2" xfId="31010"/>
    <cellStyle name="40% - Accent4 18 3 2 2" xfId="31011"/>
    <cellStyle name="40% - Accent4 18 3 2 2 2" xfId="31012"/>
    <cellStyle name="40% - Accent4 18 3 2 2 2 2" xfId="31013"/>
    <cellStyle name="40% - Accent4 18 3 2 2 3" xfId="31014"/>
    <cellStyle name="40% - Accent4 18 3 2 3" xfId="31015"/>
    <cellStyle name="40% - Accent4 18 3 2 3 2" xfId="31016"/>
    <cellStyle name="40% - Accent4 18 3 2 4" xfId="31017"/>
    <cellStyle name="40% - Accent4 18 3 3" xfId="31018"/>
    <cellStyle name="40% - Accent4 18 3 3 2" xfId="31019"/>
    <cellStyle name="40% - Accent4 18 3 3 2 2" xfId="31020"/>
    <cellStyle name="40% - Accent4 18 3 3 3" xfId="31021"/>
    <cellStyle name="40% - Accent4 18 3 4" xfId="31022"/>
    <cellStyle name="40% - Accent4 18 3 4 2" xfId="31023"/>
    <cellStyle name="40% - Accent4 18 3 5" xfId="31024"/>
    <cellStyle name="40% - Accent4 18 4" xfId="31025"/>
    <cellStyle name="40% - Accent4 18 4 2" xfId="31026"/>
    <cellStyle name="40% - Accent4 18 4 2 2" xfId="31027"/>
    <cellStyle name="40% - Accent4 18 4 2 2 2" xfId="31028"/>
    <cellStyle name="40% - Accent4 18 4 2 3" xfId="31029"/>
    <cellStyle name="40% - Accent4 18 4 3" xfId="31030"/>
    <cellStyle name="40% - Accent4 18 4 3 2" xfId="31031"/>
    <cellStyle name="40% - Accent4 18 4 4" xfId="31032"/>
    <cellStyle name="40% - Accent4 18 5" xfId="31033"/>
    <cellStyle name="40% - Accent4 18 5 2" xfId="31034"/>
    <cellStyle name="40% - Accent4 18 5 2 2" xfId="31035"/>
    <cellStyle name="40% - Accent4 18 5 3" xfId="31036"/>
    <cellStyle name="40% - Accent4 18 6" xfId="31037"/>
    <cellStyle name="40% - Accent4 18 6 2" xfId="31038"/>
    <cellStyle name="40% - Accent4 18 7" xfId="31039"/>
    <cellStyle name="40% - Accent4 19" xfId="31040"/>
    <cellStyle name="40% - Accent4 19 2" xfId="31041"/>
    <cellStyle name="40% - Accent4 19 2 2" xfId="31042"/>
    <cellStyle name="40% - Accent4 19 2 2 2" xfId="31043"/>
    <cellStyle name="40% - Accent4 19 2 2 2 2" xfId="31044"/>
    <cellStyle name="40% - Accent4 19 2 2 2 2 2" xfId="31045"/>
    <cellStyle name="40% - Accent4 19 2 2 2 3" xfId="31046"/>
    <cellStyle name="40% - Accent4 19 2 2 3" xfId="31047"/>
    <cellStyle name="40% - Accent4 19 2 2 3 2" xfId="31048"/>
    <cellStyle name="40% - Accent4 19 2 2 4" xfId="31049"/>
    <cellStyle name="40% - Accent4 19 2 3" xfId="31050"/>
    <cellStyle name="40% - Accent4 19 2 3 2" xfId="31051"/>
    <cellStyle name="40% - Accent4 19 2 3 2 2" xfId="31052"/>
    <cellStyle name="40% - Accent4 19 2 3 3" xfId="31053"/>
    <cellStyle name="40% - Accent4 19 2 4" xfId="31054"/>
    <cellStyle name="40% - Accent4 19 2 4 2" xfId="31055"/>
    <cellStyle name="40% - Accent4 19 2 5" xfId="31056"/>
    <cellStyle name="40% - Accent4 19 3" xfId="31057"/>
    <cellStyle name="40% - Accent4 19 3 2" xfId="31058"/>
    <cellStyle name="40% - Accent4 19 3 2 2" xfId="31059"/>
    <cellStyle name="40% - Accent4 19 3 2 2 2" xfId="31060"/>
    <cellStyle name="40% - Accent4 19 3 2 3" xfId="31061"/>
    <cellStyle name="40% - Accent4 19 3 3" xfId="31062"/>
    <cellStyle name="40% - Accent4 19 3 3 2" xfId="31063"/>
    <cellStyle name="40% - Accent4 19 3 4" xfId="31064"/>
    <cellStyle name="40% - Accent4 19 4" xfId="31065"/>
    <cellStyle name="40% - Accent4 19 4 2" xfId="31066"/>
    <cellStyle name="40% - Accent4 19 4 2 2" xfId="31067"/>
    <cellStyle name="40% - Accent4 19 4 3" xfId="31068"/>
    <cellStyle name="40% - Accent4 19 5" xfId="31069"/>
    <cellStyle name="40% - Accent4 19 5 2" xfId="31070"/>
    <cellStyle name="40% - Accent4 19 6" xfId="31071"/>
    <cellStyle name="40% - Accent4 2" xfId="31072"/>
    <cellStyle name="40% - Accent4 2 10" xfId="31073"/>
    <cellStyle name="40% - Accent4 2 2" xfId="31074"/>
    <cellStyle name="40% - Accent4 2 2 2" xfId="31075"/>
    <cellStyle name="40% - Accent4 2 2 2 2" xfId="31076"/>
    <cellStyle name="40% - Accent4 2 2 2 2 2" xfId="31077"/>
    <cellStyle name="40% - Accent4 2 2 2 2 2 2" xfId="31078"/>
    <cellStyle name="40% - Accent4 2 2 2 2 2 2 2" xfId="31079"/>
    <cellStyle name="40% - Accent4 2 2 2 2 2 2 2 2" xfId="31080"/>
    <cellStyle name="40% - Accent4 2 2 2 2 2 2 2 2 2" xfId="31081"/>
    <cellStyle name="40% - Accent4 2 2 2 2 2 2 2 2 2 2" xfId="31082"/>
    <cellStyle name="40% - Accent4 2 2 2 2 2 2 2 2 3" xfId="31083"/>
    <cellStyle name="40% - Accent4 2 2 2 2 2 2 2 3" xfId="31084"/>
    <cellStyle name="40% - Accent4 2 2 2 2 2 2 2 3 2" xfId="31085"/>
    <cellStyle name="40% - Accent4 2 2 2 2 2 2 2 4" xfId="31086"/>
    <cellStyle name="40% - Accent4 2 2 2 2 2 2 3" xfId="31087"/>
    <cellStyle name="40% - Accent4 2 2 2 2 2 2 3 2" xfId="31088"/>
    <cellStyle name="40% - Accent4 2 2 2 2 2 2 3 2 2" xfId="31089"/>
    <cellStyle name="40% - Accent4 2 2 2 2 2 2 3 3" xfId="31090"/>
    <cellStyle name="40% - Accent4 2 2 2 2 2 2 4" xfId="31091"/>
    <cellStyle name="40% - Accent4 2 2 2 2 2 2 4 2" xfId="31092"/>
    <cellStyle name="40% - Accent4 2 2 2 2 2 2 5" xfId="31093"/>
    <cellStyle name="40% - Accent4 2 2 2 2 2 3" xfId="31094"/>
    <cellStyle name="40% - Accent4 2 2 2 2 2 3 2" xfId="31095"/>
    <cellStyle name="40% - Accent4 2 2 2 2 2 3 2 2" xfId="31096"/>
    <cellStyle name="40% - Accent4 2 2 2 2 2 3 2 2 2" xfId="31097"/>
    <cellStyle name="40% - Accent4 2 2 2 2 2 3 2 3" xfId="31098"/>
    <cellStyle name="40% - Accent4 2 2 2 2 2 3 3" xfId="31099"/>
    <cellStyle name="40% - Accent4 2 2 2 2 2 3 3 2" xfId="31100"/>
    <cellStyle name="40% - Accent4 2 2 2 2 2 3 4" xfId="31101"/>
    <cellStyle name="40% - Accent4 2 2 2 2 2 4" xfId="31102"/>
    <cellStyle name="40% - Accent4 2 2 2 2 2 4 2" xfId="31103"/>
    <cellStyle name="40% - Accent4 2 2 2 2 2 4 2 2" xfId="31104"/>
    <cellStyle name="40% - Accent4 2 2 2 2 2 4 3" xfId="31105"/>
    <cellStyle name="40% - Accent4 2 2 2 2 2 5" xfId="31106"/>
    <cellStyle name="40% - Accent4 2 2 2 2 2 5 2" xfId="31107"/>
    <cellStyle name="40% - Accent4 2 2 2 2 2 6" xfId="31108"/>
    <cellStyle name="40% - Accent4 2 2 2 2 3" xfId="31109"/>
    <cellStyle name="40% - Accent4 2 2 2 2 3 2" xfId="31110"/>
    <cellStyle name="40% - Accent4 2 2 2 2 3 2 2" xfId="31111"/>
    <cellStyle name="40% - Accent4 2 2 2 2 3 2 2 2" xfId="31112"/>
    <cellStyle name="40% - Accent4 2 2 2 2 3 2 2 2 2" xfId="31113"/>
    <cellStyle name="40% - Accent4 2 2 2 2 3 2 2 3" xfId="31114"/>
    <cellStyle name="40% - Accent4 2 2 2 2 3 2 3" xfId="31115"/>
    <cellStyle name="40% - Accent4 2 2 2 2 3 2 3 2" xfId="31116"/>
    <cellStyle name="40% - Accent4 2 2 2 2 3 2 4" xfId="31117"/>
    <cellStyle name="40% - Accent4 2 2 2 2 3 3" xfId="31118"/>
    <cellStyle name="40% - Accent4 2 2 2 2 3 3 2" xfId="31119"/>
    <cellStyle name="40% - Accent4 2 2 2 2 3 3 2 2" xfId="31120"/>
    <cellStyle name="40% - Accent4 2 2 2 2 3 3 3" xfId="31121"/>
    <cellStyle name="40% - Accent4 2 2 2 2 3 4" xfId="31122"/>
    <cellStyle name="40% - Accent4 2 2 2 2 3 4 2" xfId="31123"/>
    <cellStyle name="40% - Accent4 2 2 2 2 3 5" xfId="31124"/>
    <cellStyle name="40% - Accent4 2 2 2 2 4" xfId="31125"/>
    <cellStyle name="40% - Accent4 2 2 2 2 4 2" xfId="31126"/>
    <cellStyle name="40% - Accent4 2 2 2 2 4 2 2" xfId="31127"/>
    <cellStyle name="40% - Accent4 2 2 2 2 4 2 2 2" xfId="31128"/>
    <cellStyle name="40% - Accent4 2 2 2 2 4 2 3" xfId="31129"/>
    <cellStyle name="40% - Accent4 2 2 2 2 4 3" xfId="31130"/>
    <cellStyle name="40% - Accent4 2 2 2 2 4 3 2" xfId="31131"/>
    <cellStyle name="40% - Accent4 2 2 2 2 4 4" xfId="31132"/>
    <cellStyle name="40% - Accent4 2 2 2 2 5" xfId="31133"/>
    <cellStyle name="40% - Accent4 2 2 2 2 5 2" xfId="31134"/>
    <cellStyle name="40% - Accent4 2 2 2 2 5 2 2" xfId="31135"/>
    <cellStyle name="40% - Accent4 2 2 2 2 5 3" xfId="31136"/>
    <cellStyle name="40% - Accent4 2 2 2 2 6" xfId="31137"/>
    <cellStyle name="40% - Accent4 2 2 2 2 6 2" xfId="31138"/>
    <cellStyle name="40% - Accent4 2 2 2 2 7" xfId="31139"/>
    <cellStyle name="40% - Accent4 2 2 2 3" xfId="31140"/>
    <cellStyle name="40% - Accent4 2 2 2 3 2" xfId="31141"/>
    <cellStyle name="40% - Accent4 2 2 2 3 2 2" xfId="31142"/>
    <cellStyle name="40% - Accent4 2 2 2 3 2 2 2" xfId="31143"/>
    <cellStyle name="40% - Accent4 2 2 2 3 2 2 2 2" xfId="31144"/>
    <cellStyle name="40% - Accent4 2 2 2 3 2 2 2 2 2" xfId="31145"/>
    <cellStyle name="40% - Accent4 2 2 2 3 2 2 2 3" xfId="31146"/>
    <cellStyle name="40% - Accent4 2 2 2 3 2 2 3" xfId="31147"/>
    <cellStyle name="40% - Accent4 2 2 2 3 2 2 3 2" xfId="31148"/>
    <cellStyle name="40% - Accent4 2 2 2 3 2 2 4" xfId="31149"/>
    <cellStyle name="40% - Accent4 2 2 2 3 2 3" xfId="31150"/>
    <cellStyle name="40% - Accent4 2 2 2 3 2 3 2" xfId="31151"/>
    <cellStyle name="40% - Accent4 2 2 2 3 2 3 2 2" xfId="31152"/>
    <cellStyle name="40% - Accent4 2 2 2 3 2 3 3" xfId="31153"/>
    <cellStyle name="40% - Accent4 2 2 2 3 2 4" xfId="31154"/>
    <cellStyle name="40% - Accent4 2 2 2 3 2 4 2" xfId="31155"/>
    <cellStyle name="40% - Accent4 2 2 2 3 2 5" xfId="31156"/>
    <cellStyle name="40% - Accent4 2 2 2 3 3" xfId="31157"/>
    <cellStyle name="40% - Accent4 2 2 2 3 3 2" xfId="31158"/>
    <cellStyle name="40% - Accent4 2 2 2 3 3 2 2" xfId="31159"/>
    <cellStyle name="40% - Accent4 2 2 2 3 3 2 2 2" xfId="31160"/>
    <cellStyle name="40% - Accent4 2 2 2 3 3 2 3" xfId="31161"/>
    <cellStyle name="40% - Accent4 2 2 2 3 3 3" xfId="31162"/>
    <cellStyle name="40% - Accent4 2 2 2 3 3 3 2" xfId="31163"/>
    <cellStyle name="40% - Accent4 2 2 2 3 3 4" xfId="31164"/>
    <cellStyle name="40% - Accent4 2 2 2 3 4" xfId="31165"/>
    <cellStyle name="40% - Accent4 2 2 2 3 4 2" xfId="31166"/>
    <cellStyle name="40% - Accent4 2 2 2 3 4 2 2" xfId="31167"/>
    <cellStyle name="40% - Accent4 2 2 2 3 4 3" xfId="31168"/>
    <cellStyle name="40% - Accent4 2 2 2 3 5" xfId="31169"/>
    <cellStyle name="40% - Accent4 2 2 2 3 5 2" xfId="31170"/>
    <cellStyle name="40% - Accent4 2 2 2 3 6" xfId="31171"/>
    <cellStyle name="40% - Accent4 2 2 2 4" xfId="31172"/>
    <cellStyle name="40% - Accent4 2 2 2 4 2" xfId="31173"/>
    <cellStyle name="40% - Accent4 2 2 2 4 2 2" xfId="31174"/>
    <cellStyle name="40% - Accent4 2 2 2 4 2 2 2" xfId="31175"/>
    <cellStyle name="40% - Accent4 2 2 2 4 2 2 2 2" xfId="31176"/>
    <cellStyle name="40% - Accent4 2 2 2 4 2 2 3" xfId="31177"/>
    <cellStyle name="40% - Accent4 2 2 2 4 2 3" xfId="31178"/>
    <cellStyle name="40% - Accent4 2 2 2 4 2 3 2" xfId="31179"/>
    <cellStyle name="40% - Accent4 2 2 2 4 2 4" xfId="31180"/>
    <cellStyle name="40% - Accent4 2 2 2 4 3" xfId="31181"/>
    <cellStyle name="40% - Accent4 2 2 2 4 3 2" xfId="31182"/>
    <cellStyle name="40% - Accent4 2 2 2 4 3 2 2" xfId="31183"/>
    <cellStyle name="40% - Accent4 2 2 2 4 3 3" xfId="31184"/>
    <cellStyle name="40% - Accent4 2 2 2 4 4" xfId="31185"/>
    <cellStyle name="40% - Accent4 2 2 2 4 4 2" xfId="31186"/>
    <cellStyle name="40% - Accent4 2 2 2 4 5" xfId="31187"/>
    <cellStyle name="40% - Accent4 2 2 2 5" xfId="31188"/>
    <cellStyle name="40% - Accent4 2 2 2 5 2" xfId="31189"/>
    <cellStyle name="40% - Accent4 2 2 2 5 2 2" xfId="31190"/>
    <cellStyle name="40% - Accent4 2 2 2 5 2 2 2" xfId="31191"/>
    <cellStyle name="40% - Accent4 2 2 2 5 2 3" xfId="31192"/>
    <cellStyle name="40% - Accent4 2 2 2 5 3" xfId="31193"/>
    <cellStyle name="40% - Accent4 2 2 2 5 3 2" xfId="31194"/>
    <cellStyle name="40% - Accent4 2 2 2 5 4" xfId="31195"/>
    <cellStyle name="40% - Accent4 2 2 2 6" xfId="31196"/>
    <cellStyle name="40% - Accent4 2 2 2 6 2" xfId="31197"/>
    <cellStyle name="40% - Accent4 2 2 2 6 2 2" xfId="31198"/>
    <cellStyle name="40% - Accent4 2 2 2 6 3" xfId="31199"/>
    <cellStyle name="40% - Accent4 2 2 2 7" xfId="31200"/>
    <cellStyle name="40% - Accent4 2 2 2 7 2" xfId="31201"/>
    <cellStyle name="40% - Accent4 2 2 2 8" xfId="31202"/>
    <cellStyle name="40% - Accent4 2 2 3" xfId="31203"/>
    <cellStyle name="40% - Accent4 2 2 3 2" xfId="31204"/>
    <cellStyle name="40% - Accent4 2 2 3 2 2" xfId="31205"/>
    <cellStyle name="40% - Accent4 2 2 3 2 2 2" xfId="31206"/>
    <cellStyle name="40% - Accent4 2 2 3 2 2 2 2" xfId="31207"/>
    <cellStyle name="40% - Accent4 2 2 3 2 2 2 2 2" xfId="31208"/>
    <cellStyle name="40% - Accent4 2 2 3 2 2 2 2 2 2" xfId="31209"/>
    <cellStyle name="40% - Accent4 2 2 3 2 2 2 2 3" xfId="31210"/>
    <cellStyle name="40% - Accent4 2 2 3 2 2 2 3" xfId="31211"/>
    <cellStyle name="40% - Accent4 2 2 3 2 2 2 3 2" xfId="31212"/>
    <cellStyle name="40% - Accent4 2 2 3 2 2 2 4" xfId="31213"/>
    <cellStyle name="40% - Accent4 2 2 3 2 2 3" xfId="31214"/>
    <cellStyle name="40% - Accent4 2 2 3 2 2 3 2" xfId="31215"/>
    <cellStyle name="40% - Accent4 2 2 3 2 2 3 2 2" xfId="31216"/>
    <cellStyle name="40% - Accent4 2 2 3 2 2 3 3" xfId="31217"/>
    <cellStyle name="40% - Accent4 2 2 3 2 2 4" xfId="31218"/>
    <cellStyle name="40% - Accent4 2 2 3 2 2 4 2" xfId="31219"/>
    <cellStyle name="40% - Accent4 2 2 3 2 2 5" xfId="31220"/>
    <cellStyle name="40% - Accent4 2 2 3 2 3" xfId="31221"/>
    <cellStyle name="40% - Accent4 2 2 3 2 3 2" xfId="31222"/>
    <cellStyle name="40% - Accent4 2 2 3 2 3 2 2" xfId="31223"/>
    <cellStyle name="40% - Accent4 2 2 3 2 3 2 2 2" xfId="31224"/>
    <cellStyle name="40% - Accent4 2 2 3 2 3 2 3" xfId="31225"/>
    <cellStyle name="40% - Accent4 2 2 3 2 3 3" xfId="31226"/>
    <cellStyle name="40% - Accent4 2 2 3 2 3 3 2" xfId="31227"/>
    <cellStyle name="40% - Accent4 2 2 3 2 3 4" xfId="31228"/>
    <cellStyle name="40% - Accent4 2 2 3 2 4" xfId="31229"/>
    <cellStyle name="40% - Accent4 2 2 3 2 4 2" xfId="31230"/>
    <cellStyle name="40% - Accent4 2 2 3 2 4 2 2" xfId="31231"/>
    <cellStyle name="40% - Accent4 2 2 3 2 4 3" xfId="31232"/>
    <cellStyle name="40% - Accent4 2 2 3 2 5" xfId="31233"/>
    <cellStyle name="40% - Accent4 2 2 3 2 5 2" xfId="31234"/>
    <cellStyle name="40% - Accent4 2 2 3 2 6" xfId="31235"/>
    <cellStyle name="40% - Accent4 2 2 3 3" xfId="31236"/>
    <cellStyle name="40% - Accent4 2 2 3 3 2" xfId="31237"/>
    <cellStyle name="40% - Accent4 2 2 3 3 2 2" xfId="31238"/>
    <cellStyle name="40% - Accent4 2 2 3 3 2 2 2" xfId="31239"/>
    <cellStyle name="40% - Accent4 2 2 3 3 2 2 2 2" xfId="31240"/>
    <cellStyle name="40% - Accent4 2 2 3 3 2 2 3" xfId="31241"/>
    <cellStyle name="40% - Accent4 2 2 3 3 2 3" xfId="31242"/>
    <cellStyle name="40% - Accent4 2 2 3 3 2 3 2" xfId="31243"/>
    <cellStyle name="40% - Accent4 2 2 3 3 2 4" xfId="31244"/>
    <cellStyle name="40% - Accent4 2 2 3 3 3" xfId="31245"/>
    <cellStyle name="40% - Accent4 2 2 3 3 3 2" xfId="31246"/>
    <cellStyle name="40% - Accent4 2 2 3 3 3 2 2" xfId="31247"/>
    <cellStyle name="40% - Accent4 2 2 3 3 3 3" xfId="31248"/>
    <cellStyle name="40% - Accent4 2 2 3 3 4" xfId="31249"/>
    <cellStyle name="40% - Accent4 2 2 3 3 4 2" xfId="31250"/>
    <cellStyle name="40% - Accent4 2 2 3 3 5" xfId="31251"/>
    <cellStyle name="40% - Accent4 2 2 3 4" xfId="31252"/>
    <cellStyle name="40% - Accent4 2 2 3 4 2" xfId="31253"/>
    <cellStyle name="40% - Accent4 2 2 3 4 2 2" xfId="31254"/>
    <cellStyle name="40% - Accent4 2 2 3 4 2 2 2" xfId="31255"/>
    <cellStyle name="40% - Accent4 2 2 3 4 2 3" xfId="31256"/>
    <cellStyle name="40% - Accent4 2 2 3 4 3" xfId="31257"/>
    <cellStyle name="40% - Accent4 2 2 3 4 3 2" xfId="31258"/>
    <cellStyle name="40% - Accent4 2 2 3 4 4" xfId="31259"/>
    <cellStyle name="40% - Accent4 2 2 3 5" xfId="31260"/>
    <cellStyle name="40% - Accent4 2 2 3 5 2" xfId="31261"/>
    <cellStyle name="40% - Accent4 2 2 3 5 2 2" xfId="31262"/>
    <cellStyle name="40% - Accent4 2 2 3 5 3" xfId="31263"/>
    <cellStyle name="40% - Accent4 2 2 3 6" xfId="31264"/>
    <cellStyle name="40% - Accent4 2 2 3 6 2" xfId="31265"/>
    <cellStyle name="40% - Accent4 2 2 3 7" xfId="31266"/>
    <cellStyle name="40% - Accent4 2 2 4" xfId="31267"/>
    <cellStyle name="40% - Accent4 2 2 4 2" xfId="31268"/>
    <cellStyle name="40% - Accent4 2 2 4 2 2" xfId="31269"/>
    <cellStyle name="40% - Accent4 2 2 4 2 2 2" xfId="31270"/>
    <cellStyle name="40% - Accent4 2 2 4 2 2 2 2" xfId="31271"/>
    <cellStyle name="40% - Accent4 2 2 4 2 2 2 2 2" xfId="31272"/>
    <cellStyle name="40% - Accent4 2 2 4 2 2 2 3" xfId="31273"/>
    <cellStyle name="40% - Accent4 2 2 4 2 2 3" xfId="31274"/>
    <cellStyle name="40% - Accent4 2 2 4 2 2 3 2" xfId="31275"/>
    <cellStyle name="40% - Accent4 2 2 4 2 2 4" xfId="31276"/>
    <cellStyle name="40% - Accent4 2 2 4 2 3" xfId="31277"/>
    <cellStyle name="40% - Accent4 2 2 4 2 3 2" xfId="31278"/>
    <cellStyle name="40% - Accent4 2 2 4 2 3 2 2" xfId="31279"/>
    <cellStyle name="40% - Accent4 2 2 4 2 3 3" xfId="31280"/>
    <cellStyle name="40% - Accent4 2 2 4 2 4" xfId="31281"/>
    <cellStyle name="40% - Accent4 2 2 4 2 4 2" xfId="31282"/>
    <cellStyle name="40% - Accent4 2 2 4 2 5" xfId="31283"/>
    <cellStyle name="40% - Accent4 2 2 4 3" xfId="31284"/>
    <cellStyle name="40% - Accent4 2 2 4 3 2" xfId="31285"/>
    <cellStyle name="40% - Accent4 2 2 4 3 2 2" xfId="31286"/>
    <cellStyle name="40% - Accent4 2 2 4 3 2 2 2" xfId="31287"/>
    <cellStyle name="40% - Accent4 2 2 4 3 2 3" xfId="31288"/>
    <cellStyle name="40% - Accent4 2 2 4 3 3" xfId="31289"/>
    <cellStyle name="40% - Accent4 2 2 4 3 3 2" xfId="31290"/>
    <cellStyle name="40% - Accent4 2 2 4 3 4" xfId="31291"/>
    <cellStyle name="40% - Accent4 2 2 4 4" xfId="31292"/>
    <cellStyle name="40% - Accent4 2 2 4 4 2" xfId="31293"/>
    <cellStyle name="40% - Accent4 2 2 4 4 2 2" xfId="31294"/>
    <cellStyle name="40% - Accent4 2 2 4 4 3" xfId="31295"/>
    <cellStyle name="40% - Accent4 2 2 4 5" xfId="31296"/>
    <cellStyle name="40% - Accent4 2 2 4 5 2" xfId="31297"/>
    <cellStyle name="40% - Accent4 2 2 4 6" xfId="31298"/>
    <cellStyle name="40% - Accent4 2 2 5" xfId="31299"/>
    <cellStyle name="40% - Accent4 2 2 5 2" xfId="31300"/>
    <cellStyle name="40% - Accent4 2 2 5 2 2" xfId="31301"/>
    <cellStyle name="40% - Accent4 2 2 5 2 2 2" xfId="31302"/>
    <cellStyle name="40% - Accent4 2 2 5 2 2 2 2" xfId="31303"/>
    <cellStyle name="40% - Accent4 2 2 5 2 2 3" xfId="31304"/>
    <cellStyle name="40% - Accent4 2 2 5 2 3" xfId="31305"/>
    <cellStyle name="40% - Accent4 2 2 5 2 3 2" xfId="31306"/>
    <cellStyle name="40% - Accent4 2 2 5 2 4" xfId="31307"/>
    <cellStyle name="40% - Accent4 2 2 5 3" xfId="31308"/>
    <cellStyle name="40% - Accent4 2 2 5 3 2" xfId="31309"/>
    <cellStyle name="40% - Accent4 2 2 5 3 2 2" xfId="31310"/>
    <cellStyle name="40% - Accent4 2 2 5 3 3" xfId="31311"/>
    <cellStyle name="40% - Accent4 2 2 5 4" xfId="31312"/>
    <cellStyle name="40% - Accent4 2 2 5 4 2" xfId="31313"/>
    <cellStyle name="40% - Accent4 2 2 5 5" xfId="31314"/>
    <cellStyle name="40% - Accent4 2 2 6" xfId="31315"/>
    <cellStyle name="40% - Accent4 2 2 6 2" xfId="31316"/>
    <cellStyle name="40% - Accent4 2 2 6 2 2" xfId="31317"/>
    <cellStyle name="40% - Accent4 2 2 6 2 2 2" xfId="31318"/>
    <cellStyle name="40% - Accent4 2 2 6 2 3" xfId="31319"/>
    <cellStyle name="40% - Accent4 2 2 6 3" xfId="31320"/>
    <cellStyle name="40% - Accent4 2 2 6 3 2" xfId="31321"/>
    <cellStyle name="40% - Accent4 2 2 6 4" xfId="31322"/>
    <cellStyle name="40% - Accent4 2 2 7" xfId="31323"/>
    <cellStyle name="40% - Accent4 2 2 7 2" xfId="31324"/>
    <cellStyle name="40% - Accent4 2 2 7 2 2" xfId="31325"/>
    <cellStyle name="40% - Accent4 2 2 7 3" xfId="31326"/>
    <cellStyle name="40% - Accent4 2 2 8" xfId="31327"/>
    <cellStyle name="40% - Accent4 2 2 8 2" xfId="31328"/>
    <cellStyle name="40% - Accent4 2 2 9" xfId="31329"/>
    <cellStyle name="40% - Accent4 2 3" xfId="31330"/>
    <cellStyle name="40% - Accent4 2 3 2" xfId="31331"/>
    <cellStyle name="40% - Accent4 2 3 2 2" xfId="31332"/>
    <cellStyle name="40% - Accent4 2 3 2 2 2" xfId="31333"/>
    <cellStyle name="40% - Accent4 2 3 2 2 2 2" xfId="31334"/>
    <cellStyle name="40% - Accent4 2 3 2 2 2 2 2" xfId="31335"/>
    <cellStyle name="40% - Accent4 2 3 2 2 2 2 2 2" xfId="31336"/>
    <cellStyle name="40% - Accent4 2 3 2 2 2 2 2 2 2" xfId="31337"/>
    <cellStyle name="40% - Accent4 2 3 2 2 2 2 2 3" xfId="31338"/>
    <cellStyle name="40% - Accent4 2 3 2 2 2 2 3" xfId="31339"/>
    <cellStyle name="40% - Accent4 2 3 2 2 2 2 3 2" xfId="31340"/>
    <cellStyle name="40% - Accent4 2 3 2 2 2 2 4" xfId="31341"/>
    <cellStyle name="40% - Accent4 2 3 2 2 2 3" xfId="31342"/>
    <cellStyle name="40% - Accent4 2 3 2 2 2 3 2" xfId="31343"/>
    <cellStyle name="40% - Accent4 2 3 2 2 2 3 2 2" xfId="31344"/>
    <cellStyle name="40% - Accent4 2 3 2 2 2 3 3" xfId="31345"/>
    <cellStyle name="40% - Accent4 2 3 2 2 2 4" xfId="31346"/>
    <cellStyle name="40% - Accent4 2 3 2 2 2 4 2" xfId="31347"/>
    <cellStyle name="40% - Accent4 2 3 2 2 2 5" xfId="31348"/>
    <cellStyle name="40% - Accent4 2 3 2 2 3" xfId="31349"/>
    <cellStyle name="40% - Accent4 2 3 2 2 3 2" xfId="31350"/>
    <cellStyle name="40% - Accent4 2 3 2 2 3 2 2" xfId="31351"/>
    <cellStyle name="40% - Accent4 2 3 2 2 3 2 2 2" xfId="31352"/>
    <cellStyle name="40% - Accent4 2 3 2 2 3 2 3" xfId="31353"/>
    <cellStyle name="40% - Accent4 2 3 2 2 3 3" xfId="31354"/>
    <cellStyle name="40% - Accent4 2 3 2 2 3 3 2" xfId="31355"/>
    <cellStyle name="40% - Accent4 2 3 2 2 3 4" xfId="31356"/>
    <cellStyle name="40% - Accent4 2 3 2 2 4" xfId="31357"/>
    <cellStyle name="40% - Accent4 2 3 2 2 4 2" xfId="31358"/>
    <cellStyle name="40% - Accent4 2 3 2 2 4 2 2" xfId="31359"/>
    <cellStyle name="40% - Accent4 2 3 2 2 4 3" xfId="31360"/>
    <cellStyle name="40% - Accent4 2 3 2 2 5" xfId="31361"/>
    <cellStyle name="40% - Accent4 2 3 2 2 5 2" xfId="31362"/>
    <cellStyle name="40% - Accent4 2 3 2 2 6" xfId="31363"/>
    <cellStyle name="40% - Accent4 2 3 2 3" xfId="31364"/>
    <cellStyle name="40% - Accent4 2 3 2 3 2" xfId="31365"/>
    <cellStyle name="40% - Accent4 2 3 2 3 2 2" xfId="31366"/>
    <cellStyle name="40% - Accent4 2 3 2 3 2 2 2" xfId="31367"/>
    <cellStyle name="40% - Accent4 2 3 2 3 2 2 2 2" xfId="31368"/>
    <cellStyle name="40% - Accent4 2 3 2 3 2 2 3" xfId="31369"/>
    <cellStyle name="40% - Accent4 2 3 2 3 2 3" xfId="31370"/>
    <cellStyle name="40% - Accent4 2 3 2 3 2 3 2" xfId="31371"/>
    <cellStyle name="40% - Accent4 2 3 2 3 2 4" xfId="31372"/>
    <cellStyle name="40% - Accent4 2 3 2 3 3" xfId="31373"/>
    <cellStyle name="40% - Accent4 2 3 2 3 3 2" xfId="31374"/>
    <cellStyle name="40% - Accent4 2 3 2 3 3 2 2" xfId="31375"/>
    <cellStyle name="40% - Accent4 2 3 2 3 3 3" xfId="31376"/>
    <cellStyle name="40% - Accent4 2 3 2 3 4" xfId="31377"/>
    <cellStyle name="40% - Accent4 2 3 2 3 4 2" xfId="31378"/>
    <cellStyle name="40% - Accent4 2 3 2 3 5" xfId="31379"/>
    <cellStyle name="40% - Accent4 2 3 2 4" xfId="31380"/>
    <cellStyle name="40% - Accent4 2 3 2 4 2" xfId="31381"/>
    <cellStyle name="40% - Accent4 2 3 2 4 2 2" xfId="31382"/>
    <cellStyle name="40% - Accent4 2 3 2 4 2 2 2" xfId="31383"/>
    <cellStyle name="40% - Accent4 2 3 2 4 2 3" xfId="31384"/>
    <cellStyle name="40% - Accent4 2 3 2 4 3" xfId="31385"/>
    <cellStyle name="40% - Accent4 2 3 2 4 3 2" xfId="31386"/>
    <cellStyle name="40% - Accent4 2 3 2 4 4" xfId="31387"/>
    <cellStyle name="40% - Accent4 2 3 2 5" xfId="31388"/>
    <cellStyle name="40% - Accent4 2 3 2 5 2" xfId="31389"/>
    <cellStyle name="40% - Accent4 2 3 2 5 2 2" xfId="31390"/>
    <cellStyle name="40% - Accent4 2 3 2 5 3" xfId="31391"/>
    <cellStyle name="40% - Accent4 2 3 2 6" xfId="31392"/>
    <cellStyle name="40% - Accent4 2 3 2 6 2" xfId="31393"/>
    <cellStyle name="40% - Accent4 2 3 2 7" xfId="31394"/>
    <cellStyle name="40% - Accent4 2 3 3" xfId="31395"/>
    <cellStyle name="40% - Accent4 2 3 3 2" xfId="31396"/>
    <cellStyle name="40% - Accent4 2 3 3 2 2" xfId="31397"/>
    <cellStyle name="40% - Accent4 2 3 3 2 2 2" xfId="31398"/>
    <cellStyle name="40% - Accent4 2 3 3 2 2 2 2" xfId="31399"/>
    <cellStyle name="40% - Accent4 2 3 3 2 2 2 2 2" xfId="31400"/>
    <cellStyle name="40% - Accent4 2 3 3 2 2 2 3" xfId="31401"/>
    <cellStyle name="40% - Accent4 2 3 3 2 2 3" xfId="31402"/>
    <cellStyle name="40% - Accent4 2 3 3 2 2 3 2" xfId="31403"/>
    <cellStyle name="40% - Accent4 2 3 3 2 2 4" xfId="31404"/>
    <cellStyle name="40% - Accent4 2 3 3 2 3" xfId="31405"/>
    <cellStyle name="40% - Accent4 2 3 3 2 3 2" xfId="31406"/>
    <cellStyle name="40% - Accent4 2 3 3 2 3 2 2" xfId="31407"/>
    <cellStyle name="40% - Accent4 2 3 3 2 3 3" xfId="31408"/>
    <cellStyle name="40% - Accent4 2 3 3 2 4" xfId="31409"/>
    <cellStyle name="40% - Accent4 2 3 3 2 4 2" xfId="31410"/>
    <cellStyle name="40% - Accent4 2 3 3 2 5" xfId="31411"/>
    <cellStyle name="40% - Accent4 2 3 3 3" xfId="31412"/>
    <cellStyle name="40% - Accent4 2 3 3 3 2" xfId="31413"/>
    <cellStyle name="40% - Accent4 2 3 3 3 2 2" xfId="31414"/>
    <cellStyle name="40% - Accent4 2 3 3 3 2 2 2" xfId="31415"/>
    <cellStyle name="40% - Accent4 2 3 3 3 2 3" xfId="31416"/>
    <cellStyle name="40% - Accent4 2 3 3 3 3" xfId="31417"/>
    <cellStyle name="40% - Accent4 2 3 3 3 3 2" xfId="31418"/>
    <cellStyle name="40% - Accent4 2 3 3 3 4" xfId="31419"/>
    <cellStyle name="40% - Accent4 2 3 3 4" xfId="31420"/>
    <cellStyle name="40% - Accent4 2 3 3 4 2" xfId="31421"/>
    <cellStyle name="40% - Accent4 2 3 3 4 2 2" xfId="31422"/>
    <cellStyle name="40% - Accent4 2 3 3 4 3" xfId="31423"/>
    <cellStyle name="40% - Accent4 2 3 3 5" xfId="31424"/>
    <cellStyle name="40% - Accent4 2 3 3 5 2" xfId="31425"/>
    <cellStyle name="40% - Accent4 2 3 3 6" xfId="31426"/>
    <cellStyle name="40% - Accent4 2 3 4" xfId="31427"/>
    <cellStyle name="40% - Accent4 2 3 4 2" xfId="31428"/>
    <cellStyle name="40% - Accent4 2 3 4 2 2" xfId="31429"/>
    <cellStyle name="40% - Accent4 2 3 4 2 2 2" xfId="31430"/>
    <cellStyle name="40% - Accent4 2 3 4 2 2 2 2" xfId="31431"/>
    <cellStyle name="40% - Accent4 2 3 4 2 2 3" xfId="31432"/>
    <cellStyle name="40% - Accent4 2 3 4 2 3" xfId="31433"/>
    <cellStyle name="40% - Accent4 2 3 4 2 3 2" xfId="31434"/>
    <cellStyle name="40% - Accent4 2 3 4 2 4" xfId="31435"/>
    <cellStyle name="40% - Accent4 2 3 4 3" xfId="31436"/>
    <cellStyle name="40% - Accent4 2 3 4 3 2" xfId="31437"/>
    <cellStyle name="40% - Accent4 2 3 4 3 2 2" xfId="31438"/>
    <cellStyle name="40% - Accent4 2 3 4 3 3" xfId="31439"/>
    <cellStyle name="40% - Accent4 2 3 4 4" xfId="31440"/>
    <cellStyle name="40% - Accent4 2 3 4 4 2" xfId="31441"/>
    <cellStyle name="40% - Accent4 2 3 4 5" xfId="31442"/>
    <cellStyle name="40% - Accent4 2 3 5" xfId="31443"/>
    <cellStyle name="40% - Accent4 2 3 5 2" xfId="31444"/>
    <cellStyle name="40% - Accent4 2 3 5 2 2" xfId="31445"/>
    <cellStyle name="40% - Accent4 2 3 5 2 2 2" xfId="31446"/>
    <cellStyle name="40% - Accent4 2 3 5 2 3" xfId="31447"/>
    <cellStyle name="40% - Accent4 2 3 5 3" xfId="31448"/>
    <cellStyle name="40% - Accent4 2 3 5 3 2" xfId="31449"/>
    <cellStyle name="40% - Accent4 2 3 5 4" xfId="31450"/>
    <cellStyle name="40% - Accent4 2 3 6" xfId="31451"/>
    <cellStyle name="40% - Accent4 2 3 6 2" xfId="31452"/>
    <cellStyle name="40% - Accent4 2 3 6 2 2" xfId="31453"/>
    <cellStyle name="40% - Accent4 2 3 6 3" xfId="31454"/>
    <cellStyle name="40% - Accent4 2 3 7" xfId="31455"/>
    <cellStyle name="40% - Accent4 2 3 7 2" xfId="31456"/>
    <cellStyle name="40% - Accent4 2 3 8" xfId="31457"/>
    <cellStyle name="40% - Accent4 2 4" xfId="31458"/>
    <cellStyle name="40% - Accent4 2 4 2" xfId="31459"/>
    <cellStyle name="40% - Accent4 2 4 2 2" xfId="31460"/>
    <cellStyle name="40% - Accent4 2 4 2 2 2" xfId="31461"/>
    <cellStyle name="40% - Accent4 2 4 2 2 2 2" xfId="31462"/>
    <cellStyle name="40% - Accent4 2 4 2 2 2 2 2" xfId="31463"/>
    <cellStyle name="40% - Accent4 2 4 2 2 2 2 2 2" xfId="31464"/>
    <cellStyle name="40% - Accent4 2 4 2 2 2 2 3" xfId="31465"/>
    <cellStyle name="40% - Accent4 2 4 2 2 2 3" xfId="31466"/>
    <cellStyle name="40% - Accent4 2 4 2 2 2 3 2" xfId="31467"/>
    <cellStyle name="40% - Accent4 2 4 2 2 2 4" xfId="31468"/>
    <cellStyle name="40% - Accent4 2 4 2 2 3" xfId="31469"/>
    <cellStyle name="40% - Accent4 2 4 2 2 3 2" xfId="31470"/>
    <cellStyle name="40% - Accent4 2 4 2 2 3 2 2" xfId="31471"/>
    <cellStyle name="40% - Accent4 2 4 2 2 3 3" xfId="31472"/>
    <cellStyle name="40% - Accent4 2 4 2 2 4" xfId="31473"/>
    <cellStyle name="40% - Accent4 2 4 2 2 4 2" xfId="31474"/>
    <cellStyle name="40% - Accent4 2 4 2 2 5" xfId="31475"/>
    <cellStyle name="40% - Accent4 2 4 2 3" xfId="31476"/>
    <cellStyle name="40% - Accent4 2 4 2 3 2" xfId="31477"/>
    <cellStyle name="40% - Accent4 2 4 2 3 2 2" xfId="31478"/>
    <cellStyle name="40% - Accent4 2 4 2 3 2 2 2" xfId="31479"/>
    <cellStyle name="40% - Accent4 2 4 2 3 2 3" xfId="31480"/>
    <cellStyle name="40% - Accent4 2 4 2 3 3" xfId="31481"/>
    <cellStyle name="40% - Accent4 2 4 2 3 3 2" xfId="31482"/>
    <cellStyle name="40% - Accent4 2 4 2 3 4" xfId="31483"/>
    <cellStyle name="40% - Accent4 2 4 2 4" xfId="31484"/>
    <cellStyle name="40% - Accent4 2 4 2 4 2" xfId="31485"/>
    <cellStyle name="40% - Accent4 2 4 2 4 2 2" xfId="31486"/>
    <cellStyle name="40% - Accent4 2 4 2 4 3" xfId="31487"/>
    <cellStyle name="40% - Accent4 2 4 2 5" xfId="31488"/>
    <cellStyle name="40% - Accent4 2 4 2 5 2" xfId="31489"/>
    <cellStyle name="40% - Accent4 2 4 2 6" xfId="31490"/>
    <cellStyle name="40% - Accent4 2 4 3" xfId="31491"/>
    <cellStyle name="40% - Accent4 2 4 3 2" xfId="31492"/>
    <cellStyle name="40% - Accent4 2 4 3 2 2" xfId="31493"/>
    <cellStyle name="40% - Accent4 2 4 3 2 2 2" xfId="31494"/>
    <cellStyle name="40% - Accent4 2 4 3 2 2 2 2" xfId="31495"/>
    <cellStyle name="40% - Accent4 2 4 3 2 2 3" xfId="31496"/>
    <cellStyle name="40% - Accent4 2 4 3 2 3" xfId="31497"/>
    <cellStyle name="40% - Accent4 2 4 3 2 3 2" xfId="31498"/>
    <cellStyle name="40% - Accent4 2 4 3 2 4" xfId="31499"/>
    <cellStyle name="40% - Accent4 2 4 3 3" xfId="31500"/>
    <cellStyle name="40% - Accent4 2 4 3 3 2" xfId="31501"/>
    <cellStyle name="40% - Accent4 2 4 3 3 2 2" xfId="31502"/>
    <cellStyle name="40% - Accent4 2 4 3 3 3" xfId="31503"/>
    <cellStyle name="40% - Accent4 2 4 3 4" xfId="31504"/>
    <cellStyle name="40% - Accent4 2 4 3 4 2" xfId="31505"/>
    <cellStyle name="40% - Accent4 2 4 3 5" xfId="31506"/>
    <cellStyle name="40% - Accent4 2 4 4" xfId="31507"/>
    <cellStyle name="40% - Accent4 2 4 4 2" xfId="31508"/>
    <cellStyle name="40% - Accent4 2 4 4 2 2" xfId="31509"/>
    <cellStyle name="40% - Accent4 2 4 4 2 2 2" xfId="31510"/>
    <cellStyle name="40% - Accent4 2 4 4 2 3" xfId="31511"/>
    <cellStyle name="40% - Accent4 2 4 4 3" xfId="31512"/>
    <cellStyle name="40% - Accent4 2 4 4 3 2" xfId="31513"/>
    <cellStyle name="40% - Accent4 2 4 4 4" xfId="31514"/>
    <cellStyle name="40% - Accent4 2 4 5" xfId="31515"/>
    <cellStyle name="40% - Accent4 2 4 5 2" xfId="31516"/>
    <cellStyle name="40% - Accent4 2 4 5 2 2" xfId="31517"/>
    <cellStyle name="40% - Accent4 2 4 5 3" xfId="31518"/>
    <cellStyle name="40% - Accent4 2 4 6" xfId="31519"/>
    <cellStyle name="40% - Accent4 2 4 6 2" xfId="31520"/>
    <cellStyle name="40% - Accent4 2 4 7" xfId="31521"/>
    <cellStyle name="40% - Accent4 2 5" xfId="31522"/>
    <cellStyle name="40% - Accent4 2 5 2" xfId="31523"/>
    <cellStyle name="40% - Accent4 2 5 2 2" xfId="31524"/>
    <cellStyle name="40% - Accent4 2 5 2 2 2" xfId="31525"/>
    <cellStyle name="40% - Accent4 2 5 2 2 2 2" xfId="31526"/>
    <cellStyle name="40% - Accent4 2 5 2 2 2 2 2" xfId="31527"/>
    <cellStyle name="40% - Accent4 2 5 2 2 2 3" xfId="31528"/>
    <cellStyle name="40% - Accent4 2 5 2 2 3" xfId="31529"/>
    <cellStyle name="40% - Accent4 2 5 2 2 3 2" xfId="31530"/>
    <cellStyle name="40% - Accent4 2 5 2 2 4" xfId="31531"/>
    <cellStyle name="40% - Accent4 2 5 2 3" xfId="31532"/>
    <cellStyle name="40% - Accent4 2 5 2 3 2" xfId="31533"/>
    <cellStyle name="40% - Accent4 2 5 2 3 2 2" xfId="31534"/>
    <cellStyle name="40% - Accent4 2 5 2 3 3" xfId="31535"/>
    <cellStyle name="40% - Accent4 2 5 2 4" xfId="31536"/>
    <cellStyle name="40% - Accent4 2 5 2 4 2" xfId="31537"/>
    <cellStyle name="40% - Accent4 2 5 2 5" xfId="31538"/>
    <cellStyle name="40% - Accent4 2 5 3" xfId="31539"/>
    <cellStyle name="40% - Accent4 2 5 3 2" xfId="31540"/>
    <cellStyle name="40% - Accent4 2 5 3 2 2" xfId="31541"/>
    <cellStyle name="40% - Accent4 2 5 3 2 2 2" xfId="31542"/>
    <cellStyle name="40% - Accent4 2 5 3 2 3" xfId="31543"/>
    <cellStyle name="40% - Accent4 2 5 3 3" xfId="31544"/>
    <cellStyle name="40% - Accent4 2 5 3 3 2" xfId="31545"/>
    <cellStyle name="40% - Accent4 2 5 3 4" xfId="31546"/>
    <cellStyle name="40% - Accent4 2 5 4" xfId="31547"/>
    <cellStyle name="40% - Accent4 2 5 4 2" xfId="31548"/>
    <cellStyle name="40% - Accent4 2 5 4 2 2" xfId="31549"/>
    <cellStyle name="40% - Accent4 2 5 4 3" xfId="31550"/>
    <cellStyle name="40% - Accent4 2 5 5" xfId="31551"/>
    <cellStyle name="40% - Accent4 2 5 5 2" xfId="31552"/>
    <cellStyle name="40% - Accent4 2 5 6" xfId="31553"/>
    <cellStyle name="40% - Accent4 2 6" xfId="31554"/>
    <cellStyle name="40% - Accent4 2 6 2" xfId="31555"/>
    <cellStyle name="40% - Accent4 2 6 2 2" xfId="31556"/>
    <cellStyle name="40% - Accent4 2 6 2 2 2" xfId="31557"/>
    <cellStyle name="40% - Accent4 2 6 2 2 2 2" xfId="31558"/>
    <cellStyle name="40% - Accent4 2 6 2 2 3" xfId="31559"/>
    <cellStyle name="40% - Accent4 2 6 2 3" xfId="31560"/>
    <cellStyle name="40% - Accent4 2 6 2 3 2" xfId="31561"/>
    <cellStyle name="40% - Accent4 2 6 2 4" xfId="31562"/>
    <cellStyle name="40% - Accent4 2 6 3" xfId="31563"/>
    <cellStyle name="40% - Accent4 2 6 3 2" xfId="31564"/>
    <cellStyle name="40% - Accent4 2 6 3 2 2" xfId="31565"/>
    <cellStyle name="40% - Accent4 2 6 3 3" xfId="31566"/>
    <cellStyle name="40% - Accent4 2 6 4" xfId="31567"/>
    <cellStyle name="40% - Accent4 2 6 4 2" xfId="31568"/>
    <cellStyle name="40% - Accent4 2 6 5" xfId="31569"/>
    <cellStyle name="40% - Accent4 2 7" xfId="31570"/>
    <cellStyle name="40% - Accent4 2 7 2" xfId="31571"/>
    <cellStyle name="40% - Accent4 2 7 2 2" xfId="31572"/>
    <cellStyle name="40% - Accent4 2 7 2 2 2" xfId="31573"/>
    <cellStyle name="40% - Accent4 2 7 2 3" xfId="31574"/>
    <cellStyle name="40% - Accent4 2 7 3" xfId="31575"/>
    <cellStyle name="40% - Accent4 2 7 3 2" xfId="31576"/>
    <cellStyle name="40% - Accent4 2 7 4" xfId="31577"/>
    <cellStyle name="40% - Accent4 2 8" xfId="31578"/>
    <cellStyle name="40% - Accent4 2 8 2" xfId="31579"/>
    <cellStyle name="40% - Accent4 2 8 2 2" xfId="31580"/>
    <cellStyle name="40% - Accent4 2 8 3" xfId="31581"/>
    <cellStyle name="40% - Accent4 2 9" xfId="31582"/>
    <cellStyle name="40% - Accent4 2 9 2" xfId="31583"/>
    <cellStyle name="40% - Accent4 20" xfId="31584"/>
    <cellStyle name="40% - Accent4 20 2" xfId="31585"/>
    <cellStyle name="40% - Accent4 20 2 2" xfId="31586"/>
    <cellStyle name="40% - Accent4 20 2 2 2" xfId="31587"/>
    <cellStyle name="40% - Accent4 20 2 2 2 2" xfId="31588"/>
    <cellStyle name="40% - Accent4 20 2 2 3" xfId="31589"/>
    <cellStyle name="40% - Accent4 20 2 3" xfId="31590"/>
    <cellStyle name="40% - Accent4 20 2 3 2" xfId="31591"/>
    <cellStyle name="40% - Accent4 20 2 4" xfId="31592"/>
    <cellStyle name="40% - Accent4 20 3" xfId="31593"/>
    <cellStyle name="40% - Accent4 20 3 2" xfId="31594"/>
    <cellStyle name="40% - Accent4 20 3 2 2" xfId="31595"/>
    <cellStyle name="40% - Accent4 20 3 3" xfId="31596"/>
    <cellStyle name="40% - Accent4 20 4" xfId="31597"/>
    <cellStyle name="40% - Accent4 20 4 2" xfId="31598"/>
    <cellStyle name="40% - Accent4 20 5" xfId="31599"/>
    <cellStyle name="40% - Accent4 21" xfId="31600"/>
    <cellStyle name="40% - Accent4 21 2" xfId="31601"/>
    <cellStyle name="40% - Accent4 21 2 2" xfId="31602"/>
    <cellStyle name="40% - Accent4 21 2 2 2" xfId="31603"/>
    <cellStyle name="40% - Accent4 21 2 3" xfId="31604"/>
    <cellStyle name="40% - Accent4 21 3" xfId="31605"/>
    <cellStyle name="40% - Accent4 21 3 2" xfId="31606"/>
    <cellStyle name="40% - Accent4 21 4" xfId="31607"/>
    <cellStyle name="40% - Accent4 22" xfId="31608"/>
    <cellStyle name="40% - Accent4 22 2" xfId="31609"/>
    <cellStyle name="40% - Accent4 22 2 2" xfId="31610"/>
    <cellStyle name="40% - Accent4 22 3" xfId="31611"/>
    <cellStyle name="40% - Accent4 23" xfId="31612"/>
    <cellStyle name="40% - Accent4 23 2" xfId="31613"/>
    <cellStyle name="40% - Accent4 24" xfId="31614"/>
    <cellStyle name="40% - Accent4 3" xfId="31615"/>
    <cellStyle name="40% - Accent4 3 10" xfId="31616"/>
    <cellStyle name="40% - Accent4 3 2" xfId="31617"/>
    <cellStyle name="40% - Accent4 3 2 2" xfId="31618"/>
    <cellStyle name="40% - Accent4 3 2 2 2" xfId="31619"/>
    <cellStyle name="40% - Accent4 3 2 2 2 2" xfId="31620"/>
    <cellStyle name="40% - Accent4 3 2 2 2 2 2" xfId="31621"/>
    <cellStyle name="40% - Accent4 3 2 2 2 2 2 2" xfId="31622"/>
    <cellStyle name="40% - Accent4 3 2 2 2 2 2 2 2" xfId="31623"/>
    <cellStyle name="40% - Accent4 3 2 2 2 2 2 2 2 2" xfId="31624"/>
    <cellStyle name="40% - Accent4 3 2 2 2 2 2 2 2 2 2" xfId="31625"/>
    <cellStyle name="40% - Accent4 3 2 2 2 2 2 2 2 3" xfId="31626"/>
    <cellStyle name="40% - Accent4 3 2 2 2 2 2 2 3" xfId="31627"/>
    <cellStyle name="40% - Accent4 3 2 2 2 2 2 2 3 2" xfId="31628"/>
    <cellStyle name="40% - Accent4 3 2 2 2 2 2 2 4" xfId="31629"/>
    <cellStyle name="40% - Accent4 3 2 2 2 2 2 3" xfId="31630"/>
    <cellStyle name="40% - Accent4 3 2 2 2 2 2 3 2" xfId="31631"/>
    <cellStyle name="40% - Accent4 3 2 2 2 2 2 3 2 2" xfId="31632"/>
    <cellStyle name="40% - Accent4 3 2 2 2 2 2 3 3" xfId="31633"/>
    <cellStyle name="40% - Accent4 3 2 2 2 2 2 4" xfId="31634"/>
    <cellStyle name="40% - Accent4 3 2 2 2 2 2 4 2" xfId="31635"/>
    <cellStyle name="40% - Accent4 3 2 2 2 2 2 5" xfId="31636"/>
    <cellStyle name="40% - Accent4 3 2 2 2 2 3" xfId="31637"/>
    <cellStyle name="40% - Accent4 3 2 2 2 2 3 2" xfId="31638"/>
    <cellStyle name="40% - Accent4 3 2 2 2 2 3 2 2" xfId="31639"/>
    <cellStyle name="40% - Accent4 3 2 2 2 2 3 2 2 2" xfId="31640"/>
    <cellStyle name="40% - Accent4 3 2 2 2 2 3 2 3" xfId="31641"/>
    <cellStyle name="40% - Accent4 3 2 2 2 2 3 3" xfId="31642"/>
    <cellStyle name="40% - Accent4 3 2 2 2 2 3 3 2" xfId="31643"/>
    <cellStyle name="40% - Accent4 3 2 2 2 2 3 4" xfId="31644"/>
    <cellStyle name="40% - Accent4 3 2 2 2 2 4" xfId="31645"/>
    <cellStyle name="40% - Accent4 3 2 2 2 2 4 2" xfId="31646"/>
    <cellStyle name="40% - Accent4 3 2 2 2 2 4 2 2" xfId="31647"/>
    <cellStyle name="40% - Accent4 3 2 2 2 2 4 3" xfId="31648"/>
    <cellStyle name="40% - Accent4 3 2 2 2 2 5" xfId="31649"/>
    <cellStyle name="40% - Accent4 3 2 2 2 2 5 2" xfId="31650"/>
    <cellStyle name="40% - Accent4 3 2 2 2 2 6" xfId="31651"/>
    <cellStyle name="40% - Accent4 3 2 2 2 3" xfId="31652"/>
    <cellStyle name="40% - Accent4 3 2 2 2 3 2" xfId="31653"/>
    <cellStyle name="40% - Accent4 3 2 2 2 3 2 2" xfId="31654"/>
    <cellStyle name="40% - Accent4 3 2 2 2 3 2 2 2" xfId="31655"/>
    <cellStyle name="40% - Accent4 3 2 2 2 3 2 2 2 2" xfId="31656"/>
    <cellStyle name="40% - Accent4 3 2 2 2 3 2 2 3" xfId="31657"/>
    <cellStyle name="40% - Accent4 3 2 2 2 3 2 3" xfId="31658"/>
    <cellStyle name="40% - Accent4 3 2 2 2 3 2 3 2" xfId="31659"/>
    <cellStyle name="40% - Accent4 3 2 2 2 3 2 4" xfId="31660"/>
    <cellStyle name="40% - Accent4 3 2 2 2 3 3" xfId="31661"/>
    <cellStyle name="40% - Accent4 3 2 2 2 3 3 2" xfId="31662"/>
    <cellStyle name="40% - Accent4 3 2 2 2 3 3 2 2" xfId="31663"/>
    <cellStyle name="40% - Accent4 3 2 2 2 3 3 3" xfId="31664"/>
    <cellStyle name="40% - Accent4 3 2 2 2 3 4" xfId="31665"/>
    <cellStyle name="40% - Accent4 3 2 2 2 3 4 2" xfId="31666"/>
    <cellStyle name="40% - Accent4 3 2 2 2 3 5" xfId="31667"/>
    <cellStyle name="40% - Accent4 3 2 2 2 4" xfId="31668"/>
    <cellStyle name="40% - Accent4 3 2 2 2 4 2" xfId="31669"/>
    <cellStyle name="40% - Accent4 3 2 2 2 4 2 2" xfId="31670"/>
    <cellStyle name="40% - Accent4 3 2 2 2 4 2 2 2" xfId="31671"/>
    <cellStyle name="40% - Accent4 3 2 2 2 4 2 3" xfId="31672"/>
    <cellStyle name="40% - Accent4 3 2 2 2 4 3" xfId="31673"/>
    <cellStyle name="40% - Accent4 3 2 2 2 4 3 2" xfId="31674"/>
    <cellStyle name="40% - Accent4 3 2 2 2 4 4" xfId="31675"/>
    <cellStyle name="40% - Accent4 3 2 2 2 5" xfId="31676"/>
    <cellStyle name="40% - Accent4 3 2 2 2 5 2" xfId="31677"/>
    <cellStyle name="40% - Accent4 3 2 2 2 5 2 2" xfId="31678"/>
    <cellStyle name="40% - Accent4 3 2 2 2 5 3" xfId="31679"/>
    <cellStyle name="40% - Accent4 3 2 2 2 6" xfId="31680"/>
    <cellStyle name="40% - Accent4 3 2 2 2 6 2" xfId="31681"/>
    <cellStyle name="40% - Accent4 3 2 2 2 7" xfId="31682"/>
    <cellStyle name="40% - Accent4 3 2 2 3" xfId="31683"/>
    <cellStyle name="40% - Accent4 3 2 2 3 2" xfId="31684"/>
    <cellStyle name="40% - Accent4 3 2 2 3 2 2" xfId="31685"/>
    <cellStyle name="40% - Accent4 3 2 2 3 2 2 2" xfId="31686"/>
    <cellStyle name="40% - Accent4 3 2 2 3 2 2 2 2" xfId="31687"/>
    <cellStyle name="40% - Accent4 3 2 2 3 2 2 2 2 2" xfId="31688"/>
    <cellStyle name="40% - Accent4 3 2 2 3 2 2 2 3" xfId="31689"/>
    <cellStyle name="40% - Accent4 3 2 2 3 2 2 3" xfId="31690"/>
    <cellStyle name="40% - Accent4 3 2 2 3 2 2 3 2" xfId="31691"/>
    <cellStyle name="40% - Accent4 3 2 2 3 2 2 4" xfId="31692"/>
    <cellStyle name="40% - Accent4 3 2 2 3 2 3" xfId="31693"/>
    <cellStyle name="40% - Accent4 3 2 2 3 2 3 2" xfId="31694"/>
    <cellStyle name="40% - Accent4 3 2 2 3 2 3 2 2" xfId="31695"/>
    <cellStyle name="40% - Accent4 3 2 2 3 2 3 3" xfId="31696"/>
    <cellStyle name="40% - Accent4 3 2 2 3 2 4" xfId="31697"/>
    <cellStyle name="40% - Accent4 3 2 2 3 2 4 2" xfId="31698"/>
    <cellStyle name="40% - Accent4 3 2 2 3 2 5" xfId="31699"/>
    <cellStyle name="40% - Accent4 3 2 2 3 3" xfId="31700"/>
    <cellStyle name="40% - Accent4 3 2 2 3 3 2" xfId="31701"/>
    <cellStyle name="40% - Accent4 3 2 2 3 3 2 2" xfId="31702"/>
    <cellStyle name="40% - Accent4 3 2 2 3 3 2 2 2" xfId="31703"/>
    <cellStyle name="40% - Accent4 3 2 2 3 3 2 3" xfId="31704"/>
    <cellStyle name="40% - Accent4 3 2 2 3 3 3" xfId="31705"/>
    <cellStyle name="40% - Accent4 3 2 2 3 3 3 2" xfId="31706"/>
    <cellStyle name="40% - Accent4 3 2 2 3 3 4" xfId="31707"/>
    <cellStyle name="40% - Accent4 3 2 2 3 4" xfId="31708"/>
    <cellStyle name="40% - Accent4 3 2 2 3 4 2" xfId="31709"/>
    <cellStyle name="40% - Accent4 3 2 2 3 4 2 2" xfId="31710"/>
    <cellStyle name="40% - Accent4 3 2 2 3 4 3" xfId="31711"/>
    <cellStyle name="40% - Accent4 3 2 2 3 5" xfId="31712"/>
    <cellStyle name="40% - Accent4 3 2 2 3 5 2" xfId="31713"/>
    <cellStyle name="40% - Accent4 3 2 2 3 6" xfId="31714"/>
    <cellStyle name="40% - Accent4 3 2 2 4" xfId="31715"/>
    <cellStyle name="40% - Accent4 3 2 2 4 2" xfId="31716"/>
    <cellStyle name="40% - Accent4 3 2 2 4 2 2" xfId="31717"/>
    <cellStyle name="40% - Accent4 3 2 2 4 2 2 2" xfId="31718"/>
    <cellStyle name="40% - Accent4 3 2 2 4 2 2 2 2" xfId="31719"/>
    <cellStyle name="40% - Accent4 3 2 2 4 2 2 3" xfId="31720"/>
    <cellStyle name="40% - Accent4 3 2 2 4 2 3" xfId="31721"/>
    <cellStyle name="40% - Accent4 3 2 2 4 2 3 2" xfId="31722"/>
    <cellStyle name="40% - Accent4 3 2 2 4 2 4" xfId="31723"/>
    <cellStyle name="40% - Accent4 3 2 2 4 3" xfId="31724"/>
    <cellStyle name="40% - Accent4 3 2 2 4 3 2" xfId="31725"/>
    <cellStyle name="40% - Accent4 3 2 2 4 3 2 2" xfId="31726"/>
    <cellStyle name="40% - Accent4 3 2 2 4 3 3" xfId="31727"/>
    <cellStyle name="40% - Accent4 3 2 2 4 4" xfId="31728"/>
    <cellStyle name="40% - Accent4 3 2 2 4 4 2" xfId="31729"/>
    <cellStyle name="40% - Accent4 3 2 2 4 5" xfId="31730"/>
    <cellStyle name="40% - Accent4 3 2 2 5" xfId="31731"/>
    <cellStyle name="40% - Accent4 3 2 2 5 2" xfId="31732"/>
    <cellStyle name="40% - Accent4 3 2 2 5 2 2" xfId="31733"/>
    <cellStyle name="40% - Accent4 3 2 2 5 2 2 2" xfId="31734"/>
    <cellStyle name="40% - Accent4 3 2 2 5 2 3" xfId="31735"/>
    <cellStyle name="40% - Accent4 3 2 2 5 3" xfId="31736"/>
    <cellStyle name="40% - Accent4 3 2 2 5 3 2" xfId="31737"/>
    <cellStyle name="40% - Accent4 3 2 2 5 4" xfId="31738"/>
    <cellStyle name="40% - Accent4 3 2 2 6" xfId="31739"/>
    <cellStyle name="40% - Accent4 3 2 2 6 2" xfId="31740"/>
    <cellStyle name="40% - Accent4 3 2 2 6 2 2" xfId="31741"/>
    <cellStyle name="40% - Accent4 3 2 2 6 3" xfId="31742"/>
    <cellStyle name="40% - Accent4 3 2 2 7" xfId="31743"/>
    <cellStyle name="40% - Accent4 3 2 2 7 2" xfId="31744"/>
    <cellStyle name="40% - Accent4 3 2 2 8" xfId="31745"/>
    <cellStyle name="40% - Accent4 3 2 3" xfId="31746"/>
    <cellStyle name="40% - Accent4 3 2 3 2" xfId="31747"/>
    <cellStyle name="40% - Accent4 3 2 3 2 2" xfId="31748"/>
    <cellStyle name="40% - Accent4 3 2 3 2 2 2" xfId="31749"/>
    <cellStyle name="40% - Accent4 3 2 3 2 2 2 2" xfId="31750"/>
    <cellStyle name="40% - Accent4 3 2 3 2 2 2 2 2" xfId="31751"/>
    <cellStyle name="40% - Accent4 3 2 3 2 2 2 2 2 2" xfId="31752"/>
    <cellStyle name="40% - Accent4 3 2 3 2 2 2 2 3" xfId="31753"/>
    <cellStyle name="40% - Accent4 3 2 3 2 2 2 3" xfId="31754"/>
    <cellStyle name="40% - Accent4 3 2 3 2 2 2 3 2" xfId="31755"/>
    <cellStyle name="40% - Accent4 3 2 3 2 2 2 4" xfId="31756"/>
    <cellStyle name="40% - Accent4 3 2 3 2 2 3" xfId="31757"/>
    <cellStyle name="40% - Accent4 3 2 3 2 2 3 2" xfId="31758"/>
    <cellStyle name="40% - Accent4 3 2 3 2 2 3 2 2" xfId="31759"/>
    <cellStyle name="40% - Accent4 3 2 3 2 2 3 3" xfId="31760"/>
    <cellStyle name="40% - Accent4 3 2 3 2 2 4" xfId="31761"/>
    <cellStyle name="40% - Accent4 3 2 3 2 2 4 2" xfId="31762"/>
    <cellStyle name="40% - Accent4 3 2 3 2 2 5" xfId="31763"/>
    <cellStyle name="40% - Accent4 3 2 3 2 3" xfId="31764"/>
    <cellStyle name="40% - Accent4 3 2 3 2 3 2" xfId="31765"/>
    <cellStyle name="40% - Accent4 3 2 3 2 3 2 2" xfId="31766"/>
    <cellStyle name="40% - Accent4 3 2 3 2 3 2 2 2" xfId="31767"/>
    <cellStyle name="40% - Accent4 3 2 3 2 3 2 3" xfId="31768"/>
    <cellStyle name="40% - Accent4 3 2 3 2 3 3" xfId="31769"/>
    <cellStyle name="40% - Accent4 3 2 3 2 3 3 2" xfId="31770"/>
    <cellStyle name="40% - Accent4 3 2 3 2 3 4" xfId="31771"/>
    <cellStyle name="40% - Accent4 3 2 3 2 4" xfId="31772"/>
    <cellStyle name="40% - Accent4 3 2 3 2 4 2" xfId="31773"/>
    <cellStyle name="40% - Accent4 3 2 3 2 4 2 2" xfId="31774"/>
    <cellStyle name="40% - Accent4 3 2 3 2 4 3" xfId="31775"/>
    <cellStyle name="40% - Accent4 3 2 3 2 5" xfId="31776"/>
    <cellStyle name="40% - Accent4 3 2 3 2 5 2" xfId="31777"/>
    <cellStyle name="40% - Accent4 3 2 3 2 6" xfId="31778"/>
    <cellStyle name="40% - Accent4 3 2 3 3" xfId="31779"/>
    <cellStyle name="40% - Accent4 3 2 3 3 2" xfId="31780"/>
    <cellStyle name="40% - Accent4 3 2 3 3 2 2" xfId="31781"/>
    <cellStyle name="40% - Accent4 3 2 3 3 2 2 2" xfId="31782"/>
    <cellStyle name="40% - Accent4 3 2 3 3 2 2 2 2" xfId="31783"/>
    <cellStyle name="40% - Accent4 3 2 3 3 2 2 3" xfId="31784"/>
    <cellStyle name="40% - Accent4 3 2 3 3 2 3" xfId="31785"/>
    <cellStyle name="40% - Accent4 3 2 3 3 2 3 2" xfId="31786"/>
    <cellStyle name="40% - Accent4 3 2 3 3 2 4" xfId="31787"/>
    <cellStyle name="40% - Accent4 3 2 3 3 3" xfId="31788"/>
    <cellStyle name="40% - Accent4 3 2 3 3 3 2" xfId="31789"/>
    <cellStyle name="40% - Accent4 3 2 3 3 3 2 2" xfId="31790"/>
    <cellStyle name="40% - Accent4 3 2 3 3 3 3" xfId="31791"/>
    <cellStyle name="40% - Accent4 3 2 3 3 4" xfId="31792"/>
    <cellStyle name="40% - Accent4 3 2 3 3 4 2" xfId="31793"/>
    <cellStyle name="40% - Accent4 3 2 3 3 5" xfId="31794"/>
    <cellStyle name="40% - Accent4 3 2 3 4" xfId="31795"/>
    <cellStyle name="40% - Accent4 3 2 3 4 2" xfId="31796"/>
    <cellStyle name="40% - Accent4 3 2 3 4 2 2" xfId="31797"/>
    <cellStyle name="40% - Accent4 3 2 3 4 2 2 2" xfId="31798"/>
    <cellStyle name="40% - Accent4 3 2 3 4 2 3" xfId="31799"/>
    <cellStyle name="40% - Accent4 3 2 3 4 3" xfId="31800"/>
    <cellStyle name="40% - Accent4 3 2 3 4 3 2" xfId="31801"/>
    <cellStyle name="40% - Accent4 3 2 3 4 4" xfId="31802"/>
    <cellStyle name="40% - Accent4 3 2 3 5" xfId="31803"/>
    <cellStyle name="40% - Accent4 3 2 3 5 2" xfId="31804"/>
    <cellStyle name="40% - Accent4 3 2 3 5 2 2" xfId="31805"/>
    <cellStyle name="40% - Accent4 3 2 3 5 3" xfId="31806"/>
    <cellStyle name="40% - Accent4 3 2 3 6" xfId="31807"/>
    <cellStyle name="40% - Accent4 3 2 3 6 2" xfId="31808"/>
    <cellStyle name="40% - Accent4 3 2 3 7" xfId="31809"/>
    <cellStyle name="40% - Accent4 3 2 4" xfId="31810"/>
    <cellStyle name="40% - Accent4 3 2 4 2" xfId="31811"/>
    <cellStyle name="40% - Accent4 3 2 4 2 2" xfId="31812"/>
    <cellStyle name="40% - Accent4 3 2 4 2 2 2" xfId="31813"/>
    <cellStyle name="40% - Accent4 3 2 4 2 2 2 2" xfId="31814"/>
    <cellStyle name="40% - Accent4 3 2 4 2 2 2 2 2" xfId="31815"/>
    <cellStyle name="40% - Accent4 3 2 4 2 2 2 3" xfId="31816"/>
    <cellStyle name="40% - Accent4 3 2 4 2 2 3" xfId="31817"/>
    <cellStyle name="40% - Accent4 3 2 4 2 2 3 2" xfId="31818"/>
    <cellStyle name="40% - Accent4 3 2 4 2 2 4" xfId="31819"/>
    <cellStyle name="40% - Accent4 3 2 4 2 3" xfId="31820"/>
    <cellStyle name="40% - Accent4 3 2 4 2 3 2" xfId="31821"/>
    <cellStyle name="40% - Accent4 3 2 4 2 3 2 2" xfId="31822"/>
    <cellStyle name="40% - Accent4 3 2 4 2 3 3" xfId="31823"/>
    <cellStyle name="40% - Accent4 3 2 4 2 4" xfId="31824"/>
    <cellStyle name="40% - Accent4 3 2 4 2 4 2" xfId="31825"/>
    <cellStyle name="40% - Accent4 3 2 4 2 5" xfId="31826"/>
    <cellStyle name="40% - Accent4 3 2 4 3" xfId="31827"/>
    <cellStyle name="40% - Accent4 3 2 4 3 2" xfId="31828"/>
    <cellStyle name="40% - Accent4 3 2 4 3 2 2" xfId="31829"/>
    <cellStyle name="40% - Accent4 3 2 4 3 2 2 2" xfId="31830"/>
    <cellStyle name="40% - Accent4 3 2 4 3 2 3" xfId="31831"/>
    <cellStyle name="40% - Accent4 3 2 4 3 3" xfId="31832"/>
    <cellStyle name="40% - Accent4 3 2 4 3 3 2" xfId="31833"/>
    <cellStyle name="40% - Accent4 3 2 4 3 4" xfId="31834"/>
    <cellStyle name="40% - Accent4 3 2 4 4" xfId="31835"/>
    <cellStyle name="40% - Accent4 3 2 4 4 2" xfId="31836"/>
    <cellStyle name="40% - Accent4 3 2 4 4 2 2" xfId="31837"/>
    <cellStyle name="40% - Accent4 3 2 4 4 3" xfId="31838"/>
    <cellStyle name="40% - Accent4 3 2 4 5" xfId="31839"/>
    <cellStyle name="40% - Accent4 3 2 4 5 2" xfId="31840"/>
    <cellStyle name="40% - Accent4 3 2 4 6" xfId="31841"/>
    <cellStyle name="40% - Accent4 3 2 5" xfId="31842"/>
    <cellStyle name="40% - Accent4 3 2 5 2" xfId="31843"/>
    <cellStyle name="40% - Accent4 3 2 5 2 2" xfId="31844"/>
    <cellStyle name="40% - Accent4 3 2 5 2 2 2" xfId="31845"/>
    <cellStyle name="40% - Accent4 3 2 5 2 2 2 2" xfId="31846"/>
    <cellStyle name="40% - Accent4 3 2 5 2 2 3" xfId="31847"/>
    <cellStyle name="40% - Accent4 3 2 5 2 3" xfId="31848"/>
    <cellStyle name="40% - Accent4 3 2 5 2 3 2" xfId="31849"/>
    <cellStyle name="40% - Accent4 3 2 5 2 4" xfId="31850"/>
    <cellStyle name="40% - Accent4 3 2 5 3" xfId="31851"/>
    <cellStyle name="40% - Accent4 3 2 5 3 2" xfId="31852"/>
    <cellStyle name="40% - Accent4 3 2 5 3 2 2" xfId="31853"/>
    <cellStyle name="40% - Accent4 3 2 5 3 3" xfId="31854"/>
    <cellStyle name="40% - Accent4 3 2 5 4" xfId="31855"/>
    <cellStyle name="40% - Accent4 3 2 5 4 2" xfId="31856"/>
    <cellStyle name="40% - Accent4 3 2 5 5" xfId="31857"/>
    <cellStyle name="40% - Accent4 3 2 6" xfId="31858"/>
    <cellStyle name="40% - Accent4 3 2 6 2" xfId="31859"/>
    <cellStyle name="40% - Accent4 3 2 6 2 2" xfId="31860"/>
    <cellStyle name="40% - Accent4 3 2 6 2 2 2" xfId="31861"/>
    <cellStyle name="40% - Accent4 3 2 6 2 3" xfId="31862"/>
    <cellStyle name="40% - Accent4 3 2 6 3" xfId="31863"/>
    <cellStyle name="40% - Accent4 3 2 6 3 2" xfId="31864"/>
    <cellStyle name="40% - Accent4 3 2 6 4" xfId="31865"/>
    <cellStyle name="40% - Accent4 3 2 7" xfId="31866"/>
    <cellStyle name="40% - Accent4 3 2 7 2" xfId="31867"/>
    <cellStyle name="40% - Accent4 3 2 7 2 2" xfId="31868"/>
    <cellStyle name="40% - Accent4 3 2 7 3" xfId="31869"/>
    <cellStyle name="40% - Accent4 3 2 8" xfId="31870"/>
    <cellStyle name="40% - Accent4 3 2 8 2" xfId="31871"/>
    <cellStyle name="40% - Accent4 3 2 9" xfId="31872"/>
    <cellStyle name="40% - Accent4 3 3" xfId="31873"/>
    <cellStyle name="40% - Accent4 3 3 2" xfId="31874"/>
    <cellStyle name="40% - Accent4 3 3 2 2" xfId="31875"/>
    <cellStyle name="40% - Accent4 3 3 2 2 2" xfId="31876"/>
    <cellStyle name="40% - Accent4 3 3 2 2 2 2" xfId="31877"/>
    <cellStyle name="40% - Accent4 3 3 2 2 2 2 2" xfId="31878"/>
    <cellStyle name="40% - Accent4 3 3 2 2 2 2 2 2" xfId="31879"/>
    <cellStyle name="40% - Accent4 3 3 2 2 2 2 2 2 2" xfId="31880"/>
    <cellStyle name="40% - Accent4 3 3 2 2 2 2 2 3" xfId="31881"/>
    <cellStyle name="40% - Accent4 3 3 2 2 2 2 3" xfId="31882"/>
    <cellStyle name="40% - Accent4 3 3 2 2 2 2 3 2" xfId="31883"/>
    <cellStyle name="40% - Accent4 3 3 2 2 2 2 4" xfId="31884"/>
    <cellStyle name="40% - Accent4 3 3 2 2 2 3" xfId="31885"/>
    <cellStyle name="40% - Accent4 3 3 2 2 2 3 2" xfId="31886"/>
    <cellStyle name="40% - Accent4 3 3 2 2 2 3 2 2" xfId="31887"/>
    <cellStyle name="40% - Accent4 3 3 2 2 2 3 3" xfId="31888"/>
    <cellStyle name="40% - Accent4 3 3 2 2 2 4" xfId="31889"/>
    <cellStyle name="40% - Accent4 3 3 2 2 2 4 2" xfId="31890"/>
    <cellStyle name="40% - Accent4 3 3 2 2 2 5" xfId="31891"/>
    <cellStyle name="40% - Accent4 3 3 2 2 3" xfId="31892"/>
    <cellStyle name="40% - Accent4 3 3 2 2 3 2" xfId="31893"/>
    <cellStyle name="40% - Accent4 3 3 2 2 3 2 2" xfId="31894"/>
    <cellStyle name="40% - Accent4 3 3 2 2 3 2 2 2" xfId="31895"/>
    <cellStyle name="40% - Accent4 3 3 2 2 3 2 3" xfId="31896"/>
    <cellStyle name="40% - Accent4 3 3 2 2 3 3" xfId="31897"/>
    <cellStyle name="40% - Accent4 3 3 2 2 3 3 2" xfId="31898"/>
    <cellStyle name="40% - Accent4 3 3 2 2 3 4" xfId="31899"/>
    <cellStyle name="40% - Accent4 3 3 2 2 4" xfId="31900"/>
    <cellStyle name="40% - Accent4 3 3 2 2 4 2" xfId="31901"/>
    <cellStyle name="40% - Accent4 3 3 2 2 4 2 2" xfId="31902"/>
    <cellStyle name="40% - Accent4 3 3 2 2 4 3" xfId="31903"/>
    <cellStyle name="40% - Accent4 3 3 2 2 5" xfId="31904"/>
    <cellStyle name="40% - Accent4 3 3 2 2 5 2" xfId="31905"/>
    <cellStyle name="40% - Accent4 3 3 2 2 6" xfId="31906"/>
    <cellStyle name="40% - Accent4 3 3 2 3" xfId="31907"/>
    <cellStyle name="40% - Accent4 3 3 2 3 2" xfId="31908"/>
    <cellStyle name="40% - Accent4 3 3 2 3 2 2" xfId="31909"/>
    <cellStyle name="40% - Accent4 3 3 2 3 2 2 2" xfId="31910"/>
    <cellStyle name="40% - Accent4 3 3 2 3 2 2 2 2" xfId="31911"/>
    <cellStyle name="40% - Accent4 3 3 2 3 2 2 3" xfId="31912"/>
    <cellStyle name="40% - Accent4 3 3 2 3 2 3" xfId="31913"/>
    <cellStyle name="40% - Accent4 3 3 2 3 2 3 2" xfId="31914"/>
    <cellStyle name="40% - Accent4 3 3 2 3 2 4" xfId="31915"/>
    <cellStyle name="40% - Accent4 3 3 2 3 3" xfId="31916"/>
    <cellStyle name="40% - Accent4 3 3 2 3 3 2" xfId="31917"/>
    <cellStyle name="40% - Accent4 3 3 2 3 3 2 2" xfId="31918"/>
    <cellStyle name="40% - Accent4 3 3 2 3 3 3" xfId="31919"/>
    <cellStyle name="40% - Accent4 3 3 2 3 4" xfId="31920"/>
    <cellStyle name="40% - Accent4 3 3 2 3 4 2" xfId="31921"/>
    <cellStyle name="40% - Accent4 3 3 2 3 5" xfId="31922"/>
    <cellStyle name="40% - Accent4 3 3 2 4" xfId="31923"/>
    <cellStyle name="40% - Accent4 3 3 2 4 2" xfId="31924"/>
    <cellStyle name="40% - Accent4 3 3 2 4 2 2" xfId="31925"/>
    <cellStyle name="40% - Accent4 3 3 2 4 2 2 2" xfId="31926"/>
    <cellStyle name="40% - Accent4 3 3 2 4 2 3" xfId="31927"/>
    <cellStyle name="40% - Accent4 3 3 2 4 3" xfId="31928"/>
    <cellStyle name="40% - Accent4 3 3 2 4 3 2" xfId="31929"/>
    <cellStyle name="40% - Accent4 3 3 2 4 4" xfId="31930"/>
    <cellStyle name="40% - Accent4 3 3 2 5" xfId="31931"/>
    <cellStyle name="40% - Accent4 3 3 2 5 2" xfId="31932"/>
    <cellStyle name="40% - Accent4 3 3 2 5 2 2" xfId="31933"/>
    <cellStyle name="40% - Accent4 3 3 2 5 3" xfId="31934"/>
    <cellStyle name="40% - Accent4 3 3 2 6" xfId="31935"/>
    <cellStyle name="40% - Accent4 3 3 2 6 2" xfId="31936"/>
    <cellStyle name="40% - Accent4 3 3 2 7" xfId="31937"/>
    <cellStyle name="40% - Accent4 3 3 3" xfId="31938"/>
    <cellStyle name="40% - Accent4 3 3 3 2" xfId="31939"/>
    <cellStyle name="40% - Accent4 3 3 3 2 2" xfId="31940"/>
    <cellStyle name="40% - Accent4 3 3 3 2 2 2" xfId="31941"/>
    <cellStyle name="40% - Accent4 3 3 3 2 2 2 2" xfId="31942"/>
    <cellStyle name="40% - Accent4 3 3 3 2 2 2 2 2" xfId="31943"/>
    <cellStyle name="40% - Accent4 3 3 3 2 2 2 3" xfId="31944"/>
    <cellStyle name="40% - Accent4 3 3 3 2 2 3" xfId="31945"/>
    <cellStyle name="40% - Accent4 3 3 3 2 2 3 2" xfId="31946"/>
    <cellStyle name="40% - Accent4 3 3 3 2 2 4" xfId="31947"/>
    <cellStyle name="40% - Accent4 3 3 3 2 3" xfId="31948"/>
    <cellStyle name="40% - Accent4 3 3 3 2 3 2" xfId="31949"/>
    <cellStyle name="40% - Accent4 3 3 3 2 3 2 2" xfId="31950"/>
    <cellStyle name="40% - Accent4 3 3 3 2 3 3" xfId="31951"/>
    <cellStyle name="40% - Accent4 3 3 3 2 4" xfId="31952"/>
    <cellStyle name="40% - Accent4 3 3 3 2 4 2" xfId="31953"/>
    <cellStyle name="40% - Accent4 3 3 3 2 5" xfId="31954"/>
    <cellStyle name="40% - Accent4 3 3 3 3" xfId="31955"/>
    <cellStyle name="40% - Accent4 3 3 3 3 2" xfId="31956"/>
    <cellStyle name="40% - Accent4 3 3 3 3 2 2" xfId="31957"/>
    <cellStyle name="40% - Accent4 3 3 3 3 2 2 2" xfId="31958"/>
    <cellStyle name="40% - Accent4 3 3 3 3 2 3" xfId="31959"/>
    <cellStyle name="40% - Accent4 3 3 3 3 3" xfId="31960"/>
    <cellStyle name="40% - Accent4 3 3 3 3 3 2" xfId="31961"/>
    <cellStyle name="40% - Accent4 3 3 3 3 4" xfId="31962"/>
    <cellStyle name="40% - Accent4 3 3 3 4" xfId="31963"/>
    <cellStyle name="40% - Accent4 3 3 3 4 2" xfId="31964"/>
    <cellStyle name="40% - Accent4 3 3 3 4 2 2" xfId="31965"/>
    <cellStyle name="40% - Accent4 3 3 3 4 3" xfId="31966"/>
    <cellStyle name="40% - Accent4 3 3 3 5" xfId="31967"/>
    <cellStyle name="40% - Accent4 3 3 3 5 2" xfId="31968"/>
    <cellStyle name="40% - Accent4 3 3 3 6" xfId="31969"/>
    <cellStyle name="40% - Accent4 3 3 4" xfId="31970"/>
    <cellStyle name="40% - Accent4 3 3 4 2" xfId="31971"/>
    <cellStyle name="40% - Accent4 3 3 4 2 2" xfId="31972"/>
    <cellStyle name="40% - Accent4 3 3 4 2 2 2" xfId="31973"/>
    <cellStyle name="40% - Accent4 3 3 4 2 2 2 2" xfId="31974"/>
    <cellStyle name="40% - Accent4 3 3 4 2 2 3" xfId="31975"/>
    <cellStyle name="40% - Accent4 3 3 4 2 3" xfId="31976"/>
    <cellStyle name="40% - Accent4 3 3 4 2 3 2" xfId="31977"/>
    <cellStyle name="40% - Accent4 3 3 4 2 4" xfId="31978"/>
    <cellStyle name="40% - Accent4 3 3 4 3" xfId="31979"/>
    <cellStyle name="40% - Accent4 3 3 4 3 2" xfId="31980"/>
    <cellStyle name="40% - Accent4 3 3 4 3 2 2" xfId="31981"/>
    <cellStyle name="40% - Accent4 3 3 4 3 3" xfId="31982"/>
    <cellStyle name="40% - Accent4 3 3 4 4" xfId="31983"/>
    <cellStyle name="40% - Accent4 3 3 4 4 2" xfId="31984"/>
    <cellStyle name="40% - Accent4 3 3 4 5" xfId="31985"/>
    <cellStyle name="40% - Accent4 3 3 5" xfId="31986"/>
    <cellStyle name="40% - Accent4 3 3 5 2" xfId="31987"/>
    <cellStyle name="40% - Accent4 3 3 5 2 2" xfId="31988"/>
    <cellStyle name="40% - Accent4 3 3 5 2 2 2" xfId="31989"/>
    <cellStyle name="40% - Accent4 3 3 5 2 3" xfId="31990"/>
    <cellStyle name="40% - Accent4 3 3 5 3" xfId="31991"/>
    <cellStyle name="40% - Accent4 3 3 5 3 2" xfId="31992"/>
    <cellStyle name="40% - Accent4 3 3 5 4" xfId="31993"/>
    <cellStyle name="40% - Accent4 3 3 6" xfId="31994"/>
    <cellStyle name="40% - Accent4 3 3 6 2" xfId="31995"/>
    <cellStyle name="40% - Accent4 3 3 6 2 2" xfId="31996"/>
    <cellStyle name="40% - Accent4 3 3 6 3" xfId="31997"/>
    <cellStyle name="40% - Accent4 3 3 7" xfId="31998"/>
    <cellStyle name="40% - Accent4 3 3 7 2" xfId="31999"/>
    <cellStyle name="40% - Accent4 3 3 8" xfId="32000"/>
    <cellStyle name="40% - Accent4 3 4" xfId="32001"/>
    <cellStyle name="40% - Accent4 3 4 2" xfId="32002"/>
    <cellStyle name="40% - Accent4 3 4 2 2" xfId="32003"/>
    <cellStyle name="40% - Accent4 3 4 2 2 2" xfId="32004"/>
    <cellStyle name="40% - Accent4 3 4 2 2 2 2" xfId="32005"/>
    <cellStyle name="40% - Accent4 3 4 2 2 2 2 2" xfId="32006"/>
    <cellStyle name="40% - Accent4 3 4 2 2 2 2 2 2" xfId="32007"/>
    <cellStyle name="40% - Accent4 3 4 2 2 2 2 3" xfId="32008"/>
    <cellStyle name="40% - Accent4 3 4 2 2 2 3" xfId="32009"/>
    <cellStyle name="40% - Accent4 3 4 2 2 2 3 2" xfId="32010"/>
    <cellStyle name="40% - Accent4 3 4 2 2 2 4" xfId="32011"/>
    <cellStyle name="40% - Accent4 3 4 2 2 3" xfId="32012"/>
    <cellStyle name="40% - Accent4 3 4 2 2 3 2" xfId="32013"/>
    <cellStyle name="40% - Accent4 3 4 2 2 3 2 2" xfId="32014"/>
    <cellStyle name="40% - Accent4 3 4 2 2 3 3" xfId="32015"/>
    <cellStyle name="40% - Accent4 3 4 2 2 4" xfId="32016"/>
    <cellStyle name="40% - Accent4 3 4 2 2 4 2" xfId="32017"/>
    <cellStyle name="40% - Accent4 3 4 2 2 5" xfId="32018"/>
    <cellStyle name="40% - Accent4 3 4 2 3" xfId="32019"/>
    <cellStyle name="40% - Accent4 3 4 2 3 2" xfId="32020"/>
    <cellStyle name="40% - Accent4 3 4 2 3 2 2" xfId="32021"/>
    <cellStyle name="40% - Accent4 3 4 2 3 2 2 2" xfId="32022"/>
    <cellStyle name="40% - Accent4 3 4 2 3 2 3" xfId="32023"/>
    <cellStyle name="40% - Accent4 3 4 2 3 3" xfId="32024"/>
    <cellStyle name="40% - Accent4 3 4 2 3 3 2" xfId="32025"/>
    <cellStyle name="40% - Accent4 3 4 2 3 4" xfId="32026"/>
    <cellStyle name="40% - Accent4 3 4 2 4" xfId="32027"/>
    <cellStyle name="40% - Accent4 3 4 2 4 2" xfId="32028"/>
    <cellStyle name="40% - Accent4 3 4 2 4 2 2" xfId="32029"/>
    <cellStyle name="40% - Accent4 3 4 2 4 3" xfId="32030"/>
    <cellStyle name="40% - Accent4 3 4 2 5" xfId="32031"/>
    <cellStyle name="40% - Accent4 3 4 2 5 2" xfId="32032"/>
    <cellStyle name="40% - Accent4 3 4 2 6" xfId="32033"/>
    <cellStyle name="40% - Accent4 3 4 3" xfId="32034"/>
    <cellStyle name="40% - Accent4 3 4 3 2" xfId="32035"/>
    <cellStyle name="40% - Accent4 3 4 3 2 2" xfId="32036"/>
    <cellStyle name="40% - Accent4 3 4 3 2 2 2" xfId="32037"/>
    <cellStyle name="40% - Accent4 3 4 3 2 2 2 2" xfId="32038"/>
    <cellStyle name="40% - Accent4 3 4 3 2 2 3" xfId="32039"/>
    <cellStyle name="40% - Accent4 3 4 3 2 3" xfId="32040"/>
    <cellStyle name="40% - Accent4 3 4 3 2 3 2" xfId="32041"/>
    <cellStyle name="40% - Accent4 3 4 3 2 4" xfId="32042"/>
    <cellStyle name="40% - Accent4 3 4 3 3" xfId="32043"/>
    <cellStyle name="40% - Accent4 3 4 3 3 2" xfId="32044"/>
    <cellStyle name="40% - Accent4 3 4 3 3 2 2" xfId="32045"/>
    <cellStyle name="40% - Accent4 3 4 3 3 3" xfId="32046"/>
    <cellStyle name="40% - Accent4 3 4 3 4" xfId="32047"/>
    <cellStyle name="40% - Accent4 3 4 3 4 2" xfId="32048"/>
    <cellStyle name="40% - Accent4 3 4 3 5" xfId="32049"/>
    <cellStyle name="40% - Accent4 3 4 4" xfId="32050"/>
    <cellStyle name="40% - Accent4 3 4 4 2" xfId="32051"/>
    <cellStyle name="40% - Accent4 3 4 4 2 2" xfId="32052"/>
    <cellStyle name="40% - Accent4 3 4 4 2 2 2" xfId="32053"/>
    <cellStyle name="40% - Accent4 3 4 4 2 3" xfId="32054"/>
    <cellStyle name="40% - Accent4 3 4 4 3" xfId="32055"/>
    <cellStyle name="40% - Accent4 3 4 4 3 2" xfId="32056"/>
    <cellStyle name="40% - Accent4 3 4 4 4" xfId="32057"/>
    <cellStyle name="40% - Accent4 3 4 5" xfId="32058"/>
    <cellStyle name="40% - Accent4 3 4 5 2" xfId="32059"/>
    <cellStyle name="40% - Accent4 3 4 5 2 2" xfId="32060"/>
    <cellStyle name="40% - Accent4 3 4 5 3" xfId="32061"/>
    <cellStyle name="40% - Accent4 3 4 6" xfId="32062"/>
    <cellStyle name="40% - Accent4 3 4 6 2" xfId="32063"/>
    <cellStyle name="40% - Accent4 3 4 7" xfId="32064"/>
    <cellStyle name="40% - Accent4 3 5" xfId="32065"/>
    <cellStyle name="40% - Accent4 3 5 2" xfId="32066"/>
    <cellStyle name="40% - Accent4 3 5 2 2" xfId="32067"/>
    <cellStyle name="40% - Accent4 3 5 2 2 2" xfId="32068"/>
    <cellStyle name="40% - Accent4 3 5 2 2 2 2" xfId="32069"/>
    <cellStyle name="40% - Accent4 3 5 2 2 2 2 2" xfId="32070"/>
    <cellStyle name="40% - Accent4 3 5 2 2 2 3" xfId="32071"/>
    <cellStyle name="40% - Accent4 3 5 2 2 3" xfId="32072"/>
    <cellStyle name="40% - Accent4 3 5 2 2 3 2" xfId="32073"/>
    <cellStyle name="40% - Accent4 3 5 2 2 4" xfId="32074"/>
    <cellStyle name="40% - Accent4 3 5 2 3" xfId="32075"/>
    <cellStyle name="40% - Accent4 3 5 2 3 2" xfId="32076"/>
    <cellStyle name="40% - Accent4 3 5 2 3 2 2" xfId="32077"/>
    <cellStyle name="40% - Accent4 3 5 2 3 3" xfId="32078"/>
    <cellStyle name="40% - Accent4 3 5 2 4" xfId="32079"/>
    <cellStyle name="40% - Accent4 3 5 2 4 2" xfId="32080"/>
    <cellStyle name="40% - Accent4 3 5 2 5" xfId="32081"/>
    <cellStyle name="40% - Accent4 3 5 3" xfId="32082"/>
    <cellStyle name="40% - Accent4 3 5 3 2" xfId="32083"/>
    <cellStyle name="40% - Accent4 3 5 3 2 2" xfId="32084"/>
    <cellStyle name="40% - Accent4 3 5 3 2 2 2" xfId="32085"/>
    <cellStyle name="40% - Accent4 3 5 3 2 3" xfId="32086"/>
    <cellStyle name="40% - Accent4 3 5 3 3" xfId="32087"/>
    <cellStyle name="40% - Accent4 3 5 3 3 2" xfId="32088"/>
    <cellStyle name="40% - Accent4 3 5 3 4" xfId="32089"/>
    <cellStyle name="40% - Accent4 3 5 4" xfId="32090"/>
    <cellStyle name="40% - Accent4 3 5 4 2" xfId="32091"/>
    <cellStyle name="40% - Accent4 3 5 4 2 2" xfId="32092"/>
    <cellStyle name="40% - Accent4 3 5 4 3" xfId="32093"/>
    <cellStyle name="40% - Accent4 3 5 5" xfId="32094"/>
    <cellStyle name="40% - Accent4 3 5 5 2" xfId="32095"/>
    <cellStyle name="40% - Accent4 3 5 6" xfId="32096"/>
    <cellStyle name="40% - Accent4 3 6" xfId="32097"/>
    <cellStyle name="40% - Accent4 3 6 2" xfId="32098"/>
    <cellStyle name="40% - Accent4 3 6 2 2" xfId="32099"/>
    <cellStyle name="40% - Accent4 3 6 2 2 2" xfId="32100"/>
    <cellStyle name="40% - Accent4 3 6 2 2 2 2" xfId="32101"/>
    <cellStyle name="40% - Accent4 3 6 2 2 3" xfId="32102"/>
    <cellStyle name="40% - Accent4 3 6 2 3" xfId="32103"/>
    <cellStyle name="40% - Accent4 3 6 2 3 2" xfId="32104"/>
    <cellStyle name="40% - Accent4 3 6 2 4" xfId="32105"/>
    <cellStyle name="40% - Accent4 3 6 3" xfId="32106"/>
    <cellStyle name="40% - Accent4 3 6 3 2" xfId="32107"/>
    <cellStyle name="40% - Accent4 3 6 3 2 2" xfId="32108"/>
    <cellStyle name="40% - Accent4 3 6 3 3" xfId="32109"/>
    <cellStyle name="40% - Accent4 3 6 4" xfId="32110"/>
    <cellStyle name="40% - Accent4 3 6 4 2" xfId="32111"/>
    <cellStyle name="40% - Accent4 3 6 5" xfId="32112"/>
    <cellStyle name="40% - Accent4 3 7" xfId="32113"/>
    <cellStyle name="40% - Accent4 3 7 2" xfId="32114"/>
    <cellStyle name="40% - Accent4 3 7 2 2" xfId="32115"/>
    <cellStyle name="40% - Accent4 3 7 2 2 2" xfId="32116"/>
    <cellStyle name="40% - Accent4 3 7 2 3" xfId="32117"/>
    <cellStyle name="40% - Accent4 3 7 3" xfId="32118"/>
    <cellStyle name="40% - Accent4 3 7 3 2" xfId="32119"/>
    <cellStyle name="40% - Accent4 3 7 4" xfId="32120"/>
    <cellStyle name="40% - Accent4 3 8" xfId="32121"/>
    <cellStyle name="40% - Accent4 3 8 2" xfId="32122"/>
    <cellStyle name="40% - Accent4 3 8 2 2" xfId="32123"/>
    <cellStyle name="40% - Accent4 3 8 3" xfId="32124"/>
    <cellStyle name="40% - Accent4 3 9" xfId="32125"/>
    <cellStyle name="40% - Accent4 3 9 2" xfId="32126"/>
    <cellStyle name="40% - Accent4 4" xfId="32127"/>
    <cellStyle name="40% - Accent4 4 2" xfId="32128"/>
    <cellStyle name="40% - Accent4 4 2 2" xfId="32129"/>
    <cellStyle name="40% - Accent4 4 2 2 2" xfId="32130"/>
    <cellStyle name="40% - Accent4 4 2 2 2 2" xfId="32131"/>
    <cellStyle name="40% - Accent4 4 2 2 2 2 2" xfId="32132"/>
    <cellStyle name="40% - Accent4 4 2 2 2 2 2 2" xfId="32133"/>
    <cellStyle name="40% - Accent4 4 2 2 2 2 2 2 2" xfId="32134"/>
    <cellStyle name="40% - Accent4 4 2 2 2 2 2 2 2 2" xfId="32135"/>
    <cellStyle name="40% - Accent4 4 2 2 2 2 2 2 3" xfId="32136"/>
    <cellStyle name="40% - Accent4 4 2 2 2 2 2 3" xfId="32137"/>
    <cellStyle name="40% - Accent4 4 2 2 2 2 2 3 2" xfId="32138"/>
    <cellStyle name="40% - Accent4 4 2 2 2 2 2 4" xfId="32139"/>
    <cellStyle name="40% - Accent4 4 2 2 2 2 3" xfId="32140"/>
    <cellStyle name="40% - Accent4 4 2 2 2 2 3 2" xfId="32141"/>
    <cellStyle name="40% - Accent4 4 2 2 2 2 3 2 2" xfId="32142"/>
    <cellStyle name="40% - Accent4 4 2 2 2 2 3 3" xfId="32143"/>
    <cellStyle name="40% - Accent4 4 2 2 2 2 4" xfId="32144"/>
    <cellStyle name="40% - Accent4 4 2 2 2 2 4 2" xfId="32145"/>
    <cellStyle name="40% - Accent4 4 2 2 2 2 5" xfId="32146"/>
    <cellStyle name="40% - Accent4 4 2 2 2 3" xfId="32147"/>
    <cellStyle name="40% - Accent4 4 2 2 2 3 2" xfId="32148"/>
    <cellStyle name="40% - Accent4 4 2 2 2 3 2 2" xfId="32149"/>
    <cellStyle name="40% - Accent4 4 2 2 2 3 2 2 2" xfId="32150"/>
    <cellStyle name="40% - Accent4 4 2 2 2 3 2 3" xfId="32151"/>
    <cellStyle name="40% - Accent4 4 2 2 2 3 3" xfId="32152"/>
    <cellStyle name="40% - Accent4 4 2 2 2 3 3 2" xfId="32153"/>
    <cellStyle name="40% - Accent4 4 2 2 2 3 4" xfId="32154"/>
    <cellStyle name="40% - Accent4 4 2 2 2 4" xfId="32155"/>
    <cellStyle name="40% - Accent4 4 2 2 2 4 2" xfId="32156"/>
    <cellStyle name="40% - Accent4 4 2 2 2 4 2 2" xfId="32157"/>
    <cellStyle name="40% - Accent4 4 2 2 2 4 3" xfId="32158"/>
    <cellStyle name="40% - Accent4 4 2 2 2 5" xfId="32159"/>
    <cellStyle name="40% - Accent4 4 2 2 2 5 2" xfId="32160"/>
    <cellStyle name="40% - Accent4 4 2 2 2 6" xfId="32161"/>
    <cellStyle name="40% - Accent4 4 2 2 3" xfId="32162"/>
    <cellStyle name="40% - Accent4 4 2 2 3 2" xfId="32163"/>
    <cellStyle name="40% - Accent4 4 2 2 3 2 2" xfId="32164"/>
    <cellStyle name="40% - Accent4 4 2 2 3 2 2 2" xfId="32165"/>
    <cellStyle name="40% - Accent4 4 2 2 3 2 2 2 2" xfId="32166"/>
    <cellStyle name="40% - Accent4 4 2 2 3 2 2 3" xfId="32167"/>
    <cellStyle name="40% - Accent4 4 2 2 3 2 3" xfId="32168"/>
    <cellStyle name="40% - Accent4 4 2 2 3 2 3 2" xfId="32169"/>
    <cellStyle name="40% - Accent4 4 2 2 3 2 4" xfId="32170"/>
    <cellStyle name="40% - Accent4 4 2 2 3 3" xfId="32171"/>
    <cellStyle name="40% - Accent4 4 2 2 3 3 2" xfId="32172"/>
    <cellStyle name="40% - Accent4 4 2 2 3 3 2 2" xfId="32173"/>
    <cellStyle name="40% - Accent4 4 2 2 3 3 3" xfId="32174"/>
    <cellStyle name="40% - Accent4 4 2 2 3 4" xfId="32175"/>
    <cellStyle name="40% - Accent4 4 2 2 3 4 2" xfId="32176"/>
    <cellStyle name="40% - Accent4 4 2 2 3 5" xfId="32177"/>
    <cellStyle name="40% - Accent4 4 2 2 4" xfId="32178"/>
    <cellStyle name="40% - Accent4 4 2 2 4 2" xfId="32179"/>
    <cellStyle name="40% - Accent4 4 2 2 4 2 2" xfId="32180"/>
    <cellStyle name="40% - Accent4 4 2 2 4 2 2 2" xfId="32181"/>
    <cellStyle name="40% - Accent4 4 2 2 4 2 3" xfId="32182"/>
    <cellStyle name="40% - Accent4 4 2 2 4 3" xfId="32183"/>
    <cellStyle name="40% - Accent4 4 2 2 4 3 2" xfId="32184"/>
    <cellStyle name="40% - Accent4 4 2 2 4 4" xfId="32185"/>
    <cellStyle name="40% - Accent4 4 2 2 5" xfId="32186"/>
    <cellStyle name="40% - Accent4 4 2 2 5 2" xfId="32187"/>
    <cellStyle name="40% - Accent4 4 2 2 5 2 2" xfId="32188"/>
    <cellStyle name="40% - Accent4 4 2 2 5 3" xfId="32189"/>
    <cellStyle name="40% - Accent4 4 2 2 6" xfId="32190"/>
    <cellStyle name="40% - Accent4 4 2 2 6 2" xfId="32191"/>
    <cellStyle name="40% - Accent4 4 2 2 7" xfId="32192"/>
    <cellStyle name="40% - Accent4 4 2 3" xfId="32193"/>
    <cellStyle name="40% - Accent4 4 2 3 2" xfId="32194"/>
    <cellStyle name="40% - Accent4 4 2 3 2 2" xfId="32195"/>
    <cellStyle name="40% - Accent4 4 2 3 2 2 2" xfId="32196"/>
    <cellStyle name="40% - Accent4 4 2 3 2 2 2 2" xfId="32197"/>
    <cellStyle name="40% - Accent4 4 2 3 2 2 2 2 2" xfId="32198"/>
    <cellStyle name="40% - Accent4 4 2 3 2 2 2 3" xfId="32199"/>
    <cellStyle name="40% - Accent4 4 2 3 2 2 3" xfId="32200"/>
    <cellStyle name="40% - Accent4 4 2 3 2 2 3 2" xfId="32201"/>
    <cellStyle name="40% - Accent4 4 2 3 2 2 4" xfId="32202"/>
    <cellStyle name="40% - Accent4 4 2 3 2 3" xfId="32203"/>
    <cellStyle name="40% - Accent4 4 2 3 2 3 2" xfId="32204"/>
    <cellStyle name="40% - Accent4 4 2 3 2 3 2 2" xfId="32205"/>
    <cellStyle name="40% - Accent4 4 2 3 2 3 3" xfId="32206"/>
    <cellStyle name="40% - Accent4 4 2 3 2 4" xfId="32207"/>
    <cellStyle name="40% - Accent4 4 2 3 2 4 2" xfId="32208"/>
    <cellStyle name="40% - Accent4 4 2 3 2 5" xfId="32209"/>
    <cellStyle name="40% - Accent4 4 2 3 3" xfId="32210"/>
    <cellStyle name="40% - Accent4 4 2 3 3 2" xfId="32211"/>
    <cellStyle name="40% - Accent4 4 2 3 3 2 2" xfId="32212"/>
    <cellStyle name="40% - Accent4 4 2 3 3 2 2 2" xfId="32213"/>
    <cellStyle name="40% - Accent4 4 2 3 3 2 3" xfId="32214"/>
    <cellStyle name="40% - Accent4 4 2 3 3 3" xfId="32215"/>
    <cellStyle name="40% - Accent4 4 2 3 3 3 2" xfId="32216"/>
    <cellStyle name="40% - Accent4 4 2 3 3 4" xfId="32217"/>
    <cellStyle name="40% - Accent4 4 2 3 4" xfId="32218"/>
    <cellStyle name="40% - Accent4 4 2 3 4 2" xfId="32219"/>
    <cellStyle name="40% - Accent4 4 2 3 4 2 2" xfId="32220"/>
    <cellStyle name="40% - Accent4 4 2 3 4 3" xfId="32221"/>
    <cellStyle name="40% - Accent4 4 2 3 5" xfId="32222"/>
    <cellStyle name="40% - Accent4 4 2 3 5 2" xfId="32223"/>
    <cellStyle name="40% - Accent4 4 2 3 6" xfId="32224"/>
    <cellStyle name="40% - Accent4 4 2 4" xfId="32225"/>
    <cellStyle name="40% - Accent4 4 2 4 2" xfId="32226"/>
    <cellStyle name="40% - Accent4 4 2 4 2 2" xfId="32227"/>
    <cellStyle name="40% - Accent4 4 2 4 2 2 2" xfId="32228"/>
    <cellStyle name="40% - Accent4 4 2 4 2 2 2 2" xfId="32229"/>
    <cellStyle name="40% - Accent4 4 2 4 2 2 3" xfId="32230"/>
    <cellStyle name="40% - Accent4 4 2 4 2 3" xfId="32231"/>
    <cellStyle name="40% - Accent4 4 2 4 2 3 2" xfId="32232"/>
    <cellStyle name="40% - Accent4 4 2 4 2 4" xfId="32233"/>
    <cellStyle name="40% - Accent4 4 2 4 3" xfId="32234"/>
    <cellStyle name="40% - Accent4 4 2 4 3 2" xfId="32235"/>
    <cellStyle name="40% - Accent4 4 2 4 3 2 2" xfId="32236"/>
    <cellStyle name="40% - Accent4 4 2 4 3 3" xfId="32237"/>
    <cellStyle name="40% - Accent4 4 2 4 4" xfId="32238"/>
    <cellStyle name="40% - Accent4 4 2 4 4 2" xfId="32239"/>
    <cellStyle name="40% - Accent4 4 2 4 5" xfId="32240"/>
    <cellStyle name="40% - Accent4 4 2 5" xfId="32241"/>
    <cellStyle name="40% - Accent4 4 2 5 2" xfId="32242"/>
    <cellStyle name="40% - Accent4 4 2 5 2 2" xfId="32243"/>
    <cellStyle name="40% - Accent4 4 2 5 2 2 2" xfId="32244"/>
    <cellStyle name="40% - Accent4 4 2 5 2 3" xfId="32245"/>
    <cellStyle name="40% - Accent4 4 2 5 3" xfId="32246"/>
    <cellStyle name="40% - Accent4 4 2 5 3 2" xfId="32247"/>
    <cellStyle name="40% - Accent4 4 2 5 4" xfId="32248"/>
    <cellStyle name="40% - Accent4 4 2 6" xfId="32249"/>
    <cellStyle name="40% - Accent4 4 2 6 2" xfId="32250"/>
    <cellStyle name="40% - Accent4 4 2 6 2 2" xfId="32251"/>
    <cellStyle name="40% - Accent4 4 2 6 3" xfId="32252"/>
    <cellStyle name="40% - Accent4 4 2 7" xfId="32253"/>
    <cellStyle name="40% - Accent4 4 2 7 2" xfId="32254"/>
    <cellStyle name="40% - Accent4 4 2 8" xfId="32255"/>
    <cellStyle name="40% - Accent4 4 3" xfId="32256"/>
    <cellStyle name="40% - Accent4 4 3 2" xfId="32257"/>
    <cellStyle name="40% - Accent4 4 3 2 2" xfId="32258"/>
    <cellStyle name="40% - Accent4 4 3 2 2 2" xfId="32259"/>
    <cellStyle name="40% - Accent4 4 3 2 2 2 2" xfId="32260"/>
    <cellStyle name="40% - Accent4 4 3 2 2 2 2 2" xfId="32261"/>
    <cellStyle name="40% - Accent4 4 3 2 2 2 2 2 2" xfId="32262"/>
    <cellStyle name="40% - Accent4 4 3 2 2 2 2 3" xfId="32263"/>
    <cellStyle name="40% - Accent4 4 3 2 2 2 3" xfId="32264"/>
    <cellStyle name="40% - Accent4 4 3 2 2 2 3 2" xfId="32265"/>
    <cellStyle name="40% - Accent4 4 3 2 2 2 4" xfId="32266"/>
    <cellStyle name="40% - Accent4 4 3 2 2 3" xfId="32267"/>
    <cellStyle name="40% - Accent4 4 3 2 2 3 2" xfId="32268"/>
    <cellStyle name="40% - Accent4 4 3 2 2 3 2 2" xfId="32269"/>
    <cellStyle name="40% - Accent4 4 3 2 2 3 3" xfId="32270"/>
    <cellStyle name="40% - Accent4 4 3 2 2 4" xfId="32271"/>
    <cellStyle name="40% - Accent4 4 3 2 2 4 2" xfId="32272"/>
    <cellStyle name="40% - Accent4 4 3 2 2 5" xfId="32273"/>
    <cellStyle name="40% - Accent4 4 3 2 3" xfId="32274"/>
    <cellStyle name="40% - Accent4 4 3 2 3 2" xfId="32275"/>
    <cellStyle name="40% - Accent4 4 3 2 3 2 2" xfId="32276"/>
    <cellStyle name="40% - Accent4 4 3 2 3 2 2 2" xfId="32277"/>
    <cellStyle name="40% - Accent4 4 3 2 3 2 3" xfId="32278"/>
    <cellStyle name="40% - Accent4 4 3 2 3 3" xfId="32279"/>
    <cellStyle name="40% - Accent4 4 3 2 3 3 2" xfId="32280"/>
    <cellStyle name="40% - Accent4 4 3 2 3 4" xfId="32281"/>
    <cellStyle name="40% - Accent4 4 3 2 4" xfId="32282"/>
    <cellStyle name="40% - Accent4 4 3 2 4 2" xfId="32283"/>
    <cellStyle name="40% - Accent4 4 3 2 4 2 2" xfId="32284"/>
    <cellStyle name="40% - Accent4 4 3 2 4 3" xfId="32285"/>
    <cellStyle name="40% - Accent4 4 3 2 5" xfId="32286"/>
    <cellStyle name="40% - Accent4 4 3 2 5 2" xfId="32287"/>
    <cellStyle name="40% - Accent4 4 3 2 6" xfId="32288"/>
    <cellStyle name="40% - Accent4 4 3 3" xfId="32289"/>
    <cellStyle name="40% - Accent4 4 3 3 2" xfId="32290"/>
    <cellStyle name="40% - Accent4 4 3 3 2 2" xfId="32291"/>
    <cellStyle name="40% - Accent4 4 3 3 2 2 2" xfId="32292"/>
    <cellStyle name="40% - Accent4 4 3 3 2 2 2 2" xfId="32293"/>
    <cellStyle name="40% - Accent4 4 3 3 2 2 3" xfId="32294"/>
    <cellStyle name="40% - Accent4 4 3 3 2 3" xfId="32295"/>
    <cellStyle name="40% - Accent4 4 3 3 2 3 2" xfId="32296"/>
    <cellStyle name="40% - Accent4 4 3 3 2 4" xfId="32297"/>
    <cellStyle name="40% - Accent4 4 3 3 3" xfId="32298"/>
    <cellStyle name="40% - Accent4 4 3 3 3 2" xfId="32299"/>
    <cellStyle name="40% - Accent4 4 3 3 3 2 2" xfId="32300"/>
    <cellStyle name="40% - Accent4 4 3 3 3 3" xfId="32301"/>
    <cellStyle name="40% - Accent4 4 3 3 4" xfId="32302"/>
    <cellStyle name="40% - Accent4 4 3 3 4 2" xfId="32303"/>
    <cellStyle name="40% - Accent4 4 3 3 5" xfId="32304"/>
    <cellStyle name="40% - Accent4 4 3 4" xfId="32305"/>
    <cellStyle name="40% - Accent4 4 3 4 2" xfId="32306"/>
    <cellStyle name="40% - Accent4 4 3 4 2 2" xfId="32307"/>
    <cellStyle name="40% - Accent4 4 3 4 2 2 2" xfId="32308"/>
    <cellStyle name="40% - Accent4 4 3 4 2 3" xfId="32309"/>
    <cellStyle name="40% - Accent4 4 3 4 3" xfId="32310"/>
    <cellStyle name="40% - Accent4 4 3 4 3 2" xfId="32311"/>
    <cellStyle name="40% - Accent4 4 3 4 4" xfId="32312"/>
    <cellStyle name="40% - Accent4 4 3 5" xfId="32313"/>
    <cellStyle name="40% - Accent4 4 3 5 2" xfId="32314"/>
    <cellStyle name="40% - Accent4 4 3 5 2 2" xfId="32315"/>
    <cellStyle name="40% - Accent4 4 3 5 3" xfId="32316"/>
    <cellStyle name="40% - Accent4 4 3 6" xfId="32317"/>
    <cellStyle name="40% - Accent4 4 3 6 2" xfId="32318"/>
    <cellStyle name="40% - Accent4 4 3 7" xfId="32319"/>
    <cellStyle name="40% - Accent4 4 4" xfId="32320"/>
    <cellStyle name="40% - Accent4 4 4 2" xfId="32321"/>
    <cellStyle name="40% - Accent4 4 4 2 2" xfId="32322"/>
    <cellStyle name="40% - Accent4 4 4 2 2 2" xfId="32323"/>
    <cellStyle name="40% - Accent4 4 4 2 2 2 2" xfId="32324"/>
    <cellStyle name="40% - Accent4 4 4 2 2 2 2 2" xfId="32325"/>
    <cellStyle name="40% - Accent4 4 4 2 2 2 3" xfId="32326"/>
    <cellStyle name="40% - Accent4 4 4 2 2 3" xfId="32327"/>
    <cellStyle name="40% - Accent4 4 4 2 2 3 2" xfId="32328"/>
    <cellStyle name="40% - Accent4 4 4 2 2 4" xfId="32329"/>
    <cellStyle name="40% - Accent4 4 4 2 3" xfId="32330"/>
    <cellStyle name="40% - Accent4 4 4 2 3 2" xfId="32331"/>
    <cellStyle name="40% - Accent4 4 4 2 3 2 2" xfId="32332"/>
    <cellStyle name="40% - Accent4 4 4 2 3 3" xfId="32333"/>
    <cellStyle name="40% - Accent4 4 4 2 4" xfId="32334"/>
    <cellStyle name="40% - Accent4 4 4 2 4 2" xfId="32335"/>
    <cellStyle name="40% - Accent4 4 4 2 5" xfId="32336"/>
    <cellStyle name="40% - Accent4 4 4 3" xfId="32337"/>
    <cellStyle name="40% - Accent4 4 4 3 2" xfId="32338"/>
    <cellStyle name="40% - Accent4 4 4 3 2 2" xfId="32339"/>
    <cellStyle name="40% - Accent4 4 4 3 2 2 2" xfId="32340"/>
    <cellStyle name="40% - Accent4 4 4 3 2 3" xfId="32341"/>
    <cellStyle name="40% - Accent4 4 4 3 3" xfId="32342"/>
    <cellStyle name="40% - Accent4 4 4 3 3 2" xfId="32343"/>
    <cellStyle name="40% - Accent4 4 4 3 4" xfId="32344"/>
    <cellStyle name="40% - Accent4 4 4 4" xfId="32345"/>
    <cellStyle name="40% - Accent4 4 4 4 2" xfId="32346"/>
    <cellStyle name="40% - Accent4 4 4 4 2 2" xfId="32347"/>
    <cellStyle name="40% - Accent4 4 4 4 3" xfId="32348"/>
    <cellStyle name="40% - Accent4 4 4 5" xfId="32349"/>
    <cellStyle name="40% - Accent4 4 4 5 2" xfId="32350"/>
    <cellStyle name="40% - Accent4 4 4 6" xfId="32351"/>
    <cellStyle name="40% - Accent4 4 5" xfId="32352"/>
    <cellStyle name="40% - Accent4 4 5 2" xfId="32353"/>
    <cellStyle name="40% - Accent4 4 5 2 2" xfId="32354"/>
    <cellStyle name="40% - Accent4 4 5 2 2 2" xfId="32355"/>
    <cellStyle name="40% - Accent4 4 5 2 2 2 2" xfId="32356"/>
    <cellStyle name="40% - Accent4 4 5 2 2 3" xfId="32357"/>
    <cellStyle name="40% - Accent4 4 5 2 3" xfId="32358"/>
    <cellStyle name="40% - Accent4 4 5 2 3 2" xfId="32359"/>
    <cellStyle name="40% - Accent4 4 5 2 4" xfId="32360"/>
    <cellStyle name="40% - Accent4 4 5 3" xfId="32361"/>
    <cellStyle name="40% - Accent4 4 5 3 2" xfId="32362"/>
    <cellStyle name="40% - Accent4 4 5 3 2 2" xfId="32363"/>
    <cellStyle name="40% - Accent4 4 5 3 3" xfId="32364"/>
    <cellStyle name="40% - Accent4 4 5 4" xfId="32365"/>
    <cellStyle name="40% - Accent4 4 5 4 2" xfId="32366"/>
    <cellStyle name="40% - Accent4 4 5 5" xfId="32367"/>
    <cellStyle name="40% - Accent4 4 6" xfId="32368"/>
    <cellStyle name="40% - Accent4 4 6 2" xfId="32369"/>
    <cellStyle name="40% - Accent4 4 6 2 2" xfId="32370"/>
    <cellStyle name="40% - Accent4 4 6 2 2 2" xfId="32371"/>
    <cellStyle name="40% - Accent4 4 6 2 3" xfId="32372"/>
    <cellStyle name="40% - Accent4 4 6 3" xfId="32373"/>
    <cellStyle name="40% - Accent4 4 6 3 2" xfId="32374"/>
    <cellStyle name="40% - Accent4 4 6 4" xfId="32375"/>
    <cellStyle name="40% - Accent4 4 7" xfId="32376"/>
    <cellStyle name="40% - Accent4 4 7 2" xfId="32377"/>
    <cellStyle name="40% - Accent4 4 7 2 2" xfId="32378"/>
    <cellStyle name="40% - Accent4 4 7 3" xfId="32379"/>
    <cellStyle name="40% - Accent4 4 8" xfId="32380"/>
    <cellStyle name="40% - Accent4 4 8 2" xfId="32381"/>
    <cellStyle name="40% - Accent4 4 9" xfId="32382"/>
    <cellStyle name="40% - Accent4 5" xfId="32383"/>
    <cellStyle name="40% - Accent4 5 2" xfId="32384"/>
    <cellStyle name="40% - Accent4 5 2 2" xfId="32385"/>
    <cellStyle name="40% - Accent4 5 2 2 2" xfId="32386"/>
    <cellStyle name="40% - Accent4 5 2 2 2 2" xfId="32387"/>
    <cellStyle name="40% - Accent4 5 2 2 2 2 2" xfId="32388"/>
    <cellStyle name="40% - Accent4 5 2 2 2 2 2 2" xfId="32389"/>
    <cellStyle name="40% - Accent4 5 2 2 2 2 2 2 2" xfId="32390"/>
    <cellStyle name="40% - Accent4 5 2 2 2 2 2 2 2 2" xfId="32391"/>
    <cellStyle name="40% - Accent4 5 2 2 2 2 2 2 3" xfId="32392"/>
    <cellStyle name="40% - Accent4 5 2 2 2 2 2 3" xfId="32393"/>
    <cellStyle name="40% - Accent4 5 2 2 2 2 2 3 2" xfId="32394"/>
    <cellStyle name="40% - Accent4 5 2 2 2 2 2 4" xfId="32395"/>
    <cellStyle name="40% - Accent4 5 2 2 2 2 3" xfId="32396"/>
    <cellStyle name="40% - Accent4 5 2 2 2 2 3 2" xfId="32397"/>
    <cellStyle name="40% - Accent4 5 2 2 2 2 3 2 2" xfId="32398"/>
    <cellStyle name="40% - Accent4 5 2 2 2 2 3 3" xfId="32399"/>
    <cellStyle name="40% - Accent4 5 2 2 2 2 4" xfId="32400"/>
    <cellStyle name="40% - Accent4 5 2 2 2 2 4 2" xfId="32401"/>
    <cellStyle name="40% - Accent4 5 2 2 2 2 5" xfId="32402"/>
    <cellStyle name="40% - Accent4 5 2 2 2 3" xfId="32403"/>
    <cellStyle name="40% - Accent4 5 2 2 2 3 2" xfId="32404"/>
    <cellStyle name="40% - Accent4 5 2 2 2 3 2 2" xfId="32405"/>
    <cellStyle name="40% - Accent4 5 2 2 2 3 2 2 2" xfId="32406"/>
    <cellStyle name="40% - Accent4 5 2 2 2 3 2 3" xfId="32407"/>
    <cellStyle name="40% - Accent4 5 2 2 2 3 3" xfId="32408"/>
    <cellStyle name="40% - Accent4 5 2 2 2 3 3 2" xfId="32409"/>
    <cellStyle name="40% - Accent4 5 2 2 2 3 4" xfId="32410"/>
    <cellStyle name="40% - Accent4 5 2 2 2 4" xfId="32411"/>
    <cellStyle name="40% - Accent4 5 2 2 2 4 2" xfId="32412"/>
    <cellStyle name="40% - Accent4 5 2 2 2 4 2 2" xfId="32413"/>
    <cellStyle name="40% - Accent4 5 2 2 2 4 3" xfId="32414"/>
    <cellStyle name="40% - Accent4 5 2 2 2 5" xfId="32415"/>
    <cellStyle name="40% - Accent4 5 2 2 2 5 2" xfId="32416"/>
    <cellStyle name="40% - Accent4 5 2 2 2 6" xfId="32417"/>
    <cellStyle name="40% - Accent4 5 2 2 3" xfId="32418"/>
    <cellStyle name="40% - Accent4 5 2 2 3 2" xfId="32419"/>
    <cellStyle name="40% - Accent4 5 2 2 3 2 2" xfId="32420"/>
    <cellStyle name="40% - Accent4 5 2 2 3 2 2 2" xfId="32421"/>
    <cellStyle name="40% - Accent4 5 2 2 3 2 2 2 2" xfId="32422"/>
    <cellStyle name="40% - Accent4 5 2 2 3 2 2 3" xfId="32423"/>
    <cellStyle name="40% - Accent4 5 2 2 3 2 3" xfId="32424"/>
    <cellStyle name="40% - Accent4 5 2 2 3 2 3 2" xfId="32425"/>
    <cellStyle name="40% - Accent4 5 2 2 3 2 4" xfId="32426"/>
    <cellStyle name="40% - Accent4 5 2 2 3 3" xfId="32427"/>
    <cellStyle name="40% - Accent4 5 2 2 3 3 2" xfId="32428"/>
    <cellStyle name="40% - Accent4 5 2 2 3 3 2 2" xfId="32429"/>
    <cellStyle name="40% - Accent4 5 2 2 3 3 3" xfId="32430"/>
    <cellStyle name="40% - Accent4 5 2 2 3 4" xfId="32431"/>
    <cellStyle name="40% - Accent4 5 2 2 3 4 2" xfId="32432"/>
    <cellStyle name="40% - Accent4 5 2 2 3 5" xfId="32433"/>
    <cellStyle name="40% - Accent4 5 2 2 4" xfId="32434"/>
    <cellStyle name="40% - Accent4 5 2 2 4 2" xfId="32435"/>
    <cellStyle name="40% - Accent4 5 2 2 4 2 2" xfId="32436"/>
    <cellStyle name="40% - Accent4 5 2 2 4 2 2 2" xfId="32437"/>
    <cellStyle name="40% - Accent4 5 2 2 4 2 3" xfId="32438"/>
    <cellStyle name="40% - Accent4 5 2 2 4 3" xfId="32439"/>
    <cellStyle name="40% - Accent4 5 2 2 4 3 2" xfId="32440"/>
    <cellStyle name="40% - Accent4 5 2 2 4 4" xfId="32441"/>
    <cellStyle name="40% - Accent4 5 2 2 5" xfId="32442"/>
    <cellStyle name="40% - Accent4 5 2 2 5 2" xfId="32443"/>
    <cellStyle name="40% - Accent4 5 2 2 5 2 2" xfId="32444"/>
    <cellStyle name="40% - Accent4 5 2 2 5 3" xfId="32445"/>
    <cellStyle name="40% - Accent4 5 2 2 6" xfId="32446"/>
    <cellStyle name="40% - Accent4 5 2 2 6 2" xfId="32447"/>
    <cellStyle name="40% - Accent4 5 2 2 7" xfId="32448"/>
    <cellStyle name="40% - Accent4 5 2 3" xfId="32449"/>
    <cellStyle name="40% - Accent4 5 2 3 2" xfId="32450"/>
    <cellStyle name="40% - Accent4 5 2 3 2 2" xfId="32451"/>
    <cellStyle name="40% - Accent4 5 2 3 2 2 2" xfId="32452"/>
    <cellStyle name="40% - Accent4 5 2 3 2 2 2 2" xfId="32453"/>
    <cellStyle name="40% - Accent4 5 2 3 2 2 2 2 2" xfId="32454"/>
    <cellStyle name="40% - Accent4 5 2 3 2 2 2 3" xfId="32455"/>
    <cellStyle name="40% - Accent4 5 2 3 2 2 3" xfId="32456"/>
    <cellStyle name="40% - Accent4 5 2 3 2 2 3 2" xfId="32457"/>
    <cellStyle name="40% - Accent4 5 2 3 2 2 4" xfId="32458"/>
    <cellStyle name="40% - Accent4 5 2 3 2 3" xfId="32459"/>
    <cellStyle name="40% - Accent4 5 2 3 2 3 2" xfId="32460"/>
    <cellStyle name="40% - Accent4 5 2 3 2 3 2 2" xfId="32461"/>
    <cellStyle name="40% - Accent4 5 2 3 2 3 3" xfId="32462"/>
    <cellStyle name="40% - Accent4 5 2 3 2 4" xfId="32463"/>
    <cellStyle name="40% - Accent4 5 2 3 2 4 2" xfId="32464"/>
    <cellStyle name="40% - Accent4 5 2 3 2 5" xfId="32465"/>
    <cellStyle name="40% - Accent4 5 2 3 3" xfId="32466"/>
    <cellStyle name="40% - Accent4 5 2 3 3 2" xfId="32467"/>
    <cellStyle name="40% - Accent4 5 2 3 3 2 2" xfId="32468"/>
    <cellStyle name="40% - Accent4 5 2 3 3 2 2 2" xfId="32469"/>
    <cellStyle name="40% - Accent4 5 2 3 3 2 3" xfId="32470"/>
    <cellStyle name="40% - Accent4 5 2 3 3 3" xfId="32471"/>
    <cellStyle name="40% - Accent4 5 2 3 3 3 2" xfId="32472"/>
    <cellStyle name="40% - Accent4 5 2 3 3 4" xfId="32473"/>
    <cellStyle name="40% - Accent4 5 2 3 4" xfId="32474"/>
    <cellStyle name="40% - Accent4 5 2 3 4 2" xfId="32475"/>
    <cellStyle name="40% - Accent4 5 2 3 4 2 2" xfId="32476"/>
    <cellStyle name="40% - Accent4 5 2 3 4 3" xfId="32477"/>
    <cellStyle name="40% - Accent4 5 2 3 5" xfId="32478"/>
    <cellStyle name="40% - Accent4 5 2 3 5 2" xfId="32479"/>
    <cellStyle name="40% - Accent4 5 2 3 6" xfId="32480"/>
    <cellStyle name="40% - Accent4 5 2 4" xfId="32481"/>
    <cellStyle name="40% - Accent4 5 2 4 2" xfId="32482"/>
    <cellStyle name="40% - Accent4 5 2 4 2 2" xfId="32483"/>
    <cellStyle name="40% - Accent4 5 2 4 2 2 2" xfId="32484"/>
    <cellStyle name="40% - Accent4 5 2 4 2 2 2 2" xfId="32485"/>
    <cellStyle name="40% - Accent4 5 2 4 2 2 3" xfId="32486"/>
    <cellStyle name="40% - Accent4 5 2 4 2 3" xfId="32487"/>
    <cellStyle name="40% - Accent4 5 2 4 2 3 2" xfId="32488"/>
    <cellStyle name="40% - Accent4 5 2 4 2 4" xfId="32489"/>
    <cellStyle name="40% - Accent4 5 2 4 3" xfId="32490"/>
    <cellStyle name="40% - Accent4 5 2 4 3 2" xfId="32491"/>
    <cellStyle name="40% - Accent4 5 2 4 3 2 2" xfId="32492"/>
    <cellStyle name="40% - Accent4 5 2 4 3 3" xfId="32493"/>
    <cellStyle name="40% - Accent4 5 2 4 4" xfId="32494"/>
    <cellStyle name="40% - Accent4 5 2 4 4 2" xfId="32495"/>
    <cellStyle name="40% - Accent4 5 2 4 5" xfId="32496"/>
    <cellStyle name="40% - Accent4 5 2 5" xfId="32497"/>
    <cellStyle name="40% - Accent4 5 2 5 2" xfId="32498"/>
    <cellStyle name="40% - Accent4 5 2 5 2 2" xfId="32499"/>
    <cellStyle name="40% - Accent4 5 2 5 2 2 2" xfId="32500"/>
    <cellStyle name="40% - Accent4 5 2 5 2 3" xfId="32501"/>
    <cellStyle name="40% - Accent4 5 2 5 3" xfId="32502"/>
    <cellStyle name="40% - Accent4 5 2 5 3 2" xfId="32503"/>
    <cellStyle name="40% - Accent4 5 2 5 4" xfId="32504"/>
    <cellStyle name="40% - Accent4 5 2 6" xfId="32505"/>
    <cellStyle name="40% - Accent4 5 2 6 2" xfId="32506"/>
    <cellStyle name="40% - Accent4 5 2 6 2 2" xfId="32507"/>
    <cellStyle name="40% - Accent4 5 2 6 3" xfId="32508"/>
    <cellStyle name="40% - Accent4 5 2 7" xfId="32509"/>
    <cellStyle name="40% - Accent4 5 2 7 2" xfId="32510"/>
    <cellStyle name="40% - Accent4 5 2 8" xfId="32511"/>
    <cellStyle name="40% - Accent4 5 3" xfId="32512"/>
    <cellStyle name="40% - Accent4 5 3 2" xfId="32513"/>
    <cellStyle name="40% - Accent4 5 3 2 2" xfId="32514"/>
    <cellStyle name="40% - Accent4 5 3 2 2 2" xfId="32515"/>
    <cellStyle name="40% - Accent4 5 3 2 2 2 2" xfId="32516"/>
    <cellStyle name="40% - Accent4 5 3 2 2 2 2 2" xfId="32517"/>
    <cellStyle name="40% - Accent4 5 3 2 2 2 2 2 2" xfId="32518"/>
    <cellStyle name="40% - Accent4 5 3 2 2 2 2 3" xfId="32519"/>
    <cellStyle name="40% - Accent4 5 3 2 2 2 3" xfId="32520"/>
    <cellStyle name="40% - Accent4 5 3 2 2 2 3 2" xfId="32521"/>
    <cellStyle name="40% - Accent4 5 3 2 2 2 4" xfId="32522"/>
    <cellStyle name="40% - Accent4 5 3 2 2 3" xfId="32523"/>
    <cellStyle name="40% - Accent4 5 3 2 2 3 2" xfId="32524"/>
    <cellStyle name="40% - Accent4 5 3 2 2 3 2 2" xfId="32525"/>
    <cellStyle name="40% - Accent4 5 3 2 2 3 3" xfId="32526"/>
    <cellStyle name="40% - Accent4 5 3 2 2 4" xfId="32527"/>
    <cellStyle name="40% - Accent4 5 3 2 2 4 2" xfId="32528"/>
    <cellStyle name="40% - Accent4 5 3 2 2 5" xfId="32529"/>
    <cellStyle name="40% - Accent4 5 3 2 3" xfId="32530"/>
    <cellStyle name="40% - Accent4 5 3 2 3 2" xfId="32531"/>
    <cellStyle name="40% - Accent4 5 3 2 3 2 2" xfId="32532"/>
    <cellStyle name="40% - Accent4 5 3 2 3 2 2 2" xfId="32533"/>
    <cellStyle name="40% - Accent4 5 3 2 3 2 3" xfId="32534"/>
    <cellStyle name="40% - Accent4 5 3 2 3 3" xfId="32535"/>
    <cellStyle name="40% - Accent4 5 3 2 3 3 2" xfId="32536"/>
    <cellStyle name="40% - Accent4 5 3 2 3 4" xfId="32537"/>
    <cellStyle name="40% - Accent4 5 3 2 4" xfId="32538"/>
    <cellStyle name="40% - Accent4 5 3 2 4 2" xfId="32539"/>
    <cellStyle name="40% - Accent4 5 3 2 4 2 2" xfId="32540"/>
    <cellStyle name="40% - Accent4 5 3 2 4 3" xfId="32541"/>
    <cellStyle name="40% - Accent4 5 3 2 5" xfId="32542"/>
    <cellStyle name="40% - Accent4 5 3 2 5 2" xfId="32543"/>
    <cellStyle name="40% - Accent4 5 3 2 6" xfId="32544"/>
    <cellStyle name="40% - Accent4 5 3 3" xfId="32545"/>
    <cellStyle name="40% - Accent4 5 3 3 2" xfId="32546"/>
    <cellStyle name="40% - Accent4 5 3 3 2 2" xfId="32547"/>
    <cellStyle name="40% - Accent4 5 3 3 2 2 2" xfId="32548"/>
    <cellStyle name="40% - Accent4 5 3 3 2 2 2 2" xfId="32549"/>
    <cellStyle name="40% - Accent4 5 3 3 2 2 3" xfId="32550"/>
    <cellStyle name="40% - Accent4 5 3 3 2 3" xfId="32551"/>
    <cellStyle name="40% - Accent4 5 3 3 2 3 2" xfId="32552"/>
    <cellStyle name="40% - Accent4 5 3 3 2 4" xfId="32553"/>
    <cellStyle name="40% - Accent4 5 3 3 3" xfId="32554"/>
    <cellStyle name="40% - Accent4 5 3 3 3 2" xfId="32555"/>
    <cellStyle name="40% - Accent4 5 3 3 3 2 2" xfId="32556"/>
    <cellStyle name="40% - Accent4 5 3 3 3 3" xfId="32557"/>
    <cellStyle name="40% - Accent4 5 3 3 4" xfId="32558"/>
    <cellStyle name="40% - Accent4 5 3 3 4 2" xfId="32559"/>
    <cellStyle name="40% - Accent4 5 3 3 5" xfId="32560"/>
    <cellStyle name="40% - Accent4 5 3 4" xfId="32561"/>
    <cellStyle name="40% - Accent4 5 3 4 2" xfId="32562"/>
    <cellStyle name="40% - Accent4 5 3 4 2 2" xfId="32563"/>
    <cellStyle name="40% - Accent4 5 3 4 2 2 2" xfId="32564"/>
    <cellStyle name="40% - Accent4 5 3 4 2 3" xfId="32565"/>
    <cellStyle name="40% - Accent4 5 3 4 3" xfId="32566"/>
    <cellStyle name="40% - Accent4 5 3 4 3 2" xfId="32567"/>
    <cellStyle name="40% - Accent4 5 3 4 4" xfId="32568"/>
    <cellStyle name="40% - Accent4 5 3 5" xfId="32569"/>
    <cellStyle name="40% - Accent4 5 3 5 2" xfId="32570"/>
    <cellStyle name="40% - Accent4 5 3 5 2 2" xfId="32571"/>
    <cellStyle name="40% - Accent4 5 3 5 3" xfId="32572"/>
    <cellStyle name="40% - Accent4 5 3 6" xfId="32573"/>
    <cellStyle name="40% - Accent4 5 3 6 2" xfId="32574"/>
    <cellStyle name="40% - Accent4 5 3 7" xfId="32575"/>
    <cellStyle name="40% - Accent4 5 4" xfId="32576"/>
    <cellStyle name="40% - Accent4 5 4 2" xfId="32577"/>
    <cellStyle name="40% - Accent4 5 4 2 2" xfId="32578"/>
    <cellStyle name="40% - Accent4 5 4 2 2 2" xfId="32579"/>
    <cellStyle name="40% - Accent4 5 4 2 2 2 2" xfId="32580"/>
    <cellStyle name="40% - Accent4 5 4 2 2 2 2 2" xfId="32581"/>
    <cellStyle name="40% - Accent4 5 4 2 2 2 3" xfId="32582"/>
    <cellStyle name="40% - Accent4 5 4 2 2 3" xfId="32583"/>
    <cellStyle name="40% - Accent4 5 4 2 2 3 2" xfId="32584"/>
    <cellStyle name="40% - Accent4 5 4 2 2 4" xfId="32585"/>
    <cellStyle name="40% - Accent4 5 4 2 3" xfId="32586"/>
    <cellStyle name="40% - Accent4 5 4 2 3 2" xfId="32587"/>
    <cellStyle name="40% - Accent4 5 4 2 3 2 2" xfId="32588"/>
    <cellStyle name="40% - Accent4 5 4 2 3 3" xfId="32589"/>
    <cellStyle name="40% - Accent4 5 4 2 4" xfId="32590"/>
    <cellStyle name="40% - Accent4 5 4 2 4 2" xfId="32591"/>
    <cellStyle name="40% - Accent4 5 4 2 5" xfId="32592"/>
    <cellStyle name="40% - Accent4 5 4 3" xfId="32593"/>
    <cellStyle name="40% - Accent4 5 4 3 2" xfId="32594"/>
    <cellStyle name="40% - Accent4 5 4 3 2 2" xfId="32595"/>
    <cellStyle name="40% - Accent4 5 4 3 2 2 2" xfId="32596"/>
    <cellStyle name="40% - Accent4 5 4 3 2 3" xfId="32597"/>
    <cellStyle name="40% - Accent4 5 4 3 3" xfId="32598"/>
    <cellStyle name="40% - Accent4 5 4 3 3 2" xfId="32599"/>
    <cellStyle name="40% - Accent4 5 4 3 4" xfId="32600"/>
    <cellStyle name="40% - Accent4 5 4 4" xfId="32601"/>
    <cellStyle name="40% - Accent4 5 4 4 2" xfId="32602"/>
    <cellStyle name="40% - Accent4 5 4 4 2 2" xfId="32603"/>
    <cellStyle name="40% - Accent4 5 4 4 3" xfId="32604"/>
    <cellStyle name="40% - Accent4 5 4 5" xfId="32605"/>
    <cellStyle name="40% - Accent4 5 4 5 2" xfId="32606"/>
    <cellStyle name="40% - Accent4 5 4 6" xfId="32607"/>
    <cellStyle name="40% - Accent4 5 5" xfId="32608"/>
    <cellStyle name="40% - Accent4 5 5 2" xfId="32609"/>
    <cellStyle name="40% - Accent4 5 5 2 2" xfId="32610"/>
    <cellStyle name="40% - Accent4 5 5 2 2 2" xfId="32611"/>
    <cellStyle name="40% - Accent4 5 5 2 2 2 2" xfId="32612"/>
    <cellStyle name="40% - Accent4 5 5 2 2 3" xfId="32613"/>
    <cellStyle name="40% - Accent4 5 5 2 3" xfId="32614"/>
    <cellStyle name="40% - Accent4 5 5 2 3 2" xfId="32615"/>
    <cellStyle name="40% - Accent4 5 5 2 4" xfId="32616"/>
    <cellStyle name="40% - Accent4 5 5 3" xfId="32617"/>
    <cellStyle name="40% - Accent4 5 5 3 2" xfId="32618"/>
    <cellStyle name="40% - Accent4 5 5 3 2 2" xfId="32619"/>
    <cellStyle name="40% - Accent4 5 5 3 3" xfId="32620"/>
    <cellStyle name="40% - Accent4 5 5 4" xfId="32621"/>
    <cellStyle name="40% - Accent4 5 5 4 2" xfId="32622"/>
    <cellStyle name="40% - Accent4 5 5 5" xfId="32623"/>
    <cellStyle name="40% - Accent4 5 6" xfId="32624"/>
    <cellStyle name="40% - Accent4 5 6 2" xfId="32625"/>
    <cellStyle name="40% - Accent4 5 6 2 2" xfId="32626"/>
    <cellStyle name="40% - Accent4 5 6 2 2 2" xfId="32627"/>
    <cellStyle name="40% - Accent4 5 6 2 3" xfId="32628"/>
    <cellStyle name="40% - Accent4 5 6 3" xfId="32629"/>
    <cellStyle name="40% - Accent4 5 6 3 2" xfId="32630"/>
    <cellStyle name="40% - Accent4 5 6 4" xfId="32631"/>
    <cellStyle name="40% - Accent4 5 7" xfId="32632"/>
    <cellStyle name="40% - Accent4 5 7 2" xfId="32633"/>
    <cellStyle name="40% - Accent4 5 7 2 2" xfId="32634"/>
    <cellStyle name="40% - Accent4 5 7 3" xfId="32635"/>
    <cellStyle name="40% - Accent4 5 8" xfId="32636"/>
    <cellStyle name="40% - Accent4 5 8 2" xfId="32637"/>
    <cellStyle name="40% - Accent4 5 9" xfId="32638"/>
    <cellStyle name="40% - Accent4 6" xfId="32639"/>
    <cellStyle name="40% - Accent4 6 2" xfId="32640"/>
    <cellStyle name="40% - Accent4 6 2 2" xfId="32641"/>
    <cellStyle name="40% - Accent4 6 2 2 2" xfId="32642"/>
    <cellStyle name="40% - Accent4 6 2 2 2 2" xfId="32643"/>
    <cellStyle name="40% - Accent4 6 2 2 2 2 2" xfId="32644"/>
    <cellStyle name="40% - Accent4 6 2 2 2 2 2 2" xfId="32645"/>
    <cellStyle name="40% - Accent4 6 2 2 2 2 2 2 2" xfId="32646"/>
    <cellStyle name="40% - Accent4 6 2 2 2 2 2 2 2 2" xfId="32647"/>
    <cellStyle name="40% - Accent4 6 2 2 2 2 2 2 3" xfId="32648"/>
    <cellStyle name="40% - Accent4 6 2 2 2 2 2 3" xfId="32649"/>
    <cellStyle name="40% - Accent4 6 2 2 2 2 2 3 2" xfId="32650"/>
    <cellStyle name="40% - Accent4 6 2 2 2 2 2 4" xfId="32651"/>
    <cellStyle name="40% - Accent4 6 2 2 2 2 3" xfId="32652"/>
    <cellStyle name="40% - Accent4 6 2 2 2 2 3 2" xfId="32653"/>
    <cellStyle name="40% - Accent4 6 2 2 2 2 3 2 2" xfId="32654"/>
    <cellStyle name="40% - Accent4 6 2 2 2 2 3 3" xfId="32655"/>
    <cellStyle name="40% - Accent4 6 2 2 2 2 4" xfId="32656"/>
    <cellStyle name="40% - Accent4 6 2 2 2 2 4 2" xfId="32657"/>
    <cellStyle name="40% - Accent4 6 2 2 2 2 5" xfId="32658"/>
    <cellStyle name="40% - Accent4 6 2 2 2 3" xfId="32659"/>
    <cellStyle name="40% - Accent4 6 2 2 2 3 2" xfId="32660"/>
    <cellStyle name="40% - Accent4 6 2 2 2 3 2 2" xfId="32661"/>
    <cellStyle name="40% - Accent4 6 2 2 2 3 2 2 2" xfId="32662"/>
    <cellStyle name="40% - Accent4 6 2 2 2 3 2 3" xfId="32663"/>
    <cellStyle name="40% - Accent4 6 2 2 2 3 3" xfId="32664"/>
    <cellStyle name="40% - Accent4 6 2 2 2 3 3 2" xfId="32665"/>
    <cellStyle name="40% - Accent4 6 2 2 2 3 4" xfId="32666"/>
    <cellStyle name="40% - Accent4 6 2 2 2 4" xfId="32667"/>
    <cellStyle name="40% - Accent4 6 2 2 2 4 2" xfId="32668"/>
    <cellStyle name="40% - Accent4 6 2 2 2 4 2 2" xfId="32669"/>
    <cellStyle name="40% - Accent4 6 2 2 2 4 3" xfId="32670"/>
    <cellStyle name="40% - Accent4 6 2 2 2 5" xfId="32671"/>
    <cellStyle name="40% - Accent4 6 2 2 2 5 2" xfId="32672"/>
    <cellStyle name="40% - Accent4 6 2 2 2 6" xfId="32673"/>
    <cellStyle name="40% - Accent4 6 2 2 3" xfId="32674"/>
    <cellStyle name="40% - Accent4 6 2 2 3 2" xfId="32675"/>
    <cellStyle name="40% - Accent4 6 2 2 3 2 2" xfId="32676"/>
    <cellStyle name="40% - Accent4 6 2 2 3 2 2 2" xfId="32677"/>
    <cellStyle name="40% - Accent4 6 2 2 3 2 2 2 2" xfId="32678"/>
    <cellStyle name="40% - Accent4 6 2 2 3 2 2 3" xfId="32679"/>
    <cellStyle name="40% - Accent4 6 2 2 3 2 3" xfId="32680"/>
    <cellStyle name="40% - Accent4 6 2 2 3 2 3 2" xfId="32681"/>
    <cellStyle name="40% - Accent4 6 2 2 3 2 4" xfId="32682"/>
    <cellStyle name="40% - Accent4 6 2 2 3 3" xfId="32683"/>
    <cellStyle name="40% - Accent4 6 2 2 3 3 2" xfId="32684"/>
    <cellStyle name="40% - Accent4 6 2 2 3 3 2 2" xfId="32685"/>
    <cellStyle name="40% - Accent4 6 2 2 3 3 3" xfId="32686"/>
    <cellStyle name="40% - Accent4 6 2 2 3 4" xfId="32687"/>
    <cellStyle name="40% - Accent4 6 2 2 3 4 2" xfId="32688"/>
    <cellStyle name="40% - Accent4 6 2 2 3 5" xfId="32689"/>
    <cellStyle name="40% - Accent4 6 2 2 4" xfId="32690"/>
    <cellStyle name="40% - Accent4 6 2 2 4 2" xfId="32691"/>
    <cellStyle name="40% - Accent4 6 2 2 4 2 2" xfId="32692"/>
    <cellStyle name="40% - Accent4 6 2 2 4 2 2 2" xfId="32693"/>
    <cellStyle name="40% - Accent4 6 2 2 4 2 3" xfId="32694"/>
    <cellStyle name="40% - Accent4 6 2 2 4 3" xfId="32695"/>
    <cellStyle name="40% - Accent4 6 2 2 4 3 2" xfId="32696"/>
    <cellStyle name="40% - Accent4 6 2 2 4 4" xfId="32697"/>
    <cellStyle name="40% - Accent4 6 2 2 5" xfId="32698"/>
    <cellStyle name="40% - Accent4 6 2 2 5 2" xfId="32699"/>
    <cellStyle name="40% - Accent4 6 2 2 5 2 2" xfId="32700"/>
    <cellStyle name="40% - Accent4 6 2 2 5 3" xfId="32701"/>
    <cellStyle name="40% - Accent4 6 2 2 6" xfId="32702"/>
    <cellStyle name="40% - Accent4 6 2 2 6 2" xfId="32703"/>
    <cellStyle name="40% - Accent4 6 2 2 7" xfId="32704"/>
    <cellStyle name="40% - Accent4 6 2 3" xfId="32705"/>
    <cellStyle name="40% - Accent4 6 2 3 2" xfId="32706"/>
    <cellStyle name="40% - Accent4 6 2 3 2 2" xfId="32707"/>
    <cellStyle name="40% - Accent4 6 2 3 2 2 2" xfId="32708"/>
    <cellStyle name="40% - Accent4 6 2 3 2 2 2 2" xfId="32709"/>
    <cellStyle name="40% - Accent4 6 2 3 2 2 2 2 2" xfId="32710"/>
    <cellStyle name="40% - Accent4 6 2 3 2 2 2 3" xfId="32711"/>
    <cellStyle name="40% - Accent4 6 2 3 2 2 3" xfId="32712"/>
    <cellStyle name="40% - Accent4 6 2 3 2 2 3 2" xfId="32713"/>
    <cellStyle name="40% - Accent4 6 2 3 2 2 4" xfId="32714"/>
    <cellStyle name="40% - Accent4 6 2 3 2 3" xfId="32715"/>
    <cellStyle name="40% - Accent4 6 2 3 2 3 2" xfId="32716"/>
    <cellStyle name="40% - Accent4 6 2 3 2 3 2 2" xfId="32717"/>
    <cellStyle name="40% - Accent4 6 2 3 2 3 3" xfId="32718"/>
    <cellStyle name="40% - Accent4 6 2 3 2 4" xfId="32719"/>
    <cellStyle name="40% - Accent4 6 2 3 2 4 2" xfId="32720"/>
    <cellStyle name="40% - Accent4 6 2 3 2 5" xfId="32721"/>
    <cellStyle name="40% - Accent4 6 2 3 3" xfId="32722"/>
    <cellStyle name="40% - Accent4 6 2 3 3 2" xfId="32723"/>
    <cellStyle name="40% - Accent4 6 2 3 3 2 2" xfId="32724"/>
    <cellStyle name="40% - Accent4 6 2 3 3 2 2 2" xfId="32725"/>
    <cellStyle name="40% - Accent4 6 2 3 3 2 3" xfId="32726"/>
    <cellStyle name="40% - Accent4 6 2 3 3 3" xfId="32727"/>
    <cellStyle name="40% - Accent4 6 2 3 3 3 2" xfId="32728"/>
    <cellStyle name="40% - Accent4 6 2 3 3 4" xfId="32729"/>
    <cellStyle name="40% - Accent4 6 2 3 4" xfId="32730"/>
    <cellStyle name="40% - Accent4 6 2 3 4 2" xfId="32731"/>
    <cellStyle name="40% - Accent4 6 2 3 4 2 2" xfId="32732"/>
    <cellStyle name="40% - Accent4 6 2 3 4 3" xfId="32733"/>
    <cellStyle name="40% - Accent4 6 2 3 5" xfId="32734"/>
    <cellStyle name="40% - Accent4 6 2 3 5 2" xfId="32735"/>
    <cellStyle name="40% - Accent4 6 2 3 6" xfId="32736"/>
    <cellStyle name="40% - Accent4 6 2 4" xfId="32737"/>
    <cellStyle name="40% - Accent4 6 2 4 2" xfId="32738"/>
    <cellStyle name="40% - Accent4 6 2 4 2 2" xfId="32739"/>
    <cellStyle name="40% - Accent4 6 2 4 2 2 2" xfId="32740"/>
    <cellStyle name="40% - Accent4 6 2 4 2 2 2 2" xfId="32741"/>
    <cellStyle name="40% - Accent4 6 2 4 2 2 3" xfId="32742"/>
    <cellStyle name="40% - Accent4 6 2 4 2 3" xfId="32743"/>
    <cellStyle name="40% - Accent4 6 2 4 2 3 2" xfId="32744"/>
    <cellStyle name="40% - Accent4 6 2 4 2 4" xfId="32745"/>
    <cellStyle name="40% - Accent4 6 2 4 3" xfId="32746"/>
    <cellStyle name="40% - Accent4 6 2 4 3 2" xfId="32747"/>
    <cellStyle name="40% - Accent4 6 2 4 3 2 2" xfId="32748"/>
    <cellStyle name="40% - Accent4 6 2 4 3 3" xfId="32749"/>
    <cellStyle name="40% - Accent4 6 2 4 4" xfId="32750"/>
    <cellStyle name="40% - Accent4 6 2 4 4 2" xfId="32751"/>
    <cellStyle name="40% - Accent4 6 2 4 5" xfId="32752"/>
    <cellStyle name="40% - Accent4 6 2 5" xfId="32753"/>
    <cellStyle name="40% - Accent4 6 2 5 2" xfId="32754"/>
    <cellStyle name="40% - Accent4 6 2 5 2 2" xfId="32755"/>
    <cellStyle name="40% - Accent4 6 2 5 2 2 2" xfId="32756"/>
    <cellStyle name="40% - Accent4 6 2 5 2 3" xfId="32757"/>
    <cellStyle name="40% - Accent4 6 2 5 3" xfId="32758"/>
    <cellStyle name="40% - Accent4 6 2 5 3 2" xfId="32759"/>
    <cellStyle name="40% - Accent4 6 2 5 4" xfId="32760"/>
    <cellStyle name="40% - Accent4 6 2 6" xfId="32761"/>
    <cellStyle name="40% - Accent4 6 2 6 2" xfId="32762"/>
    <cellStyle name="40% - Accent4 6 2 6 2 2" xfId="32763"/>
    <cellStyle name="40% - Accent4 6 2 6 3" xfId="32764"/>
    <cellStyle name="40% - Accent4 6 2 7" xfId="32765"/>
    <cellStyle name="40% - Accent4 6 2 7 2" xfId="32766"/>
    <cellStyle name="40% - Accent4 6 2 8" xfId="32767"/>
    <cellStyle name="40% - Accent4 6 3" xfId="32768"/>
    <cellStyle name="40% - Accent4 6 3 2" xfId="32769"/>
    <cellStyle name="40% - Accent4 6 3 2 2" xfId="32770"/>
    <cellStyle name="40% - Accent4 6 3 2 2 2" xfId="32771"/>
    <cellStyle name="40% - Accent4 6 3 2 2 2 2" xfId="32772"/>
    <cellStyle name="40% - Accent4 6 3 2 2 2 2 2" xfId="32773"/>
    <cellStyle name="40% - Accent4 6 3 2 2 2 2 2 2" xfId="32774"/>
    <cellStyle name="40% - Accent4 6 3 2 2 2 2 3" xfId="32775"/>
    <cellStyle name="40% - Accent4 6 3 2 2 2 3" xfId="32776"/>
    <cellStyle name="40% - Accent4 6 3 2 2 2 3 2" xfId="32777"/>
    <cellStyle name="40% - Accent4 6 3 2 2 2 4" xfId="32778"/>
    <cellStyle name="40% - Accent4 6 3 2 2 3" xfId="32779"/>
    <cellStyle name="40% - Accent4 6 3 2 2 3 2" xfId="32780"/>
    <cellStyle name="40% - Accent4 6 3 2 2 3 2 2" xfId="32781"/>
    <cellStyle name="40% - Accent4 6 3 2 2 3 3" xfId="32782"/>
    <cellStyle name="40% - Accent4 6 3 2 2 4" xfId="32783"/>
    <cellStyle name="40% - Accent4 6 3 2 2 4 2" xfId="32784"/>
    <cellStyle name="40% - Accent4 6 3 2 2 5" xfId="32785"/>
    <cellStyle name="40% - Accent4 6 3 2 3" xfId="32786"/>
    <cellStyle name="40% - Accent4 6 3 2 3 2" xfId="32787"/>
    <cellStyle name="40% - Accent4 6 3 2 3 2 2" xfId="32788"/>
    <cellStyle name="40% - Accent4 6 3 2 3 2 2 2" xfId="32789"/>
    <cellStyle name="40% - Accent4 6 3 2 3 2 3" xfId="32790"/>
    <cellStyle name="40% - Accent4 6 3 2 3 3" xfId="32791"/>
    <cellStyle name="40% - Accent4 6 3 2 3 3 2" xfId="32792"/>
    <cellStyle name="40% - Accent4 6 3 2 3 4" xfId="32793"/>
    <cellStyle name="40% - Accent4 6 3 2 4" xfId="32794"/>
    <cellStyle name="40% - Accent4 6 3 2 4 2" xfId="32795"/>
    <cellStyle name="40% - Accent4 6 3 2 4 2 2" xfId="32796"/>
    <cellStyle name="40% - Accent4 6 3 2 4 3" xfId="32797"/>
    <cellStyle name="40% - Accent4 6 3 2 5" xfId="32798"/>
    <cellStyle name="40% - Accent4 6 3 2 5 2" xfId="32799"/>
    <cellStyle name="40% - Accent4 6 3 2 6" xfId="32800"/>
    <cellStyle name="40% - Accent4 6 3 3" xfId="32801"/>
    <cellStyle name="40% - Accent4 6 3 3 2" xfId="32802"/>
    <cellStyle name="40% - Accent4 6 3 3 2 2" xfId="32803"/>
    <cellStyle name="40% - Accent4 6 3 3 2 2 2" xfId="32804"/>
    <cellStyle name="40% - Accent4 6 3 3 2 2 2 2" xfId="32805"/>
    <cellStyle name="40% - Accent4 6 3 3 2 2 3" xfId="32806"/>
    <cellStyle name="40% - Accent4 6 3 3 2 3" xfId="32807"/>
    <cellStyle name="40% - Accent4 6 3 3 2 3 2" xfId="32808"/>
    <cellStyle name="40% - Accent4 6 3 3 2 4" xfId="32809"/>
    <cellStyle name="40% - Accent4 6 3 3 3" xfId="32810"/>
    <cellStyle name="40% - Accent4 6 3 3 3 2" xfId="32811"/>
    <cellStyle name="40% - Accent4 6 3 3 3 2 2" xfId="32812"/>
    <cellStyle name="40% - Accent4 6 3 3 3 3" xfId="32813"/>
    <cellStyle name="40% - Accent4 6 3 3 4" xfId="32814"/>
    <cellStyle name="40% - Accent4 6 3 3 4 2" xfId="32815"/>
    <cellStyle name="40% - Accent4 6 3 3 5" xfId="32816"/>
    <cellStyle name="40% - Accent4 6 3 4" xfId="32817"/>
    <cellStyle name="40% - Accent4 6 3 4 2" xfId="32818"/>
    <cellStyle name="40% - Accent4 6 3 4 2 2" xfId="32819"/>
    <cellStyle name="40% - Accent4 6 3 4 2 2 2" xfId="32820"/>
    <cellStyle name="40% - Accent4 6 3 4 2 3" xfId="32821"/>
    <cellStyle name="40% - Accent4 6 3 4 3" xfId="32822"/>
    <cellStyle name="40% - Accent4 6 3 4 3 2" xfId="32823"/>
    <cellStyle name="40% - Accent4 6 3 4 4" xfId="32824"/>
    <cellStyle name="40% - Accent4 6 3 5" xfId="32825"/>
    <cellStyle name="40% - Accent4 6 3 5 2" xfId="32826"/>
    <cellStyle name="40% - Accent4 6 3 5 2 2" xfId="32827"/>
    <cellStyle name="40% - Accent4 6 3 5 3" xfId="32828"/>
    <cellStyle name="40% - Accent4 6 3 6" xfId="32829"/>
    <cellStyle name="40% - Accent4 6 3 6 2" xfId="32830"/>
    <cellStyle name="40% - Accent4 6 3 7" xfId="32831"/>
    <cellStyle name="40% - Accent4 6 4" xfId="32832"/>
    <cellStyle name="40% - Accent4 6 4 2" xfId="32833"/>
    <cellStyle name="40% - Accent4 6 4 2 2" xfId="32834"/>
    <cellStyle name="40% - Accent4 6 4 2 2 2" xfId="32835"/>
    <cellStyle name="40% - Accent4 6 4 2 2 2 2" xfId="32836"/>
    <cellStyle name="40% - Accent4 6 4 2 2 2 2 2" xfId="32837"/>
    <cellStyle name="40% - Accent4 6 4 2 2 2 3" xfId="32838"/>
    <cellStyle name="40% - Accent4 6 4 2 2 3" xfId="32839"/>
    <cellStyle name="40% - Accent4 6 4 2 2 3 2" xfId="32840"/>
    <cellStyle name="40% - Accent4 6 4 2 2 4" xfId="32841"/>
    <cellStyle name="40% - Accent4 6 4 2 3" xfId="32842"/>
    <cellStyle name="40% - Accent4 6 4 2 3 2" xfId="32843"/>
    <cellStyle name="40% - Accent4 6 4 2 3 2 2" xfId="32844"/>
    <cellStyle name="40% - Accent4 6 4 2 3 3" xfId="32845"/>
    <cellStyle name="40% - Accent4 6 4 2 4" xfId="32846"/>
    <cellStyle name="40% - Accent4 6 4 2 4 2" xfId="32847"/>
    <cellStyle name="40% - Accent4 6 4 2 5" xfId="32848"/>
    <cellStyle name="40% - Accent4 6 4 3" xfId="32849"/>
    <cellStyle name="40% - Accent4 6 4 3 2" xfId="32850"/>
    <cellStyle name="40% - Accent4 6 4 3 2 2" xfId="32851"/>
    <cellStyle name="40% - Accent4 6 4 3 2 2 2" xfId="32852"/>
    <cellStyle name="40% - Accent4 6 4 3 2 3" xfId="32853"/>
    <cellStyle name="40% - Accent4 6 4 3 3" xfId="32854"/>
    <cellStyle name="40% - Accent4 6 4 3 3 2" xfId="32855"/>
    <cellStyle name="40% - Accent4 6 4 3 4" xfId="32856"/>
    <cellStyle name="40% - Accent4 6 4 4" xfId="32857"/>
    <cellStyle name="40% - Accent4 6 4 4 2" xfId="32858"/>
    <cellStyle name="40% - Accent4 6 4 4 2 2" xfId="32859"/>
    <cellStyle name="40% - Accent4 6 4 4 3" xfId="32860"/>
    <cellStyle name="40% - Accent4 6 4 5" xfId="32861"/>
    <cellStyle name="40% - Accent4 6 4 5 2" xfId="32862"/>
    <cellStyle name="40% - Accent4 6 4 6" xfId="32863"/>
    <cellStyle name="40% - Accent4 6 5" xfId="32864"/>
    <cellStyle name="40% - Accent4 6 5 2" xfId="32865"/>
    <cellStyle name="40% - Accent4 6 5 2 2" xfId="32866"/>
    <cellStyle name="40% - Accent4 6 5 2 2 2" xfId="32867"/>
    <cellStyle name="40% - Accent4 6 5 2 2 2 2" xfId="32868"/>
    <cellStyle name="40% - Accent4 6 5 2 2 3" xfId="32869"/>
    <cellStyle name="40% - Accent4 6 5 2 3" xfId="32870"/>
    <cellStyle name="40% - Accent4 6 5 2 3 2" xfId="32871"/>
    <cellStyle name="40% - Accent4 6 5 2 4" xfId="32872"/>
    <cellStyle name="40% - Accent4 6 5 3" xfId="32873"/>
    <cellStyle name="40% - Accent4 6 5 3 2" xfId="32874"/>
    <cellStyle name="40% - Accent4 6 5 3 2 2" xfId="32875"/>
    <cellStyle name="40% - Accent4 6 5 3 3" xfId="32876"/>
    <cellStyle name="40% - Accent4 6 5 4" xfId="32877"/>
    <cellStyle name="40% - Accent4 6 5 4 2" xfId="32878"/>
    <cellStyle name="40% - Accent4 6 5 5" xfId="32879"/>
    <cellStyle name="40% - Accent4 6 6" xfId="32880"/>
    <cellStyle name="40% - Accent4 6 6 2" xfId="32881"/>
    <cellStyle name="40% - Accent4 6 6 2 2" xfId="32882"/>
    <cellStyle name="40% - Accent4 6 6 2 2 2" xfId="32883"/>
    <cellStyle name="40% - Accent4 6 6 2 3" xfId="32884"/>
    <cellStyle name="40% - Accent4 6 6 3" xfId="32885"/>
    <cellStyle name="40% - Accent4 6 6 3 2" xfId="32886"/>
    <cellStyle name="40% - Accent4 6 6 4" xfId="32887"/>
    <cellStyle name="40% - Accent4 6 7" xfId="32888"/>
    <cellStyle name="40% - Accent4 6 7 2" xfId="32889"/>
    <cellStyle name="40% - Accent4 6 7 2 2" xfId="32890"/>
    <cellStyle name="40% - Accent4 6 7 3" xfId="32891"/>
    <cellStyle name="40% - Accent4 6 8" xfId="32892"/>
    <cellStyle name="40% - Accent4 6 8 2" xfId="32893"/>
    <cellStyle name="40% - Accent4 6 9" xfId="32894"/>
    <cellStyle name="40% - Accent4 7" xfId="32895"/>
    <cellStyle name="40% - Accent4 7 2" xfId="32896"/>
    <cellStyle name="40% - Accent4 7 2 2" xfId="32897"/>
    <cellStyle name="40% - Accent4 7 2 2 2" xfId="32898"/>
    <cellStyle name="40% - Accent4 7 2 2 2 2" xfId="32899"/>
    <cellStyle name="40% - Accent4 7 2 2 2 2 2" xfId="32900"/>
    <cellStyle name="40% - Accent4 7 2 2 2 2 2 2" xfId="32901"/>
    <cellStyle name="40% - Accent4 7 2 2 2 2 2 2 2" xfId="32902"/>
    <cellStyle name="40% - Accent4 7 2 2 2 2 2 3" xfId="32903"/>
    <cellStyle name="40% - Accent4 7 2 2 2 2 3" xfId="32904"/>
    <cellStyle name="40% - Accent4 7 2 2 2 2 3 2" xfId="32905"/>
    <cellStyle name="40% - Accent4 7 2 2 2 2 4" xfId="32906"/>
    <cellStyle name="40% - Accent4 7 2 2 2 3" xfId="32907"/>
    <cellStyle name="40% - Accent4 7 2 2 2 3 2" xfId="32908"/>
    <cellStyle name="40% - Accent4 7 2 2 2 3 2 2" xfId="32909"/>
    <cellStyle name="40% - Accent4 7 2 2 2 3 3" xfId="32910"/>
    <cellStyle name="40% - Accent4 7 2 2 2 4" xfId="32911"/>
    <cellStyle name="40% - Accent4 7 2 2 2 4 2" xfId="32912"/>
    <cellStyle name="40% - Accent4 7 2 2 2 5" xfId="32913"/>
    <cellStyle name="40% - Accent4 7 2 2 3" xfId="32914"/>
    <cellStyle name="40% - Accent4 7 2 2 3 2" xfId="32915"/>
    <cellStyle name="40% - Accent4 7 2 2 3 2 2" xfId="32916"/>
    <cellStyle name="40% - Accent4 7 2 2 3 2 2 2" xfId="32917"/>
    <cellStyle name="40% - Accent4 7 2 2 3 2 3" xfId="32918"/>
    <cellStyle name="40% - Accent4 7 2 2 3 3" xfId="32919"/>
    <cellStyle name="40% - Accent4 7 2 2 3 3 2" xfId="32920"/>
    <cellStyle name="40% - Accent4 7 2 2 3 4" xfId="32921"/>
    <cellStyle name="40% - Accent4 7 2 2 4" xfId="32922"/>
    <cellStyle name="40% - Accent4 7 2 2 4 2" xfId="32923"/>
    <cellStyle name="40% - Accent4 7 2 2 4 2 2" xfId="32924"/>
    <cellStyle name="40% - Accent4 7 2 2 4 3" xfId="32925"/>
    <cellStyle name="40% - Accent4 7 2 2 5" xfId="32926"/>
    <cellStyle name="40% - Accent4 7 2 2 5 2" xfId="32927"/>
    <cellStyle name="40% - Accent4 7 2 2 6" xfId="32928"/>
    <cellStyle name="40% - Accent4 7 2 3" xfId="32929"/>
    <cellStyle name="40% - Accent4 7 2 3 2" xfId="32930"/>
    <cellStyle name="40% - Accent4 7 2 3 2 2" xfId="32931"/>
    <cellStyle name="40% - Accent4 7 2 3 2 2 2" xfId="32932"/>
    <cellStyle name="40% - Accent4 7 2 3 2 2 2 2" xfId="32933"/>
    <cellStyle name="40% - Accent4 7 2 3 2 2 3" xfId="32934"/>
    <cellStyle name="40% - Accent4 7 2 3 2 3" xfId="32935"/>
    <cellStyle name="40% - Accent4 7 2 3 2 3 2" xfId="32936"/>
    <cellStyle name="40% - Accent4 7 2 3 2 4" xfId="32937"/>
    <cellStyle name="40% - Accent4 7 2 3 3" xfId="32938"/>
    <cellStyle name="40% - Accent4 7 2 3 3 2" xfId="32939"/>
    <cellStyle name="40% - Accent4 7 2 3 3 2 2" xfId="32940"/>
    <cellStyle name="40% - Accent4 7 2 3 3 3" xfId="32941"/>
    <cellStyle name="40% - Accent4 7 2 3 4" xfId="32942"/>
    <cellStyle name="40% - Accent4 7 2 3 4 2" xfId="32943"/>
    <cellStyle name="40% - Accent4 7 2 3 5" xfId="32944"/>
    <cellStyle name="40% - Accent4 7 2 4" xfId="32945"/>
    <cellStyle name="40% - Accent4 7 2 4 2" xfId="32946"/>
    <cellStyle name="40% - Accent4 7 2 4 2 2" xfId="32947"/>
    <cellStyle name="40% - Accent4 7 2 4 2 2 2" xfId="32948"/>
    <cellStyle name="40% - Accent4 7 2 4 2 3" xfId="32949"/>
    <cellStyle name="40% - Accent4 7 2 4 3" xfId="32950"/>
    <cellStyle name="40% - Accent4 7 2 4 3 2" xfId="32951"/>
    <cellStyle name="40% - Accent4 7 2 4 4" xfId="32952"/>
    <cellStyle name="40% - Accent4 7 2 5" xfId="32953"/>
    <cellStyle name="40% - Accent4 7 2 5 2" xfId="32954"/>
    <cellStyle name="40% - Accent4 7 2 5 2 2" xfId="32955"/>
    <cellStyle name="40% - Accent4 7 2 5 3" xfId="32956"/>
    <cellStyle name="40% - Accent4 7 2 6" xfId="32957"/>
    <cellStyle name="40% - Accent4 7 2 6 2" xfId="32958"/>
    <cellStyle name="40% - Accent4 7 2 7" xfId="32959"/>
    <cellStyle name="40% - Accent4 7 3" xfId="32960"/>
    <cellStyle name="40% - Accent4 7 3 2" xfId="32961"/>
    <cellStyle name="40% - Accent4 7 3 2 2" xfId="32962"/>
    <cellStyle name="40% - Accent4 7 3 2 2 2" xfId="32963"/>
    <cellStyle name="40% - Accent4 7 3 2 2 2 2" xfId="32964"/>
    <cellStyle name="40% - Accent4 7 3 2 2 2 2 2" xfId="32965"/>
    <cellStyle name="40% - Accent4 7 3 2 2 2 3" xfId="32966"/>
    <cellStyle name="40% - Accent4 7 3 2 2 3" xfId="32967"/>
    <cellStyle name="40% - Accent4 7 3 2 2 3 2" xfId="32968"/>
    <cellStyle name="40% - Accent4 7 3 2 2 4" xfId="32969"/>
    <cellStyle name="40% - Accent4 7 3 2 3" xfId="32970"/>
    <cellStyle name="40% - Accent4 7 3 2 3 2" xfId="32971"/>
    <cellStyle name="40% - Accent4 7 3 2 3 2 2" xfId="32972"/>
    <cellStyle name="40% - Accent4 7 3 2 3 3" xfId="32973"/>
    <cellStyle name="40% - Accent4 7 3 2 4" xfId="32974"/>
    <cellStyle name="40% - Accent4 7 3 2 4 2" xfId="32975"/>
    <cellStyle name="40% - Accent4 7 3 2 5" xfId="32976"/>
    <cellStyle name="40% - Accent4 7 3 3" xfId="32977"/>
    <cellStyle name="40% - Accent4 7 3 3 2" xfId="32978"/>
    <cellStyle name="40% - Accent4 7 3 3 2 2" xfId="32979"/>
    <cellStyle name="40% - Accent4 7 3 3 2 2 2" xfId="32980"/>
    <cellStyle name="40% - Accent4 7 3 3 2 3" xfId="32981"/>
    <cellStyle name="40% - Accent4 7 3 3 3" xfId="32982"/>
    <cellStyle name="40% - Accent4 7 3 3 3 2" xfId="32983"/>
    <cellStyle name="40% - Accent4 7 3 3 4" xfId="32984"/>
    <cellStyle name="40% - Accent4 7 3 4" xfId="32985"/>
    <cellStyle name="40% - Accent4 7 3 4 2" xfId="32986"/>
    <cellStyle name="40% - Accent4 7 3 4 2 2" xfId="32987"/>
    <cellStyle name="40% - Accent4 7 3 4 3" xfId="32988"/>
    <cellStyle name="40% - Accent4 7 3 5" xfId="32989"/>
    <cellStyle name="40% - Accent4 7 3 5 2" xfId="32990"/>
    <cellStyle name="40% - Accent4 7 3 6" xfId="32991"/>
    <cellStyle name="40% - Accent4 7 4" xfId="32992"/>
    <cellStyle name="40% - Accent4 7 4 2" xfId="32993"/>
    <cellStyle name="40% - Accent4 7 4 2 2" xfId="32994"/>
    <cellStyle name="40% - Accent4 7 4 2 2 2" xfId="32995"/>
    <cellStyle name="40% - Accent4 7 4 2 2 2 2" xfId="32996"/>
    <cellStyle name="40% - Accent4 7 4 2 2 3" xfId="32997"/>
    <cellStyle name="40% - Accent4 7 4 2 3" xfId="32998"/>
    <cellStyle name="40% - Accent4 7 4 2 3 2" xfId="32999"/>
    <cellStyle name="40% - Accent4 7 4 2 4" xfId="33000"/>
    <cellStyle name="40% - Accent4 7 4 3" xfId="33001"/>
    <cellStyle name="40% - Accent4 7 4 3 2" xfId="33002"/>
    <cellStyle name="40% - Accent4 7 4 3 2 2" xfId="33003"/>
    <cellStyle name="40% - Accent4 7 4 3 3" xfId="33004"/>
    <cellStyle name="40% - Accent4 7 4 4" xfId="33005"/>
    <cellStyle name="40% - Accent4 7 4 4 2" xfId="33006"/>
    <cellStyle name="40% - Accent4 7 4 5" xfId="33007"/>
    <cellStyle name="40% - Accent4 7 5" xfId="33008"/>
    <cellStyle name="40% - Accent4 7 5 2" xfId="33009"/>
    <cellStyle name="40% - Accent4 7 5 2 2" xfId="33010"/>
    <cellStyle name="40% - Accent4 7 5 2 2 2" xfId="33011"/>
    <cellStyle name="40% - Accent4 7 5 2 3" xfId="33012"/>
    <cellStyle name="40% - Accent4 7 5 3" xfId="33013"/>
    <cellStyle name="40% - Accent4 7 5 3 2" xfId="33014"/>
    <cellStyle name="40% - Accent4 7 5 4" xfId="33015"/>
    <cellStyle name="40% - Accent4 7 6" xfId="33016"/>
    <cellStyle name="40% - Accent4 7 6 2" xfId="33017"/>
    <cellStyle name="40% - Accent4 7 6 2 2" xfId="33018"/>
    <cellStyle name="40% - Accent4 7 6 3" xfId="33019"/>
    <cellStyle name="40% - Accent4 7 7" xfId="33020"/>
    <cellStyle name="40% - Accent4 7 7 2" xfId="33021"/>
    <cellStyle name="40% - Accent4 7 8" xfId="33022"/>
    <cellStyle name="40% - Accent4 8" xfId="33023"/>
    <cellStyle name="40% - Accent4 8 2" xfId="33024"/>
    <cellStyle name="40% - Accent4 8 2 2" xfId="33025"/>
    <cellStyle name="40% - Accent4 8 2 2 2" xfId="33026"/>
    <cellStyle name="40% - Accent4 8 2 2 2 2" xfId="33027"/>
    <cellStyle name="40% - Accent4 8 2 2 2 2 2" xfId="33028"/>
    <cellStyle name="40% - Accent4 8 2 2 2 2 2 2" xfId="33029"/>
    <cellStyle name="40% - Accent4 8 2 2 2 2 2 2 2" xfId="33030"/>
    <cellStyle name="40% - Accent4 8 2 2 2 2 2 3" xfId="33031"/>
    <cellStyle name="40% - Accent4 8 2 2 2 2 3" xfId="33032"/>
    <cellStyle name="40% - Accent4 8 2 2 2 2 3 2" xfId="33033"/>
    <cellStyle name="40% - Accent4 8 2 2 2 2 4" xfId="33034"/>
    <cellStyle name="40% - Accent4 8 2 2 2 3" xfId="33035"/>
    <cellStyle name="40% - Accent4 8 2 2 2 3 2" xfId="33036"/>
    <cellStyle name="40% - Accent4 8 2 2 2 3 2 2" xfId="33037"/>
    <cellStyle name="40% - Accent4 8 2 2 2 3 3" xfId="33038"/>
    <cellStyle name="40% - Accent4 8 2 2 2 4" xfId="33039"/>
    <cellStyle name="40% - Accent4 8 2 2 2 4 2" xfId="33040"/>
    <cellStyle name="40% - Accent4 8 2 2 2 5" xfId="33041"/>
    <cellStyle name="40% - Accent4 8 2 2 3" xfId="33042"/>
    <cellStyle name="40% - Accent4 8 2 2 3 2" xfId="33043"/>
    <cellStyle name="40% - Accent4 8 2 2 3 2 2" xfId="33044"/>
    <cellStyle name="40% - Accent4 8 2 2 3 2 2 2" xfId="33045"/>
    <cellStyle name="40% - Accent4 8 2 2 3 2 3" xfId="33046"/>
    <cellStyle name="40% - Accent4 8 2 2 3 3" xfId="33047"/>
    <cellStyle name="40% - Accent4 8 2 2 3 3 2" xfId="33048"/>
    <cellStyle name="40% - Accent4 8 2 2 3 4" xfId="33049"/>
    <cellStyle name="40% - Accent4 8 2 2 4" xfId="33050"/>
    <cellStyle name="40% - Accent4 8 2 2 4 2" xfId="33051"/>
    <cellStyle name="40% - Accent4 8 2 2 4 2 2" xfId="33052"/>
    <cellStyle name="40% - Accent4 8 2 2 4 3" xfId="33053"/>
    <cellStyle name="40% - Accent4 8 2 2 5" xfId="33054"/>
    <cellStyle name="40% - Accent4 8 2 2 5 2" xfId="33055"/>
    <cellStyle name="40% - Accent4 8 2 2 6" xfId="33056"/>
    <cellStyle name="40% - Accent4 8 2 3" xfId="33057"/>
    <cellStyle name="40% - Accent4 8 2 3 2" xfId="33058"/>
    <cellStyle name="40% - Accent4 8 2 3 2 2" xfId="33059"/>
    <cellStyle name="40% - Accent4 8 2 3 2 2 2" xfId="33060"/>
    <cellStyle name="40% - Accent4 8 2 3 2 2 2 2" xfId="33061"/>
    <cellStyle name="40% - Accent4 8 2 3 2 2 3" xfId="33062"/>
    <cellStyle name="40% - Accent4 8 2 3 2 3" xfId="33063"/>
    <cellStyle name="40% - Accent4 8 2 3 2 3 2" xfId="33064"/>
    <cellStyle name="40% - Accent4 8 2 3 2 4" xfId="33065"/>
    <cellStyle name="40% - Accent4 8 2 3 3" xfId="33066"/>
    <cellStyle name="40% - Accent4 8 2 3 3 2" xfId="33067"/>
    <cellStyle name="40% - Accent4 8 2 3 3 2 2" xfId="33068"/>
    <cellStyle name="40% - Accent4 8 2 3 3 3" xfId="33069"/>
    <cellStyle name="40% - Accent4 8 2 3 4" xfId="33070"/>
    <cellStyle name="40% - Accent4 8 2 3 4 2" xfId="33071"/>
    <cellStyle name="40% - Accent4 8 2 3 5" xfId="33072"/>
    <cellStyle name="40% - Accent4 8 2 4" xfId="33073"/>
    <cellStyle name="40% - Accent4 8 2 4 2" xfId="33074"/>
    <cellStyle name="40% - Accent4 8 2 4 2 2" xfId="33075"/>
    <cellStyle name="40% - Accent4 8 2 4 2 2 2" xfId="33076"/>
    <cellStyle name="40% - Accent4 8 2 4 2 3" xfId="33077"/>
    <cellStyle name="40% - Accent4 8 2 4 3" xfId="33078"/>
    <cellStyle name="40% - Accent4 8 2 4 3 2" xfId="33079"/>
    <cellStyle name="40% - Accent4 8 2 4 4" xfId="33080"/>
    <cellStyle name="40% - Accent4 8 2 5" xfId="33081"/>
    <cellStyle name="40% - Accent4 8 2 5 2" xfId="33082"/>
    <cellStyle name="40% - Accent4 8 2 5 2 2" xfId="33083"/>
    <cellStyle name="40% - Accent4 8 2 5 3" xfId="33084"/>
    <cellStyle name="40% - Accent4 8 2 6" xfId="33085"/>
    <cellStyle name="40% - Accent4 8 2 6 2" xfId="33086"/>
    <cellStyle name="40% - Accent4 8 2 7" xfId="33087"/>
    <cellStyle name="40% - Accent4 8 3" xfId="33088"/>
    <cellStyle name="40% - Accent4 8 3 2" xfId="33089"/>
    <cellStyle name="40% - Accent4 8 3 2 2" xfId="33090"/>
    <cellStyle name="40% - Accent4 8 3 2 2 2" xfId="33091"/>
    <cellStyle name="40% - Accent4 8 3 2 2 2 2" xfId="33092"/>
    <cellStyle name="40% - Accent4 8 3 2 2 2 2 2" xfId="33093"/>
    <cellStyle name="40% - Accent4 8 3 2 2 2 3" xfId="33094"/>
    <cellStyle name="40% - Accent4 8 3 2 2 3" xfId="33095"/>
    <cellStyle name="40% - Accent4 8 3 2 2 3 2" xfId="33096"/>
    <cellStyle name="40% - Accent4 8 3 2 2 4" xfId="33097"/>
    <cellStyle name="40% - Accent4 8 3 2 3" xfId="33098"/>
    <cellStyle name="40% - Accent4 8 3 2 3 2" xfId="33099"/>
    <cellStyle name="40% - Accent4 8 3 2 3 2 2" xfId="33100"/>
    <cellStyle name="40% - Accent4 8 3 2 3 3" xfId="33101"/>
    <cellStyle name="40% - Accent4 8 3 2 4" xfId="33102"/>
    <cellStyle name="40% - Accent4 8 3 2 4 2" xfId="33103"/>
    <cellStyle name="40% - Accent4 8 3 2 5" xfId="33104"/>
    <cellStyle name="40% - Accent4 8 3 3" xfId="33105"/>
    <cellStyle name="40% - Accent4 8 3 3 2" xfId="33106"/>
    <cellStyle name="40% - Accent4 8 3 3 2 2" xfId="33107"/>
    <cellStyle name="40% - Accent4 8 3 3 2 2 2" xfId="33108"/>
    <cellStyle name="40% - Accent4 8 3 3 2 3" xfId="33109"/>
    <cellStyle name="40% - Accent4 8 3 3 3" xfId="33110"/>
    <cellStyle name="40% - Accent4 8 3 3 3 2" xfId="33111"/>
    <cellStyle name="40% - Accent4 8 3 3 4" xfId="33112"/>
    <cellStyle name="40% - Accent4 8 3 4" xfId="33113"/>
    <cellStyle name="40% - Accent4 8 3 4 2" xfId="33114"/>
    <cellStyle name="40% - Accent4 8 3 4 2 2" xfId="33115"/>
    <cellStyle name="40% - Accent4 8 3 4 3" xfId="33116"/>
    <cellStyle name="40% - Accent4 8 3 5" xfId="33117"/>
    <cellStyle name="40% - Accent4 8 3 5 2" xfId="33118"/>
    <cellStyle name="40% - Accent4 8 3 6" xfId="33119"/>
    <cellStyle name="40% - Accent4 8 4" xfId="33120"/>
    <cellStyle name="40% - Accent4 8 4 2" xfId="33121"/>
    <cellStyle name="40% - Accent4 8 4 2 2" xfId="33122"/>
    <cellStyle name="40% - Accent4 8 4 2 2 2" xfId="33123"/>
    <cellStyle name="40% - Accent4 8 4 2 2 2 2" xfId="33124"/>
    <cellStyle name="40% - Accent4 8 4 2 2 3" xfId="33125"/>
    <cellStyle name="40% - Accent4 8 4 2 3" xfId="33126"/>
    <cellStyle name="40% - Accent4 8 4 2 3 2" xfId="33127"/>
    <cellStyle name="40% - Accent4 8 4 2 4" xfId="33128"/>
    <cellStyle name="40% - Accent4 8 4 3" xfId="33129"/>
    <cellStyle name="40% - Accent4 8 4 3 2" xfId="33130"/>
    <cellStyle name="40% - Accent4 8 4 3 2 2" xfId="33131"/>
    <cellStyle name="40% - Accent4 8 4 3 3" xfId="33132"/>
    <cellStyle name="40% - Accent4 8 4 4" xfId="33133"/>
    <cellStyle name="40% - Accent4 8 4 4 2" xfId="33134"/>
    <cellStyle name="40% - Accent4 8 4 5" xfId="33135"/>
    <cellStyle name="40% - Accent4 8 5" xfId="33136"/>
    <cellStyle name="40% - Accent4 8 5 2" xfId="33137"/>
    <cellStyle name="40% - Accent4 8 5 2 2" xfId="33138"/>
    <cellStyle name="40% - Accent4 8 5 2 2 2" xfId="33139"/>
    <cellStyle name="40% - Accent4 8 5 2 3" xfId="33140"/>
    <cellStyle name="40% - Accent4 8 5 3" xfId="33141"/>
    <cellStyle name="40% - Accent4 8 5 3 2" xfId="33142"/>
    <cellStyle name="40% - Accent4 8 5 4" xfId="33143"/>
    <cellStyle name="40% - Accent4 8 6" xfId="33144"/>
    <cellStyle name="40% - Accent4 8 6 2" xfId="33145"/>
    <cellStyle name="40% - Accent4 8 6 2 2" xfId="33146"/>
    <cellStyle name="40% - Accent4 8 6 3" xfId="33147"/>
    <cellStyle name="40% - Accent4 8 7" xfId="33148"/>
    <cellStyle name="40% - Accent4 8 7 2" xfId="33149"/>
    <cellStyle name="40% - Accent4 8 8" xfId="33150"/>
    <cellStyle name="40% - Accent4 9" xfId="33151"/>
    <cellStyle name="40% - Accent4 9 2" xfId="33152"/>
    <cellStyle name="40% - Accent4 9 2 2" xfId="33153"/>
    <cellStyle name="40% - Accent4 9 2 2 2" xfId="33154"/>
    <cellStyle name="40% - Accent4 9 2 2 2 2" xfId="33155"/>
    <cellStyle name="40% - Accent4 9 2 2 2 2 2" xfId="33156"/>
    <cellStyle name="40% - Accent4 9 2 2 2 2 2 2" xfId="33157"/>
    <cellStyle name="40% - Accent4 9 2 2 2 2 2 2 2" xfId="33158"/>
    <cellStyle name="40% - Accent4 9 2 2 2 2 2 3" xfId="33159"/>
    <cellStyle name="40% - Accent4 9 2 2 2 2 3" xfId="33160"/>
    <cellStyle name="40% - Accent4 9 2 2 2 2 3 2" xfId="33161"/>
    <cellStyle name="40% - Accent4 9 2 2 2 2 4" xfId="33162"/>
    <cellStyle name="40% - Accent4 9 2 2 2 3" xfId="33163"/>
    <cellStyle name="40% - Accent4 9 2 2 2 3 2" xfId="33164"/>
    <cellStyle name="40% - Accent4 9 2 2 2 3 2 2" xfId="33165"/>
    <cellStyle name="40% - Accent4 9 2 2 2 3 3" xfId="33166"/>
    <cellStyle name="40% - Accent4 9 2 2 2 4" xfId="33167"/>
    <cellStyle name="40% - Accent4 9 2 2 2 4 2" xfId="33168"/>
    <cellStyle name="40% - Accent4 9 2 2 2 5" xfId="33169"/>
    <cellStyle name="40% - Accent4 9 2 2 3" xfId="33170"/>
    <cellStyle name="40% - Accent4 9 2 2 3 2" xfId="33171"/>
    <cellStyle name="40% - Accent4 9 2 2 3 2 2" xfId="33172"/>
    <cellStyle name="40% - Accent4 9 2 2 3 2 2 2" xfId="33173"/>
    <cellStyle name="40% - Accent4 9 2 2 3 2 3" xfId="33174"/>
    <cellStyle name="40% - Accent4 9 2 2 3 3" xfId="33175"/>
    <cellStyle name="40% - Accent4 9 2 2 3 3 2" xfId="33176"/>
    <cellStyle name="40% - Accent4 9 2 2 3 4" xfId="33177"/>
    <cellStyle name="40% - Accent4 9 2 2 4" xfId="33178"/>
    <cellStyle name="40% - Accent4 9 2 2 4 2" xfId="33179"/>
    <cellStyle name="40% - Accent4 9 2 2 4 2 2" xfId="33180"/>
    <cellStyle name="40% - Accent4 9 2 2 4 3" xfId="33181"/>
    <cellStyle name="40% - Accent4 9 2 2 5" xfId="33182"/>
    <cellStyle name="40% - Accent4 9 2 2 5 2" xfId="33183"/>
    <cellStyle name="40% - Accent4 9 2 2 6" xfId="33184"/>
    <cellStyle name="40% - Accent4 9 2 3" xfId="33185"/>
    <cellStyle name="40% - Accent4 9 2 3 2" xfId="33186"/>
    <cellStyle name="40% - Accent4 9 2 3 2 2" xfId="33187"/>
    <cellStyle name="40% - Accent4 9 2 3 2 2 2" xfId="33188"/>
    <cellStyle name="40% - Accent4 9 2 3 2 2 2 2" xfId="33189"/>
    <cellStyle name="40% - Accent4 9 2 3 2 2 3" xfId="33190"/>
    <cellStyle name="40% - Accent4 9 2 3 2 3" xfId="33191"/>
    <cellStyle name="40% - Accent4 9 2 3 2 3 2" xfId="33192"/>
    <cellStyle name="40% - Accent4 9 2 3 2 4" xfId="33193"/>
    <cellStyle name="40% - Accent4 9 2 3 3" xfId="33194"/>
    <cellStyle name="40% - Accent4 9 2 3 3 2" xfId="33195"/>
    <cellStyle name="40% - Accent4 9 2 3 3 2 2" xfId="33196"/>
    <cellStyle name="40% - Accent4 9 2 3 3 3" xfId="33197"/>
    <cellStyle name="40% - Accent4 9 2 3 4" xfId="33198"/>
    <cellStyle name="40% - Accent4 9 2 3 4 2" xfId="33199"/>
    <cellStyle name="40% - Accent4 9 2 3 5" xfId="33200"/>
    <cellStyle name="40% - Accent4 9 2 4" xfId="33201"/>
    <cellStyle name="40% - Accent4 9 2 4 2" xfId="33202"/>
    <cellStyle name="40% - Accent4 9 2 4 2 2" xfId="33203"/>
    <cellStyle name="40% - Accent4 9 2 4 2 2 2" xfId="33204"/>
    <cellStyle name="40% - Accent4 9 2 4 2 3" xfId="33205"/>
    <cellStyle name="40% - Accent4 9 2 4 3" xfId="33206"/>
    <cellStyle name="40% - Accent4 9 2 4 3 2" xfId="33207"/>
    <cellStyle name="40% - Accent4 9 2 4 4" xfId="33208"/>
    <cellStyle name="40% - Accent4 9 2 5" xfId="33209"/>
    <cellStyle name="40% - Accent4 9 2 5 2" xfId="33210"/>
    <cellStyle name="40% - Accent4 9 2 5 2 2" xfId="33211"/>
    <cellStyle name="40% - Accent4 9 2 5 3" xfId="33212"/>
    <cellStyle name="40% - Accent4 9 2 6" xfId="33213"/>
    <cellStyle name="40% - Accent4 9 2 6 2" xfId="33214"/>
    <cellStyle name="40% - Accent4 9 2 7" xfId="33215"/>
    <cellStyle name="40% - Accent4 9 3" xfId="33216"/>
    <cellStyle name="40% - Accent4 9 3 2" xfId="33217"/>
    <cellStyle name="40% - Accent4 9 3 2 2" xfId="33218"/>
    <cellStyle name="40% - Accent4 9 3 2 2 2" xfId="33219"/>
    <cellStyle name="40% - Accent4 9 3 2 2 2 2" xfId="33220"/>
    <cellStyle name="40% - Accent4 9 3 2 2 2 2 2" xfId="33221"/>
    <cellStyle name="40% - Accent4 9 3 2 2 2 3" xfId="33222"/>
    <cellStyle name="40% - Accent4 9 3 2 2 3" xfId="33223"/>
    <cellStyle name="40% - Accent4 9 3 2 2 3 2" xfId="33224"/>
    <cellStyle name="40% - Accent4 9 3 2 2 4" xfId="33225"/>
    <cellStyle name="40% - Accent4 9 3 2 3" xfId="33226"/>
    <cellStyle name="40% - Accent4 9 3 2 3 2" xfId="33227"/>
    <cellStyle name="40% - Accent4 9 3 2 3 2 2" xfId="33228"/>
    <cellStyle name="40% - Accent4 9 3 2 3 3" xfId="33229"/>
    <cellStyle name="40% - Accent4 9 3 2 4" xfId="33230"/>
    <cellStyle name="40% - Accent4 9 3 2 4 2" xfId="33231"/>
    <cellStyle name="40% - Accent4 9 3 2 5" xfId="33232"/>
    <cellStyle name="40% - Accent4 9 3 3" xfId="33233"/>
    <cellStyle name="40% - Accent4 9 3 3 2" xfId="33234"/>
    <cellStyle name="40% - Accent4 9 3 3 2 2" xfId="33235"/>
    <cellStyle name="40% - Accent4 9 3 3 2 2 2" xfId="33236"/>
    <cellStyle name="40% - Accent4 9 3 3 2 3" xfId="33237"/>
    <cellStyle name="40% - Accent4 9 3 3 3" xfId="33238"/>
    <cellStyle name="40% - Accent4 9 3 3 3 2" xfId="33239"/>
    <cellStyle name="40% - Accent4 9 3 3 4" xfId="33240"/>
    <cellStyle name="40% - Accent4 9 3 4" xfId="33241"/>
    <cellStyle name="40% - Accent4 9 3 4 2" xfId="33242"/>
    <cellStyle name="40% - Accent4 9 3 4 2 2" xfId="33243"/>
    <cellStyle name="40% - Accent4 9 3 4 3" xfId="33244"/>
    <cellStyle name="40% - Accent4 9 3 5" xfId="33245"/>
    <cellStyle name="40% - Accent4 9 3 5 2" xfId="33246"/>
    <cellStyle name="40% - Accent4 9 3 6" xfId="33247"/>
    <cellStyle name="40% - Accent4 9 4" xfId="33248"/>
    <cellStyle name="40% - Accent4 9 4 2" xfId="33249"/>
    <cellStyle name="40% - Accent4 9 4 2 2" xfId="33250"/>
    <cellStyle name="40% - Accent4 9 4 2 2 2" xfId="33251"/>
    <cellStyle name="40% - Accent4 9 4 2 2 2 2" xfId="33252"/>
    <cellStyle name="40% - Accent4 9 4 2 2 3" xfId="33253"/>
    <cellStyle name="40% - Accent4 9 4 2 3" xfId="33254"/>
    <cellStyle name="40% - Accent4 9 4 2 3 2" xfId="33255"/>
    <cellStyle name="40% - Accent4 9 4 2 4" xfId="33256"/>
    <cellStyle name="40% - Accent4 9 4 3" xfId="33257"/>
    <cellStyle name="40% - Accent4 9 4 3 2" xfId="33258"/>
    <cellStyle name="40% - Accent4 9 4 3 2 2" xfId="33259"/>
    <cellStyle name="40% - Accent4 9 4 3 3" xfId="33260"/>
    <cellStyle name="40% - Accent4 9 4 4" xfId="33261"/>
    <cellStyle name="40% - Accent4 9 4 4 2" xfId="33262"/>
    <cellStyle name="40% - Accent4 9 4 5" xfId="33263"/>
    <cellStyle name="40% - Accent4 9 5" xfId="33264"/>
    <cellStyle name="40% - Accent4 9 5 2" xfId="33265"/>
    <cellStyle name="40% - Accent4 9 5 2 2" xfId="33266"/>
    <cellStyle name="40% - Accent4 9 5 2 2 2" xfId="33267"/>
    <cellStyle name="40% - Accent4 9 5 2 3" xfId="33268"/>
    <cellStyle name="40% - Accent4 9 5 3" xfId="33269"/>
    <cellStyle name="40% - Accent4 9 5 3 2" xfId="33270"/>
    <cellStyle name="40% - Accent4 9 5 4" xfId="33271"/>
    <cellStyle name="40% - Accent4 9 6" xfId="33272"/>
    <cellStyle name="40% - Accent4 9 6 2" xfId="33273"/>
    <cellStyle name="40% - Accent4 9 6 2 2" xfId="33274"/>
    <cellStyle name="40% - Accent4 9 6 3" xfId="33275"/>
    <cellStyle name="40% - Accent4 9 7" xfId="33276"/>
    <cellStyle name="40% - Accent4 9 7 2" xfId="33277"/>
    <cellStyle name="40% - Accent4 9 8" xfId="33278"/>
    <cellStyle name="40% - Accent5 10" xfId="33279"/>
    <cellStyle name="40% - Accent5 10 2" xfId="33280"/>
    <cellStyle name="40% - Accent5 10 2 2" xfId="33281"/>
    <cellStyle name="40% - Accent5 10 2 2 2" xfId="33282"/>
    <cellStyle name="40% - Accent5 10 2 2 2 2" xfId="33283"/>
    <cellStyle name="40% - Accent5 10 2 2 2 2 2" xfId="33284"/>
    <cellStyle name="40% - Accent5 10 2 2 2 2 2 2" xfId="33285"/>
    <cellStyle name="40% - Accent5 10 2 2 2 2 2 2 2" xfId="33286"/>
    <cellStyle name="40% - Accent5 10 2 2 2 2 2 3" xfId="33287"/>
    <cellStyle name="40% - Accent5 10 2 2 2 2 3" xfId="33288"/>
    <cellStyle name="40% - Accent5 10 2 2 2 2 3 2" xfId="33289"/>
    <cellStyle name="40% - Accent5 10 2 2 2 2 4" xfId="33290"/>
    <cellStyle name="40% - Accent5 10 2 2 2 3" xfId="33291"/>
    <cellStyle name="40% - Accent5 10 2 2 2 3 2" xfId="33292"/>
    <cellStyle name="40% - Accent5 10 2 2 2 3 2 2" xfId="33293"/>
    <cellStyle name="40% - Accent5 10 2 2 2 3 3" xfId="33294"/>
    <cellStyle name="40% - Accent5 10 2 2 2 4" xfId="33295"/>
    <cellStyle name="40% - Accent5 10 2 2 2 4 2" xfId="33296"/>
    <cellStyle name="40% - Accent5 10 2 2 2 5" xfId="33297"/>
    <cellStyle name="40% - Accent5 10 2 2 3" xfId="33298"/>
    <cellStyle name="40% - Accent5 10 2 2 3 2" xfId="33299"/>
    <cellStyle name="40% - Accent5 10 2 2 3 2 2" xfId="33300"/>
    <cellStyle name="40% - Accent5 10 2 2 3 2 2 2" xfId="33301"/>
    <cellStyle name="40% - Accent5 10 2 2 3 2 3" xfId="33302"/>
    <cellStyle name="40% - Accent5 10 2 2 3 3" xfId="33303"/>
    <cellStyle name="40% - Accent5 10 2 2 3 3 2" xfId="33304"/>
    <cellStyle name="40% - Accent5 10 2 2 3 4" xfId="33305"/>
    <cellStyle name="40% - Accent5 10 2 2 4" xfId="33306"/>
    <cellStyle name="40% - Accent5 10 2 2 4 2" xfId="33307"/>
    <cellStyle name="40% - Accent5 10 2 2 4 2 2" xfId="33308"/>
    <cellStyle name="40% - Accent5 10 2 2 4 3" xfId="33309"/>
    <cellStyle name="40% - Accent5 10 2 2 5" xfId="33310"/>
    <cellStyle name="40% - Accent5 10 2 2 5 2" xfId="33311"/>
    <cellStyle name="40% - Accent5 10 2 2 6" xfId="33312"/>
    <cellStyle name="40% - Accent5 10 2 3" xfId="33313"/>
    <cellStyle name="40% - Accent5 10 2 3 2" xfId="33314"/>
    <cellStyle name="40% - Accent5 10 2 3 2 2" xfId="33315"/>
    <cellStyle name="40% - Accent5 10 2 3 2 2 2" xfId="33316"/>
    <cellStyle name="40% - Accent5 10 2 3 2 2 2 2" xfId="33317"/>
    <cellStyle name="40% - Accent5 10 2 3 2 2 3" xfId="33318"/>
    <cellStyle name="40% - Accent5 10 2 3 2 3" xfId="33319"/>
    <cellStyle name="40% - Accent5 10 2 3 2 3 2" xfId="33320"/>
    <cellStyle name="40% - Accent5 10 2 3 2 4" xfId="33321"/>
    <cellStyle name="40% - Accent5 10 2 3 3" xfId="33322"/>
    <cellStyle name="40% - Accent5 10 2 3 3 2" xfId="33323"/>
    <cellStyle name="40% - Accent5 10 2 3 3 2 2" xfId="33324"/>
    <cellStyle name="40% - Accent5 10 2 3 3 3" xfId="33325"/>
    <cellStyle name="40% - Accent5 10 2 3 4" xfId="33326"/>
    <cellStyle name="40% - Accent5 10 2 3 4 2" xfId="33327"/>
    <cellStyle name="40% - Accent5 10 2 3 5" xfId="33328"/>
    <cellStyle name="40% - Accent5 10 2 4" xfId="33329"/>
    <cellStyle name="40% - Accent5 10 2 4 2" xfId="33330"/>
    <cellStyle name="40% - Accent5 10 2 4 2 2" xfId="33331"/>
    <cellStyle name="40% - Accent5 10 2 4 2 2 2" xfId="33332"/>
    <cellStyle name="40% - Accent5 10 2 4 2 3" xfId="33333"/>
    <cellStyle name="40% - Accent5 10 2 4 3" xfId="33334"/>
    <cellStyle name="40% - Accent5 10 2 4 3 2" xfId="33335"/>
    <cellStyle name="40% - Accent5 10 2 4 4" xfId="33336"/>
    <cellStyle name="40% - Accent5 10 2 5" xfId="33337"/>
    <cellStyle name="40% - Accent5 10 2 5 2" xfId="33338"/>
    <cellStyle name="40% - Accent5 10 2 5 2 2" xfId="33339"/>
    <cellStyle name="40% - Accent5 10 2 5 3" xfId="33340"/>
    <cellStyle name="40% - Accent5 10 2 6" xfId="33341"/>
    <cellStyle name="40% - Accent5 10 2 6 2" xfId="33342"/>
    <cellStyle name="40% - Accent5 10 2 7" xfId="33343"/>
    <cellStyle name="40% - Accent5 10 3" xfId="33344"/>
    <cellStyle name="40% - Accent5 10 3 2" xfId="33345"/>
    <cellStyle name="40% - Accent5 10 3 2 2" xfId="33346"/>
    <cellStyle name="40% - Accent5 10 3 2 2 2" xfId="33347"/>
    <cellStyle name="40% - Accent5 10 3 2 2 2 2" xfId="33348"/>
    <cellStyle name="40% - Accent5 10 3 2 2 2 2 2" xfId="33349"/>
    <cellStyle name="40% - Accent5 10 3 2 2 2 3" xfId="33350"/>
    <cellStyle name="40% - Accent5 10 3 2 2 3" xfId="33351"/>
    <cellStyle name="40% - Accent5 10 3 2 2 3 2" xfId="33352"/>
    <cellStyle name="40% - Accent5 10 3 2 2 4" xfId="33353"/>
    <cellStyle name="40% - Accent5 10 3 2 3" xfId="33354"/>
    <cellStyle name="40% - Accent5 10 3 2 3 2" xfId="33355"/>
    <cellStyle name="40% - Accent5 10 3 2 3 2 2" xfId="33356"/>
    <cellStyle name="40% - Accent5 10 3 2 3 3" xfId="33357"/>
    <cellStyle name="40% - Accent5 10 3 2 4" xfId="33358"/>
    <cellStyle name="40% - Accent5 10 3 2 4 2" xfId="33359"/>
    <cellStyle name="40% - Accent5 10 3 2 5" xfId="33360"/>
    <cellStyle name="40% - Accent5 10 3 3" xfId="33361"/>
    <cellStyle name="40% - Accent5 10 3 3 2" xfId="33362"/>
    <cellStyle name="40% - Accent5 10 3 3 2 2" xfId="33363"/>
    <cellStyle name="40% - Accent5 10 3 3 2 2 2" xfId="33364"/>
    <cellStyle name="40% - Accent5 10 3 3 2 3" xfId="33365"/>
    <cellStyle name="40% - Accent5 10 3 3 3" xfId="33366"/>
    <cellStyle name="40% - Accent5 10 3 3 3 2" xfId="33367"/>
    <cellStyle name="40% - Accent5 10 3 3 4" xfId="33368"/>
    <cellStyle name="40% - Accent5 10 3 4" xfId="33369"/>
    <cellStyle name="40% - Accent5 10 3 4 2" xfId="33370"/>
    <cellStyle name="40% - Accent5 10 3 4 2 2" xfId="33371"/>
    <cellStyle name="40% - Accent5 10 3 4 3" xfId="33372"/>
    <cellStyle name="40% - Accent5 10 3 5" xfId="33373"/>
    <cellStyle name="40% - Accent5 10 3 5 2" xfId="33374"/>
    <cellStyle name="40% - Accent5 10 3 6" xfId="33375"/>
    <cellStyle name="40% - Accent5 10 4" xfId="33376"/>
    <cellStyle name="40% - Accent5 10 4 2" xfId="33377"/>
    <cellStyle name="40% - Accent5 10 4 2 2" xfId="33378"/>
    <cellStyle name="40% - Accent5 10 4 2 2 2" xfId="33379"/>
    <cellStyle name="40% - Accent5 10 4 2 2 2 2" xfId="33380"/>
    <cellStyle name="40% - Accent5 10 4 2 2 3" xfId="33381"/>
    <cellStyle name="40% - Accent5 10 4 2 3" xfId="33382"/>
    <cellStyle name="40% - Accent5 10 4 2 3 2" xfId="33383"/>
    <cellStyle name="40% - Accent5 10 4 2 4" xfId="33384"/>
    <cellStyle name="40% - Accent5 10 4 3" xfId="33385"/>
    <cellStyle name="40% - Accent5 10 4 3 2" xfId="33386"/>
    <cellStyle name="40% - Accent5 10 4 3 2 2" xfId="33387"/>
    <cellStyle name="40% - Accent5 10 4 3 3" xfId="33388"/>
    <cellStyle name="40% - Accent5 10 4 4" xfId="33389"/>
    <cellStyle name="40% - Accent5 10 4 4 2" xfId="33390"/>
    <cellStyle name="40% - Accent5 10 4 5" xfId="33391"/>
    <cellStyle name="40% - Accent5 10 5" xfId="33392"/>
    <cellStyle name="40% - Accent5 10 5 2" xfId="33393"/>
    <cellStyle name="40% - Accent5 10 5 2 2" xfId="33394"/>
    <cellStyle name="40% - Accent5 10 5 2 2 2" xfId="33395"/>
    <cellStyle name="40% - Accent5 10 5 2 3" xfId="33396"/>
    <cellStyle name="40% - Accent5 10 5 3" xfId="33397"/>
    <cellStyle name="40% - Accent5 10 5 3 2" xfId="33398"/>
    <cellStyle name="40% - Accent5 10 5 4" xfId="33399"/>
    <cellStyle name="40% - Accent5 10 6" xfId="33400"/>
    <cellStyle name="40% - Accent5 10 6 2" xfId="33401"/>
    <cellStyle name="40% - Accent5 10 6 2 2" xfId="33402"/>
    <cellStyle name="40% - Accent5 10 6 3" xfId="33403"/>
    <cellStyle name="40% - Accent5 10 7" xfId="33404"/>
    <cellStyle name="40% - Accent5 10 7 2" xfId="33405"/>
    <cellStyle name="40% - Accent5 10 8" xfId="33406"/>
    <cellStyle name="40% - Accent5 11" xfId="33407"/>
    <cellStyle name="40% - Accent5 11 2" xfId="33408"/>
    <cellStyle name="40% - Accent5 11 2 2" xfId="33409"/>
    <cellStyle name="40% - Accent5 11 2 2 2" xfId="33410"/>
    <cellStyle name="40% - Accent5 11 2 2 2 2" xfId="33411"/>
    <cellStyle name="40% - Accent5 11 2 2 2 2 2" xfId="33412"/>
    <cellStyle name="40% - Accent5 11 2 2 2 2 2 2" xfId="33413"/>
    <cellStyle name="40% - Accent5 11 2 2 2 2 2 2 2" xfId="33414"/>
    <cellStyle name="40% - Accent5 11 2 2 2 2 2 3" xfId="33415"/>
    <cellStyle name="40% - Accent5 11 2 2 2 2 3" xfId="33416"/>
    <cellStyle name="40% - Accent5 11 2 2 2 2 3 2" xfId="33417"/>
    <cellStyle name="40% - Accent5 11 2 2 2 2 4" xfId="33418"/>
    <cellStyle name="40% - Accent5 11 2 2 2 3" xfId="33419"/>
    <cellStyle name="40% - Accent5 11 2 2 2 3 2" xfId="33420"/>
    <cellStyle name="40% - Accent5 11 2 2 2 3 2 2" xfId="33421"/>
    <cellStyle name="40% - Accent5 11 2 2 2 3 3" xfId="33422"/>
    <cellStyle name="40% - Accent5 11 2 2 2 4" xfId="33423"/>
    <cellStyle name="40% - Accent5 11 2 2 2 4 2" xfId="33424"/>
    <cellStyle name="40% - Accent5 11 2 2 2 5" xfId="33425"/>
    <cellStyle name="40% - Accent5 11 2 2 3" xfId="33426"/>
    <cellStyle name="40% - Accent5 11 2 2 3 2" xfId="33427"/>
    <cellStyle name="40% - Accent5 11 2 2 3 2 2" xfId="33428"/>
    <cellStyle name="40% - Accent5 11 2 2 3 2 2 2" xfId="33429"/>
    <cellStyle name="40% - Accent5 11 2 2 3 2 3" xfId="33430"/>
    <cellStyle name="40% - Accent5 11 2 2 3 3" xfId="33431"/>
    <cellStyle name="40% - Accent5 11 2 2 3 3 2" xfId="33432"/>
    <cellStyle name="40% - Accent5 11 2 2 3 4" xfId="33433"/>
    <cellStyle name="40% - Accent5 11 2 2 4" xfId="33434"/>
    <cellStyle name="40% - Accent5 11 2 2 4 2" xfId="33435"/>
    <cellStyle name="40% - Accent5 11 2 2 4 2 2" xfId="33436"/>
    <cellStyle name="40% - Accent5 11 2 2 4 3" xfId="33437"/>
    <cellStyle name="40% - Accent5 11 2 2 5" xfId="33438"/>
    <cellStyle name="40% - Accent5 11 2 2 5 2" xfId="33439"/>
    <cellStyle name="40% - Accent5 11 2 2 6" xfId="33440"/>
    <cellStyle name="40% - Accent5 11 2 3" xfId="33441"/>
    <cellStyle name="40% - Accent5 11 2 3 2" xfId="33442"/>
    <cellStyle name="40% - Accent5 11 2 3 2 2" xfId="33443"/>
    <cellStyle name="40% - Accent5 11 2 3 2 2 2" xfId="33444"/>
    <cellStyle name="40% - Accent5 11 2 3 2 2 2 2" xfId="33445"/>
    <cellStyle name="40% - Accent5 11 2 3 2 2 3" xfId="33446"/>
    <cellStyle name="40% - Accent5 11 2 3 2 3" xfId="33447"/>
    <cellStyle name="40% - Accent5 11 2 3 2 3 2" xfId="33448"/>
    <cellStyle name="40% - Accent5 11 2 3 2 4" xfId="33449"/>
    <cellStyle name="40% - Accent5 11 2 3 3" xfId="33450"/>
    <cellStyle name="40% - Accent5 11 2 3 3 2" xfId="33451"/>
    <cellStyle name="40% - Accent5 11 2 3 3 2 2" xfId="33452"/>
    <cellStyle name="40% - Accent5 11 2 3 3 3" xfId="33453"/>
    <cellStyle name="40% - Accent5 11 2 3 4" xfId="33454"/>
    <cellStyle name="40% - Accent5 11 2 3 4 2" xfId="33455"/>
    <cellStyle name="40% - Accent5 11 2 3 5" xfId="33456"/>
    <cellStyle name="40% - Accent5 11 2 4" xfId="33457"/>
    <cellStyle name="40% - Accent5 11 2 4 2" xfId="33458"/>
    <cellStyle name="40% - Accent5 11 2 4 2 2" xfId="33459"/>
    <cellStyle name="40% - Accent5 11 2 4 2 2 2" xfId="33460"/>
    <cellStyle name="40% - Accent5 11 2 4 2 3" xfId="33461"/>
    <cellStyle name="40% - Accent5 11 2 4 3" xfId="33462"/>
    <cellStyle name="40% - Accent5 11 2 4 3 2" xfId="33463"/>
    <cellStyle name="40% - Accent5 11 2 4 4" xfId="33464"/>
    <cellStyle name="40% - Accent5 11 2 5" xfId="33465"/>
    <cellStyle name="40% - Accent5 11 2 5 2" xfId="33466"/>
    <cellStyle name="40% - Accent5 11 2 5 2 2" xfId="33467"/>
    <cellStyle name="40% - Accent5 11 2 5 3" xfId="33468"/>
    <cellStyle name="40% - Accent5 11 2 6" xfId="33469"/>
    <cellStyle name="40% - Accent5 11 2 6 2" xfId="33470"/>
    <cellStyle name="40% - Accent5 11 2 7" xfId="33471"/>
    <cellStyle name="40% - Accent5 11 3" xfId="33472"/>
    <cellStyle name="40% - Accent5 11 3 2" xfId="33473"/>
    <cellStyle name="40% - Accent5 11 3 2 2" xfId="33474"/>
    <cellStyle name="40% - Accent5 11 3 2 2 2" xfId="33475"/>
    <cellStyle name="40% - Accent5 11 3 2 2 2 2" xfId="33476"/>
    <cellStyle name="40% - Accent5 11 3 2 2 2 2 2" xfId="33477"/>
    <cellStyle name="40% - Accent5 11 3 2 2 2 3" xfId="33478"/>
    <cellStyle name="40% - Accent5 11 3 2 2 3" xfId="33479"/>
    <cellStyle name="40% - Accent5 11 3 2 2 3 2" xfId="33480"/>
    <cellStyle name="40% - Accent5 11 3 2 2 4" xfId="33481"/>
    <cellStyle name="40% - Accent5 11 3 2 3" xfId="33482"/>
    <cellStyle name="40% - Accent5 11 3 2 3 2" xfId="33483"/>
    <cellStyle name="40% - Accent5 11 3 2 3 2 2" xfId="33484"/>
    <cellStyle name="40% - Accent5 11 3 2 3 3" xfId="33485"/>
    <cellStyle name="40% - Accent5 11 3 2 4" xfId="33486"/>
    <cellStyle name="40% - Accent5 11 3 2 4 2" xfId="33487"/>
    <cellStyle name="40% - Accent5 11 3 2 5" xfId="33488"/>
    <cellStyle name="40% - Accent5 11 3 3" xfId="33489"/>
    <cellStyle name="40% - Accent5 11 3 3 2" xfId="33490"/>
    <cellStyle name="40% - Accent5 11 3 3 2 2" xfId="33491"/>
    <cellStyle name="40% - Accent5 11 3 3 2 2 2" xfId="33492"/>
    <cellStyle name="40% - Accent5 11 3 3 2 3" xfId="33493"/>
    <cellStyle name="40% - Accent5 11 3 3 3" xfId="33494"/>
    <cellStyle name="40% - Accent5 11 3 3 3 2" xfId="33495"/>
    <cellStyle name="40% - Accent5 11 3 3 4" xfId="33496"/>
    <cellStyle name="40% - Accent5 11 3 4" xfId="33497"/>
    <cellStyle name="40% - Accent5 11 3 4 2" xfId="33498"/>
    <cellStyle name="40% - Accent5 11 3 4 2 2" xfId="33499"/>
    <cellStyle name="40% - Accent5 11 3 4 3" xfId="33500"/>
    <cellStyle name="40% - Accent5 11 3 5" xfId="33501"/>
    <cellStyle name="40% - Accent5 11 3 5 2" xfId="33502"/>
    <cellStyle name="40% - Accent5 11 3 6" xfId="33503"/>
    <cellStyle name="40% - Accent5 11 4" xfId="33504"/>
    <cellStyle name="40% - Accent5 11 4 2" xfId="33505"/>
    <cellStyle name="40% - Accent5 11 4 2 2" xfId="33506"/>
    <cellStyle name="40% - Accent5 11 4 2 2 2" xfId="33507"/>
    <cellStyle name="40% - Accent5 11 4 2 2 2 2" xfId="33508"/>
    <cellStyle name="40% - Accent5 11 4 2 2 3" xfId="33509"/>
    <cellStyle name="40% - Accent5 11 4 2 3" xfId="33510"/>
    <cellStyle name="40% - Accent5 11 4 2 3 2" xfId="33511"/>
    <cellStyle name="40% - Accent5 11 4 2 4" xfId="33512"/>
    <cellStyle name="40% - Accent5 11 4 3" xfId="33513"/>
    <cellStyle name="40% - Accent5 11 4 3 2" xfId="33514"/>
    <cellStyle name="40% - Accent5 11 4 3 2 2" xfId="33515"/>
    <cellStyle name="40% - Accent5 11 4 3 3" xfId="33516"/>
    <cellStyle name="40% - Accent5 11 4 4" xfId="33517"/>
    <cellStyle name="40% - Accent5 11 4 4 2" xfId="33518"/>
    <cellStyle name="40% - Accent5 11 4 5" xfId="33519"/>
    <cellStyle name="40% - Accent5 11 5" xfId="33520"/>
    <cellStyle name="40% - Accent5 11 5 2" xfId="33521"/>
    <cellStyle name="40% - Accent5 11 5 2 2" xfId="33522"/>
    <cellStyle name="40% - Accent5 11 5 2 2 2" xfId="33523"/>
    <cellStyle name="40% - Accent5 11 5 2 3" xfId="33524"/>
    <cellStyle name="40% - Accent5 11 5 3" xfId="33525"/>
    <cellStyle name="40% - Accent5 11 5 3 2" xfId="33526"/>
    <cellStyle name="40% - Accent5 11 5 4" xfId="33527"/>
    <cellStyle name="40% - Accent5 11 6" xfId="33528"/>
    <cellStyle name="40% - Accent5 11 6 2" xfId="33529"/>
    <cellStyle name="40% - Accent5 11 6 2 2" xfId="33530"/>
    <cellStyle name="40% - Accent5 11 6 3" xfId="33531"/>
    <cellStyle name="40% - Accent5 11 7" xfId="33532"/>
    <cellStyle name="40% - Accent5 11 7 2" xfId="33533"/>
    <cellStyle name="40% - Accent5 11 8" xfId="33534"/>
    <cellStyle name="40% - Accent5 12" xfId="33535"/>
    <cellStyle name="40% - Accent5 12 2" xfId="33536"/>
    <cellStyle name="40% - Accent5 12 2 2" xfId="33537"/>
    <cellStyle name="40% - Accent5 12 2 2 2" xfId="33538"/>
    <cellStyle name="40% - Accent5 12 2 2 2 2" xfId="33539"/>
    <cellStyle name="40% - Accent5 12 2 2 2 2 2" xfId="33540"/>
    <cellStyle name="40% - Accent5 12 2 2 2 2 2 2" xfId="33541"/>
    <cellStyle name="40% - Accent5 12 2 2 2 2 2 2 2" xfId="33542"/>
    <cellStyle name="40% - Accent5 12 2 2 2 2 2 3" xfId="33543"/>
    <cellStyle name="40% - Accent5 12 2 2 2 2 3" xfId="33544"/>
    <cellStyle name="40% - Accent5 12 2 2 2 2 3 2" xfId="33545"/>
    <cellStyle name="40% - Accent5 12 2 2 2 2 4" xfId="33546"/>
    <cellStyle name="40% - Accent5 12 2 2 2 3" xfId="33547"/>
    <cellStyle name="40% - Accent5 12 2 2 2 3 2" xfId="33548"/>
    <cellStyle name="40% - Accent5 12 2 2 2 3 2 2" xfId="33549"/>
    <cellStyle name="40% - Accent5 12 2 2 2 3 3" xfId="33550"/>
    <cellStyle name="40% - Accent5 12 2 2 2 4" xfId="33551"/>
    <cellStyle name="40% - Accent5 12 2 2 2 4 2" xfId="33552"/>
    <cellStyle name="40% - Accent5 12 2 2 2 5" xfId="33553"/>
    <cellStyle name="40% - Accent5 12 2 2 3" xfId="33554"/>
    <cellStyle name="40% - Accent5 12 2 2 3 2" xfId="33555"/>
    <cellStyle name="40% - Accent5 12 2 2 3 2 2" xfId="33556"/>
    <cellStyle name="40% - Accent5 12 2 2 3 2 2 2" xfId="33557"/>
    <cellStyle name="40% - Accent5 12 2 2 3 2 3" xfId="33558"/>
    <cellStyle name="40% - Accent5 12 2 2 3 3" xfId="33559"/>
    <cellStyle name="40% - Accent5 12 2 2 3 3 2" xfId="33560"/>
    <cellStyle name="40% - Accent5 12 2 2 3 4" xfId="33561"/>
    <cellStyle name="40% - Accent5 12 2 2 4" xfId="33562"/>
    <cellStyle name="40% - Accent5 12 2 2 4 2" xfId="33563"/>
    <cellStyle name="40% - Accent5 12 2 2 4 2 2" xfId="33564"/>
    <cellStyle name="40% - Accent5 12 2 2 4 3" xfId="33565"/>
    <cellStyle name="40% - Accent5 12 2 2 5" xfId="33566"/>
    <cellStyle name="40% - Accent5 12 2 2 5 2" xfId="33567"/>
    <cellStyle name="40% - Accent5 12 2 2 6" xfId="33568"/>
    <cellStyle name="40% - Accent5 12 2 3" xfId="33569"/>
    <cellStyle name="40% - Accent5 12 2 3 2" xfId="33570"/>
    <cellStyle name="40% - Accent5 12 2 3 2 2" xfId="33571"/>
    <cellStyle name="40% - Accent5 12 2 3 2 2 2" xfId="33572"/>
    <cellStyle name="40% - Accent5 12 2 3 2 2 2 2" xfId="33573"/>
    <cellStyle name="40% - Accent5 12 2 3 2 2 3" xfId="33574"/>
    <cellStyle name="40% - Accent5 12 2 3 2 3" xfId="33575"/>
    <cellStyle name="40% - Accent5 12 2 3 2 3 2" xfId="33576"/>
    <cellStyle name="40% - Accent5 12 2 3 2 4" xfId="33577"/>
    <cellStyle name="40% - Accent5 12 2 3 3" xfId="33578"/>
    <cellStyle name="40% - Accent5 12 2 3 3 2" xfId="33579"/>
    <cellStyle name="40% - Accent5 12 2 3 3 2 2" xfId="33580"/>
    <cellStyle name="40% - Accent5 12 2 3 3 3" xfId="33581"/>
    <cellStyle name="40% - Accent5 12 2 3 4" xfId="33582"/>
    <cellStyle name="40% - Accent5 12 2 3 4 2" xfId="33583"/>
    <cellStyle name="40% - Accent5 12 2 3 5" xfId="33584"/>
    <cellStyle name="40% - Accent5 12 2 4" xfId="33585"/>
    <cellStyle name="40% - Accent5 12 2 4 2" xfId="33586"/>
    <cellStyle name="40% - Accent5 12 2 4 2 2" xfId="33587"/>
    <cellStyle name="40% - Accent5 12 2 4 2 2 2" xfId="33588"/>
    <cellStyle name="40% - Accent5 12 2 4 2 3" xfId="33589"/>
    <cellStyle name="40% - Accent5 12 2 4 3" xfId="33590"/>
    <cellStyle name="40% - Accent5 12 2 4 3 2" xfId="33591"/>
    <cellStyle name="40% - Accent5 12 2 4 4" xfId="33592"/>
    <cellStyle name="40% - Accent5 12 2 5" xfId="33593"/>
    <cellStyle name="40% - Accent5 12 2 5 2" xfId="33594"/>
    <cellStyle name="40% - Accent5 12 2 5 2 2" xfId="33595"/>
    <cellStyle name="40% - Accent5 12 2 5 3" xfId="33596"/>
    <cellStyle name="40% - Accent5 12 2 6" xfId="33597"/>
    <cellStyle name="40% - Accent5 12 2 6 2" xfId="33598"/>
    <cellStyle name="40% - Accent5 12 2 7" xfId="33599"/>
    <cellStyle name="40% - Accent5 12 3" xfId="33600"/>
    <cellStyle name="40% - Accent5 12 3 2" xfId="33601"/>
    <cellStyle name="40% - Accent5 12 3 2 2" xfId="33602"/>
    <cellStyle name="40% - Accent5 12 3 2 2 2" xfId="33603"/>
    <cellStyle name="40% - Accent5 12 3 2 2 2 2" xfId="33604"/>
    <cellStyle name="40% - Accent5 12 3 2 2 2 2 2" xfId="33605"/>
    <cellStyle name="40% - Accent5 12 3 2 2 2 3" xfId="33606"/>
    <cellStyle name="40% - Accent5 12 3 2 2 3" xfId="33607"/>
    <cellStyle name="40% - Accent5 12 3 2 2 3 2" xfId="33608"/>
    <cellStyle name="40% - Accent5 12 3 2 2 4" xfId="33609"/>
    <cellStyle name="40% - Accent5 12 3 2 3" xfId="33610"/>
    <cellStyle name="40% - Accent5 12 3 2 3 2" xfId="33611"/>
    <cellStyle name="40% - Accent5 12 3 2 3 2 2" xfId="33612"/>
    <cellStyle name="40% - Accent5 12 3 2 3 3" xfId="33613"/>
    <cellStyle name="40% - Accent5 12 3 2 4" xfId="33614"/>
    <cellStyle name="40% - Accent5 12 3 2 4 2" xfId="33615"/>
    <cellStyle name="40% - Accent5 12 3 2 5" xfId="33616"/>
    <cellStyle name="40% - Accent5 12 3 3" xfId="33617"/>
    <cellStyle name="40% - Accent5 12 3 3 2" xfId="33618"/>
    <cellStyle name="40% - Accent5 12 3 3 2 2" xfId="33619"/>
    <cellStyle name="40% - Accent5 12 3 3 2 2 2" xfId="33620"/>
    <cellStyle name="40% - Accent5 12 3 3 2 3" xfId="33621"/>
    <cellStyle name="40% - Accent5 12 3 3 3" xfId="33622"/>
    <cellStyle name="40% - Accent5 12 3 3 3 2" xfId="33623"/>
    <cellStyle name="40% - Accent5 12 3 3 4" xfId="33624"/>
    <cellStyle name="40% - Accent5 12 3 4" xfId="33625"/>
    <cellStyle name="40% - Accent5 12 3 4 2" xfId="33626"/>
    <cellStyle name="40% - Accent5 12 3 4 2 2" xfId="33627"/>
    <cellStyle name="40% - Accent5 12 3 4 3" xfId="33628"/>
    <cellStyle name="40% - Accent5 12 3 5" xfId="33629"/>
    <cellStyle name="40% - Accent5 12 3 5 2" xfId="33630"/>
    <cellStyle name="40% - Accent5 12 3 6" xfId="33631"/>
    <cellStyle name="40% - Accent5 12 4" xfId="33632"/>
    <cellStyle name="40% - Accent5 12 4 2" xfId="33633"/>
    <cellStyle name="40% - Accent5 12 4 2 2" xfId="33634"/>
    <cellStyle name="40% - Accent5 12 4 2 2 2" xfId="33635"/>
    <cellStyle name="40% - Accent5 12 4 2 2 2 2" xfId="33636"/>
    <cellStyle name="40% - Accent5 12 4 2 2 3" xfId="33637"/>
    <cellStyle name="40% - Accent5 12 4 2 3" xfId="33638"/>
    <cellStyle name="40% - Accent5 12 4 2 3 2" xfId="33639"/>
    <cellStyle name="40% - Accent5 12 4 2 4" xfId="33640"/>
    <cellStyle name="40% - Accent5 12 4 3" xfId="33641"/>
    <cellStyle name="40% - Accent5 12 4 3 2" xfId="33642"/>
    <cellStyle name="40% - Accent5 12 4 3 2 2" xfId="33643"/>
    <cellStyle name="40% - Accent5 12 4 3 3" xfId="33644"/>
    <cellStyle name="40% - Accent5 12 4 4" xfId="33645"/>
    <cellStyle name="40% - Accent5 12 4 4 2" xfId="33646"/>
    <cellStyle name="40% - Accent5 12 4 5" xfId="33647"/>
    <cellStyle name="40% - Accent5 12 5" xfId="33648"/>
    <cellStyle name="40% - Accent5 12 5 2" xfId="33649"/>
    <cellStyle name="40% - Accent5 12 5 2 2" xfId="33650"/>
    <cellStyle name="40% - Accent5 12 5 2 2 2" xfId="33651"/>
    <cellStyle name="40% - Accent5 12 5 2 3" xfId="33652"/>
    <cellStyle name="40% - Accent5 12 5 3" xfId="33653"/>
    <cellStyle name="40% - Accent5 12 5 3 2" xfId="33654"/>
    <cellStyle name="40% - Accent5 12 5 4" xfId="33655"/>
    <cellStyle name="40% - Accent5 12 6" xfId="33656"/>
    <cellStyle name="40% - Accent5 12 6 2" xfId="33657"/>
    <cellStyle name="40% - Accent5 12 6 2 2" xfId="33658"/>
    <cellStyle name="40% - Accent5 12 6 3" xfId="33659"/>
    <cellStyle name="40% - Accent5 12 7" xfId="33660"/>
    <cellStyle name="40% - Accent5 12 7 2" xfId="33661"/>
    <cellStyle name="40% - Accent5 12 8" xfId="33662"/>
    <cellStyle name="40% - Accent5 13" xfId="33663"/>
    <cellStyle name="40% - Accent5 13 2" xfId="33664"/>
    <cellStyle name="40% - Accent5 13 2 2" xfId="33665"/>
    <cellStyle name="40% - Accent5 13 2 2 2" xfId="33666"/>
    <cellStyle name="40% - Accent5 13 2 2 2 2" xfId="33667"/>
    <cellStyle name="40% - Accent5 13 2 2 2 2 2" xfId="33668"/>
    <cellStyle name="40% - Accent5 13 2 2 2 2 2 2" xfId="33669"/>
    <cellStyle name="40% - Accent5 13 2 2 2 2 2 2 2" xfId="33670"/>
    <cellStyle name="40% - Accent5 13 2 2 2 2 2 3" xfId="33671"/>
    <cellStyle name="40% - Accent5 13 2 2 2 2 3" xfId="33672"/>
    <cellStyle name="40% - Accent5 13 2 2 2 2 3 2" xfId="33673"/>
    <cellStyle name="40% - Accent5 13 2 2 2 2 4" xfId="33674"/>
    <cellStyle name="40% - Accent5 13 2 2 2 3" xfId="33675"/>
    <cellStyle name="40% - Accent5 13 2 2 2 3 2" xfId="33676"/>
    <cellStyle name="40% - Accent5 13 2 2 2 3 2 2" xfId="33677"/>
    <cellStyle name="40% - Accent5 13 2 2 2 3 3" xfId="33678"/>
    <cellStyle name="40% - Accent5 13 2 2 2 4" xfId="33679"/>
    <cellStyle name="40% - Accent5 13 2 2 2 4 2" xfId="33680"/>
    <cellStyle name="40% - Accent5 13 2 2 2 5" xfId="33681"/>
    <cellStyle name="40% - Accent5 13 2 2 3" xfId="33682"/>
    <cellStyle name="40% - Accent5 13 2 2 3 2" xfId="33683"/>
    <cellStyle name="40% - Accent5 13 2 2 3 2 2" xfId="33684"/>
    <cellStyle name="40% - Accent5 13 2 2 3 2 2 2" xfId="33685"/>
    <cellStyle name="40% - Accent5 13 2 2 3 2 3" xfId="33686"/>
    <cellStyle name="40% - Accent5 13 2 2 3 3" xfId="33687"/>
    <cellStyle name="40% - Accent5 13 2 2 3 3 2" xfId="33688"/>
    <cellStyle name="40% - Accent5 13 2 2 3 4" xfId="33689"/>
    <cellStyle name="40% - Accent5 13 2 2 4" xfId="33690"/>
    <cellStyle name="40% - Accent5 13 2 2 4 2" xfId="33691"/>
    <cellStyle name="40% - Accent5 13 2 2 4 2 2" xfId="33692"/>
    <cellStyle name="40% - Accent5 13 2 2 4 3" xfId="33693"/>
    <cellStyle name="40% - Accent5 13 2 2 5" xfId="33694"/>
    <cellStyle name="40% - Accent5 13 2 2 5 2" xfId="33695"/>
    <cellStyle name="40% - Accent5 13 2 2 6" xfId="33696"/>
    <cellStyle name="40% - Accent5 13 2 3" xfId="33697"/>
    <cellStyle name="40% - Accent5 13 2 3 2" xfId="33698"/>
    <cellStyle name="40% - Accent5 13 2 3 2 2" xfId="33699"/>
    <cellStyle name="40% - Accent5 13 2 3 2 2 2" xfId="33700"/>
    <cellStyle name="40% - Accent5 13 2 3 2 2 2 2" xfId="33701"/>
    <cellStyle name="40% - Accent5 13 2 3 2 2 3" xfId="33702"/>
    <cellStyle name="40% - Accent5 13 2 3 2 3" xfId="33703"/>
    <cellStyle name="40% - Accent5 13 2 3 2 3 2" xfId="33704"/>
    <cellStyle name="40% - Accent5 13 2 3 2 4" xfId="33705"/>
    <cellStyle name="40% - Accent5 13 2 3 3" xfId="33706"/>
    <cellStyle name="40% - Accent5 13 2 3 3 2" xfId="33707"/>
    <cellStyle name="40% - Accent5 13 2 3 3 2 2" xfId="33708"/>
    <cellStyle name="40% - Accent5 13 2 3 3 3" xfId="33709"/>
    <cellStyle name="40% - Accent5 13 2 3 4" xfId="33710"/>
    <cellStyle name="40% - Accent5 13 2 3 4 2" xfId="33711"/>
    <cellStyle name="40% - Accent5 13 2 3 5" xfId="33712"/>
    <cellStyle name="40% - Accent5 13 2 4" xfId="33713"/>
    <cellStyle name="40% - Accent5 13 2 4 2" xfId="33714"/>
    <cellStyle name="40% - Accent5 13 2 4 2 2" xfId="33715"/>
    <cellStyle name="40% - Accent5 13 2 4 2 2 2" xfId="33716"/>
    <cellStyle name="40% - Accent5 13 2 4 2 3" xfId="33717"/>
    <cellStyle name="40% - Accent5 13 2 4 3" xfId="33718"/>
    <cellStyle name="40% - Accent5 13 2 4 3 2" xfId="33719"/>
    <cellStyle name="40% - Accent5 13 2 4 4" xfId="33720"/>
    <cellStyle name="40% - Accent5 13 2 5" xfId="33721"/>
    <cellStyle name="40% - Accent5 13 2 5 2" xfId="33722"/>
    <cellStyle name="40% - Accent5 13 2 5 2 2" xfId="33723"/>
    <cellStyle name="40% - Accent5 13 2 5 3" xfId="33724"/>
    <cellStyle name="40% - Accent5 13 2 6" xfId="33725"/>
    <cellStyle name="40% - Accent5 13 2 6 2" xfId="33726"/>
    <cellStyle name="40% - Accent5 13 2 7" xfId="33727"/>
    <cellStyle name="40% - Accent5 13 3" xfId="33728"/>
    <cellStyle name="40% - Accent5 13 3 2" xfId="33729"/>
    <cellStyle name="40% - Accent5 13 3 2 2" xfId="33730"/>
    <cellStyle name="40% - Accent5 13 3 2 2 2" xfId="33731"/>
    <cellStyle name="40% - Accent5 13 3 2 2 2 2" xfId="33732"/>
    <cellStyle name="40% - Accent5 13 3 2 2 2 2 2" xfId="33733"/>
    <cellStyle name="40% - Accent5 13 3 2 2 2 3" xfId="33734"/>
    <cellStyle name="40% - Accent5 13 3 2 2 3" xfId="33735"/>
    <cellStyle name="40% - Accent5 13 3 2 2 3 2" xfId="33736"/>
    <cellStyle name="40% - Accent5 13 3 2 2 4" xfId="33737"/>
    <cellStyle name="40% - Accent5 13 3 2 3" xfId="33738"/>
    <cellStyle name="40% - Accent5 13 3 2 3 2" xfId="33739"/>
    <cellStyle name="40% - Accent5 13 3 2 3 2 2" xfId="33740"/>
    <cellStyle name="40% - Accent5 13 3 2 3 3" xfId="33741"/>
    <cellStyle name="40% - Accent5 13 3 2 4" xfId="33742"/>
    <cellStyle name="40% - Accent5 13 3 2 4 2" xfId="33743"/>
    <cellStyle name="40% - Accent5 13 3 2 5" xfId="33744"/>
    <cellStyle name="40% - Accent5 13 3 3" xfId="33745"/>
    <cellStyle name="40% - Accent5 13 3 3 2" xfId="33746"/>
    <cellStyle name="40% - Accent5 13 3 3 2 2" xfId="33747"/>
    <cellStyle name="40% - Accent5 13 3 3 2 2 2" xfId="33748"/>
    <cellStyle name="40% - Accent5 13 3 3 2 3" xfId="33749"/>
    <cellStyle name="40% - Accent5 13 3 3 3" xfId="33750"/>
    <cellStyle name="40% - Accent5 13 3 3 3 2" xfId="33751"/>
    <cellStyle name="40% - Accent5 13 3 3 4" xfId="33752"/>
    <cellStyle name="40% - Accent5 13 3 4" xfId="33753"/>
    <cellStyle name="40% - Accent5 13 3 4 2" xfId="33754"/>
    <cellStyle name="40% - Accent5 13 3 4 2 2" xfId="33755"/>
    <cellStyle name="40% - Accent5 13 3 4 3" xfId="33756"/>
    <cellStyle name="40% - Accent5 13 3 5" xfId="33757"/>
    <cellStyle name="40% - Accent5 13 3 5 2" xfId="33758"/>
    <cellStyle name="40% - Accent5 13 3 6" xfId="33759"/>
    <cellStyle name="40% - Accent5 13 4" xfId="33760"/>
    <cellStyle name="40% - Accent5 13 4 2" xfId="33761"/>
    <cellStyle name="40% - Accent5 13 4 2 2" xfId="33762"/>
    <cellStyle name="40% - Accent5 13 4 2 2 2" xfId="33763"/>
    <cellStyle name="40% - Accent5 13 4 2 2 2 2" xfId="33764"/>
    <cellStyle name="40% - Accent5 13 4 2 2 3" xfId="33765"/>
    <cellStyle name="40% - Accent5 13 4 2 3" xfId="33766"/>
    <cellStyle name="40% - Accent5 13 4 2 3 2" xfId="33767"/>
    <cellStyle name="40% - Accent5 13 4 2 4" xfId="33768"/>
    <cellStyle name="40% - Accent5 13 4 3" xfId="33769"/>
    <cellStyle name="40% - Accent5 13 4 3 2" xfId="33770"/>
    <cellStyle name="40% - Accent5 13 4 3 2 2" xfId="33771"/>
    <cellStyle name="40% - Accent5 13 4 3 3" xfId="33772"/>
    <cellStyle name="40% - Accent5 13 4 4" xfId="33773"/>
    <cellStyle name="40% - Accent5 13 4 4 2" xfId="33774"/>
    <cellStyle name="40% - Accent5 13 4 5" xfId="33775"/>
    <cellStyle name="40% - Accent5 13 5" xfId="33776"/>
    <cellStyle name="40% - Accent5 13 5 2" xfId="33777"/>
    <cellStyle name="40% - Accent5 13 5 2 2" xfId="33778"/>
    <cellStyle name="40% - Accent5 13 5 2 2 2" xfId="33779"/>
    <cellStyle name="40% - Accent5 13 5 2 3" xfId="33780"/>
    <cellStyle name="40% - Accent5 13 5 3" xfId="33781"/>
    <cellStyle name="40% - Accent5 13 5 3 2" xfId="33782"/>
    <cellStyle name="40% - Accent5 13 5 4" xfId="33783"/>
    <cellStyle name="40% - Accent5 13 6" xfId="33784"/>
    <cellStyle name="40% - Accent5 13 6 2" xfId="33785"/>
    <cellStyle name="40% - Accent5 13 6 2 2" xfId="33786"/>
    <cellStyle name="40% - Accent5 13 6 3" xfId="33787"/>
    <cellStyle name="40% - Accent5 13 7" xfId="33788"/>
    <cellStyle name="40% - Accent5 13 7 2" xfId="33789"/>
    <cellStyle name="40% - Accent5 13 8" xfId="33790"/>
    <cellStyle name="40% - Accent5 14" xfId="33791"/>
    <cellStyle name="40% - Accent5 14 2" xfId="33792"/>
    <cellStyle name="40% - Accent5 14 2 2" xfId="33793"/>
    <cellStyle name="40% - Accent5 14 2 2 2" xfId="33794"/>
    <cellStyle name="40% - Accent5 14 2 2 2 2" xfId="33795"/>
    <cellStyle name="40% - Accent5 14 2 2 2 2 2" xfId="33796"/>
    <cellStyle name="40% - Accent5 14 2 2 2 2 2 2" xfId="33797"/>
    <cellStyle name="40% - Accent5 14 2 2 2 2 2 2 2" xfId="33798"/>
    <cellStyle name="40% - Accent5 14 2 2 2 2 2 3" xfId="33799"/>
    <cellStyle name="40% - Accent5 14 2 2 2 2 3" xfId="33800"/>
    <cellStyle name="40% - Accent5 14 2 2 2 2 3 2" xfId="33801"/>
    <cellStyle name="40% - Accent5 14 2 2 2 2 4" xfId="33802"/>
    <cellStyle name="40% - Accent5 14 2 2 2 3" xfId="33803"/>
    <cellStyle name="40% - Accent5 14 2 2 2 3 2" xfId="33804"/>
    <cellStyle name="40% - Accent5 14 2 2 2 3 2 2" xfId="33805"/>
    <cellStyle name="40% - Accent5 14 2 2 2 3 3" xfId="33806"/>
    <cellStyle name="40% - Accent5 14 2 2 2 4" xfId="33807"/>
    <cellStyle name="40% - Accent5 14 2 2 2 4 2" xfId="33808"/>
    <cellStyle name="40% - Accent5 14 2 2 2 5" xfId="33809"/>
    <cellStyle name="40% - Accent5 14 2 2 3" xfId="33810"/>
    <cellStyle name="40% - Accent5 14 2 2 3 2" xfId="33811"/>
    <cellStyle name="40% - Accent5 14 2 2 3 2 2" xfId="33812"/>
    <cellStyle name="40% - Accent5 14 2 2 3 2 2 2" xfId="33813"/>
    <cellStyle name="40% - Accent5 14 2 2 3 2 3" xfId="33814"/>
    <cellStyle name="40% - Accent5 14 2 2 3 3" xfId="33815"/>
    <cellStyle name="40% - Accent5 14 2 2 3 3 2" xfId="33816"/>
    <cellStyle name="40% - Accent5 14 2 2 3 4" xfId="33817"/>
    <cellStyle name="40% - Accent5 14 2 2 4" xfId="33818"/>
    <cellStyle name="40% - Accent5 14 2 2 4 2" xfId="33819"/>
    <cellStyle name="40% - Accent5 14 2 2 4 2 2" xfId="33820"/>
    <cellStyle name="40% - Accent5 14 2 2 4 3" xfId="33821"/>
    <cellStyle name="40% - Accent5 14 2 2 5" xfId="33822"/>
    <cellStyle name="40% - Accent5 14 2 2 5 2" xfId="33823"/>
    <cellStyle name="40% - Accent5 14 2 2 6" xfId="33824"/>
    <cellStyle name="40% - Accent5 14 2 3" xfId="33825"/>
    <cellStyle name="40% - Accent5 14 2 3 2" xfId="33826"/>
    <cellStyle name="40% - Accent5 14 2 3 2 2" xfId="33827"/>
    <cellStyle name="40% - Accent5 14 2 3 2 2 2" xfId="33828"/>
    <cellStyle name="40% - Accent5 14 2 3 2 2 2 2" xfId="33829"/>
    <cellStyle name="40% - Accent5 14 2 3 2 2 3" xfId="33830"/>
    <cellStyle name="40% - Accent5 14 2 3 2 3" xfId="33831"/>
    <cellStyle name="40% - Accent5 14 2 3 2 3 2" xfId="33832"/>
    <cellStyle name="40% - Accent5 14 2 3 2 4" xfId="33833"/>
    <cellStyle name="40% - Accent5 14 2 3 3" xfId="33834"/>
    <cellStyle name="40% - Accent5 14 2 3 3 2" xfId="33835"/>
    <cellStyle name="40% - Accent5 14 2 3 3 2 2" xfId="33836"/>
    <cellStyle name="40% - Accent5 14 2 3 3 3" xfId="33837"/>
    <cellStyle name="40% - Accent5 14 2 3 4" xfId="33838"/>
    <cellStyle name="40% - Accent5 14 2 3 4 2" xfId="33839"/>
    <cellStyle name="40% - Accent5 14 2 3 5" xfId="33840"/>
    <cellStyle name="40% - Accent5 14 2 4" xfId="33841"/>
    <cellStyle name="40% - Accent5 14 2 4 2" xfId="33842"/>
    <cellStyle name="40% - Accent5 14 2 4 2 2" xfId="33843"/>
    <cellStyle name="40% - Accent5 14 2 4 2 2 2" xfId="33844"/>
    <cellStyle name="40% - Accent5 14 2 4 2 3" xfId="33845"/>
    <cellStyle name="40% - Accent5 14 2 4 3" xfId="33846"/>
    <cellStyle name="40% - Accent5 14 2 4 3 2" xfId="33847"/>
    <cellStyle name="40% - Accent5 14 2 4 4" xfId="33848"/>
    <cellStyle name="40% - Accent5 14 2 5" xfId="33849"/>
    <cellStyle name="40% - Accent5 14 2 5 2" xfId="33850"/>
    <cellStyle name="40% - Accent5 14 2 5 2 2" xfId="33851"/>
    <cellStyle name="40% - Accent5 14 2 5 3" xfId="33852"/>
    <cellStyle name="40% - Accent5 14 2 6" xfId="33853"/>
    <cellStyle name="40% - Accent5 14 2 6 2" xfId="33854"/>
    <cellStyle name="40% - Accent5 14 2 7" xfId="33855"/>
    <cellStyle name="40% - Accent5 14 3" xfId="33856"/>
    <cellStyle name="40% - Accent5 14 3 2" xfId="33857"/>
    <cellStyle name="40% - Accent5 14 3 2 2" xfId="33858"/>
    <cellStyle name="40% - Accent5 14 3 2 2 2" xfId="33859"/>
    <cellStyle name="40% - Accent5 14 3 2 2 2 2" xfId="33860"/>
    <cellStyle name="40% - Accent5 14 3 2 2 2 2 2" xfId="33861"/>
    <cellStyle name="40% - Accent5 14 3 2 2 2 3" xfId="33862"/>
    <cellStyle name="40% - Accent5 14 3 2 2 3" xfId="33863"/>
    <cellStyle name="40% - Accent5 14 3 2 2 3 2" xfId="33864"/>
    <cellStyle name="40% - Accent5 14 3 2 2 4" xfId="33865"/>
    <cellStyle name="40% - Accent5 14 3 2 3" xfId="33866"/>
    <cellStyle name="40% - Accent5 14 3 2 3 2" xfId="33867"/>
    <cellStyle name="40% - Accent5 14 3 2 3 2 2" xfId="33868"/>
    <cellStyle name="40% - Accent5 14 3 2 3 3" xfId="33869"/>
    <cellStyle name="40% - Accent5 14 3 2 4" xfId="33870"/>
    <cellStyle name="40% - Accent5 14 3 2 4 2" xfId="33871"/>
    <cellStyle name="40% - Accent5 14 3 2 5" xfId="33872"/>
    <cellStyle name="40% - Accent5 14 3 3" xfId="33873"/>
    <cellStyle name="40% - Accent5 14 3 3 2" xfId="33874"/>
    <cellStyle name="40% - Accent5 14 3 3 2 2" xfId="33875"/>
    <cellStyle name="40% - Accent5 14 3 3 2 2 2" xfId="33876"/>
    <cellStyle name="40% - Accent5 14 3 3 2 3" xfId="33877"/>
    <cellStyle name="40% - Accent5 14 3 3 3" xfId="33878"/>
    <cellStyle name="40% - Accent5 14 3 3 3 2" xfId="33879"/>
    <cellStyle name="40% - Accent5 14 3 3 4" xfId="33880"/>
    <cellStyle name="40% - Accent5 14 3 4" xfId="33881"/>
    <cellStyle name="40% - Accent5 14 3 4 2" xfId="33882"/>
    <cellStyle name="40% - Accent5 14 3 4 2 2" xfId="33883"/>
    <cellStyle name="40% - Accent5 14 3 4 3" xfId="33884"/>
    <cellStyle name="40% - Accent5 14 3 5" xfId="33885"/>
    <cellStyle name="40% - Accent5 14 3 5 2" xfId="33886"/>
    <cellStyle name="40% - Accent5 14 3 6" xfId="33887"/>
    <cellStyle name="40% - Accent5 14 4" xfId="33888"/>
    <cellStyle name="40% - Accent5 14 4 2" xfId="33889"/>
    <cellStyle name="40% - Accent5 14 4 2 2" xfId="33890"/>
    <cellStyle name="40% - Accent5 14 4 2 2 2" xfId="33891"/>
    <cellStyle name="40% - Accent5 14 4 2 2 2 2" xfId="33892"/>
    <cellStyle name="40% - Accent5 14 4 2 2 3" xfId="33893"/>
    <cellStyle name="40% - Accent5 14 4 2 3" xfId="33894"/>
    <cellStyle name="40% - Accent5 14 4 2 3 2" xfId="33895"/>
    <cellStyle name="40% - Accent5 14 4 2 4" xfId="33896"/>
    <cellStyle name="40% - Accent5 14 4 3" xfId="33897"/>
    <cellStyle name="40% - Accent5 14 4 3 2" xfId="33898"/>
    <cellStyle name="40% - Accent5 14 4 3 2 2" xfId="33899"/>
    <cellStyle name="40% - Accent5 14 4 3 3" xfId="33900"/>
    <cellStyle name="40% - Accent5 14 4 4" xfId="33901"/>
    <cellStyle name="40% - Accent5 14 4 4 2" xfId="33902"/>
    <cellStyle name="40% - Accent5 14 4 5" xfId="33903"/>
    <cellStyle name="40% - Accent5 14 5" xfId="33904"/>
    <cellStyle name="40% - Accent5 14 5 2" xfId="33905"/>
    <cellStyle name="40% - Accent5 14 5 2 2" xfId="33906"/>
    <cellStyle name="40% - Accent5 14 5 2 2 2" xfId="33907"/>
    <cellStyle name="40% - Accent5 14 5 2 3" xfId="33908"/>
    <cellStyle name="40% - Accent5 14 5 3" xfId="33909"/>
    <cellStyle name="40% - Accent5 14 5 3 2" xfId="33910"/>
    <cellStyle name="40% - Accent5 14 5 4" xfId="33911"/>
    <cellStyle name="40% - Accent5 14 6" xfId="33912"/>
    <cellStyle name="40% - Accent5 14 6 2" xfId="33913"/>
    <cellStyle name="40% - Accent5 14 6 2 2" xfId="33914"/>
    <cellStyle name="40% - Accent5 14 6 3" xfId="33915"/>
    <cellStyle name="40% - Accent5 14 7" xfId="33916"/>
    <cellStyle name="40% - Accent5 14 7 2" xfId="33917"/>
    <cellStyle name="40% - Accent5 14 8" xfId="33918"/>
    <cellStyle name="40% - Accent5 15" xfId="33919"/>
    <cellStyle name="40% - Accent5 15 2" xfId="33920"/>
    <cellStyle name="40% - Accent5 15 2 2" xfId="33921"/>
    <cellStyle name="40% - Accent5 15 2 2 2" xfId="33922"/>
    <cellStyle name="40% - Accent5 15 2 2 2 2" xfId="33923"/>
    <cellStyle name="40% - Accent5 15 2 2 2 2 2" xfId="33924"/>
    <cellStyle name="40% - Accent5 15 2 2 2 2 2 2" xfId="33925"/>
    <cellStyle name="40% - Accent5 15 2 2 2 2 2 2 2" xfId="33926"/>
    <cellStyle name="40% - Accent5 15 2 2 2 2 2 3" xfId="33927"/>
    <cellStyle name="40% - Accent5 15 2 2 2 2 3" xfId="33928"/>
    <cellStyle name="40% - Accent5 15 2 2 2 2 3 2" xfId="33929"/>
    <cellStyle name="40% - Accent5 15 2 2 2 2 4" xfId="33930"/>
    <cellStyle name="40% - Accent5 15 2 2 2 3" xfId="33931"/>
    <cellStyle name="40% - Accent5 15 2 2 2 3 2" xfId="33932"/>
    <cellStyle name="40% - Accent5 15 2 2 2 3 2 2" xfId="33933"/>
    <cellStyle name="40% - Accent5 15 2 2 2 3 3" xfId="33934"/>
    <cellStyle name="40% - Accent5 15 2 2 2 4" xfId="33935"/>
    <cellStyle name="40% - Accent5 15 2 2 2 4 2" xfId="33936"/>
    <cellStyle name="40% - Accent5 15 2 2 2 5" xfId="33937"/>
    <cellStyle name="40% - Accent5 15 2 2 3" xfId="33938"/>
    <cellStyle name="40% - Accent5 15 2 2 3 2" xfId="33939"/>
    <cellStyle name="40% - Accent5 15 2 2 3 2 2" xfId="33940"/>
    <cellStyle name="40% - Accent5 15 2 2 3 2 2 2" xfId="33941"/>
    <cellStyle name="40% - Accent5 15 2 2 3 2 3" xfId="33942"/>
    <cellStyle name="40% - Accent5 15 2 2 3 3" xfId="33943"/>
    <cellStyle name="40% - Accent5 15 2 2 3 3 2" xfId="33944"/>
    <cellStyle name="40% - Accent5 15 2 2 3 4" xfId="33945"/>
    <cellStyle name="40% - Accent5 15 2 2 4" xfId="33946"/>
    <cellStyle name="40% - Accent5 15 2 2 4 2" xfId="33947"/>
    <cellStyle name="40% - Accent5 15 2 2 4 2 2" xfId="33948"/>
    <cellStyle name="40% - Accent5 15 2 2 4 3" xfId="33949"/>
    <cellStyle name="40% - Accent5 15 2 2 5" xfId="33950"/>
    <cellStyle name="40% - Accent5 15 2 2 5 2" xfId="33951"/>
    <cellStyle name="40% - Accent5 15 2 2 6" xfId="33952"/>
    <cellStyle name="40% - Accent5 15 2 3" xfId="33953"/>
    <cellStyle name="40% - Accent5 15 2 3 2" xfId="33954"/>
    <cellStyle name="40% - Accent5 15 2 3 2 2" xfId="33955"/>
    <cellStyle name="40% - Accent5 15 2 3 2 2 2" xfId="33956"/>
    <cellStyle name="40% - Accent5 15 2 3 2 2 2 2" xfId="33957"/>
    <cellStyle name="40% - Accent5 15 2 3 2 2 3" xfId="33958"/>
    <cellStyle name="40% - Accent5 15 2 3 2 3" xfId="33959"/>
    <cellStyle name="40% - Accent5 15 2 3 2 3 2" xfId="33960"/>
    <cellStyle name="40% - Accent5 15 2 3 2 4" xfId="33961"/>
    <cellStyle name="40% - Accent5 15 2 3 3" xfId="33962"/>
    <cellStyle name="40% - Accent5 15 2 3 3 2" xfId="33963"/>
    <cellStyle name="40% - Accent5 15 2 3 3 2 2" xfId="33964"/>
    <cellStyle name="40% - Accent5 15 2 3 3 3" xfId="33965"/>
    <cellStyle name="40% - Accent5 15 2 3 4" xfId="33966"/>
    <cellStyle name="40% - Accent5 15 2 3 4 2" xfId="33967"/>
    <cellStyle name="40% - Accent5 15 2 3 5" xfId="33968"/>
    <cellStyle name="40% - Accent5 15 2 4" xfId="33969"/>
    <cellStyle name="40% - Accent5 15 2 4 2" xfId="33970"/>
    <cellStyle name="40% - Accent5 15 2 4 2 2" xfId="33971"/>
    <cellStyle name="40% - Accent5 15 2 4 2 2 2" xfId="33972"/>
    <cellStyle name="40% - Accent5 15 2 4 2 3" xfId="33973"/>
    <cellStyle name="40% - Accent5 15 2 4 3" xfId="33974"/>
    <cellStyle name="40% - Accent5 15 2 4 3 2" xfId="33975"/>
    <cellStyle name="40% - Accent5 15 2 4 4" xfId="33976"/>
    <cellStyle name="40% - Accent5 15 2 5" xfId="33977"/>
    <cellStyle name="40% - Accent5 15 2 5 2" xfId="33978"/>
    <cellStyle name="40% - Accent5 15 2 5 2 2" xfId="33979"/>
    <cellStyle name="40% - Accent5 15 2 5 3" xfId="33980"/>
    <cellStyle name="40% - Accent5 15 2 6" xfId="33981"/>
    <cellStyle name="40% - Accent5 15 2 6 2" xfId="33982"/>
    <cellStyle name="40% - Accent5 15 2 7" xfId="33983"/>
    <cellStyle name="40% - Accent5 15 3" xfId="33984"/>
    <cellStyle name="40% - Accent5 15 3 2" xfId="33985"/>
    <cellStyle name="40% - Accent5 15 3 2 2" xfId="33986"/>
    <cellStyle name="40% - Accent5 15 3 2 2 2" xfId="33987"/>
    <cellStyle name="40% - Accent5 15 3 2 2 2 2" xfId="33988"/>
    <cellStyle name="40% - Accent5 15 3 2 2 2 2 2" xfId="33989"/>
    <cellStyle name="40% - Accent5 15 3 2 2 2 3" xfId="33990"/>
    <cellStyle name="40% - Accent5 15 3 2 2 3" xfId="33991"/>
    <cellStyle name="40% - Accent5 15 3 2 2 3 2" xfId="33992"/>
    <cellStyle name="40% - Accent5 15 3 2 2 4" xfId="33993"/>
    <cellStyle name="40% - Accent5 15 3 2 3" xfId="33994"/>
    <cellStyle name="40% - Accent5 15 3 2 3 2" xfId="33995"/>
    <cellStyle name="40% - Accent5 15 3 2 3 2 2" xfId="33996"/>
    <cellStyle name="40% - Accent5 15 3 2 3 3" xfId="33997"/>
    <cellStyle name="40% - Accent5 15 3 2 4" xfId="33998"/>
    <cellStyle name="40% - Accent5 15 3 2 4 2" xfId="33999"/>
    <cellStyle name="40% - Accent5 15 3 2 5" xfId="34000"/>
    <cellStyle name="40% - Accent5 15 3 3" xfId="34001"/>
    <cellStyle name="40% - Accent5 15 3 3 2" xfId="34002"/>
    <cellStyle name="40% - Accent5 15 3 3 2 2" xfId="34003"/>
    <cellStyle name="40% - Accent5 15 3 3 2 2 2" xfId="34004"/>
    <cellStyle name="40% - Accent5 15 3 3 2 3" xfId="34005"/>
    <cellStyle name="40% - Accent5 15 3 3 3" xfId="34006"/>
    <cellStyle name="40% - Accent5 15 3 3 3 2" xfId="34007"/>
    <cellStyle name="40% - Accent5 15 3 3 4" xfId="34008"/>
    <cellStyle name="40% - Accent5 15 3 4" xfId="34009"/>
    <cellStyle name="40% - Accent5 15 3 4 2" xfId="34010"/>
    <cellStyle name="40% - Accent5 15 3 4 2 2" xfId="34011"/>
    <cellStyle name="40% - Accent5 15 3 4 3" xfId="34012"/>
    <cellStyle name="40% - Accent5 15 3 5" xfId="34013"/>
    <cellStyle name="40% - Accent5 15 3 5 2" xfId="34014"/>
    <cellStyle name="40% - Accent5 15 3 6" xfId="34015"/>
    <cellStyle name="40% - Accent5 15 4" xfId="34016"/>
    <cellStyle name="40% - Accent5 15 4 2" xfId="34017"/>
    <cellStyle name="40% - Accent5 15 4 2 2" xfId="34018"/>
    <cellStyle name="40% - Accent5 15 4 2 2 2" xfId="34019"/>
    <cellStyle name="40% - Accent5 15 4 2 2 2 2" xfId="34020"/>
    <cellStyle name="40% - Accent5 15 4 2 2 3" xfId="34021"/>
    <cellStyle name="40% - Accent5 15 4 2 3" xfId="34022"/>
    <cellStyle name="40% - Accent5 15 4 2 3 2" xfId="34023"/>
    <cellStyle name="40% - Accent5 15 4 2 4" xfId="34024"/>
    <cellStyle name="40% - Accent5 15 4 3" xfId="34025"/>
    <cellStyle name="40% - Accent5 15 4 3 2" xfId="34026"/>
    <cellStyle name="40% - Accent5 15 4 3 2 2" xfId="34027"/>
    <cellStyle name="40% - Accent5 15 4 3 3" xfId="34028"/>
    <cellStyle name="40% - Accent5 15 4 4" xfId="34029"/>
    <cellStyle name="40% - Accent5 15 4 4 2" xfId="34030"/>
    <cellStyle name="40% - Accent5 15 4 5" xfId="34031"/>
    <cellStyle name="40% - Accent5 15 5" xfId="34032"/>
    <cellStyle name="40% - Accent5 15 5 2" xfId="34033"/>
    <cellStyle name="40% - Accent5 15 5 2 2" xfId="34034"/>
    <cellStyle name="40% - Accent5 15 5 2 2 2" xfId="34035"/>
    <cellStyle name="40% - Accent5 15 5 2 3" xfId="34036"/>
    <cellStyle name="40% - Accent5 15 5 3" xfId="34037"/>
    <cellStyle name="40% - Accent5 15 5 3 2" xfId="34038"/>
    <cellStyle name="40% - Accent5 15 5 4" xfId="34039"/>
    <cellStyle name="40% - Accent5 15 6" xfId="34040"/>
    <cellStyle name="40% - Accent5 15 6 2" xfId="34041"/>
    <cellStyle name="40% - Accent5 15 6 2 2" xfId="34042"/>
    <cellStyle name="40% - Accent5 15 6 3" xfId="34043"/>
    <cellStyle name="40% - Accent5 15 7" xfId="34044"/>
    <cellStyle name="40% - Accent5 15 7 2" xfId="34045"/>
    <cellStyle name="40% - Accent5 15 8" xfId="34046"/>
    <cellStyle name="40% - Accent5 16" xfId="34047"/>
    <cellStyle name="40% - Accent5 16 2" xfId="34048"/>
    <cellStyle name="40% - Accent5 16 2 2" xfId="34049"/>
    <cellStyle name="40% - Accent5 16 2 2 2" xfId="34050"/>
    <cellStyle name="40% - Accent5 16 2 2 2 2" xfId="34051"/>
    <cellStyle name="40% - Accent5 16 2 2 2 2 2" xfId="34052"/>
    <cellStyle name="40% - Accent5 16 2 2 2 2 2 2" xfId="34053"/>
    <cellStyle name="40% - Accent5 16 2 2 2 2 2 2 2" xfId="34054"/>
    <cellStyle name="40% - Accent5 16 2 2 2 2 2 3" xfId="34055"/>
    <cellStyle name="40% - Accent5 16 2 2 2 2 3" xfId="34056"/>
    <cellStyle name="40% - Accent5 16 2 2 2 2 3 2" xfId="34057"/>
    <cellStyle name="40% - Accent5 16 2 2 2 2 4" xfId="34058"/>
    <cellStyle name="40% - Accent5 16 2 2 2 3" xfId="34059"/>
    <cellStyle name="40% - Accent5 16 2 2 2 3 2" xfId="34060"/>
    <cellStyle name="40% - Accent5 16 2 2 2 3 2 2" xfId="34061"/>
    <cellStyle name="40% - Accent5 16 2 2 2 3 3" xfId="34062"/>
    <cellStyle name="40% - Accent5 16 2 2 2 4" xfId="34063"/>
    <cellStyle name="40% - Accent5 16 2 2 2 4 2" xfId="34064"/>
    <cellStyle name="40% - Accent5 16 2 2 2 5" xfId="34065"/>
    <cellStyle name="40% - Accent5 16 2 2 3" xfId="34066"/>
    <cellStyle name="40% - Accent5 16 2 2 3 2" xfId="34067"/>
    <cellStyle name="40% - Accent5 16 2 2 3 2 2" xfId="34068"/>
    <cellStyle name="40% - Accent5 16 2 2 3 2 2 2" xfId="34069"/>
    <cellStyle name="40% - Accent5 16 2 2 3 2 3" xfId="34070"/>
    <cellStyle name="40% - Accent5 16 2 2 3 3" xfId="34071"/>
    <cellStyle name="40% - Accent5 16 2 2 3 3 2" xfId="34072"/>
    <cellStyle name="40% - Accent5 16 2 2 3 4" xfId="34073"/>
    <cellStyle name="40% - Accent5 16 2 2 4" xfId="34074"/>
    <cellStyle name="40% - Accent5 16 2 2 4 2" xfId="34075"/>
    <cellStyle name="40% - Accent5 16 2 2 4 2 2" xfId="34076"/>
    <cellStyle name="40% - Accent5 16 2 2 4 3" xfId="34077"/>
    <cellStyle name="40% - Accent5 16 2 2 5" xfId="34078"/>
    <cellStyle name="40% - Accent5 16 2 2 5 2" xfId="34079"/>
    <cellStyle name="40% - Accent5 16 2 2 6" xfId="34080"/>
    <cellStyle name="40% - Accent5 16 2 3" xfId="34081"/>
    <cellStyle name="40% - Accent5 16 2 3 2" xfId="34082"/>
    <cellStyle name="40% - Accent5 16 2 3 2 2" xfId="34083"/>
    <cellStyle name="40% - Accent5 16 2 3 2 2 2" xfId="34084"/>
    <cellStyle name="40% - Accent5 16 2 3 2 2 2 2" xfId="34085"/>
    <cellStyle name="40% - Accent5 16 2 3 2 2 3" xfId="34086"/>
    <cellStyle name="40% - Accent5 16 2 3 2 3" xfId="34087"/>
    <cellStyle name="40% - Accent5 16 2 3 2 3 2" xfId="34088"/>
    <cellStyle name="40% - Accent5 16 2 3 2 4" xfId="34089"/>
    <cellStyle name="40% - Accent5 16 2 3 3" xfId="34090"/>
    <cellStyle name="40% - Accent5 16 2 3 3 2" xfId="34091"/>
    <cellStyle name="40% - Accent5 16 2 3 3 2 2" xfId="34092"/>
    <cellStyle name="40% - Accent5 16 2 3 3 3" xfId="34093"/>
    <cellStyle name="40% - Accent5 16 2 3 4" xfId="34094"/>
    <cellStyle name="40% - Accent5 16 2 3 4 2" xfId="34095"/>
    <cellStyle name="40% - Accent5 16 2 3 5" xfId="34096"/>
    <cellStyle name="40% - Accent5 16 2 4" xfId="34097"/>
    <cellStyle name="40% - Accent5 16 2 4 2" xfId="34098"/>
    <cellStyle name="40% - Accent5 16 2 4 2 2" xfId="34099"/>
    <cellStyle name="40% - Accent5 16 2 4 2 2 2" xfId="34100"/>
    <cellStyle name="40% - Accent5 16 2 4 2 3" xfId="34101"/>
    <cellStyle name="40% - Accent5 16 2 4 3" xfId="34102"/>
    <cellStyle name="40% - Accent5 16 2 4 3 2" xfId="34103"/>
    <cellStyle name="40% - Accent5 16 2 4 4" xfId="34104"/>
    <cellStyle name="40% - Accent5 16 2 5" xfId="34105"/>
    <cellStyle name="40% - Accent5 16 2 5 2" xfId="34106"/>
    <cellStyle name="40% - Accent5 16 2 5 2 2" xfId="34107"/>
    <cellStyle name="40% - Accent5 16 2 5 3" xfId="34108"/>
    <cellStyle name="40% - Accent5 16 2 6" xfId="34109"/>
    <cellStyle name="40% - Accent5 16 2 6 2" xfId="34110"/>
    <cellStyle name="40% - Accent5 16 2 7" xfId="34111"/>
    <cellStyle name="40% - Accent5 16 3" xfId="34112"/>
    <cellStyle name="40% - Accent5 16 3 2" xfId="34113"/>
    <cellStyle name="40% - Accent5 16 3 2 2" xfId="34114"/>
    <cellStyle name="40% - Accent5 16 3 2 2 2" xfId="34115"/>
    <cellStyle name="40% - Accent5 16 3 2 2 2 2" xfId="34116"/>
    <cellStyle name="40% - Accent5 16 3 2 2 2 2 2" xfId="34117"/>
    <cellStyle name="40% - Accent5 16 3 2 2 2 3" xfId="34118"/>
    <cellStyle name="40% - Accent5 16 3 2 2 3" xfId="34119"/>
    <cellStyle name="40% - Accent5 16 3 2 2 3 2" xfId="34120"/>
    <cellStyle name="40% - Accent5 16 3 2 2 4" xfId="34121"/>
    <cellStyle name="40% - Accent5 16 3 2 3" xfId="34122"/>
    <cellStyle name="40% - Accent5 16 3 2 3 2" xfId="34123"/>
    <cellStyle name="40% - Accent5 16 3 2 3 2 2" xfId="34124"/>
    <cellStyle name="40% - Accent5 16 3 2 3 3" xfId="34125"/>
    <cellStyle name="40% - Accent5 16 3 2 4" xfId="34126"/>
    <cellStyle name="40% - Accent5 16 3 2 4 2" xfId="34127"/>
    <cellStyle name="40% - Accent5 16 3 2 5" xfId="34128"/>
    <cellStyle name="40% - Accent5 16 3 3" xfId="34129"/>
    <cellStyle name="40% - Accent5 16 3 3 2" xfId="34130"/>
    <cellStyle name="40% - Accent5 16 3 3 2 2" xfId="34131"/>
    <cellStyle name="40% - Accent5 16 3 3 2 2 2" xfId="34132"/>
    <cellStyle name="40% - Accent5 16 3 3 2 3" xfId="34133"/>
    <cellStyle name="40% - Accent5 16 3 3 3" xfId="34134"/>
    <cellStyle name="40% - Accent5 16 3 3 3 2" xfId="34135"/>
    <cellStyle name="40% - Accent5 16 3 3 4" xfId="34136"/>
    <cellStyle name="40% - Accent5 16 3 4" xfId="34137"/>
    <cellStyle name="40% - Accent5 16 3 4 2" xfId="34138"/>
    <cellStyle name="40% - Accent5 16 3 4 2 2" xfId="34139"/>
    <cellStyle name="40% - Accent5 16 3 4 3" xfId="34140"/>
    <cellStyle name="40% - Accent5 16 3 5" xfId="34141"/>
    <cellStyle name="40% - Accent5 16 3 5 2" xfId="34142"/>
    <cellStyle name="40% - Accent5 16 3 6" xfId="34143"/>
    <cellStyle name="40% - Accent5 16 4" xfId="34144"/>
    <cellStyle name="40% - Accent5 16 4 2" xfId="34145"/>
    <cellStyle name="40% - Accent5 16 4 2 2" xfId="34146"/>
    <cellStyle name="40% - Accent5 16 4 2 2 2" xfId="34147"/>
    <cellStyle name="40% - Accent5 16 4 2 2 2 2" xfId="34148"/>
    <cellStyle name="40% - Accent5 16 4 2 2 3" xfId="34149"/>
    <cellStyle name="40% - Accent5 16 4 2 3" xfId="34150"/>
    <cellStyle name="40% - Accent5 16 4 2 3 2" xfId="34151"/>
    <cellStyle name="40% - Accent5 16 4 2 4" xfId="34152"/>
    <cellStyle name="40% - Accent5 16 4 3" xfId="34153"/>
    <cellStyle name="40% - Accent5 16 4 3 2" xfId="34154"/>
    <cellStyle name="40% - Accent5 16 4 3 2 2" xfId="34155"/>
    <cellStyle name="40% - Accent5 16 4 3 3" xfId="34156"/>
    <cellStyle name="40% - Accent5 16 4 4" xfId="34157"/>
    <cellStyle name="40% - Accent5 16 4 4 2" xfId="34158"/>
    <cellStyle name="40% - Accent5 16 4 5" xfId="34159"/>
    <cellStyle name="40% - Accent5 16 5" xfId="34160"/>
    <cellStyle name="40% - Accent5 16 5 2" xfId="34161"/>
    <cellStyle name="40% - Accent5 16 5 2 2" xfId="34162"/>
    <cellStyle name="40% - Accent5 16 5 2 2 2" xfId="34163"/>
    <cellStyle name="40% - Accent5 16 5 2 3" xfId="34164"/>
    <cellStyle name="40% - Accent5 16 5 3" xfId="34165"/>
    <cellStyle name="40% - Accent5 16 5 3 2" xfId="34166"/>
    <cellStyle name="40% - Accent5 16 5 4" xfId="34167"/>
    <cellStyle name="40% - Accent5 16 6" xfId="34168"/>
    <cellStyle name="40% - Accent5 16 6 2" xfId="34169"/>
    <cellStyle name="40% - Accent5 16 6 2 2" xfId="34170"/>
    <cellStyle name="40% - Accent5 16 6 3" xfId="34171"/>
    <cellStyle name="40% - Accent5 16 7" xfId="34172"/>
    <cellStyle name="40% - Accent5 16 7 2" xfId="34173"/>
    <cellStyle name="40% - Accent5 16 8" xfId="34174"/>
    <cellStyle name="40% - Accent5 17" xfId="34175"/>
    <cellStyle name="40% - Accent5 17 2" xfId="34176"/>
    <cellStyle name="40% - Accent5 17 2 2" xfId="34177"/>
    <cellStyle name="40% - Accent5 17 2 2 2" xfId="34178"/>
    <cellStyle name="40% - Accent5 17 2 2 2 2" xfId="34179"/>
    <cellStyle name="40% - Accent5 17 2 2 2 2 2" xfId="34180"/>
    <cellStyle name="40% - Accent5 17 2 2 2 2 2 2" xfId="34181"/>
    <cellStyle name="40% - Accent5 17 2 2 2 2 2 2 2" xfId="34182"/>
    <cellStyle name="40% - Accent5 17 2 2 2 2 2 3" xfId="34183"/>
    <cellStyle name="40% - Accent5 17 2 2 2 2 3" xfId="34184"/>
    <cellStyle name="40% - Accent5 17 2 2 2 2 3 2" xfId="34185"/>
    <cellStyle name="40% - Accent5 17 2 2 2 2 4" xfId="34186"/>
    <cellStyle name="40% - Accent5 17 2 2 2 3" xfId="34187"/>
    <cellStyle name="40% - Accent5 17 2 2 2 3 2" xfId="34188"/>
    <cellStyle name="40% - Accent5 17 2 2 2 3 2 2" xfId="34189"/>
    <cellStyle name="40% - Accent5 17 2 2 2 3 3" xfId="34190"/>
    <cellStyle name="40% - Accent5 17 2 2 2 4" xfId="34191"/>
    <cellStyle name="40% - Accent5 17 2 2 2 4 2" xfId="34192"/>
    <cellStyle name="40% - Accent5 17 2 2 2 5" xfId="34193"/>
    <cellStyle name="40% - Accent5 17 2 2 3" xfId="34194"/>
    <cellStyle name="40% - Accent5 17 2 2 3 2" xfId="34195"/>
    <cellStyle name="40% - Accent5 17 2 2 3 2 2" xfId="34196"/>
    <cellStyle name="40% - Accent5 17 2 2 3 2 2 2" xfId="34197"/>
    <cellStyle name="40% - Accent5 17 2 2 3 2 3" xfId="34198"/>
    <cellStyle name="40% - Accent5 17 2 2 3 3" xfId="34199"/>
    <cellStyle name="40% - Accent5 17 2 2 3 3 2" xfId="34200"/>
    <cellStyle name="40% - Accent5 17 2 2 3 4" xfId="34201"/>
    <cellStyle name="40% - Accent5 17 2 2 4" xfId="34202"/>
    <cellStyle name="40% - Accent5 17 2 2 4 2" xfId="34203"/>
    <cellStyle name="40% - Accent5 17 2 2 4 2 2" xfId="34204"/>
    <cellStyle name="40% - Accent5 17 2 2 4 3" xfId="34205"/>
    <cellStyle name="40% - Accent5 17 2 2 5" xfId="34206"/>
    <cellStyle name="40% - Accent5 17 2 2 5 2" xfId="34207"/>
    <cellStyle name="40% - Accent5 17 2 2 6" xfId="34208"/>
    <cellStyle name="40% - Accent5 17 2 3" xfId="34209"/>
    <cellStyle name="40% - Accent5 17 2 3 2" xfId="34210"/>
    <cellStyle name="40% - Accent5 17 2 3 2 2" xfId="34211"/>
    <cellStyle name="40% - Accent5 17 2 3 2 2 2" xfId="34212"/>
    <cellStyle name="40% - Accent5 17 2 3 2 2 2 2" xfId="34213"/>
    <cellStyle name="40% - Accent5 17 2 3 2 2 3" xfId="34214"/>
    <cellStyle name="40% - Accent5 17 2 3 2 3" xfId="34215"/>
    <cellStyle name="40% - Accent5 17 2 3 2 3 2" xfId="34216"/>
    <cellStyle name="40% - Accent5 17 2 3 2 4" xfId="34217"/>
    <cellStyle name="40% - Accent5 17 2 3 3" xfId="34218"/>
    <cellStyle name="40% - Accent5 17 2 3 3 2" xfId="34219"/>
    <cellStyle name="40% - Accent5 17 2 3 3 2 2" xfId="34220"/>
    <cellStyle name="40% - Accent5 17 2 3 3 3" xfId="34221"/>
    <cellStyle name="40% - Accent5 17 2 3 4" xfId="34222"/>
    <cellStyle name="40% - Accent5 17 2 3 4 2" xfId="34223"/>
    <cellStyle name="40% - Accent5 17 2 3 5" xfId="34224"/>
    <cellStyle name="40% - Accent5 17 2 4" xfId="34225"/>
    <cellStyle name="40% - Accent5 17 2 4 2" xfId="34226"/>
    <cellStyle name="40% - Accent5 17 2 4 2 2" xfId="34227"/>
    <cellStyle name="40% - Accent5 17 2 4 2 2 2" xfId="34228"/>
    <cellStyle name="40% - Accent5 17 2 4 2 3" xfId="34229"/>
    <cellStyle name="40% - Accent5 17 2 4 3" xfId="34230"/>
    <cellStyle name="40% - Accent5 17 2 4 3 2" xfId="34231"/>
    <cellStyle name="40% - Accent5 17 2 4 4" xfId="34232"/>
    <cellStyle name="40% - Accent5 17 2 5" xfId="34233"/>
    <cellStyle name="40% - Accent5 17 2 5 2" xfId="34234"/>
    <cellStyle name="40% - Accent5 17 2 5 2 2" xfId="34235"/>
    <cellStyle name="40% - Accent5 17 2 5 3" xfId="34236"/>
    <cellStyle name="40% - Accent5 17 2 6" xfId="34237"/>
    <cellStyle name="40% - Accent5 17 2 6 2" xfId="34238"/>
    <cellStyle name="40% - Accent5 17 2 7" xfId="34239"/>
    <cellStyle name="40% - Accent5 17 3" xfId="34240"/>
    <cellStyle name="40% - Accent5 17 3 2" xfId="34241"/>
    <cellStyle name="40% - Accent5 17 3 2 2" xfId="34242"/>
    <cellStyle name="40% - Accent5 17 3 2 2 2" xfId="34243"/>
    <cellStyle name="40% - Accent5 17 3 2 2 2 2" xfId="34244"/>
    <cellStyle name="40% - Accent5 17 3 2 2 2 2 2" xfId="34245"/>
    <cellStyle name="40% - Accent5 17 3 2 2 2 3" xfId="34246"/>
    <cellStyle name="40% - Accent5 17 3 2 2 3" xfId="34247"/>
    <cellStyle name="40% - Accent5 17 3 2 2 3 2" xfId="34248"/>
    <cellStyle name="40% - Accent5 17 3 2 2 4" xfId="34249"/>
    <cellStyle name="40% - Accent5 17 3 2 3" xfId="34250"/>
    <cellStyle name="40% - Accent5 17 3 2 3 2" xfId="34251"/>
    <cellStyle name="40% - Accent5 17 3 2 3 2 2" xfId="34252"/>
    <cellStyle name="40% - Accent5 17 3 2 3 3" xfId="34253"/>
    <cellStyle name="40% - Accent5 17 3 2 4" xfId="34254"/>
    <cellStyle name="40% - Accent5 17 3 2 4 2" xfId="34255"/>
    <cellStyle name="40% - Accent5 17 3 2 5" xfId="34256"/>
    <cellStyle name="40% - Accent5 17 3 3" xfId="34257"/>
    <cellStyle name="40% - Accent5 17 3 3 2" xfId="34258"/>
    <cellStyle name="40% - Accent5 17 3 3 2 2" xfId="34259"/>
    <cellStyle name="40% - Accent5 17 3 3 2 2 2" xfId="34260"/>
    <cellStyle name="40% - Accent5 17 3 3 2 3" xfId="34261"/>
    <cellStyle name="40% - Accent5 17 3 3 3" xfId="34262"/>
    <cellStyle name="40% - Accent5 17 3 3 3 2" xfId="34263"/>
    <cellStyle name="40% - Accent5 17 3 3 4" xfId="34264"/>
    <cellStyle name="40% - Accent5 17 3 4" xfId="34265"/>
    <cellStyle name="40% - Accent5 17 3 4 2" xfId="34266"/>
    <cellStyle name="40% - Accent5 17 3 4 2 2" xfId="34267"/>
    <cellStyle name="40% - Accent5 17 3 4 3" xfId="34268"/>
    <cellStyle name="40% - Accent5 17 3 5" xfId="34269"/>
    <cellStyle name="40% - Accent5 17 3 5 2" xfId="34270"/>
    <cellStyle name="40% - Accent5 17 3 6" xfId="34271"/>
    <cellStyle name="40% - Accent5 17 4" xfId="34272"/>
    <cellStyle name="40% - Accent5 17 4 2" xfId="34273"/>
    <cellStyle name="40% - Accent5 17 4 2 2" xfId="34274"/>
    <cellStyle name="40% - Accent5 17 4 2 2 2" xfId="34275"/>
    <cellStyle name="40% - Accent5 17 4 2 2 2 2" xfId="34276"/>
    <cellStyle name="40% - Accent5 17 4 2 2 3" xfId="34277"/>
    <cellStyle name="40% - Accent5 17 4 2 3" xfId="34278"/>
    <cellStyle name="40% - Accent5 17 4 2 3 2" xfId="34279"/>
    <cellStyle name="40% - Accent5 17 4 2 4" xfId="34280"/>
    <cellStyle name="40% - Accent5 17 4 3" xfId="34281"/>
    <cellStyle name="40% - Accent5 17 4 3 2" xfId="34282"/>
    <cellStyle name="40% - Accent5 17 4 3 2 2" xfId="34283"/>
    <cellStyle name="40% - Accent5 17 4 3 3" xfId="34284"/>
    <cellStyle name="40% - Accent5 17 4 4" xfId="34285"/>
    <cellStyle name="40% - Accent5 17 4 4 2" xfId="34286"/>
    <cellStyle name="40% - Accent5 17 4 5" xfId="34287"/>
    <cellStyle name="40% - Accent5 17 5" xfId="34288"/>
    <cellStyle name="40% - Accent5 17 5 2" xfId="34289"/>
    <cellStyle name="40% - Accent5 17 5 2 2" xfId="34290"/>
    <cellStyle name="40% - Accent5 17 5 2 2 2" xfId="34291"/>
    <cellStyle name="40% - Accent5 17 5 2 3" xfId="34292"/>
    <cellStyle name="40% - Accent5 17 5 3" xfId="34293"/>
    <cellStyle name="40% - Accent5 17 5 3 2" xfId="34294"/>
    <cellStyle name="40% - Accent5 17 5 4" xfId="34295"/>
    <cellStyle name="40% - Accent5 17 6" xfId="34296"/>
    <cellStyle name="40% - Accent5 17 6 2" xfId="34297"/>
    <cellStyle name="40% - Accent5 17 6 2 2" xfId="34298"/>
    <cellStyle name="40% - Accent5 17 6 3" xfId="34299"/>
    <cellStyle name="40% - Accent5 17 7" xfId="34300"/>
    <cellStyle name="40% - Accent5 17 7 2" xfId="34301"/>
    <cellStyle name="40% - Accent5 17 8" xfId="34302"/>
    <cellStyle name="40% - Accent5 18" xfId="34303"/>
    <cellStyle name="40% - Accent5 18 2" xfId="34304"/>
    <cellStyle name="40% - Accent5 18 2 2" xfId="34305"/>
    <cellStyle name="40% - Accent5 18 2 2 2" xfId="34306"/>
    <cellStyle name="40% - Accent5 18 2 2 2 2" xfId="34307"/>
    <cellStyle name="40% - Accent5 18 2 2 2 2 2" xfId="34308"/>
    <cellStyle name="40% - Accent5 18 2 2 2 2 2 2" xfId="34309"/>
    <cellStyle name="40% - Accent5 18 2 2 2 2 3" xfId="34310"/>
    <cellStyle name="40% - Accent5 18 2 2 2 3" xfId="34311"/>
    <cellStyle name="40% - Accent5 18 2 2 2 3 2" xfId="34312"/>
    <cellStyle name="40% - Accent5 18 2 2 2 4" xfId="34313"/>
    <cellStyle name="40% - Accent5 18 2 2 3" xfId="34314"/>
    <cellStyle name="40% - Accent5 18 2 2 3 2" xfId="34315"/>
    <cellStyle name="40% - Accent5 18 2 2 3 2 2" xfId="34316"/>
    <cellStyle name="40% - Accent5 18 2 2 3 3" xfId="34317"/>
    <cellStyle name="40% - Accent5 18 2 2 4" xfId="34318"/>
    <cellStyle name="40% - Accent5 18 2 2 4 2" xfId="34319"/>
    <cellStyle name="40% - Accent5 18 2 2 5" xfId="34320"/>
    <cellStyle name="40% - Accent5 18 2 3" xfId="34321"/>
    <cellStyle name="40% - Accent5 18 2 3 2" xfId="34322"/>
    <cellStyle name="40% - Accent5 18 2 3 2 2" xfId="34323"/>
    <cellStyle name="40% - Accent5 18 2 3 2 2 2" xfId="34324"/>
    <cellStyle name="40% - Accent5 18 2 3 2 3" xfId="34325"/>
    <cellStyle name="40% - Accent5 18 2 3 3" xfId="34326"/>
    <cellStyle name="40% - Accent5 18 2 3 3 2" xfId="34327"/>
    <cellStyle name="40% - Accent5 18 2 3 4" xfId="34328"/>
    <cellStyle name="40% - Accent5 18 2 4" xfId="34329"/>
    <cellStyle name="40% - Accent5 18 2 4 2" xfId="34330"/>
    <cellStyle name="40% - Accent5 18 2 4 2 2" xfId="34331"/>
    <cellStyle name="40% - Accent5 18 2 4 3" xfId="34332"/>
    <cellStyle name="40% - Accent5 18 2 5" xfId="34333"/>
    <cellStyle name="40% - Accent5 18 2 5 2" xfId="34334"/>
    <cellStyle name="40% - Accent5 18 2 6" xfId="34335"/>
    <cellStyle name="40% - Accent5 18 3" xfId="34336"/>
    <cellStyle name="40% - Accent5 18 3 2" xfId="34337"/>
    <cellStyle name="40% - Accent5 18 3 2 2" xfId="34338"/>
    <cellStyle name="40% - Accent5 18 3 2 2 2" xfId="34339"/>
    <cellStyle name="40% - Accent5 18 3 2 2 2 2" xfId="34340"/>
    <cellStyle name="40% - Accent5 18 3 2 2 3" xfId="34341"/>
    <cellStyle name="40% - Accent5 18 3 2 3" xfId="34342"/>
    <cellStyle name="40% - Accent5 18 3 2 3 2" xfId="34343"/>
    <cellStyle name="40% - Accent5 18 3 2 4" xfId="34344"/>
    <cellStyle name="40% - Accent5 18 3 3" xfId="34345"/>
    <cellStyle name="40% - Accent5 18 3 3 2" xfId="34346"/>
    <cellStyle name="40% - Accent5 18 3 3 2 2" xfId="34347"/>
    <cellStyle name="40% - Accent5 18 3 3 3" xfId="34348"/>
    <cellStyle name="40% - Accent5 18 3 4" xfId="34349"/>
    <cellStyle name="40% - Accent5 18 3 4 2" xfId="34350"/>
    <cellStyle name="40% - Accent5 18 3 5" xfId="34351"/>
    <cellStyle name="40% - Accent5 18 4" xfId="34352"/>
    <cellStyle name="40% - Accent5 18 4 2" xfId="34353"/>
    <cellStyle name="40% - Accent5 18 4 2 2" xfId="34354"/>
    <cellStyle name="40% - Accent5 18 4 2 2 2" xfId="34355"/>
    <cellStyle name="40% - Accent5 18 4 2 3" xfId="34356"/>
    <cellStyle name="40% - Accent5 18 4 3" xfId="34357"/>
    <cellStyle name="40% - Accent5 18 4 3 2" xfId="34358"/>
    <cellStyle name="40% - Accent5 18 4 4" xfId="34359"/>
    <cellStyle name="40% - Accent5 18 5" xfId="34360"/>
    <cellStyle name="40% - Accent5 18 5 2" xfId="34361"/>
    <cellStyle name="40% - Accent5 18 5 2 2" xfId="34362"/>
    <cellStyle name="40% - Accent5 18 5 3" xfId="34363"/>
    <cellStyle name="40% - Accent5 18 6" xfId="34364"/>
    <cellStyle name="40% - Accent5 18 6 2" xfId="34365"/>
    <cellStyle name="40% - Accent5 18 7" xfId="34366"/>
    <cellStyle name="40% - Accent5 19" xfId="34367"/>
    <cellStyle name="40% - Accent5 19 2" xfId="34368"/>
    <cellStyle name="40% - Accent5 19 2 2" xfId="34369"/>
    <cellStyle name="40% - Accent5 19 2 2 2" xfId="34370"/>
    <cellStyle name="40% - Accent5 19 2 2 2 2" xfId="34371"/>
    <cellStyle name="40% - Accent5 19 2 2 2 2 2" xfId="34372"/>
    <cellStyle name="40% - Accent5 19 2 2 2 3" xfId="34373"/>
    <cellStyle name="40% - Accent5 19 2 2 3" xfId="34374"/>
    <cellStyle name="40% - Accent5 19 2 2 3 2" xfId="34375"/>
    <cellStyle name="40% - Accent5 19 2 2 4" xfId="34376"/>
    <cellStyle name="40% - Accent5 19 2 3" xfId="34377"/>
    <cellStyle name="40% - Accent5 19 2 3 2" xfId="34378"/>
    <cellStyle name="40% - Accent5 19 2 3 2 2" xfId="34379"/>
    <cellStyle name="40% - Accent5 19 2 3 3" xfId="34380"/>
    <cellStyle name="40% - Accent5 19 2 4" xfId="34381"/>
    <cellStyle name="40% - Accent5 19 2 4 2" xfId="34382"/>
    <cellStyle name="40% - Accent5 19 2 5" xfId="34383"/>
    <cellStyle name="40% - Accent5 19 3" xfId="34384"/>
    <cellStyle name="40% - Accent5 19 3 2" xfId="34385"/>
    <cellStyle name="40% - Accent5 19 3 2 2" xfId="34386"/>
    <cellStyle name="40% - Accent5 19 3 2 2 2" xfId="34387"/>
    <cellStyle name="40% - Accent5 19 3 2 3" xfId="34388"/>
    <cellStyle name="40% - Accent5 19 3 3" xfId="34389"/>
    <cellStyle name="40% - Accent5 19 3 3 2" xfId="34390"/>
    <cellStyle name="40% - Accent5 19 3 4" xfId="34391"/>
    <cellStyle name="40% - Accent5 19 4" xfId="34392"/>
    <cellStyle name="40% - Accent5 19 4 2" xfId="34393"/>
    <cellStyle name="40% - Accent5 19 4 2 2" xfId="34394"/>
    <cellStyle name="40% - Accent5 19 4 3" xfId="34395"/>
    <cellStyle name="40% - Accent5 19 5" xfId="34396"/>
    <cellStyle name="40% - Accent5 19 5 2" xfId="34397"/>
    <cellStyle name="40% - Accent5 19 6" xfId="34398"/>
    <cellStyle name="40% - Accent5 2" xfId="34399"/>
    <cellStyle name="40% - Accent5 2 10" xfId="34400"/>
    <cellStyle name="40% - Accent5 2 2" xfId="34401"/>
    <cellStyle name="40% - Accent5 2 2 2" xfId="34402"/>
    <cellStyle name="40% - Accent5 2 2 2 2" xfId="34403"/>
    <cellStyle name="40% - Accent5 2 2 2 2 2" xfId="34404"/>
    <cellStyle name="40% - Accent5 2 2 2 2 2 2" xfId="34405"/>
    <cellStyle name="40% - Accent5 2 2 2 2 2 2 2" xfId="34406"/>
    <cellStyle name="40% - Accent5 2 2 2 2 2 2 2 2" xfId="34407"/>
    <cellStyle name="40% - Accent5 2 2 2 2 2 2 2 2 2" xfId="34408"/>
    <cellStyle name="40% - Accent5 2 2 2 2 2 2 2 2 2 2" xfId="34409"/>
    <cellStyle name="40% - Accent5 2 2 2 2 2 2 2 2 3" xfId="34410"/>
    <cellStyle name="40% - Accent5 2 2 2 2 2 2 2 3" xfId="34411"/>
    <cellStyle name="40% - Accent5 2 2 2 2 2 2 2 3 2" xfId="34412"/>
    <cellStyle name="40% - Accent5 2 2 2 2 2 2 2 4" xfId="34413"/>
    <cellStyle name="40% - Accent5 2 2 2 2 2 2 3" xfId="34414"/>
    <cellStyle name="40% - Accent5 2 2 2 2 2 2 3 2" xfId="34415"/>
    <cellStyle name="40% - Accent5 2 2 2 2 2 2 3 2 2" xfId="34416"/>
    <cellStyle name="40% - Accent5 2 2 2 2 2 2 3 3" xfId="34417"/>
    <cellStyle name="40% - Accent5 2 2 2 2 2 2 4" xfId="34418"/>
    <cellStyle name="40% - Accent5 2 2 2 2 2 2 4 2" xfId="34419"/>
    <cellStyle name="40% - Accent5 2 2 2 2 2 2 5" xfId="34420"/>
    <cellStyle name="40% - Accent5 2 2 2 2 2 3" xfId="34421"/>
    <cellStyle name="40% - Accent5 2 2 2 2 2 3 2" xfId="34422"/>
    <cellStyle name="40% - Accent5 2 2 2 2 2 3 2 2" xfId="34423"/>
    <cellStyle name="40% - Accent5 2 2 2 2 2 3 2 2 2" xfId="34424"/>
    <cellStyle name="40% - Accent5 2 2 2 2 2 3 2 3" xfId="34425"/>
    <cellStyle name="40% - Accent5 2 2 2 2 2 3 3" xfId="34426"/>
    <cellStyle name="40% - Accent5 2 2 2 2 2 3 3 2" xfId="34427"/>
    <cellStyle name="40% - Accent5 2 2 2 2 2 3 4" xfId="34428"/>
    <cellStyle name="40% - Accent5 2 2 2 2 2 4" xfId="34429"/>
    <cellStyle name="40% - Accent5 2 2 2 2 2 4 2" xfId="34430"/>
    <cellStyle name="40% - Accent5 2 2 2 2 2 4 2 2" xfId="34431"/>
    <cellStyle name="40% - Accent5 2 2 2 2 2 4 3" xfId="34432"/>
    <cellStyle name="40% - Accent5 2 2 2 2 2 5" xfId="34433"/>
    <cellStyle name="40% - Accent5 2 2 2 2 2 5 2" xfId="34434"/>
    <cellStyle name="40% - Accent5 2 2 2 2 2 6" xfId="34435"/>
    <cellStyle name="40% - Accent5 2 2 2 2 3" xfId="34436"/>
    <cellStyle name="40% - Accent5 2 2 2 2 3 2" xfId="34437"/>
    <cellStyle name="40% - Accent5 2 2 2 2 3 2 2" xfId="34438"/>
    <cellStyle name="40% - Accent5 2 2 2 2 3 2 2 2" xfId="34439"/>
    <cellStyle name="40% - Accent5 2 2 2 2 3 2 2 2 2" xfId="34440"/>
    <cellStyle name="40% - Accent5 2 2 2 2 3 2 2 3" xfId="34441"/>
    <cellStyle name="40% - Accent5 2 2 2 2 3 2 3" xfId="34442"/>
    <cellStyle name="40% - Accent5 2 2 2 2 3 2 3 2" xfId="34443"/>
    <cellStyle name="40% - Accent5 2 2 2 2 3 2 4" xfId="34444"/>
    <cellStyle name="40% - Accent5 2 2 2 2 3 3" xfId="34445"/>
    <cellStyle name="40% - Accent5 2 2 2 2 3 3 2" xfId="34446"/>
    <cellStyle name="40% - Accent5 2 2 2 2 3 3 2 2" xfId="34447"/>
    <cellStyle name="40% - Accent5 2 2 2 2 3 3 3" xfId="34448"/>
    <cellStyle name="40% - Accent5 2 2 2 2 3 4" xfId="34449"/>
    <cellStyle name="40% - Accent5 2 2 2 2 3 4 2" xfId="34450"/>
    <cellStyle name="40% - Accent5 2 2 2 2 3 5" xfId="34451"/>
    <cellStyle name="40% - Accent5 2 2 2 2 4" xfId="34452"/>
    <cellStyle name="40% - Accent5 2 2 2 2 4 2" xfId="34453"/>
    <cellStyle name="40% - Accent5 2 2 2 2 4 2 2" xfId="34454"/>
    <cellStyle name="40% - Accent5 2 2 2 2 4 2 2 2" xfId="34455"/>
    <cellStyle name="40% - Accent5 2 2 2 2 4 2 3" xfId="34456"/>
    <cellStyle name="40% - Accent5 2 2 2 2 4 3" xfId="34457"/>
    <cellStyle name="40% - Accent5 2 2 2 2 4 3 2" xfId="34458"/>
    <cellStyle name="40% - Accent5 2 2 2 2 4 4" xfId="34459"/>
    <cellStyle name="40% - Accent5 2 2 2 2 5" xfId="34460"/>
    <cellStyle name="40% - Accent5 2 2 2 2 5 2" xfId="34461"/>
    <cellStyle name="40% - Accent5 2 2 2 2 5 2 2" xfId="34462"/>
    <cellStyle name="40% - Accent5 2 2 2 2 5 3" xfId="34463"/>
    <cellStyle name="40% - Accent5 2 2 2 2 6" xfId="34464"/>
    <cellStyle name="40% - Accent5 2 2 2 2 6 2" xfId="34465"/>
    <cellStyle name="40% - Accent5 2 2 2 2 7" xfId="34466"/>
    <cellStyle name="40% - Accent5 2 2 2 3" xfId="34467"/>
    <cellStyle name="40% - Accent5 2 2 2 3 2" xfId="34468"/>
    <cellStyle name="40% - Accent5 2 2 2 3 2 2" xfId="34469"/>
    <cellStyle name="40% - Accent5 2 2 2 3 2 2 2" xfId="34470"/>
    <cellStyle name="40% - Accent5 2 2 2 3 2 2 2 2" xfId="34471"/>
    <cellStyle name="40% - Accent5 2 2 2 3 2 2 2 2 2" xfId="34472"/>
    <cellStyle name="40% - Accent5 2 2 2 3 2 2 2 3" xfId="34473"/>
    <cellStyle name="40% - Accent5 2 2 2 3 2 2 3" xfId="34474"/>
    <cellStyle name="40% - Accent5 2 2 2 3 2 2 3 2" xfId="34475"/>
    <cellStyle name="40% - Accent5 2 2 2 3 2 2 4" xfId="34476"/>
    <cellStyle name="40% - Accent5 2 2 2 3 2 3" xfId="34477"/>
    <cellStyle name="40% - Accent5 2 2 2 3 2 3 2" xfId="34478"/>
    <cellStyle name="40% - Accent5 2 2 2 3 2 3 2 2" xfId="34479"/>
    <cellStyle name="40% - Accent5 2 2 2 3 2 3 3" xfId="34480"/>
    <cellStyle name="40% - Accent5 2 2 2 3 2 4" xfId="34481"/>
    <cellStyle name="40% - Accent5 2 2 2 3 2 4 2" xfId="34482"/>
    <cellStyle name="40% - Accent5 2 2 2 3 2 5" xfId="34483"/>
    <cellStyle name="40% - Accent5 2 2 2 3 3" xfId="34484"/>
    <cellStyle name="40% - Accent5 2 2 2 3 3 2" xfId="34485"/>
    <cellStyle name="40% - Accent5 2 2 2 3 3 2 2" xfId="34486"/>
    <cellStyle name="40% - Accent5 2 2 2 3 3 2 2 2" xfId="34487"/>
    <cellStyle name="40% - Accent5 2 2 2 3 3 2 3" xfId="34488"/>
    <cellStyle name="40% - Accent5 2 2 2 3 3 3" xfId="34489"/>
    <cellStyle name="40% - Accent5 2 2 2 3 3 3 2" xfId="34490"/>
    <cellStyle name="40% - Accent5 2 2 2 3 3 4" xfId="34491"/>
    <cellStyle name="40% - Accent5 2 2 2 3 4" xfId="34492"/>
    <cellStyle name="40% - Accent5 2 2 2 3 4 2" xfId="34493"/>
    <cellStyle name="40% - Accent5 2 2 2 3 4 2 2" xfId="34494"/>
    <cellStyle name="40% - Accent5 2 2 2 3 4 3" xfId="34495"/>
    <cellStyle name="40% - Accent5 2 2 2 3 5" xfId="34496"/>
    <cellStyle name="40% - Accent5 2 2 2 3 5 2" xfId="34497"/>
    <cellStyle name="40% - Accent5 2 2 2 3 6" xfId="34498"/>
    <cellStyle name="40% - Accent5 2 2 2 4" xfId="34499"/>
    <cellStyle name="40% - Accent5 2 2 2 4 2" xfId="34500"/>
    <cellStyle name="40% - Accent5 2 2 2 4 2 2" xfId="34501"/>
    <cellStyle name="40% - Accent5 2 2 2 4 2 2 2" xfId="34502"/>
    <cellStyle name="40% - Accent5 2 2 2 4 2 2 2 2" xfId="34503"/>
    <cellStyle name="40% - Accent5 2 2 2 4 2 2 3" xfId="34504"/>
    <cellStyle name="40% - Accent5 2 2 2 4 2 3" xfId="34505"/>
    <cellStyle name="40% - Accent5 2 2 2 4 2 3 2" xfId="34506"/>
    <cellStyle name="40% - Accent5 2 2 2 4 2 4" xfId="34507"/>
    <cellStyle name="40% - Accent5 2 2 2 4 3" xfId="34508"/>
    <cellStyle name="40% - Accent5 2 2 2 4 3 2" xfId="34509"/>
    <cellStyle name="40% - Accent5 2 2 2 4 3 2 2" xfId="34510"/>
    <cellStyle name="40% - Accent5 2 2 2 4 3 3" xfId="34511"/>
    <cellStyle name="40% - Accent5 2 2 2 4 4" xfId="34512"/>
    <cellStyle name="40% - Accent5 2 2 2 4 4 2" xfId="34513"/>
    <cellStyle name="40% - Accent5 2 2 2 4 5" xfId="34514"/>
    <cellStyle name="40% - Accent5 2 2 2 5" xfId="34515"/>
    <cellStyle name="40% - Accent5 2 2 2 5 2" xfId="34516"/>
    <cellStyle name="40% - Accent5 2 2 2 5 2 2" xfId="34517"/>
    <cellStyle name="40% - Accent5 2 2 2 5 2 2 2" xfId="34518"/>
    <cellStyle name="40% - Accent5 2 2 2 5 2 3" xfId="34519"/>
    <cellStyle name="40% - Accent5 2 2 2 5 3" xfId="34520"/>
    <cellStyle name="40% - Accent5 2 2 2 5 3 2" xfId="34521"/>
    <cellStyle name="40% - Accent5 2 2 2 5 4" xfId="34522"/>
    <cellStyle name="40% - Accent5 2 2 2 6" xfId="34523"/>
    <cellStyle name="40% - Accent5 2 2 2 6 2" xfId="34524"/>
    <cellStyle name="40% - Accent5 2 2 2 6 2 2" xfId="34525"/>
    <cellStyle name="40% - Accent5 2 2 2 6 3" xfId="34526"/>
    <cellStyle name="40% - Accent5 2 2 2 7" xfId="34527"/>
    <cellStyle name="40% - Accent5 2 2 2 7 2" xfId="34528"/>
    <cellStyle name="40% - Accent5 2 2 2 8" xfId="34529"/>
    <cellStyle name="40% - Accent5 2 2 3" xfId="34530"/>
    <cellStyle name="40% - Accent5 2 2 3 2" xfId="34531"/>
    <cellStyle name="40% - Accent5 2 2 3 2 2" xfId="34532"/>
    <cellStyle name="40% - Accent5 2 2 3 2 2 2" xfId="34533"/>
    <cellStyle name="40% - Accent5 2 2 3 2 2 2 2" xfId="34534"/>
    <cellStyle name="40% - Accent5 2 2 3 2 2 2 2 2" xfId="34535"/>
    <cellStyle name="40% - Accent5 2 2 3 2 2 2 2 2 2" xfId="34536"/>
    <cellStyle name="40% - Accent5 2 2 3 2 2 2 2 3" xfId="34537"/>
    <cellStyle name="40% - Accent5 2 2 3 2 2 2 3" xfId="34538"/>
    <cellStyle name="40% - Accent5 2 2 3 2 2 2 3 2" xfId="34539"/>
    <cellStyle name="40% - Accent5 2 2 3 2 2 2 4" xfId="34540"/>
    <cellStyle name="40% - Accent5 2 2 3 2 2 3" xfId="34541"/>
    <cellStyle name="40% - Accent5 2 2 3 2 2 3 2" xfId="34542"/>
    <cellStyle name="40% - Accent5 2 2 3 2 2 3 2 2" xfId="34543"/>
    <cellStyle name="40% - Accent5 2 2 3 2 2 3 3" xfId="34544"/>
    <cellStyle name="40% - Accent5 2 2 3 2 2 4" xfId="34545"/>
    <cellStyle name="40% - Accent5 2 2 3 2 2 4 2" xfId="34546"/>
    <cellStyle name="40% - Accent5 2 2 3 2 2 5" xfId="34547"/>
    <cellStyle name="40% - Accent5 2 2 3 2 3" xfId="34548"/>
    <cellStyle name="40% - Accent5 2 2 3 2 3 2" xfId="34549"/>
    <cellStyle name="40% - Accent5 2 2 3 2 3 2 2" xfId="34550"/>
    <cellStyle name="40% - Accent5 2 2 3 2 3 2 2 2" xfId="34551"/>
    <cellStyle name="40% - Accent5 2 2 3 2 3 2 3" xfId="34552"/>
    <cellStyle name="40% - Accent5 2 2 3 2 3 3" xfId="34553"/>
    <cellStyle name="40% - Accent5 2 2 3 2 3 3 2" xfId="34554"/>
    <cellStyle name="40% - Accent5 2 2 3 2 3 4" xfId="34555"/>
    <cellStyle name="40% - Accent5 2 2 3 2 4" xfId="34556"/>
    <cellStyle name="40% - Accent5 2 2 3 2 4 2" xfId="34557"/>
    <cellStyle name="40% - Accent5 2 2 3 2 4 2 2" xfId="34558"/>
    <cellStyle name="40% - Accent5 2 2 3 2 4 3" xfId="34559"/>
    <cellStyle name="40% - Accent5 2 2 3 2 5" xfId="34560"/>
    <cellStyle name="40% - Accent5 2 2 3 2 5 2" xfId="34561"/>
    <cellStyle name="40% - Accent5 2 2 3 2 6" xfId="34562"/>
    <cellStyle name="40% - Accent5 2 2 3 3" xfId="34563"/>
    <cellStyle name="40% - Accent5 2 2 3 3 2" xfId="34564"/>
    <cellStyle name="40% - Accent5 2 2 3 3 2 2" xfId="34565"/>
    <cellStyle name="40% - Accent5 2 2 3 3 2 2 2" xfId="34566"/>
    <cellStyle name="40% - Accent5 2 2 3 3 2 2 2 2" xfId="34567"/>
    <cellStyle name="40% - Accent5 2 2 3 3 2 2 3" xfId="34568"/>
    <cellStyle name="40% - Accent5 2 2 3 3 2 3" xfId="34569"/>
    <cellStyle name="40% - Accent5 2 2 3 3 2 3 2" xfId="34570"/>
    <cellStyle name="40% - Accent5 2 2 3 3 2 4" xfId="34571"/>
    <cellStyle name="40% - Accent5 2 2 3 3 3" xfId="34572"/>
    <cellStyle name="40% - Accent5 2 2 3 3 3 2" xfId="34573"/>
    <cellStyle name="40% - Accent5 2 2 3 3 3 2 2" xfId="34574"/>
    <cellStyle name="40% - Accent5 2 2 3 3 3 3" xfId="34575"/>
    <cellStyle name="40% - Accent5 2 2 3 3 4" xfId="34576"/>
    <cellStyle name="40% - Accent5 2 2 3 3 4 2" xfId="34577"/>
    <cellStyle name="40% - Accent5 2 2 3 3 5" xfId="34578"/>
    <cellStyle name="40% - Accent5 2 2 3 4" xfId="34579"/>
    <cellStyle name="40% - Accent5 2 2 3 4 2" xfId="34580"/>
    <cellStyle name="40% - Accent5 2 2 3 4 2 2" xfId="34581"/>
    <cellStyle name="40% - Accent5 2 2 3 4 2 2 2" xfId="34582"/>
    <cellStyle name="40% - Accent5 2 2 3 4 2 3" xfId="34583"/>
    <cellStyle name="40% - Accent5 2 2 3 4 3" xfId="34584"/>
    <cellStyle name="40% - Accent5 2 2 3 4 3 2" xfId="34585"/>
    <cellStyle name="40% - Accent5 2 2 3 4 4" xfId="34586"/>
    <cellStyle name="40% - Accent5 2 2 3 5" xfId="34587"/>
    <cellStyle name="40% - Accent5 2 2 3 5 2" xfId="34588"/>
    <cellStyle name="40% - Accent5 2 2 3 5 2 2" xfId="34589"/>
    <cellStyle name="40% - Accent5 2 2 3 5 3" xfId="34590"/>
    <cellStyle name="40% - Accent5 2 2 3 6" xfId="34591"/>
    <cellStyle name="40% - Accent5 2 2 3 6 2" xfId="34592"/>
    <cellStyle name="40% - Accent5 2 2 3 7" xfId="34593"/>
    <cellStyle name="40% - Accent5 2 2 4" xfId="34594"/>
    <cellStyle name="40% - Accent5 2 2 4 2" xfId="34595"/>
    <cellStyle name="40% - Accent5 2 2 4 2 2" xfId="34596"/>
    <cellStyle name="40% - Accent5 2 2 4 2 2 2" xfId="34597"/>
    <cellStyle name="40% - Accent5 2 2 4 2 2 2 2" xfId="34598"/>
    <cellStyle name="40% - Accent5 2 2 4 2 2 2 2 2" xfId="34599"/>
    <cellStyle name="40% - Accent5 2 2 4 2 2 2 3" xfId="34600"/>
    <cellStyle name="40% - Accent5 2 2 4 2 2 3" xfId="34601"/>
    <cellStyle name="40% - Accent5 2 2 4 2 2 3 2" xfId="34602"/>
    <cellStyle name="40% - Accent5 2 2 4 2 2 4" xfId="34603"/>
    <cellStyle name="40% - Accent5 2 2 4 2 3" xfId="34604"/>
    <cellStyle name="40% - Accent5 2 2 4 2 3 2" xfId="34605"/>
    <cellStyle name="40% - Accent5 2 2 4 2 3 2 2" xfId="34606"/>
    <cellStyle name="40% - Accent5 2 2 4 2 3 3" xfId="34607"/>
    <cellStyle name="40% - Accent5 2 2 4 2 4" xfId="34608"/>
    <cellStyle name="40% - Accent5 2 2 4 2 4 2" xfId="34609"/>
    <cellStyle name="40% - Accent5 2 2 4 2 5" xfId="34610"/>
    <cellStyle name="40% - Accent5 2 2 4 3" xfId="34611"/>
    <cellStyle name="40% - Accent5 2 2 4 3 2" xfId="34612"/>
    <cellStyle name="40% - Accent5 2 2 4 3 2 2" xfId="34613"/>
    <cellStyle name="40% - Accent5 2 2 4 3 2 2 2" xfId="34614"/>
    <cellStyle name="40% - Accent5 2 2 4 3 2 3" xfId="34615"/>
    <cellStyle name="40% - Accent5 2 2 4 3 3" xfId="34616"/>
    <cellStyle name="40% - Accent5 2 2 4 3 3 2" xfId="34617"/>
    <cellStyle name="40% - Accent5 2 2 4 3 4" xfId="34618"/>
    <cellStyle name="40% - Accent5 2 2 4 4" xfId="34619"/>
    <cellStyle name="40% - Accent5 2 2 4 4 2" xfId="34620"/>
    <cellStyle name="40% - Accent5 2 2 4 4 2 2" xfId="34621"/>
    <cellStyle name="40% - Accent5 2 2 4 4 3" xfId="34622"/>
    <cellStyle name="40% - Accent5 2 2 4 5" xfId="34623"/>
    <cellStyle name="40% - Accent5 2 2 4 5 2" xfId="34624"/>
    <cellStyle name="40% - Accent5 2 2 4 6" xfId="34625"/>
    <cellStyle name="40% - Accent5 2 2 5" xfId="34626"/>
    <cellStyle name="40% - Accent5 2 2 5 2" xfId="34627"/>
    <cellStyle name="40% - Accent5 2 2 5 2 2" xfId="34628"/>
    <cellStyle name="40% - Accent5 2 2 5 2 2 2" xfId="34629"/>
    <cellStyle name="40% - Accent5 2 2 5 2 2 2 2" xfId="34630"/>
    <cellStyle name="40% - Accent5 2 2 5 2 2 3" xfId="34631"/>
    <cellStyle name="40% - Accent5 2 2 5 2 3" xfId="34632"/>
    <cellStyle name="40% - Accent5 2 2 5 2 3 2" xfId="34633"/>
    <cellStyle name="40% - Accent5 2 2 5 2 4" xfId="34634"/>
    <cellStyle name="40% - Accent5 2 2 5 3" xfId="34635"/>
    <cellStyle name="40% - Accent5 2 2 5 3 2" xfId="34636"/>
    <cellStyle name="40% - Accent5 2 2 5 3 2 2" xfId="34637"/>
    <cellStyle name="40% - Accent5 2 2 5 3 3" xfId="34638"/>
    <cellStyle name="40% - Accent5 2 2 5 4" xfId="34639"/>
    <cellStyle name="40% - Accent5 2 2 5 4 2" xfId="34640"/>
    <cellStyle name="40% - Accent5 2 2 5 5" xfId="34641"/>
    <cellStyle name="40% - Accent5 2 2 6" xfId="34642"/>
    <cellStyle name="40% - Accent5 2 2 6 2" xfId="34643"/>
    <cellStyle name="40% - Accent5 2 2 6 2 2" xfId="34644"/>
    <cellStyle name="40% - Accent5 2 2 6 2 2 2" xfId="34645"/>
    <cellStyle name="40% - Accent5 2 2 6 2 3" xfId="34646"/>
    <cellStyle name="40% - Accent5 2 2 6 3" xfId="34647"/>
    <cellStyle name="40% - Accent5 2 2 6 3 2" xfId="34648"/>
    <cellStyle name="40% - Accent5 2 2 6 4" xfId="34649"/>
    <cellStyle name="40% - Accent5 2 2 7" xfId="34650"/>
    <cellStyle name="40% - Accent5 2 2 7 2" xfId="34651"/>
    <cellStyle name="40% - Accent5 2 2 7 2 2" xfId="34652"/>
    <cellStyle name="40% - Accent5 2 2 7 3" xfId="34653"/>
    <cellStyle name="40% - Accent5 2 2 8" xfId="34654"/>
    <cellStyle name="40% - Accent5 2 2 8 2" xfId="34655"/>
    <cellStyle name="40% - Accent5 2 2 9" xfId="34656"/>
    <cellStyle name="40% - Accent5 2 3" xfId="34657"/>
    <cellStyle name="40% - Accent5 2 3 2" xfId="34658"/>
    <cellStyle name="40% - Accent5 2 3 2 2" xfId="34659"/>
    <cellStyle name="40% - Accent5 2 3 2 2 2" xfId="34660"/>
    <cellStyle name="40% - Accent5 2 3 2 2 2 2" xfId="34661"/>
    <cellStyle name="40% - Accent5 2 3 2 2 2 2 2" xfId="34662"/>
    <cellStyle name="40% - Accent5 2 3 2 2 2 2 2 2" xfId="34663"/>
    <cellStyle name="40% - Accent5 2 3 2 2 2 2 2 2 2" xfId="34664"/>
    <cellStyle name="40% - Accent5 2 3 2 2 2 2 2 3" xfId="34665"/>
    <cellStyle name="40% - Accent5 2 3 2 2 2 2 3" xfId="34666"/>
    <cellStyle name="40% - Accent5 2 3 2 2 2 2 3 2" xfId="34667"/>
    <cellStyle name="40% - Accent5 2 3 2 2 2 2 4" xfId="34668"/>
    <cellStyle name="40% - Accent5 2 3 2 2 2 3" xfId="34669"/>
    <cellStyle name="40% - Accent5 2 3 2 2 2 3 2" xfId="34670"/>
    <cellStyle name="40% - Accent5 2 3 2 2 2 3 2 2" xfId="34671"/>
    <cellStyle name="40% - Accent5 2 3 2 2 2 3 3" xfId="34672"/>
    <cellStyle name="40% - Accent5 2 3 2 2 2 4" xfId="34673"/>
    <cellStyle name="40% - Accent5 2 3 2 2 2 4 2" xfId="34674"/>
    <cellStyle name="40% - Accent5 2 3 2 2 2 5" xfId="34675"/>
    <cellStyle name="40% - Accent5 2 3 2 2 3" xfId="34676"/>
    <cellStyle name="40% - Accent5 2 3 2 2 3 2" xfId="34677"/>
    <cellStyle name="40% - Accent5 2 3 2 2 3 2 2" xfId="34678"/>
    <cellStyle name="40% - Accent5 2 3 2 2 3 2 2 2" xfId="34679"/>
    <cellStyle name="40% - Accent5 2 3 2 2 3 2 3" xfId="34680"/>
    <cellStyle name="40% - Accent5 2 3 2 2 3 3" xfId="34681"/>
    <cellStyle name="40% - Accent5 2 3 2 2 3 3 2" xfId="34682"/>
    <cellStyle name="40% - Accent5 2 3 2 2 3 4" xfId="34683"/>
    <cellStyle name="40% - Accent5 2 3 2 2 4" xfId="34684"/>
    <cellStyle name="40% - Accent5 2 3 2 2 4 2" xfId="34685"/>
    <cellStyle name="40% - Accent5 2 3 2 2 4 2 2" xfId="34686"/>
    <cellStyle name="40% - Accent5 2 3 2 2 4 3" xfId="34687"/>
    <cellStyle name="40% - Accent5 2 3 2 2 5" xfId="34688"/>
    <cellStyle name="40% - Accent5 2 3 2 2 5 2" xfId="34689"/>
    <cellStyle name="40% - Accent5 2 3 2 2 6" xfId="34690"/>
    <cellStyle name="40% - Accent5 2 3 2 3" xfId="34691"/>
    <cellStyle name="40% - Accent5 2 3 2 3 2" xfId="34692"/>
    <cellStyle name="40% - Accent5 2 3 2 3 2 2" xfId="34693"/>
    <cellStyle name="40% - Accent5 2 3 2 3 2 2 2" xfId="34694"/>
    <cellStyle name="40% - Accent5 2 3 2 3 2 2 2 2" xfId="34695"/>
    <cellStyle name="40% - Accent5 2 3 2 3 2 2 3" xfId="34696"/>
    <cellStyle name="40% - Accent5 2 3 2 3 2 3" xfId="34697"/>
    <cellStyle name="40% - Accent5 2 3 2 3 2 3 2" xfId="34698"/>
    <cellStyle name="40% - Accent5 2 3 2 3 2 4" xfId="34699"/>
    <cellStyle name="40% - Accent5 2 3 2 3 3" xfId="34700"/>
    <cellStyle name="40% - Accent5 2 3 2 3 3 2" xfId="34701"/>
    <cellStyle name="40% - Accent5 2 3 2 3 3 2 2" xfId="34702"/>
    <cellStyle name="40% - Accent5 2 3 2 3 3 3" xfId="34703"/>
    <cellStyle name="40% - Accent5 2 3 2 3 4" xfId="34704"/>
    <cellStyle name="40% - Accent5 2 3 2 3 4 2" xfId="34705"/>
    <cellStyle name="40% - Accent5 2 3 2 3 5" xfId="34706"/>
    <cellStyle name="40% - Accent5 2 3 2 4" xfId="34707"/>
    <cellStyle name="40% - Accent5 2 3 2 4 2" xfId="34708"/>
    <cellStyle name="40% - Accent5 2 3 2 4 2 2" xfId="34709"/>
    <cellStyle name="40% - Accent5 2 3 2 4 2 2 2" xfId="34710"/>
    <cellStyle name="40% - Accent5 2 3 2 4 2 3" xfId="34711"/>
    <cellStyle name="40% - Accent5 2 3 2 4 3" xfId="34712"/>
    <cellStyle name="40% - Accent5 2 3 2 4 3 2" xfId="34713"/>
    <cellStyle name="40% - Accent5 2 3 2 4 4" xfId="34714"/>
    <cellStyle name="40% - Accent5 2 3 2 5" xfId="34715"/>
    <cellStyle name="40% - Accent5 2 3 2 5 2" xfId="34716"/>
    <cellStyle name="40% - Accent5 2 3 2 5 2 2" xfId="34717"/>
    <cellStyle name="40% - Accent5 2 3 2 5 3" xfId="34718"/>
    <cellStyle name="40% - Accent5 2 3 2 6" xfId="34719"/>
    <cellStyle name="40% - Accent5 2 3 2 6 2" xfId="34720"/>
    <cellStyle name="40% - Accent5 2 3 2 7" xfId="34721"/>
    <cellStyle name="40% - Accent5 2 3 3" xfId="34722"/>
    <cellStyle name="40% - Accent5 2 3 3 2" xfId="34723"/>
    <cellStyle name="40% - Accent5 2 3 3 2 2" xfId="34724"/>
    <cellStyle name="40% - Accent5 2 3 3 2 2 2" xfId="34725"/>
    <cellStyle name="40% - Accent5 2 3 3 2 2 2 2" xfId="34726"/>
    <cellStyle name="40% - Accent5 2 3 3 2 2 2 2 2" xfId="34727"/>
    <cellStyle name="40% - Accent5 2 3 3 2 2 2 3" xfId="34728"/>
    <cellStyle name="40% - Accent5 2 3 3 2 2 3" xfId="34729"/>
    <cellStyle name="40% - Accent5 2 3 3 2 2 3 2" xfId="34730"/>
    <cellStyle name="40% - Accent5 2 3 3 2 2 4" xfId="34731"/>
    <cellStyle name="40% - Accent5 2 3 3 2 3" xfId="34732"/>
    <cellStyle name="40% - Accent5 2 3 3 2 3 2" xfId="34733"/>
    <cellStyle name="40% - Accent5 2 3 3 2 3 2 2" xfId="34734"/>
    <cellStyle name="40% - Accent5 2 3 3 2 3 3" xfId="34735"/>
    <cellStyle name="40% - Accent5 2 3 3 2 4" xfId="34736"/>
    <cellStyle name="40% - Accent5 2 3 3 2 4 2" xfId="34737"/>
    <cellStyle name="40% - Accent5 2 3 3 2 5" xfId="34738"/>
    <cellStyle name="40% - Accent5 2 3 3 3" xfId="34739"/>
    <cellStyle name="40% - Accent5 2 3 3 3 2" xfId="34740"/>
    <cellStyle name="40% - Accent5 2 3 3 3 2 2" xfId="34741"/>
    <cellStyle name="40% - Accent5 2 3 3 3 2 2 2" xfId="34742"/>
    <cellStyle name="40% - Accent5 2 3 3 3 2 3" xfId="34743"/>
    <cellStyle name="40% - Accent5 2 3 3 3 3" xfId="34744"/>
    <cellStyle name="40% - Accent5 2 3 3 3 3 2" xfId="34745"/>
    <cellStyle name="40% - Accent5 2 3 3 3 4" xfId="34746"/>
    <cellStyle name="40% - Accent5 2 3 3 4" xfId="34747"/>
    <cellStyle name="40% - Accent5 2 3 3 4 2" xfId="34748"/>
    <cellStyle name="40% - Accent5 2 3 3 4 2 2" xfId="34749"/>
    <cellStyle name="40% - Accent5 2 3 3 4 3" xfId="34750"/>
    <cellStyle name="40% - Accent5 2 3 3 5" xfId="34751"/>
    <cellStyle name="40% - Accent5 2 3 3 5 2" xfId="34752"/>
    <cellStyle name="40% - Accent5 2 3 3 6" xfId="34753"/>
    <cellStyle name="40% - Accent5 2 3 4" xfId="34754"/>
    <cellStyle name="40% - Accent5 2 3 4 2" xfId="34755"/>
    <cellStyle name="40% - Accent5 2 3 4 2 2" xfId="34756"/>
    <cellStyle name="40% - Accent5 2 3 4 2 2 2" xfId="34757"/>
    <cellStyle name="40% - Accent5 2 3 4 2 2 2 2" xfId="34758"/>
    <cellStyle name="40% - Accent5 2 3 4 2 2 3" xfId="34759"/>
    <cellStyle name="40% - Accent5 2 3 4 2 3" xfId="34760"/>
    <cellStyle name="40% - Accent5 2 3 4 2 3 2" xfId="34761"/>
    <cellStyle name="40% - Accent5 2 3 4 2 4" xfId="34762"/>
    <cellStyle name="40% - Accent5 2 3 4 3" xfId="34763"/>
    <cellStyle name="40% - Accent5 2 3 4 3 2" xfId="34764"/>
    <cellStyle name="40% - Accent5 2 3 4 3 2 2" xfId="34765"/>
    <cellStyle name="40% - Accent5 2 3 4 3 3" xfId="34766"/>
    <cellStyle name="40% - Accent5 2 3 4 4" xfId="34767"/>
    <cellStyle name="40% - Accent5 2 3 4 4 2" xfId="34768"/>
    <cellStyle name="40% - Accent5 2 3 4 5" xfId="34769"/>
    <cellStyle name="40% - Accent5 2 3 5" xfId="34770"/>
    <cellStyle name="40% - Accent5 2 3 5 2" xfId="34771"/>
    <cellStyle name="40% - Accent5 2 3 5 2 2" xfId="34772"/>
    <cellStyle name="40% - Accent5 2 3 5 2 2 2" xfId="34773"/>
    <cellStyle name="40% - Accent5 2 3 5 2 3" xfId="34774"/>
    <cellStyle name="40% - Accent5 2 3 5 3" xfId="34775"/>
    <cellStyle name="40% - Accent5 2 3 5 3 2" xfId="34776"/>
    <cellStyle name="40% - Accent5 2 3 5 4" xfId="34777"/>
    <cellStyle name="40% - Accent5 2 3 6" xfId="34778"/>
    <cellStyle name="40% - Accent5 2 3 6 2" xfId="34779"/>
    <cellStyle name="40% - Accent5 2 3 6 2 2" xfId="34780"/>
    <cellStyle name="40% - Accent5 2 3 6 3" xfId="34781"/>
    <cellStyle name="40% - Accent5 2 3 7" xfId="34782"/>
    <cellStyle name="40% - Accent5 2 3 7 2" xfId="34783"/>
    <cellStyle name="40% - Accent5 2 3 8" xfId="34784"/>
    <cellStyle name="40% - Accent5 2 4" xfId="34785"/>
    <cellStyle name="40% - Accent5 2 4 2" xfId="34786"/>
    <cellStyle name="40% - Accent5 2 4 2 2" xfId="34787"/>
    <cellStyle name="40% - Accent5 2 4 2 2 2" xfId="34788"/>
    <cellStyle name="40% - Accent5 2 4 2 2 2 2" xfId="34789"/>
    <cellStyle name="40% - Accent5 2 4 2 2 2 2 2" xfId="34790"/>
    <cellStyle name="40% - Accent5 2 4 2 2 2 2 2 2" xfId="34791"/>
    <cellStyle name="40% - Accent5 2 4 2 2 2 2 3" xfId="34792"/>
    <cellStyle name="40% - Accent5 2 4 2 2 2 3" xfId="34793"/>
    <cellStyle name="40% - Accent5 2 4 2 2 2 3 2" xfId="34794"/>
    <cellStyle name="40% - Accent5 2 4 2 2 2 4" xfId="34795"/>
    <cellStyle name="40% - Accent5 2 4 2 2 3" xfId="34796"/>
    <cellStyle name="40% - Accent5 2 4 2 2 3 2" xfId="34797"/>
    <cellStyle name="40% - Accent5 2 4 2 2 3 2 2" xfId="34798"/>
    <cellStyle name="40% - Accent5 2 4 2 2 3 3" xfId="34799"/>
    <cellStyle name="40% - Accent5 2 4 2 2 4" xfId="34800"/>
    <cellStyle name="40% - Accent5 2 4 2 2 4 2" xfId="34801"/>
    <cellStyle name="40% - Accent5 2 4 2 2 5" xfId="34802"/>
    <cellStyle name="40% - Accent5 2 4 2 3" xfId="34803"/>
    <cellStyle name="40% - Accent5 2 4 2 3 2" xfId="34804"/>
    <cellStyle name="40% - Accent5 2 4 2 3 2 2" xfId="34805"/>
    <cellStyle name="40% - Accent5 2 4 2 3 2 2 2" xfId="34806"/>
    <cellStyle name="40% - Accent5 2 4 2 3 2 3" xfId="34807"/>
    <cellStyle name="40% - Accent5 2 4 2 3 3" xfId="34808"/>
    <cellStyle name="40% - Accent5 2 4 2 3 3 2" xfId="34809"/>
    <cellStyle name="40% - Accent5 2 4 2 3 4" xfId="34810"/>
    <cellStyle name="40% - Accent5 2 4 2 4" xfId="34811"/>
    <cellStyle name="40% - Accent5 2 4 2 4 2" xfId="34812"/>
    <cellStyle name="40% - Accent5 2 4 2 4 2 2" xfId="34813"/>
    <cellStyle name="40% - Accent5 2 4 2 4 3" xfId="34814"/>
    <cellStyle name="40% - Accent5 2 4 2 5" xfId="34815"/>
    <cellStyle name="40% - Accent5 2 4 2 5 2" xfId="34816"/>
    <cellStyle name="40% - Accent5 2 4 2 6" xfId="34817"/>
    <cellStyle name="40% - Accent5 2 4 3" xfId="34818"/>
    <cellStyle name="40% - Accent5 2 4 3 2" xfId="34819"/>
    <cellStyle name="40% - Accent5 2 4 3 2 2" xfId="34820"/>
    <cellStyle name="40% - Accent5 2 4 3 2 2 2" xfId="34821"/>
    <cellStyle name="40% - Accent5 2 4 3 2 2 2 2" xfId="34822"/>
    <cellStyle name="40% - Accent5 2 4 3 2 2 3" xfId="34823"/>
    <cellStyle name="40% - Accent5 2 4 3 2 3" xfId="34824"/>
    <cellStyle name="40% - Accent5 2 4 3 2 3 2" xfId="34825"/>
    <cellStyle name="40% - Accent5 2 4 3 2 4" xfId="34826"/>
    <cellStyle name="40% - Accent5 2 4 3 3" xfId="34827"/>
    <cellStyle name="40% - Accent5 2 4 3 3 2" xfId="34828"/>
    <cellStyle name="40% - Accent5 2 4 3 3 2 2" xfId="34829"/>
    <cellStyle name="40% - Accent5 2 4 3 3 3" xfId="34830"/>
    <cellStyle name="40% - Accent5 2 4 3 4" xfId="34831"/>
    <cellStyle name="40% - Accent5 2 4 3 4 2" xfId="34832"/>
    <cellStyle name="40% - Accent5 2 4 3 5" xfId="34833"/>
    <cellStyle name="40% - Accent5 2 4 4" xfId="34834"/>
    <cellStyle name="40% - Accent5 2 4 4 2" xfId="34835"/>
    <cellStyle name="40% - Accent5 2 4 4 2 2" xfId="34836"/>
    <cellStyle name="40% - Accent5 2 4 4 2 2 2" xfId="34837"/>
    <cellStyle name="40% - Accent5 2 4 4 2 3" xfId="34838"/>
    <cellStyle name="40% - Accent5 2 4 4 3" xfId="34839"/>
    <cellStyle name="40% - Accent5 2 4 4 3 2" xfId="34840"/>
    <cellStyle name="40% - Accent5 2 4 4 4" xfId="34841"/>
    <cellStyle name="40% - Accent5 2 4 5" xfId="34842"/>
    <cellStyle name="40% - Accent5 2 4 5 2" xfId="34843"/>
    <cellStyle name="40% - Accent5 2 4 5 2 2" xfId="34844"/>
    <cellStyle name="40% - Accent5 2 4 5 3" xfId="34845"/>
    <cellStyle name="40% - Accent5 2 4 6" xfId="34846"/>
    <cellStyle name="40% - Accent5 2 4 6 2" xfId="34847"/>
    <cellStyle name="40% - Accent5 2 4 7" xfId="34848"/>
    <cellStyle name="40% - Accent5 2 5" xfId="34849"/>
    <cellStyle name="40% - Accent5 2 5 2" xfId="34850"/>
    <cellStyle name="40% - Accent5 2 5 2 2" xfId="34851"/>
    <cellStyle name="40% - Accent5 2 5 2 2 2" xfId="34852"/>
    <cellStyle name="40% - Accent5 2 5 2 2 2 2" xfId="34853"/>
    <cellStyle name="40% - Accent5 2 5 2 2 2 2 2" xfId="34854"/>
    <cellStyle name="40% - Accent5 2 5 2 2 2 3" xfId="34855"/>
    <cellStyle name="40% - Accent5 2 5 2 2 3" xfId="34856"/>
    <cellStyle name="40% - Accent5 2 5 2 2 3 2" xfId="34857"/>
    <cellStyle name="40% - Accent5 2 5 2 2 4" xfId="34858"/>
    <cellStyle name="40% - Accent5 2 5 2 3" xfId="34859"/>
    <cellStyle name="40% - Accent5 2 5 2 3 2" xfId="34860"/>
    <cellStyle name="40% - Accent5 2 5 2 3 2 2" xfId="34861"/>
    <cellStyle name="40% - Accent5 2 5 2 3 3" xfId="34862"/>
    <cellStyle name="40% - Accent5 2 5 2 4" xfId="34863"/>
    <cellStyle name="40% - Accent5 2 5 2 4 2" xfId="34864"/>
    <cellStyle name="40% - Accent5 2 5 2 5" xfId="34865"/>
    <cellStyle name="40% - Accent5 2 5 3" xfId="34866"/>
    <cellStyle name="40% - Accent5 2 5 3 2" xfId="34867"/>
    <cellStyle name="40% - Accent5 2 5 3 2 2" xfId="34868"/>
    <cellStyle name="40% - Accent5 2 5 3 2 2 2" xfId="34869"/>
    <cellStyle name="40% - Accent5 2 5 3 2 3" xfId="34870"/>
    <cellStyle name="40% - Accent5 2 5 3 3" xfId="34871"/>
    <cellStyle name="40% - Accent5 2 5 3 3 2" xfId="34872"/>
    <cellStyle name="40% - Accent5 2 5 3 4" xfId="34873"/>
    <cellStyle name="40% - Accent5 2 5 4" xfId="34874"/>
    <cellStyle name="40% - Accent5 2 5 4 2" xfId="34875"/>
    <cellStyle name="40% - Accent5 2 5 4 2 2" xfId="34876"/>
    <cellStyle name="40% - Accent5 2 5 4 3" xfId="34877"/>
    <cellStyle name="40% - Accent5 2 5 5" xfId="34878"/>
    <cellStyle name="40% - Accent5 2 5 5 2" xfId="34879"/>
    <cellStyle name="40% - Accent5 2 5 6" xfId="34880"/>
    <cellStyle name="40% - Accent5 2 6" xfId="34881"/>
    <cellStyle name="40% - Accent5 2 6 2" xfId="34882"/>
    <cellStyle name="40% - Accent5 2 6 2 2" xfId="34883"/>
    <cellStyle name="40% - Accent5 2 6 2 2 2" xfId="34884"/>
    <cellStyle name="40% - Accent5 2 6 2 2 2 2" xfId="34885"/>
    <cellStyle name="40% - Accent5 2 6 2 2 3" xfId="34886"/>
    <cellStyle name="40% - Accent5 2 6 2 3" xfId="34887"/>
    <cellStyle name="40% - Accent5 2 6 2 3 2" xfId="34888"/>
    <cellStyle name="40% - Accent5 2 6 2 4" xfId="34889"/>
    <cellStyle name="40% - Accent5 2 6 3" xfId="34890"/>
    <cellStyle name="40% - Accent5 2 6 3 2" xfId="34891"/>
    <cellStyle name="40% - Accent5 2 6 3 2 2" xfId="34892"/>
    <cellStyle name="40% - Accent5 2 6 3 3" xfId="34893"/>
    <cellStyle name="40% - Accent5 2 6 4" xfId="34894"/>
    <cellStyle name="40% - Accent5 2 6 4 2" xfId="34895"/>
    <cellStyle name="40% - Accent5 2 6 5" xfId="34896"/>
    <cellStyle name="40% - Accent5 2 7" xfId="34897"/>
    <cellStyle name="40% - Accent5 2 7 2" xfId="34898"/>
    <cellStyle name="40% - Accent5 2 7 2 2" xfId="34899"/>
    <cellStyle name="40% - Accent5 2 7 2 2 2" xfId="34900"/>
    <cellStyle name="40% - Accent5 2 7 2 3" xfId="34901"/>
    <cellStyle name="40% - Accent5 2 7 3" xfId="34902"/>
    <cellStyle name="40% - Accent5 2 7 3 2" xfId="34903"/>
    <cellStyle name="40% - Accent5 2 7 4" xfId="34904"/>
    <cellStyle name="40% - Accent5 2 8" xfId="34905"/>
    <cellStyle name="40% - Accent5 2 8 2" xfId="34906"/>
    <cellStyle name="40% - Accent5 2 8 2 2" xfId="34907"/>
    <cellStyle name="40% - Accent5 2 8 3" xfId="34908"/>
    <cellStyle name="40% - Accent5 2 9" xfId="34909"/>
    <cellStyle name="40% - Accent5 2 9 2" xfId="34910"/>
    <cellStyle name="40% - Accent5 20" xfId="34911"/>
    <cellStyle name="40% - Accent5 20 2" xfId="34912"/>
    <cellStyle name="40% - Accent5 20 2 2" xfId="34913"/>
    <cellStyle name="40% - Accent5 20 2 2 2" xfId="34914"/>
    <cellStyle name="40% - Accent5 20 2 2 2 2" xfId="34915"/>
    <cellStyle name="40% - Accent5 20 2 2 3" xfId="34916"/>
    <cellStyle name="40% - Accent5 20 2 3" xfId="34917"/>
    <cellStyle name="40% - Accent5 20 2 3 2" xfId="34918"/>
    <cellStyle name="40% - Accent5 20 2 4" xfId="34919"/>
    <cellStyle name="40% - Accent5 20 3" xfId="34920"/>
    <cellStyle name="40% - Accent5 20 3 2" xfId="34921"/>
    <cellStyle name="40% - Accent5 20 3 2 2" xfId="34922"/>
    <cellStyle name="40% - Accent5 20 3 3" xfId="34923"/>
    <cellStyle name="40% - Accent5 20 4" xfId="34924"/>
    <cellStyle name="40% - Accent5 20 4 2" xfId="34925"/>
    <cellStyle name="40% - Accent5 20 5" xfId="34926"/>
    <cellStyle name="40% - Accent5 21" xfId="34927"/>
    <cellStyle name="40% - Accent5 21 2" xfId="34928"/>
    <cellStyle name="40% - Accent5 21 2 2" xfId="34929"/>
    <cellStyle name="40% - Accent5 21 2 2 2" xfId="34930"/>
    <cellStyle name="40% - Accent5 21 2 3" xfId="34931"/>
    <cellStyle name="40% - Accent5 21 3" xfId="34932"/>
    <cellStyle name="40% - Accent5 21 3 2" xfId="34933"/>
    <cellStyle name="40% - Accent5 21 4" xfId="34934"/>
    <cellStyle name="40% - Accent5 22" xfId="34935"/>
    <cellStyle name="40% - Accent5 22 2" xfId="34936"/>
    <cellStyle name="40% - Accent5 22 2 2" xfId="34937"/>
    <cellStyle name="40% - Accent5 22 3" xfId="34938"/>
    <cellStyle name="40% - Accent5 23" xfId="34939"/>
    <cellStyle name="40% - Accent5 23 2" xfId="34940"/>
    <cellStyle name="40% - Accent5 24" xfId="34941"/>
    <cellStyle name="40% - Accent5 3" xfId="34942"/>
    <cellStyle name="40% - Accent5 3 10" xfId="34943"/>
    <cellStyle name="40% - Accent5 3 2" xfId="34944"/>
    <cellStyle name="40% - Accent5 3 2 2" xfId="34945"/>
    <cellStyle name="40% - Accent5 3 2 2 2" xfId="34946"/>
    <cellStyle name="40% - Accent5 3 2 2 2 2" xfId="34947"/>
    <cellStyle name="40% - Accent5 3 2 2 2 2 2" xfId="34948"/>
    <cellStyle name="40% - Accent5 3 2 2 2 2 2 2" xfId="34949"/>
    <cellStyle name="40% - Accent5 3 2 2 2 2 2 2 2" xfId="34950"/>
    <cellStyle name="40% - Accent5 3 2 2 2 2 2 2 2 2" xfId="34951"/>
    <cellStyle name="40% - Accent5 3 2 2 2 2 2 2 2 2 2" xfId="34952"/>
    <cellStyle name="40% - Accent5 3 2 2 2 2 2 2 2 3" xfId="34953"/>
    <cellStyle name="40% - Accent5 3 2 2 2 2 2 2 3" xfId="34954"/>
    <cellStyle name="40% - Accent5 3 2 2 2 2 2 2 3 2" xfId="34955"/>
    <cellStyle name="40% - Accent5 3 2 2 2 2 2 2 4" xfId="34956"/>
    <cellStyle name="40% - Accent5 3 2 2 2 2 2 3" xfId="34957"/>
    <cellStyle name="40% - Accent5 3 2 2 2 2 2 3 2" xfId="34958"/>
    <cellStyle name="40% - Accent5 3 2 2 2 2 2 3 2 2" xfId="34959"/>
    <cellStyle name="40% - Accent5 3 2 2 2 2 2 3 3" xfId="34960"/>
    <cellStyle name="40% - Accent5 3 2 2 2 2 2 4" xfId="34961"/>
    <cellStyle name="40% - Accent5 3 2 2 2 2 2 4 2" xfId="34962"/>
    <cellStyle name="40% - Accent5 3 2 2 2 2 2 5" xfId="34963"/>
    <cellStyle name="40% - Accent5 3 2 2 2 2 3" xfId="34964"/>
    <cellStyle name="40% - Accent5 3 2 2 2 2 3 2" xfId="34965"/>
    <cellStyle name="40% - Accent5 3 2 2 2 2 3 2 2" xfId="34966"/>
    <cellStyle name="40% - Accent5 3 2 2 2 2 3 2 2 2" xfId="34967"/>
    <cellStyle name="40% - Accent5 3 2 2 2 2 3 2 3" xfId="34968"/>
    <cellStyle name="40% - Accent5 3 2 2 2 2 3 3" xfId="34969"/>
    <cellStyle name="40% - Accent5 3 2 2 2 2 3 3 2" xfId="34970"/>
    <cellStyle name="40% - Accent5 3 2 2 2 2 3 4" xfId="34971"/>
    <cellStyle name="40% - Accent5 3 2 2 2 2 4" xfId="34972"/>
    <cellStyle name="40% - Accent5 3 2 2 2 2 4 2" xfId="34973"/>
    <cellStyle name="40% - Accent5 3 2 2 2 2 4 2 2" xfId="34974"/>
    <cellStyle name="40% - Accent5 3 2 2 2 2 4 3" xfId="34975"/>
    <cellStyle name="40% - Accent5 3 2 2 2 2 5" xfId="34976"/>
    <cellStyle name="40% - Accent5 3 2 2 2 2 5 2" xfId="34977"/>
    <cellStyle name="40% - Accent5 3 2 2 2 2 6" xfId="34978"/>
    <cellStyle name="40% - Accent5 3 2 2 2 3" xfId="34979"/>
    <cellStyle name="40% - Accent5 3 2 2 2 3 2" xfId="34980"/>
    <cellStyle name="40% - Accent5 3 2 2 2 3 2 2" xfId="34981"/>
    <cellStyle name="40% - Accent5 3 2 2 2 3 2 2 2" xfId="34982"/>
    <cellStyle name="40% - Accent5 3 2 2 2 3 2 2 2 2" xfId="34983"/>
    <cellStyle name="40% - Accent5 3 2 2 2 3 2 2 3" xfId="34984"/>
    <cellStyle name="40% - Accent5 3 2 2 2 3 2 3" xfId="34985"/>
    <cellStyle name="40% - Accent5 3 2 2 2 3 2 3 2" xfId="34986"/>
    <cellStyle name="40% - Accent5 3 2 2 2 3 2 4" xfId="34987"/>
    <cellStyle name="40% - Accent5 3 2 2 2 3 3" xfId="34988"/>
    <cellStyle name="40% - Accent5 3 2 2 2 3 3 2" xfId="34989"/>
    <cellStyle name="40% - Accent5 3 2 2 2 3 3 2 2" xfId="34990"/>
    <cellStyle name="40% - Accent5 3 2 2 2 3 3 3" xfId="34991"/>
    <cellStyle name="40% - Accent5 3 2 2 2 3 4" xfId="34992"/>
    <cellStyle name="40% - Accent5 3 2 2 2 3 4 2" xfId="34993"/>
    <cellStyle name="40% - Accent5 3 2 2 2 3 5" xfId="34994"/>
    <cellStyle name="40% - Accent5 3 2 2 2 4" xfId="34995"/>
    <cellStyle name="40% - Accent5 3 2 2 2 4 2" xfId="34996"/>
    <cellStyle name="40% - Accent5 3 2 2 2 4 2 2" xfId="34997"/>
    <cellStyle name="40% - Accent5 3 2 2 2 4 2 2 2" xfId="34998"/>
    <cellStyle name="40% - Accent5 3 2 2 2 4 2 3" xfId="34999"/>
    <cellStyle name="40% - Accent5 3 2 2 2 4 3" xfId="35000"/>
    <cellStyle name="40% - Accent5 3 2 2 2 4 3 2" xfId="35001"/>
    <cellStyle name="40% - Accent5 3 2 2 2 4 4" xfId="35002"/>
    <cellStyle name="40% - Accent5 3 2 2 2 5" xfId="35003"/>
    <cellStyle name="40% - Accent5 3 2 2 2 5 2" xfId="35004"/>
    <cellStyle name="40% - Accent5 3 2 2 2 5 2 2" xfId="35005"/>
    <cellStyle name="40% - Accent5 3 2 2 2 5 3" xfId="35006"/>
    <cellStyle name="40% - Accent5 3 2 2 2 6" xfId="35007"/>
    <cellStyle name="40% - Accent5 3 2 2 2 6 2" xfId="35008"/>
    <cellStyle name="40% - Accent5 3 2 2 2 7" xfId="35009"/>
    <cellStyle name="40% - Accent5 3 2 2 3" xfId="35010"/>
    <cellStyle name="40% - Accent5 3 2 2 3 2" xfId="35011"/>
    <cellStyle name="40% - Accent5 3 2 2 3 2 2" xfId="35012"/>
    <cellStyle name="40% - Accent5 3 2 2 3 2 2 2" xfId="35013"/>
    <cellStyle name="40% - Accent5 3 2 2 3 2 2 2 2" xfId="35014"/>
    <cellStyle name="40% - Accent5 3 2 2 3 2 2 2 2 2" xfId="35015"/>
    <cellStyle name="40% - Accent5 3 2 2 3 2 2 2 3" xfId="35016"/>
    <cellStyle name="40% - Accent5 3 2 2 3 2 2 3" xfId="35017"/>
    <cellStyle name="40% - Accent5 3 2 2 3 2 2 3 2" xfId="35018"/>
    <cellStyle name="40% - Accent5 3 2 2 3 2 2 4" xfId="35019"/>
    <cellStyle name="40% - Accent5 3 2 2 3 2 3" xfId="35020"/>
    <cellStyle name="40% - Accent5 3 2 2 3 2 3 2" xfId="35021"/>
    <cellStyle name="40% - Accent5 3 2 2 3 2 3 2 2" xfId="35022"/>
    <cellStyle name="40% - Accent5 3 2 2 3 2 3 3" xfId="35023"/>
    <cellStyle name="40% - Accent5 3 2 2 3 2 4" xfId="35024"/>
    <cellStyle name="40% - Accent5 3 2 2 3 2 4 2" xfId="35025"/>
    <cellStyle name="40% - Accent5 3 2 2 3 2 5" xfId="35026"/>
    <cellStyle name="40% - Accent5 3 2 2 3 3" xfId="35027"/>
    <cellStyle name="40% - Accent5 3 2 2 3 3 2" xfId="35028"/>
    <cellStyle name="40% - Accent5 3 2 2 3 3 2 2" xfId="35029"/>
    <cellStyle name="40% - Accent5 3 2 2 3 3 2 2 2" xfId="35030"/>
    <cellStyle name="40% - Accent5 3 2 2 3 3 2 3" xfId="35031"/>
    <cellStyle name="40% - Accent5 3 2 2 3 3 3" xfId="35032"/>
    <cellStyle name="40% - Accent5 3 2 2 3 3 3 2" xfId="35033"/>
    <cellStyle name="40% - Accent5 3 2 2 3 3 4" xfId="35034"/>
    <cellStyle name="40% - Accent5 3 2 2 3 4" xfId="35035"/>
    <cellStyle name="40% - Accent5 3 2 2 3 4 2" xfId="35036"/>
    <cellStyle name="40% - Accent5 3 2 2 3 4 2 2" xfId="35037"/>
    <cellStyle name="40% - Accent5 3 2 2 3 4 3" xfId="35038"/>
    <cellStyle name="40% - Accent5 3 2 2 3 5" xfId="35039"/>
    <cellStyle name="40% - Accent5 3 2 2 3 5 2" xfId="35040"/>
    <cellStyle name="40% - Accent5 3 2 2 3 6" xfId="35041"/>
    <cellStyle name="40% - Accent5 3 2 2 4" xfId="35042"/>
    <cellStyle name="40% - Accent5 3 2 2 4 2" xfId="35043"/>
    <cellStyle name="40% - Accent5 3 2 2 4 2 2" xfId="35044"/>
    <cellStyle name="40% - Accent5 3 2 2 4 2 2 2" xfId="35045"/>
    <cellStyle name="40% - Accent5 3 2 2 4 2 2 2 2" xfId="35046"/>
    <cellStyle name="40% - Accent5 3 2 2 4 2 2 3" xfId="35047"/>
    <cellStyle name="40% - Accent5 3 2 2 4 2 3" xfId="35048"/>
    <cellStyle name="40% - Accent5 3 2 2 4 2 3 2" xfId="35049"/>
    <cellStyle name="40% - Accent5 3 2 2 4 2 4" xfId="35050"/>
    <cellStyle name="40% - Accent5 3 2 2 4 3" xfId="35051"/>
    <cellStyle name="40% - Accent5 3 2 2 4 3 2" xfId="35052"/>
    <cellStyle name="40% - Accent5 3 2 2 4 3 2 2" xfId="35053"/>
    <cellStyle name="40% - Accent5 3 2 2 4 3 3" xfId="35054"/>
    <cellStyle name="40% - Accent5 3 2 2 4 4" xfId="35055"/>
    <cellStyle name="40% - Accent5 3 2 2 4 4 2" xfId="35056"/>
    <cellStyle name="40% - Accent5 3 2 2 4 5" xfId="35057"/>
    <cellStyle name="40% - Accent5 3 2 2 5" xfId="35058"/>
    <cellStyle name="40% - Accent5 3 2 2 5 2" xfId="35059"/>
    <cellStyle name="40% - Accent5 3 2 2 5 2 2" xfId="35060"/>
    <cellStyle name="40% - Accent5 3 2 2 5 2 2 2" xfId="35061"/>
    <cellStyle name="40% - Accent5 3 2 2 5 2 3" xfId="35062"/>
    <cellStyle name="40% - Accent5 3 2 2 5 3" xfId="35063"/>
    <cellStyle name="40% - Accent5 3 2 2 5 3 2" xfId="35064"/>
    <cellStyle name="40% - Accent5 3 2 2 5 4" xfId="35065"/>
    <cellStyle name="40% - Accent5 3 2 2 6" xfId="35066"/>
    <cellStyle name="40% - Accent5 3 2 2 6 2" xfId="35067"/>
    <cellStyle name="40% - Accent5 3 2 2 6 2 2" xfId="35068"/>
    <cellStyle name="40% - Accent5 3 2 2 6 3" xfId="35069"/>
    <cellStyle name="40% - Accent5 3 2 2 7" xfId="35070"/>
    <cellStyle name="40% - Accent5 3 2 2 7 2" xfId="35071"/>
    <cellStyle name="40% - Accent5 3 2 2 8" xfId="35072"/>
    <cellStyle name="40% - Accent5 3 2 3" xfId="35073"/>
    <cellStyle name="40% - Accent5 3 2 3 2" xfId="35074"/>
    <cellStyle name="40% - Accent5 3 2 3 2 2" xfId="35075"/>
    <cellStyle name="40% - Accent5 3 2 3 2 2 2" xfId="35076"/>
    <cellStyle name="40% - Accent5 3 2 3 2 2 2 2" xfId="35077"/>
    <cellStyle name="40% - Accent5 3 2 3 2 2 2 2 2" xfId="35078"/>
    <cellStyle name="40% - Accent5 3 2 3 2 2 2 2 2 2" xfId="35079"/>
    <cellStyle name="40% - Accent5 3 2 3 2 2 2 2 3" xfId="35080"/>
    <cellStyle name="40% - Accent5 3 2 3 2 2 2 3" xfId="35081"/>
    <cellStyle name="40% - Accent5 3 2 3 2 2 2 3 2" xfId="35082"/>
    <cellStyle name="40% - Accent5 3 2 3 2 2 2 4" xfId="35083"/>
    <cellStyle name="40% - Accent5 3 2 3 2 2 3" xfId="35084"/>
    <cellStyle name="40% - Accent5 3 2 3 2 2 3 2" xfId="35085"/>
    <cellStyle name="40% - Accent5 3 2 3 2 2 3 2 2" xfId="35086"/>
    <cellStyle name="40% - Accent5 3 2 3 2 2 3 3" xfId="35087"/>
    <cellStyle name="40% - Accent5 3 2 3 2 2 4" xfId="35088"/>
    <cellStyle name="40% - Accent5 3 2 3 2 2 4 2" xfId="35089"/>
    <cellStyle name="40% - Accent5 3 2 3 2 2 5" xfId="35090"/>
    <cellStyle name="40% - Accent5 3 2 3 2 3" xfId="35091"/>
    <cellStyle name="40% - Accent5 3 2 3 2 3 2" xfId="35092"/>
    <cellStyle name="40% - Accent5 3 2 3 2 3 2 2" xfId="35093"/>
    <cellStyle name="40% - Accent5 3 2 3 2 3 2 2 2" xfId="35094"/>
    <cellStyle name="40% - Accent5 3 2 3 2 3 2 3" xfId="35095"/>
    <cellStyle name="40% - Accent5 3 2 3 2 3 3" xfId="35096"/>
    <cellStyle name="40% - Accent5 3 2 3 2 3 3 2" xfId="35097"/>
    <cellStyle name="40% - Accent5 3 2 3 2 3 4" xfId="35098"/>
    <cellStyle name="40% - Accent5 3 2 3 2 4" xfId="35099"/>
    <cellStyle name="40% - Accent5 3 2 3 2 4 2" xfId="35100"/>
    <cellStyle name="40% - Accent5 3 2 3 2 4 2 2" xfId="35101"/>
    <cellStyle name="40% - Accent5 3 2 3 2 4 3" xfId="35102"/>
    <cellStyle name="40% - Accent5 3 2 3 2 5" xfId="35103"/>
    <cellStyle name="40% - Accent5 3 2 3 2 5 2" xfId="35104"/>
    <cellStyle name="40% - Accent5 3 2 3 2 6" xfId="35105"/>
    <cellStyle name="40% - Accent5 3 2 3 3" xfId="35106"/>
    <cellStyle name="40% - Accent5 3 2 3 3 2" xfId="35107"/>
    <cellStyle name="40% - Accent5 3 2 3 3 2 2" xfId="35108"/>
    <cellStyle name="40% - Accent5 3 2 3 3 2 2 2" xfId="35109"/>
    <cellStyle name="40% - Accent5 3 2 3 3 2 2 2 2" xfId="35110"/>
    <cellStyle name="40% - Accent5 3 2 3 3 2 2 3" xfId="35111"/>
    <cellStyle name="40% - Accent5 3 2 3 3 2 3" xfId="35112"/>
    <cellStyle name="40% - Accent5 3 2 3 3 2 3 2" xfId="35113"/>
    <cellStyle name="40% - Accent5 3 2 3 3 2 4" xfId="35114"/>
    <cellStyle name="40% - Accent5 3 2 3 3 3" xfId="35115"/>
    <cellStyle name="40% - Accent5 3 2 3 3 3 2" xfId="35116"/>
    <cellStyle name="40% - Accent5 3 2 3 3 3 2 2" xfId="35117"/>
    <cellStyle name="40% - Accent5 3 2 3 3 3 3" xfId="35118"/>
    <cellStyle name="40% - Accent5 3 2 3 3 4" xfId="35119"/>
    <cellStyle name="40% - Accent5 3 2 3 3 4 2" xfId="35120"/>
    <cellStyle name="40% - Accent5 3 2 3 3 5" xfId="35121"/>
    <cellStyle name="40% - Accent5 3 2 3 4" xfId="35122"/>
    <cellStyle name="40% - Accent5 3 2 3 4 2" xfId="35123"/>
    <cellStyle name="40% - Accent5 3 2 3 4 2 2" xfId="35124"/>
    <cellStyle name="40% - Accent5 3 2 3 4 2 2 2" xfId="35125"/>
    <cellStyle name="40% - Accent5 3 2 3 4 2 3" xfId="35126"/>
    <cellStyle name="40% - Accent5 3 2 3 4 3" xfId="35127"/>
    <cellStyle name="40% - Accent5 3 2 3 4 3 2" xfId="35128"/>
    <cellStyle name="40% - Accent5 3 2 3 4 4" xfId="35129"/>
    <cellStyle name="40% - Accent5 3 2 3 5" xfId="35130"/>
    <cellStyle name="40% - Accent5 3 2 3 5 2" xfId="35131"/>
    <cellStyle name="40% - Accent5 3 2 3 5 2 2" xfId="35132"/>
    <cellStyle name="40% - Accent5 3 2 3 5 3" xfId="35133"/>
    <cellStyle name="40% - Accent5 3 2 3 6" xfId="35134"/>
    <cellStyle name="40% - Accent5 3 2 3 6 2" xfId="35135"/>
    <cellStyle name="40% - Accent5 3 2 3 7" xfId="35136"/>
    <cellStyle name="40% - Accent5 3 2 4" xfId="35137"/>
    <cellStyle name="40% - Accent5 3 2 4 2" xfId="35138"/>
    <cellStyle name="40% - Accent5 3 2 4 2 2" xfId="35139"/>
    <cellStyle name="40% - Accent5 3 2 4 2 2 2" xfId="35140"/>
    <cellStyle name="40% - Accent5 3 2 4 2 2 2 2" xfId="35141"/>
    <cellStyle name="40% - Accent5 3 2 4 2 2 2 2 2" xfId="35142"/>
    <cellStyle name="40% - Accent5 3 2 4 2 2 2 3" xfId="35143"/>
    <cellStyle name="40% - Accent5 3 2 4 2 2 3" xfId="35144"/>
    <cellStyle name="40% - Accent5 3 2 4 2 2 3 2" xfId="35145"/>
    <cellStyle name="40% - Accent5 3 2 4 2 2 4" xfId="35146"/>
    <cellStyle name="40% - Accent5 3 2 4 2 3" xfId="35147"/>
    <cellStyle name="40% - Accent5 3 2 4 2 3 2" xfId="35148"/>
    <cellStyle name="40% - Accent5 3 2 4 2 3 2 2" xfId="35149"/>
    <cellStyle name="40% - Accent5 3 2 4 2 3 3" xfId="35150"/>
    <cellStyle name="40% - Accent5 3 2 4 2 4" xfId="35151"/>
    <cellStyle name="40% - Accent5 3 2 4 2 4 2" xfId="35152"/>
    <cellStyle name="40% - Accent5 3 2 4 2 5" xfId="35153"/>
    <cellStyle name="40% - Accent5 3 2 4 3" xfId="35154"/>
    <cellStyle name="40% - Accent5 3 2 4 3 2" xfId="35155"/>
    <cellStyle name="40% - Accent5 3 2 4 3 2 2" xfId="35156"/>
    <cellStyle name="40% - Accent5 3 2 4 3 2 2 2" xfId="35157"/>
    <cellStyle name="40% - Accent5 3 2 4 3 2 3" xfId="35158"/>
    <cellStyle name="40% - Accent5 3 2 4 3 3" xfId="35159"/>
    <cellStyle name="40% - Accent5 3 2 4 3 3 2" xfId="35160"/>
    <cellStyle name="40% - Accent5 3 2 4 3 4" xfId="35161"/>
    <cellStyle name="40% - Accent5 3 2 4 4" xfId="35162"/>
    <cellStyle name="40% - Accent5 3 2 4 4 2" xfId="35163"/>
    <cellStyle name="40% - Accent5 3 2 4 4 2 2" xfId="35164"/>
    <cellStyle name="40% - Accent5 3 2 4 4 3" xfId="35165"/>
    <cellStyle name="40% - Accent5 3 2 4 5" xfId="35166"/>
    <cellStyle name="40% - Accent5 3 2 4 5 2" xfId="35167"/>
    <cellStyle name="40% - Accent5 3 2 4 6" xfId="35168"/>
    <cellStyle name="40% - Accent5 3 2 5" xfId="35169"/>
    <cellStyle name="40% - Accent5 3 2 5 2" xfId="35170"/>
    <cellStyle name="40% - Accent5 3 2 5 2 2" xfId="35171"/>
    <cellStyle name="40% - Accent5 3 2 5 2 2 2" xfId="35172"/>
    <cellStyle name="40% - Accent5 3 2 5 2 2 2 2" xfId="35173"/>
    <cellStyle name="40% - Accent5 3 2 5 2 2 3" xfId="35174"/>
    <cellStyle name="40% - Accent5 3 2 5 2 3" xfId="35175"/>
    <cellStyle name="40% - Accent5 3 2 5 2 3 2" xfId="35176"/>
    <cellStyle name="40% - Accent5 3 2 5 2 4" xfId="35177"/>
    <cellStyle name="40% - Accent5 3 2 5 3" xfId="35178"/>
    <cellStyle name="40% - Accent5 3 2 5 3 2" xfId="35179"/>
    <cellStyle name="40% - Accent5 3 2 5 3 2 2" xfId="35180"/>
    <cellStyle name="40% - Accent5 3 2 5 3 3" xfId="35181"/>
    <cellStyle name="40% - Accent5 3 2 5 4" xfId="35182"/>
    <cellStyle name="40% - Accent5 3 2 5 4 2" xfId="35183"/>
    <cellStyle name="40% - Accent5 3 2 5 5" xfId="35184"/>
    <cellStyle name="40% - Accent5 3 2 6" xfId="35185"/>
    <cellStyle name="40% - Accent5 3 2 6 2" xfId="35186"/>
    <cellStyle name="40% - Accent5 3 2 6 2 2" xfId="35187"/>
    <cellStyle name="40% - Accent5 3 2 6 2 2 2" xfId="35188"/>
    <cellStyle name="40% - Accent5 3 2 6 2 3" xfId="35189"/>
    <cellStyle name="40% - Accent5 3 2 6 3" xfId="35190"/>
    <cellStyle name="40% - Accent5 3 2 6 3 2" xfId="35191"/>
    <cellStyle name="40% - Accent5 3 2 6 4" xfId="35192"/>
    <cellStyle name="40% - Accent5 3 2 7" xfId="35193"/>
    <cellStyle name="40% - Accent5 3 2 7 2" xfId="35194"/>
    <cellStyle name="40% - Accent5 3 2 7 2 2" xfId="35195"/>
    <cellStyle name="40% - Accent5 3 2 7 3" xfId="35196"/>
    <cellStyle name="40% - Accent5 3 2 8" xfId="35197"/>
    <cellStyle name="40% - Accent5 3 2 8 2" xfId="35198"/>
    <cellStyle name="40% - Accent5 3 2 9" xfId="35199"/>
    <cellStyle name="40% - Accent5 3 3" xfId="35200"/>
    <cellStyle name="40% - Accent5 3 3 2" xfId="35201"/>
    <cellStyle name="40% - Accent5 3 3 2 2" xfId="35202"/>
    <cellStyle name="40% - Accent5 3 3 2 2 2" xfId="35203"/>
    <cellStyle name="40% - Accent5 3 3 2 2 2 2" xfId="35204"/>
    <cellStyle name="40% - Accent5 3 3 2 2 2 2 2" xfId="35205"/>
    <cellStyle name="40% - Accent5 3 3 2 2 2 2 2 2" xfId="35206"/>
    <cellStyle name="40% - Accent5 3 3 2 2 2 2 2 2 2" xfId="35207"/>
    <cellStyle name="40% - Accent5 3 3 2 2 2 2 2 3" xfId="35208"/>
    <cellStyle name="40% - Accent5 3 3 2 2 2 2 3" xfId="35209"/>
    <cellStyle name="40% - Accent5 3 3 2 2 2 2 3 2" xfId="35210"/>
    <cellStyle name="40% - Accent5 3 3 2 2 2 2 4" xfId="35211"/>
    <cellStyle name="40% - Accent5 3 3 2 2 2 3" xfId="35212"/>
    <cellStyle name="40% - Accent5 3 3 2 2 2 3 2" xfId="35213"/>
    <cellStyle name="40% - Accent5 3 3 2 2 2 3 2 2" xfId="35214"/>
    <cellStyle name="40% - Accent5 3 3 2 2 2 3 3" xfId="35215"/>
    <cellStyle name="40% - Accent5 3 3 2 2 2 4" xfId="35216"/>
    <cellStyle name="40% - Accent5 3 3 2 2 2 4 2" xfId="35217"/>
    <cellStyle name="40% - Accent5 3 3 2 2 2 5" xfId="35218"/>
    <cellStyle name="40% - Accent5 3 3 2 2 3" xfId="35219"/>
    <cellStyle name="40% - Accent5 3 3 2 2 3 2" xfId="35220"/>
    <cellStyle name="40% - Accent5 3 3 2 2 3 2 2" xfId="35221"/>
    <cellStyle name="40% - Accent5 3 3 2 2 3 2 2 2" xfId="35222"/>
    <cellStyle name="40% - Accent5 3 3 2 2 3 2 3" xfId="35223"/>
    <cellStyle name="40% - Accent5 3 3 2 2 3 3" xfId="35224"/>
    <cellStyle name="40% - Accent5 3 3 2 2 3 3 2" xfId="35225"/>
    <cellStyle name="40% - Accent5 3 3 2 2 3 4" xfId="35226"/>
    <cellStyle name="40% - Accent5 3 3 2 2 4" xfId="35227"/>
    <cellStyle name="40% - Accent5 3 3 2 2 4 2" xfId="35228"/>
    <cellStyle name="40% - Accent5 3 3 2 2 4 2 2" xfId="35229"/>
    <cellStyle name="40% - Accent5 3 3 2 2 4 3" xfId="35230"/>
    <cellStyle name="40% - Accent5 3 3 2 2 5" xfId="35231"/>
    <cellStyle name="40% - Accent5 3 3 2 2 5 2" xfId="35232"/>
    <cellStyle name="40% - Accent5 3 3 2 2 6" xfId="35233"/>
    <cellStyle name="40% - Accent5 3 3 2 3" xfId="35234"/>
    <cellStyle name="40% - Accent5 3 3 2 3 2" xfId="35235"/>
    <cellStyle name="40% - Accent5 3 3 2 3 2 2" xfId="35236"/>
    <cellStyle name="40% - Accent5 3 3 2 3 2 2 2" xfId="35237"/>
    <cellStyle name="40% - Accent5 3 3 2 3 2 2 2 2" xfId="35238"/>
    <cellStyle name="40% - Accent5 3 3 2 3 2 2 3" xfId="35239"/>
    <cellStyle name="40% - Accent5 3 3 2 3 2 3" xfId="35240"/>
    <cellStyle name="40% - Accent5 3 3 2 3 2 3 2" xfId="35241"/>
    <cellStyle name="40% - Accent5 3 3 2 3 2 4" xfId="35242"/>
    <cellStyle name="40% - Accent5 3 3 2 3 3" xfId="35243"/>
    <cellStyle name="40% - Accent5 3 3 2 3 3 2" xfId="35244"/>
    <cellStyle name="40% - Accent5 3 3 2 3 3 2 2" xfId="35245"/>
    <cellStyle name="40% - Accent5 3 3 2 3 3 3" xfId="35246"/>
    <cellStyle name="40% - Accent5 3 3 2 3 4" xfId="35247"/>
    <cellStyle name="40% - Accent5 3 3 2 3 4 2" xfId="35248"/>
    <cellStyle name="40% - Accent5 3 3 2 3 5" xfId="35249"/>
    <cellStyle name="40% - Accent5 3 3 2 4" xfId="35250"/>
    <cellStyle name="40% - Accent5 3 3 2 4 2" xfId="35251"/>
    <cellStyle name="40% - Accent5 3 3 2 4 2 2" xfId="35252"/>
    <cellStyle name="40% - Accent5 3 3 2 4 2 2 2" xfId="35253"/>
    <cellStyle name="40% - Accent5 3 3 2 4 2 3" xfId="35254"/>
    <cellStyle name="40% - Accent5 3 3 2 4 3" xfId="35255"/>
    <cellStyle name="40% - Accent5 3 3 2 4 3 2" xfId="35256"/>
    <cellStyle name="40% - Accent5 3 3 2 4 4" xfId="35257"/>
    <cellStyle name="40% - Accent5 3 3 2 5" xfId="35258"/>
    <cellStyle name="40% - Accent5 3 3 2 5 2" xfId="35259"/>
    <cellStyle name="40% - Accent5 3 3 2 5 2 2" xfId="35260"/>
    <cellStyle name="40% - Accent5 3 3 2 5 3" xfId="35261"/>
    <cellStyle name="40% - Accent5 3 3 2 6" xfId="35262"/>
    <cellStyle name="40% - Accent5 3 3 2 6 2" xfId="35263"/>
    <cellStyle name="40% - Accent5 3 3 2 7" xfId="35264"/>
    <cellStyle name="40% - Accent5 3 3 3" xfId="35265"/>
    <cellStyle name="40% - Accent5 3 3 3 2" xfId="35266"/>
    <cellStyle name="40% - Accent5 3 3 3 2 2" xfId="35267"/>
    <cellStyle name="40% - Accent5 3 3 3 2 2 2" xfId="35268"/>
    <cellStyle name="40% - Accent5 3 3 3 2 2 2 2" xfId="35269"/>
    <cellStyle name="40% - Accent5 3 3 3 2 2 2 2 2" xfId="35270"/>
    <cellStyle name="40% - Accent5 3 3 3 2 2 2 3" xfId="35271"/>
    <cellStyle name="40% - Accent5 3 3 3 2 2 3" xfId="35272"/>
    <cellStyle name="40% - Accent5 3 3 3 2 2 3 2" xfId="35273"/>
    <cellStyle name="40% - Accent5 3 3 3 2 2 4" xfId="35274"/>
    <cellStyle name="40% - Accent5 3 3 3 2 3" xfId="35275"/>
    <cellStyle name="40% - Accent5 3 3 3 2 3 2" xfId="35276"/>
    <cellStyle name="40% - Accent5 3 3 3 2 3 2 2" xfId="35277"/>
    <cellStyle name="40% - Accent5 3 3 3 2 3 3" xfId="35278"/>
    <cellStyle name="40% - Accent5 3 3 3 2 4" xfId="35279"/>
    <cellStyle name="40% - Accent5 3 3 3 2 4 2" xfId="35280"/>
    <cellStyle name="40% - Accent5 3 3 3 2 5" xfId="35281"/>
    <cellStyle name="40% - Accent5 3 3 3 3" xfId="35282"/>
    <cellStyle name="40% - Accent5 3 3 3 3 2" xfId="35283"/>
    <cellStyle name="40% - Accent5 3 3 3 3 2 2" xfId="35284"/>
    <cellStyle name="40% - Accent5 3 3 3 3 2 2 2" xfId="35285"/>
    <cellStyle name="40% - Accent5 3 3 3 3 2 3" xfId="35286"/>
    <cellStyle name="40% - Accent5 3 3 3 3 3" xfId="35287"/>
    <cellStyle name="40% - Accent5 3 3 3 3 3 2" xfId="35288"/>
    <cellStyle name="40% - Accent5 3 3 3 3 4" xfId="35289"/>
    <cellStyle name="40% - Accent5 3 3 3 4" xfId="35290"/>
    <cellStyle name="40% - Accent5 3 3 3 4 2" xfId="35291"/>
    <cellStyle name="40% - Accent5 3 3 3 4 2 2" xfId="35292"/>
    <cellStyle name="40% - Accent5 3 3 3 4 3" xfId="35293"/>
    <cellStyle name="40% - Accent5 3 3 3 5" xfId="35294"/>
    <cellStyle name="40% - Accent5 3 3 3 5 2" xfId="35295"/>
    <cellStyle name="40% - Accent5 3 3 3 6" xfId="35296"/>
    <cellStyle name="40% - Accent5 3 3 4" xfId="35297"/>
    <cellStyle name="40% - Accent5 3 3 4 2" xfId="35298"/>
    <cellStyle name="40% - Accent5 3 3 4 2 2" xfId="35299"/>
    <cellStyle name="40% - Accent5 3 3 4 2 2 2" xfId="35300"/>
    <cellStyle name="40% - Accent5 3 3 4 2 2 2 2" xfId="35301"/>
    <cellStyle name="40% - Accent5 3 3 4 2 2 3" xfId="35302"/>
    <cellStyle name="40% - Accent5 3 3 4 2 3" xfId="35303"/>
    <cellStyle name="40% - Accent5 3 3 4 2 3 2" xfId="35304"/>
    <cellStyle name="40% - Accent5 3 3 4 2 4" xfId="35305"/>
    <cellStyle name="40% - Accent5 3 3 4 3" xfId="35306"/>
    <cellStyle name="40% - Accent5 3 3 4 3 2" xfId="35307"/>
    <cellStyle name="40% - Accent5 3 3 4 3 2 2" xfId="35308"/>
    <cellStyle name="40% - Accent5 3 3 4 3 3" xfId="35309"/>
    <cellStyle name="40% - Accent5 3 3 4 4" xfId="35310"/>
    <cellStyle name="40% - Accent5 3 3 4 4 2" xfId="35311"/>
    <cellStyle name="40% - Accent5 3 3 4 5" xfId="35312"/>
    <cellStyle name="40% - Accent5 3 3 5" xfId="35313"/>
    <cellStyle name="40% - Accent5 3 3 5 2" xfId="35314"/>
    <cellStyle name="40% - Accent5 3 3 5 2 2" xfId="35315"/>
    <cellStyle name="40% - Accent5 3 3 5 2 2 2" xfId="35316"/>
    <cellStyle name="40% - Accent5 3 3 5 2 3" xfId="35317"/>
    <cellStyle name="40% - Accent5 3 3 5 3" xfId="35318"/>
    <cellStyle name="40% - Accent5 3 3 5 3 2" xfId="35319"/>
    <cellStyle name="40% - Accent5 3 3 5 4" xfId="35320"/>
    <cellStyle name="40% - Accent5 3 3 6" xfId="35321"/>
    <cellStyle name="40% - Accent5 3 3 6 2" xfId="35322"/>
    <cellStyle name="40% - Accent5 3 3 6 2 2" xfId="35323"/>
    <cellStyle name="40% - Accent5 3 3 6 3" xfId="35324"/>
    <cellStyle name="40% - Accent5 3 3 7" xfId="35325"/>
    <cellStyle name="40% - Accent5 3 3 7 2" xfId="35326"/>
    <cellStyle name="40% - Accent5 3 3 8" xfId="35327"/>
    <cellStyle name="40% - Accent5 3 4" xfId="35328"/>
    <cellStyle name="40% - Accent5 3 4 2" xfId="35329"/>
    <cellStyle name="40% - Accent5 3 4 2 2" xfId="35330"/>
    <cellStyle name="40% - Accent5 3 4 2 2 2" xfId="35331"/>
    <cellStyle name="40% - Accent5 3 4 2 2 2 2" xfId="35332"/>
    <cellStyle name="40% - Accent5 3 4 2 2 2 2 2" xfId="35333"/>
    <cellStyle name="40% - Accent5 3 4 2 2 2 2 2 2" xfId="35334"/>
    <cellStyle name="40% - Accent5 3 4 2 2 2 2 3" xfId="35335"/>
    <cellStyle name="40% - Accent5 3 4 2 2 2 3" xfId="35336"/>
    <cellStyle name="40% - Accent5 3 4 2 2 2 3 2" xfId="35337"/>
    <cellStyle name="40% - Accent5 3 4 2 2 2 4" xfId="35338"/>
    <cellStyle name="40% - Accent5 3 4 2 2 3" xfId="35339"/>
    <cellStyle name="40% - Accent5 3 4 2 2 3 2" xfId="35340"/>
    <cellStyle name="40% - Accent5 3 4 2 2 3 2 2" xfId="35341"/>
    <cellStyle name="40% - Accent5 3 4 2 2 3 3" xfId="35342"/>
    <cellStyle name="40% - Accent5 3 4 2 2 4" xfId="35343"/>
    <cellStyle name="40% - Accent5 3 4 2 2 4 2" xfId="35344"/>
    <cellStyle name="40% - Accent5 3 4 2 2 5" xfId="35345"/>
    <cellStyle name="40% - Accent5 3 4 2 3" xfId="35346"/>
    <cellStyle name="40% - Accent5 3 4 2 3 2" xfId="35347"/>
    <cellStyle name="40% - Accent5 3 4 2 3 2 2" xfId="35348"/>
    <cellStyle name="40% - Accent5 3 4 2 3 2 2 2" xfId="35349"/>
    <cellStyle name="40% - Accent5 3 4 2 3 2 3" xfId="35350"/>
    <cellStyle name="40% - Accent5 3 4 2 3 3" xfId="35351"/>
    <cellStyle name="40% - Accent5 3 4 2 3 3 2" xfId="35352"/>
    <cellStyle name="40% - Accent5 3 4 2 3 4" xfId="35353"/>
    <cellStyle name="40% - Accent5 3 4 2 4" xfId="35354"/>
    <cellStyle name="40% - Accent5 3 4 2 4 2" xfId="35355"/>
    <cellStyle name="40% - Accent5 3 4 2 4 2 2" xfId="35356"/>
    <cellStyle name="40% - Accent5 3 4 2 4 3" xfId="35357"/>
    <cellStyle name="40% - Accent5 3 4 2 5" xfId="35358"/>
    <cellStyle name="40% - Accent5 3 4 2 5 2" xfId="35359"/>
    <cellStyle name="40% - Accent5 3 4 2 6" xfId="35360"/>
    <cellStyle name="40% - Accent5 3 4 3" xfId="35361"/>
    <cellStyle name="40% - Accent5 3 4 3 2" xfId="35362"/>
    <cellStyle name="40% - Accent5 3 4 3 2 2" xfId="35363"/>
    <cellStyle name="40% - Accent5 3 4 3 2 2 2" xfId="35364"/>
    <cellStyle name="40% - Accent5 3 4 3 2 2 2 2" xfId="35365"/>
    <cellStyle name="40% - Accent5 3 4 3 2 2 3" xfId="35366"/>
    <cellStyle name="40% - Accent5 3 4 3 2 3" xfId="35367"/>
    <cellStyle name="40% - Accent5 3 4 3 2 3 2" xfId="35368"/>
    <cellStyle name="40% - Accent5 3 4 3 2 4" xfId="35369"/>
    <cellStyle name="40% - Accent5 3 4 3 3" xfId="35370"/>
    <cellStyle name="40% - Accent5 3 4 3 3 2" xfId="35371"/>
    <cellStyle name="40% - Accent5 3 4 3 3 2 2" xfId="35372"/>
    <cellStyle name="40% - Accent5 3 4 3 3 3" xfId="35373"/>
    <cellStyle name="40% - Accent5 3 4 3 4" xfId="35374"/>
    <cellStyle name="40% - Accent5 3 4 3 4 2" xfId="35375"/>
    <cellStyle name="40% - Accent5 3 4 3 5" xfId="35376"/>
    <cellStyle name="40% - Accent5 3 4 4" xfId="35377"/>
    <cellStyle name="40% - Accent5 3 4 4 2" xfId="35378"/>
    <cellStyle name="40% - Accent5 3 4 4 2 2" xfId="35379"/>
    <cellStyle name="40% - Accent5 3 4 4 2 2 2" xfId="35380"/>
    <cellStyle name="40% - Accent5 3 4 4 2 3" xfId="35381"/>
    <cellStyle name="40% - Accent5 3 4 4 3" xfId="35382"/>
    <cellStyle name="40% - Accent5 3 4 4 3 2" xfId="35383"/>
    <cellStyle name="40% - Accent5 3 4 4 4" xfId="35384"/>
    <cellStyle name="40% - Accent5 3 4 5" xfId="35385"/>
    <cellStyle name="40% - Accent5 3 4 5 2" xfId="35386"/>
    <cellStyle name="40% - Accent5 3 4 5 2 2" xfId="35387"/>
    <cellStyle name="40% - Accent5 3 4 5 3" xfId="35388"/>
    <cellStyle name="40% - Accent5 3 4 6" xfId="35389"/>
    <cellStyle name="40% - Accent5 3 4 6 2" xfId="35390"/>
    <cellStyle name="40% - Accent5 3 4 7" xfId="35391"/>
    <cellStyle name="40% - Accent5 3 5" xfId="35392"/>
    <cellStyle name="40% - Accent5 3 5 2" xfId="35393"/>
    <cellStyle name="40% - Accent5 3 5 2 2" xfId="35394"/>
    <cellStyle name="40% - Accent5 3 5 2 2 2" xfId="35395"/>
    <cellStyle name="40% - Accent5 3 5 2 2 2 2" xfId="35396"/>
    <cellStyle name="40% - Accent5 3 5 2 2 2 2 2" xfId="35397"/>
    <cellStyle name="40% - Accent5 3 5 2 2 2 3" xfId="35398"/>
    <cellStyle name="40% - Accent5 3 5 2 2 3" xfId="35399"/>
    <cellStyle name="40% - Accent5 3 5 2 2 3 2" xfId="35400"/>
    <cellStyle name="40% - Accent5 3 5 2 2 4" xfId="35401"/>
    <cellStyle name="40% - Accent5 3 5 2 3" xfId="35402"/>
    <cellStyle name="40% - Accent5 3 5 2 3 2" xfId="35403"/>
    <cellStyle name="40% - Accent5 3 5 2 3 2 2" xfId="35404"/>
    <cellStyle name="40% - Accent5 3 5 2 3 3" xfId="35405"/>
    <cellStyle name="40% - Accent5 3 5 2 4" xfId="35406"/>
    <cellStyle name="40% - Accent5 3 5 2 4 2" xfId="35407"/>
    <cellStyle name="40% - Accent5 3 5 2 5" xfId="35408"/>
    <cellStyle name="40% - Accent5 3 5 3" xfId="35409"/>
    <cellStyle name="40% - Accent5 3 5 3 2" xfId="35410"/>
    <cellStyle name="40% - Accent5 3 5 3 2 2" xfId="35411"/>
    <cellStyle name="40% - Accent5 3 5 3 2 2 2" xfId="35412"/>
    <cellStyle name="40% - Accent5 3 5 3 2 3" xfId="35413"/>
    <cellStyle name="40% - Accent5 3 5 3 3" xfId="35414"/>
    <cellStyle name="40% - Accent5 3 5 3 3 2" xfId="35415"/>
    <cellStyle name="40% - Accent5 3 5 3 4" xfId="35416"/>
    <cellStyle name="40% - Accent5 3 5 4" xfId="35417"/>
    <cellStyle name="40% - Accent5 3 5 4 2" xfId="35418"/>
    <cellStyle name="40% - Accent5 3 5 4 2 2" xfId="35419"/>
    <cellStyle name="40% - Accent5 3 5 4 3" xfId="35420"/>
    <cellStyle name="40% - Accent5 3 5 5" xfId="35421"/>
    <cellStyle name="40% - Accent5 3 5 5 2" xfId="35422"/>
    <cellStyle name="40% - Accent5 3 5 6" xfId="35423"/>
    <cellStyle name="40% - Accent5 3 6" xfId="35424"/>
    <cellStyle name="40% - Accent5 3 6 2" xfId="35425"/>
    <cellStyle name="40% - Accent5 3 6 2 2" xfId="35426"/>
    <cellStyle name="40% - Accent5 3 6 2 2 2" xfId="35427"/>
    <cellStyle name="40% - Accent5 3 6 2 2 2 2" xfId="35428"/>
    <cellStyle name="40% - Accent5 3 6 2 2 3" xfId="35429"/>
    <cellStyle name="40% - Accent5 3 6 2 3" xfId="35430"/>
    <cellStyle name="40% - Accent5 3 6 2 3 2" xfId="35431"/>
    <cellStyle name="40% - Accent5 3 6 2 4" xfId="35432"/>
    <cellStyle name="40% - Accent5 3 6 3" xfId="35433"/>
    <cellStyle name="40% - Accent5 3 6 3 2" xfId="35434"/>
    <cellStyle name="40% - Accent5 3 6 3 2 2" xfId="35435"/>
    <cellStyle name="40% - Accent5 3 6 3 3" xfId="35436"/>
    <cellStyle name="40% - Accent5 3 6 4" xfId="35437"/>
    <cellStyle name="40% - Accent5 3 6 4 2" xfId="35438"/>
    <cellStyle name="40% - Accent5 3 6 5" xfId="35439"/>
    <cellStyle name="40% - Accent5 3 7" xfId="35440"/>
    <cellStyle name="40% - Accent5 3 7 2" xfId="35441"/>
    <cellStyle name="40% - Accent5 3 7 2 2" xfId="35442"/>
    <cellStyle name="40% - Accent5 3 7 2 2 2" xfId="35443"/>
    <cellStyle name="40% - Accent5 3 7 2 3" xfId="35444"/>
    <cellStyle name="40% - Accent5 3 7 3" xfId="35445"/>
    <cellStyle name="40% - Accent5 3 7 3 2" xfId="35446"/>
    <cellStyle name="40% - Accent5 3 7 4" xfId="35447"/>
    <cellStyle name="40% - Accent5 3 8" xfId="35448"/>
    <cellStyle name="40% - Accent5 3 8 2" xfId="35449"/>
    <cellStyle name="40% - Accent5 3 8 2 2" xfId="35450"/>
    <cellStyle name="40% - Accent5 3 8 3" xfId="35451"/>
    <cellStyle name="40% - Accent5 3 9" xfId="35452"/>
    <cellStyle name="40% - Accent5 3 9 2" xfId="35453"/>
    <cellStyle name="40% - Accent5 4" xfId="35454"/>
    <cellStyle name="40% - Accent5 4 2" xfId="35455"/>
    <cellStyle name="40% - Accent5 4 2 2" xfId="35456"/>
    <cellStyle name="40% - Accent5 4 2 2 2" xfId="35457"/>
    <cellStyle name="40% - Accent5 4 2 2 2 2" xfId="35458"/>
    <cellStyle name="40% - Accent5 4 2 2 2 2 2" xfId="35459"/>
    <cellStyle name="40% - Accent5 4 2 2 2 2 2 2" xfId="35460"/>
    <cellStyle name="40% - Accent5 4 2 2 2 2 2 2 2" xfId="35461"/>
    <cellStyle name="40% - Accent5 4 2 2 2 2 2 2 2 2" xfId="35462"/>
    <cellStyle name="40% - Accent5 4 2 2 2 2 2 2 3" xfId="35463"/>
    <cellStyle name="40% - Accent5 4 2 2 2 2 2 3" xfId="35464"/>
    <cellStyle name="40% - Accent5 4 2 2 2 2 2 3 2" xfId="35465"/>
    <cellStyle name="40% - Accent5 4 2 2 2 2 2 4" xfId="35466"/>
    <cellStyle name="40% - Accent5 4 2 2 2 2 3" xfId="35467"/>
    <cellStyle name="40% - Accent5 4 2 2 2 2 3 2" xfId="35468"/>
    <cellStyle name="40% - Accent5 4 2 2 2 2 3 2 2" xfId="35469"/>
    <cellStyle name="40% - Accent5 4 2 2 2 2 3 3" xfId="35470"/>
    <cellStyle name="40% - Accent5 4 2 2 2 2 4" xfId="35471"/>
    <cellStyle name="40% - Accent5 4 2 2 2 2 4 2" xfId="35472"/>
    <cellStyle name="40% - Accent5 4 2 2 2 2 5" xfId="35473"/>
    <cellStyle name="40% - Accent5 4 2 2 2 3" xfId="35474"/>
    <cellStyle name="40% - Accent5 4 2 2 2 3 2" xfId="35475"/>
    <cellStyle name="40% - Accent5 4 2 2 2 3 2 2" xfId="35476"/>
    <cellStyle name="40% - Accent5 4 2 2 2 3 2 2 2" xfId="35477"/>
    <cellStyle name="40% - Accent5 4 2 2 2 3 2 3" xfId="35478"/>
    <cellStyle name="40% - Accent5 4 2 2 2 3 3" xfId="35479"/>
    <cellStyle name="40% - Accent5 4 2 2 2 3 3 2" xfId="35480"/>
    <cellStyle name="40% - Accent5 4 2 2 2 3 4" xfId="35481"/>
    <cellStyle name="40% - Accent5 4 2 2 2 4" xfId="35482"/>
    <cellStyle name="40% - Accent5 4 2 2 2 4 2" xfId="35483"/>
    <cellStyle name="40% - Accent5 4 2 2 2 4 2 2" xfId="35484"/>
    <cellStyle name="40% - Accent5 4 2 2 2 4 3" xfId="35485"/>
    <cellStyle name="40% - Accent5 4 2 2 2 5" xfId="35486"/>
    <cellStyle name="40% - Accent5 4 2 2 2 5 2" xfId="35487"/>
    <cellStyle name="40% - Accent5 4 2 2 2 6" xfId="35488"/>
    <cellStyle name="40% - Accent5 4 2 2 3" xfId="35489"/>
    <cellStyle name="40% - Accent5 4 2 2 3 2" xfId="35490"/>
    <cellStyle name="40% - Accent5 4 2 2 3 2 2" xfId="35491"/>
    <cellStyle name="40% - Accent5 4 2 2 3 2 2 2" xfId="35492"/>
    <cellStyle name="40% - Accent5 4 2 2 3 2 2 2 2" xfId="35493"/>
    <cellStyle name="40% - Accent5 4 2 2 3 2 2 3" xfId="35494"/>
    <cellStyle name="40% - Accent5 4 2 2 3 2 3" xfId="35495"/>
    <cellStyle name="40% - Accent5 4 2 2 3 2 3 2" xfId="35496"/>
    <cellStyle name="40% - Accent5 4 2 2 3 2 4" xfId="35497"/>
    <cellStyle name="40% - Accent5 4 2 2 3 3" xfId="35498"/>
    <cellStyle name="40% - Accent5 4 2 2 3 3 2" xfId="35499"/>
    <cellStyle name="40% - Accent5 4 2 2 3 3 2 2" xfId="35500"/>
    <cellStyle name="40% - Accent5 4 2 2 3 3 3" xfId="35501"/>
    <cellStyle name="40% - Accent5 4 2 2 3 4" xfId="35502"/>
    <cellStyle name="40% - Accent5 4 2 2 3 4 2" xfId="35503"/>
    <cellStyle name="40% - Accent5 4 2 2 3 5" xfId="35504"/>
    <cellStyle name="40% - Accent5 4 2 2 4" xfId="35505"/>
    <cellStyle name="40% - Accent5 4 2 2 4 2" xfId="35506"/>
    <cellStyle name="40% - Accent5 4 2 2 4 2 2" xfId="35507"/>
    <cellStyle name="40% - Accent5 4 2 2 4 2 2 2" xfId="35508"/>
    <cellStyle name="40% - Accent5 4 2 2 4 2 3" xfId="35509"/>
    <cellStyle name="40% - Accent5 4 2 2 4 3" xfId="35510"/>
    <cellStyle name="40% - Accent5 4 2 2 4 3 2" xfId="35511"/>
    <cellStyle name="40% - Accent5 4 2 2 4 4" xfId="35512"/>
    <cellStyle name="40% - Accent5 4 2 2 5" xfId="35513"/>
    <cellStyle name="40% - Accent5 4 2 2 5 2" xfId="35514"/>
    <cellStyle name="40% - Accent5 4 2 2 5 2 2" xfId="35515"/>
    <cellStyle name="40% - Accent5 4 2 2 5 3" xfId="35516"/>
    <cellStyle name="40% - Accent5 4 2 2 6" xfId="35517"/>
    <cellStyle name="40% - Accent5 4 2 2 6 2" xfId="35518"/>
    <cellStyle name="40% - Accent5 4 2 2 7" xfId="35519"/>
    <cellStyle name="40% - Accent5 4 2 3" xfId="35520"/>
    <cellStyle name="40% - Accent5 4 2 3 2" xfId="35521"/>
    <cellStyle name="40% - Accent5 4 2 3 2 2" xfId="35522"/>
    <cellStyle name="40% - Accent5 4 2 3 2 2 2" xfId="35523"/>
    <cellStyle name="40% - Accent5 4 2 3 2 2 2 2" xfId="35524"/>
    <cellStyle name="40% - Accent5 4 2 3 2 2 2 2 2" xfId="35525"/>
    <cellStyle name="40% - Accent5 4 2 3 2 2 2 3" xfId="35526"/>
    <cellStyle name="40% - Accent5 4 2 3 2 2 3" xfId="35527"/>
    <cellStyle name="40% - Accent5 4 2 3 2 2 3 2" xfId="35528"/>
    <cellStyle name="40% - Accent5 4 2 3 2 2 4" xfId="35529"/>
    <cellStyle name="40% - Accent5 4 2 3 2 3" xfId="35530"/>
    <cellStyle name="40% - Accent5 4 2 3 2 3 2" xfId="35531"/>
    <cellStyle name="40% - Accent5 4 2 3 2 3 2 2" xfId="35532"/>
    <cellStyle name="40% - Accent5 4 2 3 2 3 3" xfId="35533"/>
    <cellStyle name="40% - Accent5 4 2 3 2 4" xfId="35534"/>
    <cellStyle name="40% - Accent5 4 2 3 2 4 2" xfId="35535"/>
    <cellStyle name="40% - Accent5 4 2 3 2 5" xfId="35536"/>
    <cellStyle name="40% - Accent5 4 2 3 3" xfId="35537"/>
    <cellStyle name="40% - Accent5 4 2 3 3 2" xfId="35538"/>
    <cellStyle name="40% - Accent5 4 2 3 3 2 2" xfId="35539"/>
    <cellStyle name="40% - Accent5 4 2 3 3 2 2 2" xfId="35540"/>
    <cellStyle name="40% - Accent5 4 2 3 3 2 3" xfId="35541"/>
    <cellStyle name="40% - Accent5 4 2 3 3 3" xfId="35542"/>
    <cellStyle name="40% - Accent5 4 2 3 3 3 2" xfId="35543"/>
    <cellStyle name="40% - Accent5 4 2 3 3 4" xfId="35544"/>
    <cellStyle name="40% - Accent5 4 2 3 4" xfId="35545"/>
    <cellStyle name="40% - Accent5 4 2 3 4 2" xfId="35546"/>
    <cellStyle name="40% - Accent5 4 2 3 4 2 2" xfId="35547"/>
    <cellStyle name="40% - Accent5 4 2 3 4 3" xfId="35548"/>
    <cellStyle name="40% - Accent5 4 2 3 5" xfId="35549"/>
    <cellStyle name="40% - Accent5 4 2 3 5 2" xfId="35550"/>
    <cellStyle name="40% - Accent5 4 2 3 6" xfId="35551"/>
    <cellStyle name="40% - Accent5 4 2 4" xfId="35552"/>
    <cellStyle name="40% - Accent5 4 2 4 2" xfId="35553"/>
    <cellStyle name="40% - Accent5 4 2 4 2 2" xfId="35554"/>
    <cellStyle name="40% - Accent5 4 2 4 2 2 2" xfId="35555"/>
    <cellStyle name="40% - Accent5 4 2 4 2 2 2 2" xfId="35556"/>
    <cellStyle name="40% - Accent5 4 2 4 2 2 3" xfId="35557"/>
    <cellStyle name="40% - Accent5 4 2 4 2 3" xfId="35558"/>
    <cellStyle name="40% - Accent5 4 2 4 2 3 2" xfId="35559"/>
    <cellStyle name="40% - Accent5 4 2 4 2 4" xfId="35560"/>
    <cellStyle name="40% - Accent5 4 2 4 3" xfId="35561"/>
    <cellStyle name="40% - Accent5 4 2 4 3 2" xfId="35562"/>
    <cellStyle name="40% - Accent5 4 2 4 3 2 2" xfId="35563"/>
    <cellStyle name="40% - Accent5 4 2 4 3 3" xfId="35564"/>
    <cellStyle name="40% - Accent5 4 2 4 4" xfId="35565"/>
    <cellStyle name="40% - Accent5 4 2 4 4 2" xfId="35566"/>
    <cellStyle name="40% - Accent5 4 2 4 5" xfId="35567"/>
    <cellStyle name="40% - Accent5 4 2 5" xfId="35568"/>
    <cellStyle name="40% - Accent5 4 2 5 2" xfId="35569"/>
    <cellStyle name="40% - Accent5 4 2 5 2 2" xfId="35570"/>
    <cellStyle name="40% - Accent5 4 2 5 2 2 2" xfId="35571"/>
    <cellStyle name="40% - Accent5 4 2 5 2 3" xfId="35572"/>
    <cellStyle name="40% - Accent5 4 2 5 3" xfId="35573"/>
    <cellStyle name="40% - Accent5 4 2 5 3 2" xfId="35574"/>
    <cellStyle name="40% - Accent5 4 2 5 4" xfId="35575"/>
    <cellStyle name="40% - Accent5 4 2 6" xfId="35576"/>
    <cellStyle name="40% - Accent5 4 2 6 2" xfId="35577"/>
    <cellStyle name="40% - Accent5 4 2 6 2 2" xfId="35578"/>
    <cellStyle name="40% - Accent5 4 2 6 3" xfId="35579"/>
    <cellStyle name="40% - Accent5 4 2 7" xfId="35580"/>
    <cellStyle name="40% - Accent5 4 2 7 2" xfId="35581"/>
    <cellStyle name="40% - Accent5 4 2 8" xfId="35582"/>
    <cellStyle name="40% - Accent5 4 3" xfId="35583"/>
    <cellStyle name="40% - Accent5 4 3 2" xfId="35584"/>
    <cellStyle name="40% - Accent5 4 3 2 2" xfId="35585"/>
    <cellStyle name="40% - Accent5 4 3 2 2 2" xfId="35586"/>
    <cellStyle name="40% - Accent5 4 3 2 2 2 2" xfId="35587"/>
    <cellStyle name="40% - Accent5 4 3 2 2 2 2 2" xfId="35588"/>
    <cellStyle name="40% - Accent5 4 3 2 2 2 2 2 2" xfId="35589"/>
    <cellStyle name="40% - Accent5 4 3 2 2 2 2 3" xfId="35590"/>
    <cellStyle name="40% - Accent5 4 3 2 2 2 3" xfId="35591"/>
    <cellStyle name="40% - Accent5 4 3 2 2 2 3 2" xfId="35592"/>
    <cellStyle name="40% - Accent5 4 3 2 2 2 4" xfId="35593"/>
    <cellStyle name="40% - Accent5 4 3 2 2 3" xfId="35594"/>
    <cellStyle name="40% - Accent5 4 3 2 2 3 2" xfId="35595"/>
    <cellStyle name="40% - Accent5 4 3 2 2 3 2 2" xfId="35596"/>
    <cellStyle name="40% - Accent5 4 3 2 2 3 3" xfId="35597"/>
    <cellStyle name="40% - Accent5 4 3 2 2 4" xfId="35598"/>
    <cellStyle name="40% - Accent5 4 3 2 2 4 2" xfId="35599"/>
    <cellStyle name="40% - Accent5 4 3 2 2 5" xfId="35600"/>
    <cellStyle name="40% - Accent5 4 3 2 3" xfId="35601"/>
    <cellStyle name="40% - Accent5 4 3 2 3 2" xfId="35602"/>
    <cellStyle name="40% - Accent5 4 3 2 3 2 2" xfId="35603"/>
    <cellStyle name="40% - Accent5 4 3 2 3 2 2 2" xfId="35604"/>
    <cellStyle name="40% - Accent5 4 3 2 3 2 3" xfId="35605"/>
    <cellStyle name="40% - Accent5 4 3 2 3 3" xfId="35606"/>
    <cellStyle name="40% - Accent5 4 3 2 3 3 2" xfId="35607"/>
    <cellStyle name="40% - Accent5 4 3 2 3 4" xfId="35608"/>
    <cellStyle name="40% - Accent5 4 3 2 4" xfId="35609"/>
    <cellStyle name="40% - Accent5 4 3 2 4 2" xfId="35610"/>
    <cellStyle name="40% - Accent5 4 3 2 4 2 2" xfId="35611"/>
    <cellStyle name="40% - Accent5 4 3 2 4 3" xfId="35612"/>
    <cellStyle name="40% - Accent5 4 3 2 5" xfId="35613"/>
    <cellStyle name="40% - Accent5 4 3 2 5 2" xfId="35614"/>
    <cellStyle name="40% - Accent5 4 3 2 6" xfId="35615"/>
    <cellStyle name="40% - Accent5 4 3 3" xfId="35616"/>
    <cellStyle name="40% - Accent5 4 3 3 2" xfId="35617"/>
    <cellStyle name="40% - Accent5 4 3 3 2 2" xfId="35618"/>
    <cellStyle name="40% - Accent5 4 3 3 2 2 2" xfId="35619"/>
    <cellStyle name="40% - Accent5 4 3 3 2 2 2 2" xfId="35620"/>
    <cellStyle name="40% - Accent5 4 3 3 2 2 3" xfId="35621"/>
    <cellStyle name="40% - Accent5 4 3 3 2 3" xfId="35622"/>
    <cellStyle name="40% - Accent5 4 3 3 2 3 2" xfId="35623"/>
    <cellStyle name="40% - Accent5 4 3 3 2 4" xfId="35624"/>
    <cellStyle name="40% - Accent5 4 3 3 3" xfId="35625"/>
    <cellStyle name="40% - Accent5 4 3 3 3 2" xfId="35626"/>
    <cellStyle name="40% - Accent5 4 3 3 3 2 2" xfId="35627"/>
    <cellStyle name="40% - Accent5 4 3 3 3 3" xfId="35628"/>
    <cellStyle name="40% - Accent5 4 3 3 4" xfId="35629"/>
    <cellStyle name="40% - Accent5 4 3 3 4 2" xfId="35630"/>
    <cellStyle name="40% - Accent5 4 3 3 5" xfId="35631"/>
    <cellStyle name="40% - Accent5 4 3 4" xfId="35632"/>
    <cellStyle name="40% - Accent5 4 3 4 2" xfId="35633"/>
    <cellStyle name="40% - Accent5 4 3 4 2 2" xfId="35634"/>
    <cellStyle name="40% - Accent5 4 3 4 2 2 2" xfId="35635"/>
    <cellStyle name="40% - Accent5 4 3 4 2 3" xfId="35636"/>
    <cellStyle name="40% - Accent5 4 3 4 3" xfId="35637"/>
    <cellStyle name="40% - Accent5 4 3 4 3 2" xfId="35638"/>
    <cellStyle name="40% - Accent5 4 3 4 4" xfId="35639"/>
    <cellStyle name="40% - Accent5 4 3 5" xfId="35640"/>
    <cellStyle name="40% - Accent5 4 3 5 2" xfId="35641"/>
    <cellStyle name="40% - Accent5 4 3 5 2 2" xfId="35642"/>
    <cellStyle name="40% - Accent5 4 3 5 3" xfId="35643"/>
    <cellStyle name="40% - Accent5 4 3 6" xfId="35644"/>
    <cellStyle name="40% - Accent5 4 3 6 2" xfId="35645"/>
    <cellStyle name="40% - Accent5 4 3 7" xfId="35646"/>
    <cellStyle name="40% - Accent5 4 4" xfId="35647"/>
    <cellStyle name="40% - Accent5 4 4 2" xfId="35648"/>
    <cellStyle name="40% - Accent5 4 4 2 2" xfId="35649"/>
    <cellStyle name="40% - Accent5 4 4 2 2 2" xfId="35650"/>
    <cellStyle name="40% - Accent5 4 4 2 2 2 2" xfId="35651"/>
    <cellStyle name="40% - Accent5 4 4 2 2 2 2 2" xfId="35652"/>
    <cellStyle name="40% - Accent5 4 4 2 2 2 3" xfId="35653"/>
    <cellStyle name="40% - Accent5 4 4 2 2 3" xfId="35654"/>
    <cellStyle name="40% - Accent5 4 4 2 2 3 2" xfId="35655"/>
    <cellStyle name="40% - Accent5 4 4 2 2 4" xfId="35656"/>
    <cellStyle name="40% - Accent5 4 4 2 3" xfId="35657"/>
    <cellStyle name="40% - Accent5 4 4 2 3 2" xfId="35658"/>
    <cellStyle name="40% - Accent5 4 4 2 3 2 2" xfId="35659"/>
    <cellStyle name="40% - Accent5 4 4 2 3 3" xfId="35660"/>
    <cellStyle name="40% - Accent5 4 4 2 4" xfId="35661"/>
    <cellStyle name="40% - Accent5 4 4 2 4 2" xfId="35662"/>
    <cellStyle name="40% - Accent5 4 4 2 5" xfId="35663"/>
    <cellStyle name="40% - Accent5 4 4 3" xfId="35664"/>
    <cellStyle name="40% - Accent5 4 4 3 2" xfId="35665"/>
    <cellStyle name="40% - Accent5 4 4 3 2 2" xfId="35666"/>
    <cellStyle name="40% - Accent5 4 4 3 2 2 2" xfId="35667"/>
    <cellStyle name="40% - Accent5 4 4 3 2 3" xfId="35668"/>
    <cellStyle name="40% - Accent5 4 4 3 3" xfId="35669"/>
    <cellStyle name="40% - Accent5 4 4 3 3 2" xfId="35670"/>
    <cellStyle name="40% - Accent5 4 4 3 4" xfId="35671"/>
    <cellStyle name="40% - Accent5 4 4 4" xfId="35672"/>
    <cellStyle name="40% - Accent5 4 4 4 2" xfId="35673"/>
    <cellStyle name="40% - Accent5 4 4 4 2 2" xfId="35674"/>
    <cellStyle name="40% - Accent5 4 4 4 3" xfId="35675"/>
    <cellStyle name="40% - Accent5 4 4 5" xfId="35676"/>
    <cellStyle name="40% - Accent5 4 4 5 2" xfId="35677"/>
    <cellStyle name="40% - Accent5 4 4 6" xfId="35678"/>
    <cellStyle name="40% - Accent5 4 5" xfId="35679"/>
    <cellStyle name="40% - Accent5 4 5 2" xfId="35680"/>
    <cellStyle name="40% - Accent5 4 5 2 2" xfId="35681"/>
    <cellStyle name="40% - Accent5 4 5 2 2 2" xfId="35682"/>
    <cellStyle name="40% - Accent5 4 5 2 2 2 2" xfId="35683"/>
    <cellStyle name="40% - Accent5 4 5 2 2 3" xfId="35684"/>
    <cellStyle name="40% - Accent5 4 5 2 3" xfId="35685"/>
    <cellStyle name="40% - Accent5 4 5 2 3 2" xfId="35686"/>
    <cellStyle name="40% - Accent5 4 5 2 4" xfId="35687"/>
    <cellStyle name="40% - Accent5 4 5 3" xfId="35688"/>
    <cellStyle name="40% - Accent5 4 5 3 2" xfId="35689"/>
    <cellStyle name="40% - Accent5 4 5 3 2 2" xfId="35690"/>
    <cellStyle name="40% - Accent5 4 5 3 3" xfId="35691"/>
    <cellStyle name="40% - Accent5 4 5 4" xfId="35692"/>
    <cellStyle name="40% - Accent5 4 5 4 2" xfId="35693"/>
    <cellStyle name="40% - Accent5 4 5 5" xfId="35694"/>
    <cellStyle name="40% - Accent5 4 6" xfId="35695"/>
    <cellStyle name="40% - Accent5 4 6 2" xfId="35696"/>
    <cellStyle name="40% - Accent5 4 6 2 2" xfId="35697"/>
    <cellStyle name="40% - Accent5 4 6 2 2 2" xfId="35698"/>
    <cellStyle name="40% - Accent5 4 6 2 3" xfId="35699"/>
    <cellStyle name="40% - Accent5 4 6 3" xfId="35700"/>
    <cellStyle name="40% - Accent5 4 6 3 2" xfId="35701"/>
    <cellStyle name="40% - Accent5 4 6 4" xfId="35702"/>
    <cellStyle name="40% - Accent5 4 7" xfId="35703"/>
    <cellStyle name="40% - Accent5 4 7 2" xfId="35704"/>
    <cellStyle name="40% - Accent5 4 7 2 2" xfId="35705"/>
    <cellStyle name="40% - Accent5 4 7 3" xfId="35706"/>
    <cellStyle name="40% - Accent5 4 8" xfId="35707"/>
    <cellStyle name="40% - Accent5 4 8 2" xfId="35708"/>
    <cellStyle name="40% - Accent5 4 9" xfId="35709"/>
    <cellStyle name="40% - Accent5 5" xfId="35710"/>
    <cellStyle name="40% - Accent5 5 2" xfId="35711"/>
    <cellStyle name="40% - Accent5 5 2 2" xfId="35712"/>
    <cellStyle name="40% - Accent5 5 2 2 2" xfId="35713"/>
    <cellStyle name="40% - Accent5 5 2 2 2 2" xfId="35714"/>
    <cellStyle name="40% - Accent5 5 2 2 2 2 2" xfId="35715"/>
    <cellStyle name="40% - Accent5 5 2 2 2 2 2 2" xfId="35716"/>
    <cellStyle name="40% - Accent5 5 2 2 2 2 2 2 2" xfId="35717"/>
    <cellStyle name="40% - Accent5 5 2 2 2 2 2 2 2 2" xfId="35718"/>
    <cellStyle name="40% - Accent5 5 2 2 2 2 2 2 3" xfId="35719"/>
    <cellStyle name="40% - Accent5 5 2 2 2 2 2 3" xfId="35720"/>
    <cellStyle name="40% - Accent5 5 2 2 2 2 2 3 2" xfId="35721"/>
    <cellStyle name="40% - Accent5 5 2 2 2 2 2 4" xfId="35722"/>
    <cellStyle name="40% - Accent5 5 2 2 2 2 3" xfId="35723"/>
    <cellStyle name="40% - Accent5 5 2 2 2 2 3 2" xfId="35724"/>
    <cellStyle name="40% - Accent5 5 2 2 2 2 3 2 2" xfId="35725"/>
    <cellStyle name="40% - Accent5 5 2 2 2 2 3 3" xfId="35726"/>
    <cellStyle name="40% - Accent5 5 2 2 2 2 4" xfId="35727"/>
    <cellStyle name="40% - Accent5 5 2 2 2 2 4 2" xfId="35728"/>
    <cellStyle name="40% - Accent5 5 2 2 2 2 5" xfId="35729"/>
    <cellStyle name="40% - Accent5 5 2 2 2 3" xfId="35730"/>
    <cellStyle name="40% - Accent5 5 2 2 2 3 2" xfId="35731"/>
    <cellStyle name="40% - Accent5 5 2 2 2 3 2 2" xfId="35732"/>
    <cellStyle name="40% - Accent5 5 2 2 2 3 2 2 2" xfId="35733"/>
    <cellStyle name="40% - Accent5 5 2 2 2 3 2 3" xfId="35734"/>
    <cellStyle name="40% - Accent5 5 2 2 2 3 3" xfId="35735"/>
    <cellStyle name="40% - Accent5 5 2 2 2 3 3 2" xfId="35736"/>
    <cellStyle name="40% - Accent5 5 2 2 2 3 4" xfId="35737"/>
    <cellStyle name="40% - Accent5 5 2 2 2 4" xfId="35738"/>
    <cellStyle name="40% - Accent5 5 2 2 2 4 2" xfId="35739"/>
    <cellStyle name="40% - Accent5 5 2 2 2 4 2 2" xfId="35740"/>
    <cellStyle name="40% - Accent5 5 2 2 2 4 3" xfId="35741"/>
    <cellStyle name="40% - Accent5 5 2 2 2 5" xfId="35742"/>
    <cellStyle name="40% - Accent5 5 2 2 2 5 2" xfId="35743"/>
    <cellStyle name="40% - Accent5 5 2 2 2 6" xfId="35744"/>
    <cellStyle name="40% - Accent5 5 2 2 3" xfId="35745"/>
    <cellStyle name="40% - Accent5 5 2 2 3 2" xfId="35746"/>
    <cellStyle name="40% - Accent5 5 2 2 3 2 2" xfId="35747"/>
    <cellStyle name="40% - Accent5 5 2 2 3 2 2 2" xfId="35748"/>
    <cellStyle name="40% - Accent5 5 2 2 3 2 2 2 2" xfId="35749"/>
    <cellStyle name="40% - Accent5 5 2 2 3 2 2 3" xfId="35750"/>
    <cellStyle name="40% - Accent5 5 2 2 3 2 3" xfId="35751"/>
    <cellStyle name="40% - Accent5 5 2 2 3 2 3 2" xfId="35752"/>
    <cellStyle name="40% - Accent5 5 2 2 3 2 4" xfId="35753"/>
    <cellStyle name="40% - Accent5 5 2 2 3 3" xfId="35754"/>
    <cellStyle name="40% - Accent5 5 2 2 3 3 2" xfId="35755"/>
    <cellStyle name="40% - Accent5 5 2 2 3 3 2 2" xfId="35756"/>
    <cellStyle name="40% - Accent5 5 2 2 3 3 3" xfId="35757"/>
    <cellStyle name="40% - Accent5 5 2 2 3 4" xfId="35758"/>
    <cellStyle name="40% - Accent5 5 2 2 3 4 2" xfId="35759"/>
    <cellStyle name="40% - Accent5 5 2 2 3 5" xfId="35760"/>
    <cellStyle name="40% - Accent5 5 2 2 4" xfId="35761"/>
    <cellStyle name="40% - Accent5 5 2 2 4 2" xfId="35762"/>
    <cellStyle name="40% - Accent5 5 2 2 4 2 2" xfId="35763"/>
    <cellStyle name="40% - Accent5 5 2 2 4 2 2 2" xfId="35764"/>
    <cellStyle name="40% - Accent5 5 2 2 4 2 3" xfId="35765"/>
    <cellStyle name="40% - Accent5 5 2 2 4 3" xfId="35766"/>
    <cellStyle name="40% - Accent5 5 2 2 4 3 2" xfId="35767"/>
    <cellStyle name="40% - Accent5 5 2 2 4 4" xfId="35768"/>
    <cellStyle name="40% - Accent5 5 2 2 5" xfId="35769"/>
    <cellStyle name="40% - Accent5 5 2 2 5 2" xfId="35770"/>
    <cellStyle name="40% - Accent5 5 2 2 5 2 2" xfId="35771"/>
    <cellStyle name="40% - Accent5 5 2 2 5 3" xfId="35772"/>
    <cellStyle name="40% - Accent5 5 2 2 6" xfId="35773"/>
    <cellStyle name="40% - Accent5 5 2 2 6 2" xfId="35774"/>
    <cellStyle name="40% - Accent5 5 2 2 7" xfId="35775"/>
    <cellStyle name="40% - Accent5 5 2 3" xfId="35776"/>
    <cellStyle name="40% - Accent5 5 2 3 2" xfId="35777"/>
    <cellStyle name="40% - Accent5 5 2 3 2 2" xfId="35778"/>
    <cellStyle name="40% - Accent5 5 2 3 2 2 2" xfId="35779"/>
    <cellStyle name="40% - Accent5 5 2 3 2 2 2 2" xfId="35780"/>
    <cellStyle name="40% - Accent5 5 2 3 2 2 2 2 2" xfId="35781"/>
    <cellStyle name="40% - Accent5 5 2 3 2 2 2 3" xfId="35782"/>
    <cellStyle name="40% - Accent5 5 2 3 2 2 3" xfId="35783"/>
    <cellStyle name="40% - Accent5 5 2 3 2 2 3 2" xfId="35784"/>
    <cellStyle name="40% - Accent5 5 2 3 2 2 4" xfId="35785"/>
    <cellStyle name="40% - Accent5 5 2 3 2 3" xfId="35786"/>
    <cellStyle name="40% - Accent5 5 2 3 2 3 2" xfId="35787"/>
    <cellStyle name="40% - Accent5 5 2 3 2 3 2 2" xfId="35788"/>
    <cellStyle name="40% - Accent5 5 2 3 2 3 3" xfId="35789"/>
    <cellStyle name="40% - Accent5 5 2 3 2 4" xfId="35790"/>
    <cellStyle name="40% - Accent5 5 2 3 2 4 2" xfId="35791"/>
    <cellStyle name="40% - Accent5 5 2 3 2 5" xfId="35792"/>
    <cellStyle name="40% - Accent5 5 2 3 3" xfId="35793"/>
    <cellStyle name="40% - Accent5 5 2 3 3 2" xfId="35794"/>
    <cellStyle name="40% - Accent5 5 2 3 3 2 2" xfId="35795"/>
    <cellStyle name="40% - Accent5 5 2 3 3 2 2 2" xfId="35796"/>
    <cellStyle name="40% - Accent5 5 2 3 3 2 3" xfId="35797"/>
    <cellStyle name="40% - Accent5 5 2 3 3 3" xfId="35798"/>
    <cellStyle name="40% - Accent5 5 2 3 3 3 2" xfId="35799"/>
    <cellStyle name="40% - Accent5 5 2 3 3 4" xfId="35800"/>
    <cellStyle name="40% - Accent5 5 2 3 4" xfId="35801"/>
    <cellStyle name="40% - Accent5 5 2 3 4 2" xfId="35802"/>
    <cellStyle name="40% - Accent5 5 2 3 4 2 2" xfId="35803"/>
    <cellStyle name="40% - Accent5 5 2 3 4 3" xfId="35804"/>
    <cellStyle name="40% - Accent5 5 2 3 5" xfId="35805"/>
    <cellStyle name="40% - Accent5 5 2 3 5 2" xfId="35806"/>
    <cellStyle name="40% - Accent5 5 2 3 6" xfId="35807"/>
    <cellStyle name="40% - Accent5 5 2 4" xfId="35808"/>
    <cellStyle name="40% - Accent5 5 2 4 2" xfId="35809"/>
    <cellStyle name="40% - Accent5 5 2 4 2 2" xfId="35810"/>
    <cellStyle name="40% - Accent5 5 2 4 2 2 2" xfId="35811"/>
    <cellStyle name="40% - Accent5 5 2 4 2 2 2 2" xfId="35812"/>
    <cellStyle name="40% - Accent5 5 2 4 2 2 3" xfId="35813"/>
    <cellStyle name="40% - Accent5 5 2 4 2 3" xfId="35814"/>
    <cellStyle name="40% - Accent5 5 2 4 2 3 2" xfId="35815"/>
    <cellStyle name="40% - Accent5 5 2 4 2 4" xfId="35816"/>
    <cellStyle name="40% - Accent5 5 2 4 3" xfId="35817"/>
    <cellStyle name="40% - Accent5 5 2 4 3 2" xfId="35818"/>
    <cellStyle name="40% - Accent5 5 2 4 3 2 2" xfId="35819"/>
    <cellStyle name="40% - Accent5 5 2 4 3 3" xfId="35820"/>
    <cellStyle name="40% - Accent5 5 2 4 4" xfId="35821"/>
    <cellStyle name="40% - Accent5 5 2 4 4 2" xfId="35822"/>
    <cellStyle name="40% - Accent5 5 2 4 5" xfId="35823"/>
    <cellStyle name="40% - Accent5 5 2 5" xfId="35824"/>
    <cellStyle name="40% - Accent5 5 2 5 2" xfId="35825"/>
    <cellStyle name="40% - Accent5 5 2 5 2 2" xfId="35826"/>
    <cellStyle name="40% - Accent5 5 2 5 2 2 2" xfId="35827"/>
    <cellStyle name="40% - Accent5 5 2 5 2 3" xfId="35828"/>
    <cellStyle name="40% - Accent5 5 2 5 3" xfId="35829"/>
    <cellStyle name="40% - Accent5 5 2 5 3 2" xfId="35830"/>
    <cellStyle name="40% - Accent5 5 2 5 4" xfId="35831"/>
    <cellStyle name="40% - Accent5 5 2 6" xfId="35832"/>
    <cellStyle name="40% - Accent5 5 2 6 2" xfId="35833"/>
    <cellStyle name="40% - Accent5 5 2 6 2 2" xfId="35834"/>
    <cellStyle name="40% - Accent5 5 2 6 3" xfId="35835"/>
    <cellStyle name="40% - Accent5 5 2 7" xfId="35836"/>
    <cellStyle name="40% - Accent5 5 2 7 2" xfId="35837"/>
    <cellStyle name="40% - Accent5 5 2 8" xfId="35838"/>
    <cellStyle name="40% - Accent5 5 3" xfId="35839"/>
    <cellStyle name="40% - Accent5 5 3 2" xfId="35840"/>
    <cellStyle name="40% - Accent5 5 3 2 2" xfId="35841"/>
    <cellStyle name="40% - Accent5 5 3 2 2 2" xfId="35842"/>
    <cellStyle name="40% - Accent5 5 3 2 2 2 2" xfId="35843"/>
    <cellStyle name="40% - Accent5 5 3 2 2 2 2 2" xfId="35844"/>
    <cellStyle name="40% - Accent5 5 3 2 2 2 2 2 2" xfId="35845"/>
    <cellStyle name="40% - Accent5 5 3 2 2 2 2 3" xfId="35846"/>
    <cellStyle name="40% - Accent5 5 3 2 2 2 3" xfId="35847"/>
    <cellStyle name="40% - Accent5 5 3 2 2 2 3 2" xfId="35848"/>
    <cellStyle name="40% - Accent5 5 3 2 2 2 4" xfId="35849"/>
    <cellStyle name="40% - Accent5 5 3 2 2 3" xfId="35850"/>
    <cellStyle name="40% - Accent5 5 3 2 2 3 2" xfId="35851"/>
    <cellStyle name="40% - Accent5 5 3 2 2 3 2 2" xfId="35852"/>
    <cellStyle name="40% - Accent5 5 3 2 2 3 3" xfId="35853"/>
    <cellStyle name="40% - Accent5 5 3 2 2 4" xfId="35854"/>
    <cellStyle name="40% - Accent5 5 3 2 2 4 2" xfId="35855"/>
    <cellStyle name="40% - Accent5 5 3 2 2 5" xfId="35856"/>
    <cellStyle name="40% - Accent5 5 3 2 3" xfId="35857"/>
    <cellStyle name="40% - Accent5 5 3 2 3 2" xfId="35858"/>
    <cellStyle name="40% - Accent5 5 3 2 3 2 2" xfId="35859"/>
    <cellStyle name="40% - Accent5 5 3 2 3 2 2 2" xfId="35860"/>
    <cellStyle name="40% - Accent5 5 3 2 3 2 3" xfId="35861"/>
    <cellStyle name="40% - Accent5 5 3 2 3 3" xfId="35862"/>
    <cellStyle name="40% - Accent5 5 3 2 3 3 2" xfId="35863"/>
    <cellStyle name="40% - Accent5 5 3 2 3 4" xfId="35864"/>
    <cellStyle name="40% - Accent5 5 3 2 4" xfId="35865"/>
    <cellStyle name="40% - Accent5 5 3 2 4 2" xfId="35866"/>
    <cellStyle name="40% - Accent5 5 3 2 4 2 2" xfId="35867"/>
    <cellStyle name="40% - Accent5 5 3 2 4 3" xfId="35868"/>
    <cellStyle name="40% - Accent5 5 3 2 5" xfId="35869"/>
    <cellStyle name="40% - Accent5 5 3 2 5 2" xfId="35870"/>
    <cellStyle name="40% - Accent5 5 3 2 6" xfId="35871"/>
    <cellStyle name="40% - Accent5 5 3 3" xfId="35872"/>
    <cellStyle name="40% - Accent5 5 3 3 2" xfId="35873"/>
    <cellStyle name="40% - Accent5 5 3 3 2 2" xfId="35874"/>
    <cellStyle name="40% - Accent5 5 3 3 2 2 2" xfId="35875"/>
    <cellStyle name="40% - Accent5 5 3 3 2 2 2 2" xfId="35876"/>
    <cellStyle name="40% - Accent5 5 3 3 2 2 3" xfId="35877"/>
    <cellStyle name="40% - Accent5 5 3 3 2 3" xfId="35878"/>
    <cellStyle name="40% - Accent5 5 3 3 2 3 2" xfId="35879"/>
    <cellStyle name="40% - Accent5 5 3 3 2 4" xfId="35880"/>
    <cellStyle name="40% - Accent5 5 3 3 3" xfId="35881"/>
    <cellStyle name="40% - Accent5 5 3 3 3 2" xfId="35882"/>
    <cellStyle name="40% - Accent5 5 3 3 3 2 2" xfId="35883"/>
    <cellStyle name="40% - Accent5 5 3 3 3 3" xfId="35884"/>
    <cellStyle name="40% - Accent5 5 3 3 4" xfId="35885"/>
    <cellStyle name="40% - Accent5 5 3 3 4 2" xfId="35886"/>
    <cellStyle name="40% - Accent5 5 3 3 5" xfId="35887"/>
    <cellStyle name="40% - Accent5 5 3 4" xfId="35888"/>
    <cellStyle name="40% - Accent5 5 3 4 2" xfId="35889"/>
    <cellStyle name="40% - Accent5 5 3 4 2 2" xfId="35890"/>
    <cellStyle name="40% - Accent5 5 3 4 2 2 2" xfId="35891"/>
    <cellStyle name="40% - Accent5 5 3 4 2 3" xfId="35892"/>
    <cellStyle name="40% - Accent5 5 3 4 3" xfId="35893"/>
    <cellStyle name="40% - Accent5 5 3 4 3 2" xfId="35894"/>
    <cellStyle name="40% - Accent5 5 3 4 4" xfId="35895"/>
    <cellStyle name="40% - Accent5 5 3 5" xfId="35896"/>
    <cellStyle name="40% - Accent5 5 3 5 2" xfId="35897"/>
    <cellStyle name="40% - Accent5 5 3 5 2 2" xfId="35898"/>
    <cellStyle name="40% - Accent5 5 3 5 3" xfId="35899"/>
    <cellStyle name="40% - Accent5 5 3 6" xfId="35900"/>
    <cellStyle name="40% - Accent5 5 3 6 2" xfId="35901"/>
    <cellStyle name="40% - Accent5 5 3 7" xfId="35902"/>
    <cellStyle name="40% - Accent5 5 4" xfId="35903"/>
    <cellStyle name="40% - Accent5 5 4 2" xfId="35904"/>
    <cellStyle name="40% - Accent5 5 4 2 2" xfId="35905"/>
    <cellStyle name="40% - Accent5 5 4 2 2 2" xfId="35906"/>
    <cellStyle name="40% - Accent5 5 4 2 2 2 2" xfId="35907"/>
    <cellStyle name="40% - Accent5 5 4 2 2 2 2 2" xfId="35908"/>
    <cellStyle name="40% - Accent5 5 4 2 2 2 3" xfId="35909"/>
    <cellStyle name="40% - Accent5 5 4 2 2 3" xfId="35910"/>
    <cellStyle name="40% - Accent5 5 4 2 2 3 2" xfId="35911"/>
    <cellStyle name="40% - Accent5 5 4 2 2 4" xfId="35912"/>
    <cellStyle name="40% - Accent5 5 4 2 3" xfId="35913"/>
    <cellStyle name="40% - Accent5 5 4 2 3 2" xfId="35914"/>
    <cellStyle name="40% - Accent5 5 4 2 3 2 2" xfId="35915"/>
    <cellStyle name="40% - Accent5 5 4 2 3 3" xfId="35916"/>
    <cellStyle name="40% - Accent5 5 4 2 4" xfId="35917"/>
    <cellStyle name="40% - Accent5 5 4 2 4 2" xfId="35918"/>
    <cellStyle name="40% - Accent5 5 4 2 5" xfId="35919"/>
    <cellStyle name="40% - Accent5 5 4 3" xfId="35920"/>
    <cellStyle name="40% - Accent5 5 4 3 2" xfId="35921"/>
    <cellStyle name="40% - Accent5 5 4 3 2 2" xfId="35922"/>
    <cellStyle name="40% - Accent5 5 4 3 2 2 2" xfId="35923"/>
    <cellStyle name="40% - Accent5 5 4 3 2 3" xfId="35924"/>
    <cellStyle name="40% - Accent5 5 4 3 3" xfId="35925"/>
    <cellStyle name="40% - Accent5 5 4 3 3 2" xfId="35926"/>
    <cellStyle name="40% - Accent5 5 4 3 4" xfId="35927"/>
    <cellStyle name="40% - Accent5 5 4 4" xfId="35928"/>
    <cellStyle name="40% - Accent5 5 4 4 2" xfId="35929"/>
    <cellStyle name="40% - Accent5 5 4 4 2 2" xfId="35930"/>
    <cellStyle name="40% - Accent5 5 4 4 3" xfId="35931"/>
    <cellStyle name="40% - Accent5 5 4 5" xfId="35932"/>
    <cellStyle name="40% - Accent5 5 4 5 2" xfId="35933"/>
    <cellStyle name="40% - Accent5 5 4 6" xfId="35934"/>
    <cellStyle name="40% - Accent5 5 5" xfId="35935"/>
    <cellStyle name="40% - Accent5 5 5 2" xfId="35936"/>
    <cellStyle name="40% - Accent5 5 5 2 2" xfId="35937"/>
    <cellStyle name="40% - Accent5 5 5 2 2 2" xfId="35938"/>
    <cellStyle name="40% - Accent5 5 5 2 2 2 2" xfId="35939"/>
    <cellStyle name="40% - Accent5 5 5 2 2 3" xfId="35940"/>
    <cellStyle name="40% - Accent5 5 5 2 3" xfId="35941"/>
    <cellStyle name="40% - Accent5 5 5 2 3 2" xfId="35942"/>
    <cellStyle name="40% - Accent5 5 5 2 4" xfId="35943"/>
    <cellStyle name="40% - Accent5 5 5 3" xfId="35944"/>
    <cellStyle name="40% - Accent5 5 5 3 2" xfId="35945"/>
    <cellStyle name="40% - Accent5 5 5 3 2 2" xfId="35946"/>
    <cellStyle name="40% - Accent5 5 5 3 3" xfId="35947"/>
    <cellStyle name="40% - Accent5 5 5 4" xfId="35948"/>
    <cellStyle name="40% - Accent5 5 5 4 2" xfId="35949"/>
    <cellStyle name="40% - Accent5 5 5 5" xfId="35950"/>
    <cellStyle name="40% - Accent5 5 6" xfId="35951"/>
    <cellStyle name="40% - Accent5 5 6 2" xfId="35952"/>
    <cellStyle name="40% - Accent5 5 6 2 2" xfId="35953"/>
    <cellStyle name="40% - Accent5 5 6 2 2 2" xfId="35954"/>
    <cellStyle name="40% - Accent5 5 6 2 3" xfId="35955"/>
    <cellStyle name="40% - Accent5 5 6 3" xfId="35956"/>
    <cellStyle name="40% - Accent5 5 6 3 2" xfId="35957"/>
    <cellStyle name="40% - Accent5 5 6 4" xfId="35958"/>
    <cellStyle name="40% - Accent5 5 7" xfId="35959"/>
    <cellStyle name="40% - Accent5 5 7 2" xfId="35960"/>
    <cellStyle name="40% - Accent5 5 7 2 2" xfId="35961"/>
    <cellStyle name="40% - Accent5 5 7 3" xfId="35962"/>
    <cellStyle name="40% - Accent5 5 8" xfId="35963"/>
    <cellStyle name="40% - Accent5 5 8 2" xfId="35964"/>
    <cellStyle name="40% - Accent5 5 9" xfId="35965"/>
    <cellStyle name="40% - Accent5 6" xfId="35966"/>
    <cellStyle name="40% - Accent5 6 2" xfId="35967"/>
    <cellStyle name="40% - Accent5 6 2 2" xfId="35968"/>
    <cellStyle name="40% - Accent5 6 2 2 2" xfId="35969"/>
    <cellStyle name="40% - Accent5 6 2 2 2 2" xfId="35970"/>
    <cellStyle name="40% - Accent5 6 2 2 2 2 2" xfId="35971"/>
    <cellStyle name="40% - Accent5 6 2 2 2 2 2 2" xfId="35972"/>
    <cellStyle name="40% - Accent5 6 2 2 2 2 2 2 2" xfId="35973"/>
    <cellStyle name="40% - Accent5 6 2 2 2 2 2 2 2 2" xfId="35974"/>
    <cellStyle name="40% - Accent5 6 2 2 2 2 2 2 3" xfId="35975"/>
    <cellStyle name="40% - Accent5 6 2 2 2 2 2 3" xfId="35976"/>
    <cellStyle name="40% - Accent5 6 2 2 2 2 2 3 2" xfId="35977"/>
    <cellStyle name="40% - Accent5 6 2 2 2 2 2 4" xfId="35978"/>
    <cellStyle name="40% - Accent5 6 2 2 2 2 3" xfId="35979"/>
    <cellStyle name="40% - Accent5 6 2 2 2 2 3 2" xfId="35980"/>
    <cellStyle name="40% - Accent5 6 2 2 2 2 3 2 2" xfId="35981"/>
    <cellStyle name="40% - Accent5 6 2 2 2 2 3 3" xfId="35982"/>
    <cellStyle name="40% - Accent5 6 2 2 2 2 4" xfId="35983"/>
    <cellStyle name="40% - Accent5 6 2 2 2 2 4 2" xfId="35984"/>
    <cellStyle name="40% - Accent5 6 2 2 2 2 5" xfId="35985"/>
    <cellStyle name="40% - Accent5 6 2 2 2 3" xfId="35986"/>
    <cellStyle name="40% - Accent5 6 2 2 2 3 2" xfId="35987"/>
    <cellStyle name="40% - Accent5 6 2 2 2 3 2 2" xfId="35988"/>
    <cellStyle name="40% - Accent5 6 2 2 2 3 2 2 2" xfId="35989"/>
    <cellStyle name="40% - Accent5 6 2 2 2 3 2 3" xfId="35990"/>
    <cellStyle name="40% - Accent5 6 2 2 2 3 3" xfId="35991"/>
    <cellStyle name="40% - Accent5 6 2 2 2 3 3 2" xfId="35992"/>
    <cellStyle name="40% - Accent5 6 2 2 2 3 4" xfId="35993"/>
    <cellStyle name="40% - Accent5 6 2 2 2 4" xfId="35994"/>
    <cellStyle name="40% - Accent5 6 2 2 2 4 2" xfId="35995"/>
    <cellStyle name="40% - Accent5 6 2 2 2 4 2 2" xfId="35996"/>
    <cellStyle name="40% - Accent5 6 2 2 2 4 3" xfId="35997"/>
    <cellStyle name="40% - Accent5 6 2 2 2 5" xfId="35998"/>
    <cellStyle name="40% - Accent5 6 2 2 2 5 2" xfId="35999"/>
    <cellStyle name="40% - Accent5 6 2 2 2 6" xfId="36000"/>
    <cellStyle name="40% - Accent5 6 2 2 3" xfId="36001"/>
    <cellStyle name="40% - Accent5 6 2 2 3 2" xfId="36002"/>
    <cellStyle name="40% - Accent5 6 2 2 3 2 2" xfId="36003"/>
    <cellStyle name="40% - Accent5 6 2 2 3 2 2 2" xfId="36004"/>
    <cellStyle name="40% - Accent5 6 2 2 3 2 2 2 2" xfId="36005"/>
    <cellStyle name="40% - Accent5 6 2 2 3 2 2 3" xfId="36006"/>
    <cellStyle name="40% - Accent5 6 2 2 3 2 3" xfId="36007"/>
    <cellStyle name="40% - Accent5 6 2 2 3 2 3 2" xfId="36008"/>
    <cellStyle name="40% - Accent5 6 2 2 3 2 4" xfId="36009"/>
    <cellStyle name="40% - Accent5 6 2 2 3 3" xfId="36010"/>
    <cellStyle name="40% - Accent5 6 2 2 3 3 2" xfId="36011"/>
    <cellStyle name="40% - Accent5 6 2 2 3 3 2 2" xfId="36012"/>
    <cellStyle name="40% - Accent5 6 2 2 3 3 3" xfId="36013"/>
    <cellStyle name="40% - Accent5 6 2 2 3 4" xfId="36014"/>
    <cellStyle name="40% - Accent5 6 2 2 3 4 2" xfId="36015"/>
    <cellStyle name="40% - Accent5 6 2 2 3 5" xfId="36016"/>
    <cellStyle name="40% - Accent5 6 2 2 4" xfId="36017"/>
    <cellStyle name="40% - Accent5 6 2 2 4 2" xfId="36018"/>
    <cellStyle name="40% - Accent5 6 2 2 4 2 2" xfId="36019"/>
    <cellStyle name="40% - Accent5 6 2 2 4 2 2 2" xfId="36020"/>
    <cellStyle name="40% - Accent5 6 2 2 4 2 3" xfId="36021"/>
    <cellStyle name="40% - Accent5 6 2 2 4 3" xfId="36022"/>
    <cellStyle name="40% - Accent5 6 2 2 4 3 2" xfId="36023"/>
    <cellStyle name="40% - Accent5 6 2 2 4 4" xfId="36024"/>
    <cellStyle name="40% - Accent5 6 2 2 5" xfId="36025"/>
    <cellStyle name="40% - Accent5 6 2 2 5 2" xfId="36026"/>
    <cellStyle name="40% - Accent5 6 2 2 5 2 2" xfId="36027"/>
    <cellStyle name="40% - Accent5 6 2 2 5 3" xfId="36028"/>
    <cellStyle name="40% - Accent5 6 2 2 6" xfId="36029"/>
    <cellStyle name="40% - Accent5 6 2 2 6 2" xfId="36030"/>
    <cellStyle name="40% - Accent5 6 2 2 7" xfId="36031"/>
    <cellStyle name="40% - Accent5 6 2 3" xfId="36032"/>
    <cellStyle name="40% - Accent5 6 2 3 2" xfId="36033"/>
    <cellStyle name="40% - Accent5 6 2 3 2 2" xfId="36034"/>
    <cellStyle name="40% - Accent5 6 2 3 2 2 2" xfId="36035"/>
    <cellStyle name="40% - Accent5 6 2 3 2 2 2 2" xfId="36036"/>
    <cellStyle name="40% - Accent5 6 2 3 2 2 2 2 2" xfId="36037"/>
    <cellStyle name="40% - Accent5 6 2 3 2 2 2 3" xfId="36038"/>
    <cellStyle name="40% - Accent5 6 2 3 2 2 3" xfId="36039"/>
    <cellStyle name="40% - Accent5 6 2 3 2 2 3 2" xfId="36040"/>
    <cellStyle name="40% - Accent5 6 2 3 2 2 4" xfId="36041"/>
    <cellStyle name="40% - Accent5 6 2 3 2 3" xfId="36042"/>
    <cellStyle name="40% - Accent5 6 2 3 2 3 2" xfId="36043"/>
    <cellStyle name="40% - Accent5 6 2 3 2 3 2 2" xfId="36044"/>
    <cellStyle name="40% - Accent5 6 2 3 2 3 3" xfId="36045"/>
    <cellStyle name="40% - Accent5 6 2 3 2 4" xfId="36046"/>
    <cellStyle name="40% - Accent5 6 2 3 2 4 2" xfId="36047"/>
    <cellStyle name="40% - Accent5 6 2 3 2 5" xfId="36048"/>
    <cellStyle name="40% - Accent5 6 2 3 3" xfId="36049"/>
    <cellStyle name="40% - Accent5 6 2 3 3 2" xfId="36050"/>
    <cellStyle name="40% - Accent5 6 2 3 3 2 2" xfId="36051"/>
    <cellStyle name="40% - Accent5 6 2 3 3 2 2 2" xfId="36052"/>
    <cellStyle name="40% - Accent5 6 2 3 3 2 3" xfId="36053"/>
    <cellStyle name="40% - Accent5 6 2 3 3 3" xfId="36054"/>
    <cellStyle name="40% - Accent5 6 2 3 3 3 2" xfId="36055"/>
    <cellStyle name="40% - Accent5 6 2 3 3 4" xfId="36056"/>
    <cellStyle name="40% - Accent5 6 2 3 4" xfId="36057"/>
    <cellStyle name="40% - Accent5 6 2 3 4 2" xfId="36058"/>
    <cellStyle name="40% - Accent5 6 2 3 4 2 2" xfId="36059"/>
    <cellStyle name="40% - Accent5 6 2 3 4 3" xfId="36060"/>
    <cellStyle name="40% - Accent5 6 2 3 5" xfId="36061"/>
    <cellStyle name="40% - Accent5 6 2 3 5 2" xfId="36062"/>
    <cellStyle name="40% - Accent5 6 2 3 6" xfId="36063"/>
    <cellStyle name="40% - Accent5 6 2 4" xfId="36064"/>
    <cellStyle name="40% - Accent5 6 2 4 2" xfId="36065"/>
    <cellStyle name="40% - Accent5 6 2 4 2 2" xfId="36066"/>
    <cellStyle name="40% - Accent5 6 2 4 2 2 2" xfId="36067"/>
    <cellStyle name="40% - Accent5 6 2 4 2 2 2 2" xfId="36068"/>
    <cellStyle name="40% - Accent5 6 2 4 2 2 3" xfId="36069"/>
    <cellStyle name="40% - Accent5 6 2 4 2 3" xfId="36070"/>
    <cellStyle name="40% - Accent5 6 2 4 2 3 2" xfId="36071"/>
    <cellStyle name="40% - Accent5 6 2 4 2 4" xfId="36072"/>
    <cellStyle name="40% - Accent5 6 2 4 3" xfId="36073"/>
    <cellStyle name="40% - Accent5 6 2 4 3 2" xfId="36074"/>
    <cellStyle name="40% - Accent5 6 2 4 3 2 2" xfId="36075"/>
    <cellStyle name="40% - Accent5 6 2 4 3 3" xfId="36076"/>
    <cellStyle name="40% - Accent5 6 2 4 4" xfId="36077"/>
    <cellStyle name="40% - Accent5 6 2 4 4 2" xfId="36078"/>
    <cellStyle name="40% - Accent5 6 2 4 5" xfId="36079"/>
    <cellStyle name="40% - Accent5 6 2 5" xfId="36080"/>
    <cellStyle name="40% - Accent5 6 2 5 2" xfId="36081"/>
    <cellStyle name="40% - Accent5 6 2 5 2 2" xfId="36082"/>
    <cellStyle name="40% - Accent5 6 2 5 2 2 2" xfId="36083"/>
    <cellStyle name="40% - Accent5 6 2 5 2 3" xfId="36084"/>
    <cellStyle name="40% - Accent5 6 2 5 3" xfId="36085"/>
    <cellStyle name="40% - Accent5 6 2 5 3 2" xfId="36086"/>
    <cellStyle name="40% - Accent5 6 2 5 4" xfId="36087"/>
    <cellStyle name="40% - Accent5 6 2 6" xfId="36088"/>
    <cellStyle name="40% - Accent5 6 2 6 2" xfId="36089"/>
    <cellStyle name="40% - Accent5 6 2 6 2 2" xfId="36090"/>
    <cellStyle name="40% - Accent5 6 2 6 3" xfId="36091"/>
    <cellStyle name="40% - Accent5 6 2 7" xfId="36092"/>
    <cellStyle name="40% - Accent5 6 2 7 2" xfId="36093"/>
    <cellStyle name="40% - Accent5 6 2 8" xfId="36094"/>
    <cellStyle name="40% - Accent5 6 3" xfId="36095"/>
    <cellStyle name="40% - Accent5 6 3 2" xfId="36096"/>
    <cellStyle name="40% - Accent5 6 3 2 2" xfId="36097"/>
    <cellStyle name="40% - Accent5 6 3 2 2 2" xfId="36098"/>
    <cellStyle name="40% - Accent5 6 3 2 2 2 2" xfId="36099"/>
    <cellStyle name="40% - Accent5 6 3 2 2 2 2 2" xfId="36100"/>
    <cellStyle name="40% - Accent5 6 3 2 2 2 2 2 2" xfId="36101"/>
    <cellStyle name="40% - Accent5 6 3 2 2 2 2 3" xfId="36102"/>
    <cellStyle name="40% - Accent5 6 3 2 2 2 3" xfId="36103"/>
    <cellStyle name="40% - Accent5 6 3 2 2 2 3 2" xfId="36104"/>
    <cellStyle name="40% - Accent5 6 3 2 2 2 4" xfId="36105"/>
    <cellStyle name="40% - Accent5 6 3 2 2 3" xfId="36106"/>
    <cellStyle name="40% - Accent5 6 3 2 2 3 2" xfId="36107"/>
    <cellStyle name="40% - Accent5 6 3 2 2 3 2 2" xfId="36108"/>
    <cellStyle name="40% - Accent5 6 3 2 2 3 3" xfId="36109"/>
    <cellStyle name="40% - Accent5 6 3 2 2 4" xfId="36110"/>
    <cellStyle name="40% - Accent5 6 3 2 2 4 2" xfId="36111"/>
    <cellStyle name="40% - Accent5 6 3 2 2 5" xfId="36112"/>
    <cellStyle name="40% - Accent5 6 3 2 3" xfId="36113"/>
    <cellStyle name="40% - Accent5 6 3 2 3 2" xfId="36114"/>
    <cellStyle name="40% - Accent5 6 3 2 3 2 2" xfId="36115"/>
    <cellStyle name="40% - Accent5 6 3 2 3 2 2 2" xfId="36116"/>
    <cellStyle name="40% - Accent5 6 3 2 3 2 3" xfId="36117"/>
    <cellStyle name="40% - Accent5 6 3 2 3 3" xfId="36118"/>
    <cellStyle name="40% - Accent5 6 3 2 3 3 2" xfId="36119"/>
    <cellStyle name="40% - Accent5 6 3 2 3 4" xfId="36120"/>
    <cellStyle name="40% - Accent5 6 3 2 4" xfId="36121"/>
    <cellStyle name="40% - Accent5 6 3 2 4 2" xfId="36122"/>
    <cellStyle name="40% - Accent5 6 3 2 4 2 2" xfId="36123"/>
    <cellStyle name="40% - Accent5 6 3 2 4 3" xfId="36124"/>
    <cellStyle name="40% - Accent5 6 3 2 5" xfId="36125"/>
    <cellStyle name="40% - Accent5 6 3 2 5 2" xfId="36126"/>
    <cellStyle name="40% - Accent5 6 3 2 6" xfId="36127"/>
    <cellStyle name="40% - Accent5 6 3 3" xfId="36128"/>
    <cellStyle name="40% - Accent5 6 3 3 2" xfId="36129"/>
    <cellStyle name="40% - Accent5 6 3 3 2 2" xfId="36130"/>
    <cellStyle name="40% - Accent5 6 3 3 2 2 2" xfId="36131"/>
    <cellStyle name="40% - Accent5 6 3 3 2 2 2 2" xfId="36132"/>
    <cellStyle name="40% - Accent5 6 3 3 2 2 3" xfId="36133"/>
    <cellStyle name="40% - Accent5 6 3 3 2 3" xfId="36134"/>
    <cellStyle name="40% - Accent5 6 3 3 2 3 2" xfId="36135"/>
    <cellStyle name="40% - Accent5 6 3 3 2 4" xfId="36136"/>
    <cellStyle name="40% - Accent5 6 3 3 3" xfId="36137"/>
    <cellStyle name="40% - Accent5 6 3 3 3 2" xfId="36138"/>
    <cellStyle name="40% - Accent5 6 3 3 3 2 2" xfId="36139"/>
    <cellStyle name="40% - Accent5 6 3 3 3 3" xfId="36140"/>
    <cellStyle name="40% - Accent5 6 3 3 4" xfId="36141"/>
    <cellStyle name="40% - Accent5 6 3 3 4 2" xfId="36142"/>
    <cellStyle name="40% - Accent5 6 3 3 5" xfId="36143"/>
    <cellStyle name="40% - Accent5 6 3 4" xfId="36144"/>
    <cellStyle name="40% - Accent5 6 3 4 2" xfId="36145"/>
    <cellStyle name="40% - Accent5 6 3 4 2 2" xfId="36146"/>
    <cellStyle name="40% - Accent5 6 3 4 2 2 2" xfId="36147"/>
    <cellStyle name="40% - Accent5 6 3 4 2 3" xfId="36148"/>
    <cellStyle name="40% - Accent5 6 3 4 3" xfId="36149"/>
    <cellStyle name="40% - Accent5 6 3 4 3 2" xfId="36150"/>
    <cellStyle name="40% - Accent5 6 3 4 4" xfId="36151"/>
    <cellStyle name="40% - Accent5 6 3 5" xfId="36152"/>
    <cellStyle name="40% - Accent5 6 3 5 2" xfId="36153"/>
    <cellStyle name="40% - Accent5 6 3 5 2 2" xfId="36154"/>
    <cellStyle name="40% - Accent5 6 3 5 3" xfId="36155"/>
    <cellStyle name="40% - Accent5 6 3 6" xfId="36156"/>
    <cellStyle name="40% - Accent5 6 3 6 2" xfId="36157"/>
    <cellStyle name="40% - Accent5 6 3 7" xfId="36158"/>
    <cellStyle name="40% - Accent5 6 4" xfId="36159"/>
    <cellStyle name="40% - Accent5 6 4 2" xfId="36160"/>
    <cellStyle name="40% - Accent5 6 4 2 2" xfId="36161"/>
    <cellStyle name="40% - Accent5 6 4 2 2 2" xfId="36162"/>
    <cellStyle name="40% - Accent5 6 4 2 2 2 2" xfId="36163"/>
    <cellStyle name="40% - Accent5 6 4 2 2 2 2 2" xfId="36164"/>
    <cellStyle name="40% - Accent5 6 4 2 2 2 3" xfId="36165"/>
    <cellStyle name="40% - Accent5 6 4 2 2 3" xfId="36166"/>
    <cellStyle name="40% - Accent5 6 4 2 2 3 2" xfId="36167"/>
    <cellStyle name="40% - Accent5 6 4 2 2 4" xfId="36168"/>
    <cellStyle name="40% - Accent5 6 4 2 3" xfId="36169"/>
    <cellStyle name="40% - Accent5 6 4 2 3 2" xfId="36170"/>
    <cellStyle name="40% - Accent5 6 4 2 3 2 2" xfId="36171"/>
    <cellStyle name="40% - Accent5 6 4 2 3 3" xfId="36172"/>
    <cellStyle name="40% - Accent5 6 4 2 4" xfId="36173"/>
    <cellStyle name="40% - Accent5 6 4 2 4 2" xfId="36174"/>
    <cellStyle name="40% - Accent5 6 4 2 5" xfId="36175"/>
    <cellStyle name="40% - Accent5 6 4 3" xfId="36176"/>
    <cellStyle name="40% - Accent5 6 4 3 2" xfId="36177"/>
    <cellStyle name="40% - Accent5 6 4 3 2 2" xfId="36178"/>
    <cellStyle name="40% - Accent5 6 4 3 2 2 2" xfId="36179"/>
    <cellStyle name="40% - Accent5 6 4 3 2 3" xfId="36180"/>
    <cellStyle name="40% - Accent5 6 4 3 3" xfId="36181"/>
    <cellStyle name="40% - Accent5 6 4 3 3 2" xfId="36182"/>
    <cellStyle name="40% - Accent5 6 4 3 4" xfId="36183"/>
    <cellStyle name="40% - Accent5 6 4 4" xfId="36184"/>
    <cellStyle name="40% - Accent5 6 4 4 2" xfId="36185"/>
    <cellStyle name="40% - Accent5 6 4 4 2 2" xfId="36186"/>
    <cellStyle name="40% - Accent5 6 4 4 3" xfId="36187"/>
    <cellStyle name="40% - Accent5 6 4 5" xfId="36188"/>
    <cellStyle name="40% - Accent5 6 4 5 2" xfId="36189"/>
    <cellStyle name="40% - Accent5 6 4 6" xfId="36190"/>
    <cellStyle name="40% - Accent5 6 5" xfId="36191"/>
    <cellStyle name="40% - Accent5 6 5 2" xfId="36192"/>
    <cellStyle name="40% - Accent5 6 5 2 2" xfId="36193"/>
    <cellStyle name="40% - Accent5 6 5 2 2 2" xfId="36194"/>
    <cellStyle name="40% - Accent5 6 5 2 2 2 2" xfId="36195"/>
    <cellStyle name="40% - Accent5 6 5 2 2 3" xfId="36196"/>
    <cellStyle name="40% - Accent5 6 5 2 3" xfId="36197"/>
    <cellStyle name="40% - Accent5 6 5 2 3 2" xfId="36198"/>
    <cellStyle name="40% - Accent5 6 5 2 4" xfId="36199"/>
    <cellStyle name="40% - Accent5 6 5 3" xfId="36200"/>
    <cellStyle name="40% - Accent5 6 5 3 2" xfId="36201"/>
    <cellStyle name="40% - Accent5 6 5 3 2 2" xfId="36202"/>
    <cellStyle name="40% - Accent5 6 5 3 3" xfId="36203"/>
    <cellStyle name="40% - Accent5 6 5 4" xfId="36204"/>
    <cellStyle name="40% - Accent5 6 5 4 2" xfId="36205"/>
    <cellStyle name="40% - Accent5 6 5 5" xfId="36206"/>
    <cellStyle name="40% - Accent5 6 6" xfId="36207"/>
    <cellStyle name="40% - Accent5 6 6 2" xfId="36208"/>
    <cellStyle name="40% - Accent5 6 6 2 2" xfId="36209"/>
    <cellStyle name="40% - Accent5 6 6 2 2 2" xfId="36210"/>
    <cellStyle name="40% - Accent5 6 6 2 3" xfId="36211"/>
    <cellStyle name="40% - Accent5 6 6 3" xfId="36212"/>
    <cellStyle name="40% - Accent5 6 6 3 2" xfId="36213"/>
    <cellStyle name="40% - Accent5 6 6 4" xfId="36214"/>
    <cellStyle name="40% - Accent5 6 7" xfId="36215"/>
    <cellStyle name="40% - Accent5 6 7 2" xfId="36216"/>
    <cellStyle name="40% - Accent5 6 7 2 2" xfId="36217"/>
    <cellStyle name="40% - Accent5 6 7 3" xfId="36218"/>
    <cellStyle name="40% - Accent5 6 8" xfId="36219"/>
    <cellStyle name="40% - Accent5 6 8 2" xfId="36220"/>
    <cellStyle name="40% - Accent5 6 9" xfId="36221"/>
    <cellStyle name="40% - Accent5 7" xfId="36222"/>
    <cellStyle name="40% - Accent5 7 2" xfId="36223"/>
    <cellStyle name="40% - Accent5 7 2 2" xfId="36224"/>
    <cellStyle name="40% - Accent5 7 2 2 2" xfId="36225"/>
    <cellStyle name="40% - Accent5 7 2 2 2 2" xfId="36226"/>
    <cellStyle name="40% - Accent5 7 2 2 2 2 2" xfId="36227"/>
    <cellStyle name="40% - Accent5 7 2 2 2 2 2 2" xfId="36228"/>
    <cellStyle name="40% - Accent5 7 2 2 2 2 2 2 2" xfId="36229"/>
    <cellStyle name="40% - Accent5 7 2 2 2 2 2 3" xfId="36230"/>
    <cellStyle name="40% - Accent5 7 2 2 2 2 3" xfId="36231"/>
    <cellStyle name="40% - Accent5 7 2 2 2 2 3 2" xfId="36232"/>
    <cellStyle name="40% - Accent5 7 2 2 2 2 4" xfId="36233"/>
    <cellStyle name="40% - Accent5 7 2 2 2 3" xfId="36234"/>
    <cellStyle name="40% - Accent5 7 2 2 2 3 2" xfId="36235"/>
    <cellStyle name="40% - Accent5 7 2 2 2 3 2 2" xfId="36236"/>
    <cellStyle name="40% - Accent5 7 2 2 2 3 3" xfId="36237"/>
    <cellStyle name="40% - Accent5 7 2 2 2 4" xfId="36238"/>
    <cellStyle name="40% - Accent5 7 2 2 2 4 2" xfId="36239"/>
    <cellStyle name="40% - Accent5 7 2 2 2 5" xfId="36240"/>
    <cellStyle name="40% - Accent5 7 2 2 3" xfId="36241"/>
    <cellStyle name="40% - Accent5 7 2 2 3 2" xfId="36242"/>
    <cellStyle name="40% - Accent5 7 2 2 3 2 2" xfId="36243"/>
    <cellStyle name="40% - Accent5 7 2 2 3 2 2 2" xfId="36244"/>
    <cellStyle name="40% - Accent5 7 2 2 3 2 3" xfId="36245"/>
    <cellStyle name="40% - Accent5 7 2 2 3 3" xfId="36246"/>
    <cellStyle name="40% - Accent5 7 2 2 3 3 2" xfId="36247"/>
    <cellStyle name="40% - Accent5 7 2 2 3 4" xfId="36248"/>
    <cellStyle name="40% - Accent5 7 2 2 4" xfId="36249"/>
    <cellStyle name="40% - Accent5 7 2 2 4 2" xfId="36250"/>
    <cellStyle name="40% - Accent5 7 2 2 4 2 2" xfId="36251"/>
    <cellStyle name="40% - Accent5 7 2 2 4 3" xfId="36252"/>
    <cellStyle name="40% - Accent5 7 2 2 5" xfId="36253"/>
    <cellStyle name="40% - Accent5 7 2 2 5 2" xfId="36254"/>
    <cellStyle name="40% - Accent5 7 2 2 6" xfId="36255"/>
    <cellStyle name="40% - Accent5 7 2 3" xfId="36256"/>
    <cellStyle name="40% - Accent5 7 2 3 2" xfId="36257"/>
    <cellStyle name="40% - Accent5 7 2 3 2 2" xfId="36258"/>
    <cellStyle name="40% - Accent5 7 2 3 2 2 2" xfId="36259"/>
    <cellStyle name="40% - Accent5 7 2 3 2 2 2 2" xfId="36260"/>
    <cellStyle name="40% - Accent5 7 2 3 2 2 3" xfId="36261"/>
    <cellStyle name="40% - Accent5 7 2 3 2 3" xfId="36262"/>
    <cellStyle name="40% - Accent5 7 2 3 2 3 2" xfId="36263"/>
    <cellStyle name="40% - Accent5 7 2 3 2 4" xfId="36264"/>
    <cellStyle name="40% - Accent5 7 2 3 3" xfId="36265"/>
    <cellStyle name="40% - Accent5 7 2 3 3 2" xfId="36266"/>
    <cellStyle name="40% - Accent5 7 2 3 3 2 2" xfId="36267"/>
    <cellStyle name="40% - Accent5 7 2 3 3 3" xfId="36268"/>
    <cellStyle name="40% - Accent5 7 2 3 4" xfId="36269"/>
    <cellStyle name="40% - Accent5 7 2 3 4 2" xfId="36270"/>
    <cellStyle name="40% - Accent5 7 2 3 5" xfId="36271"/>
    <cellStyle name="40% - Accent5 7 2 4" xfId="36272"/>
    <cellStyle name="40% - Accent5 7 2 4 2" xfId="36273"/>
    <cellStyle name="40% - Accent5 7 2 4 2 2" xfId="36274"/>
    <cellStyle name="40% - Accent5 7 2 4 2 2 2" xfId="36275"/>
    <cellStyle name="40% - Accent5 7 2 4 2 3" xfId="36276"/>
    <cellStyle name="40% - Accent5 7 2 4 3" xfId="36277"/>
    <cellStyle name="40% - Accent5 7 2 4 3 2" xfId="36278"/>
    <cellStyle name="40% - Accent5 7 2 4 4" xfId="36279"/>
    <cellStyle name="40% - Accent5 7 2 5" xfId="36280"/>
    <cellStyle name="40% - Accent5 7 2 5 2" xfId="36281"/>
    <cellStyle name="40% - Accent5 7 2 5 2 2" xfId="36282"/>
    <cellStyle name="40% - Accent5 7 2 5 3" xfId="36283"/>
    <cellStyle name="40% - Accent5 7 2 6" xfId="36284"/>
    <cellStyle name="40% - Accent5 7 2 6 2" xfId="36285"/>
    <cellStyle name="40% - Accent5 7 2 7" xfId="36286"/>
    <cellStyle name="40% - Accent5 7 3" xfId="36287"/>
    <cellStyle name="40% - Accent5 7 3 2" xfId="36288"/>
    <cellStyle name="40% - Accent5 7 3 2 2" xfId="36289"/>
    <cellStyle name="40% - Accent5 7 3 2 2 2" xfId="36290"/>
    <cellStyle name="40% - Accent5 7 3 2 2 2 2" xfId="36291"/>
    <cellStyle name="40% - Accent5 7 3 2 2 2 2 2" xfId="36292"/>
    <cellStyle name="40% - Accent5 7 3 2 2 2 3" xfId="36293"/>
    <cellStyle name="40% - Accent5 7 3 2 2 3" xfId="36294"/>
    <cellStyle name="40% - Accent5 7 3 2 2 3 2" xfId="36295"/>
    <cellStyle name="40% - Accent5 7 3 2 2 4" xfId="36296"/>
    <cellStyle name="40% - Accent5 7 3 2 3" xfId="36297"/>
    <cellStyle name="40% - Accent5 7 3 2 3 2" xfId="36298"/>
    <cellStyle name="40% - Accent5 7 3 2 3 2 2" xfId="36299"/>
    <cellStyle name="40% - Accent5 7 3 2 3 3" xfId="36300"/>
    <cellStyle name="40% - Accent5 7 3 2 4" xfId="36301"/>
    <cellStyle name="40% - Accent5 7 3 2 4 2" xfId="36302"/>
    <cellStyle name="40% - Accent5 7 3 2 5" xfId="36303"/>
    <cellStyle name="40% - Accent5 7 3 3" xfId="36304"/>
    <cellStyle name="40% - Accent5 7 3 3 2" xfId="36305"/>
    <cellStyle name="40% - Accent5 7 3 3 2 2" xfId="36306"/>
    <cellStyle name="40% - Accent5 7 3 3 2 2 2" xfId="36307"/>
    <cellStyle name="40% - Accent5 7 3 3 2 3" xfId="36308"/>
    <cellStyle name="40% - Accent5 7 3 3 3" xfId="36309"/>
    <cellStyle name="40% - Accent5 7 3 3 3 2" xfId="36310"/>
    <cellStyle name="40% - Accent5 7 3 3 4" xfId="36311"/>
    <cellStyle name="40% - Accent5 7 3 4" xfId="36312"/>
    <cellStyle name="40% - Accent5 7 3 4 2" xfId="36313"/>
    <cellStyle name="40% - Accent5 7 3 4 2 2" xfId="36314"/>
    <cellStyle name="40% - Accent5 7 3 4 3" xfId="36315"/>
    <cellStyle name="40% - Accent5 7 3 5" xfId="36316"/>
    <cellStyle name="40% - Accent5 7 3 5 2" xfId="36317"/>
    <cellStyle name="40% - Accent5 7 3 6" xfId="36318"/>
    <cellStyle name="40% - Accent5 7 4" xfId="36319"/>
    <cellStyle name="40% - Accent5 7 4 2" xfId="36320"/>
    <cellStyle name="40% - Accent5 7 4 2 2" xfId="36321"/>
    <cellStyle name="40% - Accent5 7 4 2 2 2" xfId="36322"/>
    <cellStyle name="40% - Accent5 7 4 2 2 2 2" xfId="36323"/>
    <cellStyle name="40% - Accent5 7 4 2 2 3" xfId="36324"/>
    <cellStyle name="40% - Accent5 7 4 2 3" xfId="36325"/>
    <cellStyle name="40% - Accent5 7 4 2 3 2" xfId="36326"/>
    <cellStyle name="40% - Accent5 7 4 2 4" xfId="36327"/>
    <cellStyle name="40% - Accent5 7 4 3" xfId="36328"/>
    <cellStyle name="40% - Accent5 7 4 3 2" xfId="36329"/>
    <cellStyle name="40% - Accent5 7 4 3 2 2" xfId="36330"/>
    <cellStyle name="40% - Accent5 7 4 3 3" xfId="36331"/>
    <cellStyle name="40% - Accent5 7 4 4" xfId="36332"/>
    <cellStyle name="40% - Accent5 7 4 4 2" xfId="36333"/>
    <cellStyle name="40% - Accent5 7 4 5" xfId="36334"/>
    <cellStyle name="40% - Accent5 7 5" xfId="36335"/>
    <cellStyle name="40% - Accent5 7 5 2" xfId="36336"/>
    <cellStyle name="40% - Accent5 7 5 2 2" xfId="36337"/>
    <cellStyle name="40% - Accent5 7 5 2 2 2" xfId="36338"/>
    <cellStyle name="40% - Accent5 7 5 2 3" xfId="36339"/>
    <cellStyle name="40% - Accent5 7 5 3" xfId="36340"/>
    <cellStyle name="40% - Accent5 7 5 3 2" xfId="36341"/>
    <cellStyle name="40% - Accent5 7 5 4" xfId="36342"/>
    <cellStyle name="40% - Accent5 7 6" xfId="36343"/>
    <cellStyle name="40% - Accent5 7 6 2" xfId="36344"/>
    <cellStyle name="40% - Accent5 7 6 2 2" xfId="36345"/>
    <cellStyle name="40% - Accent5 7 6 3" xfId="36346"/>
    <cellStyle name="40% - Accent5 7 7" xfId="36347"/>
    <cellStyle name="40% - Accent5 7 7 2" xfId="36348"/>
    <cellStyle name="40% - Accent5 7 8" xfId="36349"/>
    <cellStyle name="40% - Accent5 8" xfId="36350"/>
    <cellStyle name="40% - Accent5 8 2" xfId="36351"/>
    <cellStyle name="40% - Accent5 8 2 2" xfId="36352"/>
    <cellStyle name="40% - Accent5 8 2 2 2" xfId="36353"/>
    <cellStyle name="40% - Accent5 8 2 2 2 2" xfId="36354"/>
    <cellStyle name="40% - Accent5 8 2 2 2 2 2" xfId="36355"/>
    <cellStyle name="40% - Accent5 8 2 2 2 2 2 2" xfId="36356"/>
    <cellStyle name="40% - Accent5 8 2 2 2 2 2 2 2" xfId="36357"/>
    <cellStyle name="40% - Accent5 8 2 2 2 2 2 3" xfId="36358"/>
    <cellStyle name="40% - Accent5 8 2 2 2 2 3" xfId="36359"/>
    <cellStyle name="40% - Accent5 8 2 2 2 2 3 2" xfId="36360"/>
    <cellStyle name="40% - Accent5 8 2 2 2 2 4" xfId="36361"/>
    <cellStyle name="40% - Accent5 8 2 2 2 3" xfId="36362"/>
    <cellStyle name="40% - Accent5 8 2 2 2 3 2" xfId="36363"/>
    <cellStyle name="40% - Accent5 8 2 2 2 3 2 2" xfId="36364"/>
    <cellStyle name="40% - Accent5 8 2 2 2 3 3" xfId="36365"/>
    <cellStyle name="40% - Accent5 8 2 2 2 4" xfId="36366"/>
    <cellStyle name="40% - Accent5 8 2 2 2 4 2" xfId="36367"/>
    <cellStyle name="40% - Accent5 8 2 2 2 5" xfId="36368"/>
    <cellStyle name="40% - Accent5 8 2 2 3" xfId="36369"/>
    <cellStyle name="40% - Accent5 8 2 2 3 2" xfId="36370"/>
    <cellStyle name="40% - Accent5 8 2 2 3 2 2" xfId="36371"/>
    <cellStyle name="40% - Accent5 8 2 2 3 2 2 2" xfId="36372"/>
    <cellStyle name="40% - Accent5 8 2 2 3 2 3" xfId="36373"/>
    <cellStyle name="40% - Accent5 8 2 2 3 3" xfId="36374"/>
    <cellStyle name="40% - Accent5 8 2 2 3 3 2" xfId="36375"/>
    <cellStyle name="40% - Accent5 8 2 2 3 4" xfId="36376"/>
    <cellStyle name="40% - Accent5 8 2 2 4" xfId="36377"/>
    <cellStyle name="40% - Accent5 8 2 2 4 2" xfId="36378"/>
    <cellStyle name="40% - Accent5 8 2 2 4 2 2" xfId="36379"/>
    <cellStyle name="40% - Accent5 8 2 2 4 3" xfId="36380"/>
    <cellStyle name="40% - Accent5 8 2 2 5" xfId="36381"/>
    <cellStyle name="40% - Accent5 8 2 2 5 2" xfId="36382"/>
    <cellStyle name="40% - Accent5 8 2 2 6" xfId="36383"/>
    <cellStyle name="40% - Accent5 8 2 3" xfId="36384"/>
    <cellStyle name="40% - Accent5 8 2 3 2" xfId="36385"/>
    <cellStyle name="40% - Accent5 8 2 3 2 2" xfId="36386"/>
    <cellStyle name="40% - Accent5 8 2 3 2 2 2" xfId="36387"/>
    <cellStyle name="40% - Accent5 8 2 3 2 2 2 2" xfId="36388"/>
    <cellStyle name="40% - Accent5 8 2 3 2 2 3" xfId="36389"/>
    <cellStyle name="40% - Accent5 8 2 3 2 3" xfId="36390"/>
    <cellStyle name="40% - Accent5 8 2 3 2 3 2" xfId="36391"/>
    <cellStyle name="40% - Accent5 8 2 3 2 4" xfId="36392"/>
    <cellStyle name="40% - Accent5 8 2 3 3" xfId="36393"/>
    <cellStyle name="40% - Accent5 8 2 3 3 2" xfId="36394"/>
    <cellStyle name="40% - Accent5 8 2 3 3 2 2" xfId="36395"/>
    <cellStyle name="40% - Accent5 8 2 3 3 3" xfId="36396"/>
    <cellStyle name="40% - Accent5 8 2 3 4" xfId="36397"/>
    <cellStyle name="40% - Accent5 8 2 3 4 2" xfId="36398"/>
    <cellStyle name="40% - Accent5 8 2 3 5" xfId="36399"/>
    <cellStyle name="40% - Accent5 8 2 4" xfId="36400"/>
    <cellStyle name="40% - Accent5 8 2 4 2" xfId="36401"/>
    <cellStyle name="40% - Accent5 8 2 4 2 2" xfId="36402"/>
    <cellStyle name="40% - Accent5 8 2 4 2 2 2" xfId="36403"/>
    <cellStyle name="40% - Accent5 8 2 4 2 3" xfId="36404"/>
    <cellStyle name="40% - Accent5 8 2 4 3" xfId="36405"/>
    <cellStyle name="40% - Accent5 8 2 4 3 2" xfId="36406"/>
    <cellStyle name="40% - Accent5 8 2 4 4" xfId="36407"/>
    <cellStyle name="40% - Accent5 8 2 5" xfId="36408"/>
    <cellStyle name="40% - Accent5 8 2 5 2" xfId="36409"/>
    <cellStyle name="40% - Accent5 8 2 5 2 2" xfId="36410"/>
    <cellStyle name="40% - Accent5 8 2 5 3" xfId="36411"/>
    <cellStyle name="40% - Accent5 8 2 6" xfId="36412"/>
    <cellStyle name="40% - Accent5 8 2 6 2" xfId="36413"/>
    <cellStyle name="40% - Accent5 8 2 7" xfId="36414"/>
    <cellStyle name="40% - Accent5 8 3" xfId="36415"/>
    <cellStyle name="40% - Accent5 8 3 2" xfId="36416"/>
    <cellStyle name="40% - Accent5 8 3 2 2" xfId="36417"/>
    <cellStyle name="40% - Accent5 8 3 2 2 2" xfId="36418"/>
    <cellStyle name="40% - Accent5 8 3 2 2 2 2" xfId="36419"/>
    <cellStyle name="40% - Accent5 8 3 2 2 2 2 2" xfId="36420"/>
    <cellStyle name="40% - Accent5 8 3 2 2 2 3" xfId="36421"/>
    <cellStyle name="40% - Accent5 8 3 2 2 3" xfId="36422"/>
    <cellStyle name="40% - Accent5 8 3 2 2 3 2" xfId="36423"/>
    <cellStyle name="40% - Accent5 8 3 2 2 4" xfId="36424"/>
    <cellStyle name="40% - Accent5 8 3 2 3" xfId="36425"/>
    <cellStyle name="40% - Accent5 8 3 2 3 2" xfId="36426"/>
    <cellStyle name="40% - Accent5 8 3 2 3 2 2" xfId="36427"/>
    <cellStyle name="40% - Accent5 8 3 2 3 3" xfId="36428"/>
    <cellStyle name="40% - Accent5 8 3 2 4" xfId="36429"/>
    <cellStyle name="40% - Accent5 8 3 2 4 2" xfId="36430"/>
    <cellStyle name="40% - Accent5 8 3 2 5" xfId="36431"/>
    <cellStyle name="40% - Accent5 8 3 3" xfId="36432"/>
    <cellStyle name="40% - Accent5 8 3 3 2" xfId="36433"/>
    <cellStyle name="40% - Accent5 8 3 3 2 2" xfId="36434"/>
    <cellStyle name="40% - Accent5 8 3 3 2 2 2" xfId="36435"/>
    <cellStyle name="40% - Accent5 8 3 3 2 3" xfId="36436"/>
    <cellStyle name="40% - Accent5 8 3 3 3" xfId="36437"/>
    <cellStyle name="40% - Accent5 8 3 3 3 2" xfId="36438"/>
    <cellStyle name="40% - Accent5 8 3 3 4" xfId="36439"/>
    <cellStyle name="40% - Accent5 8 3 4" xfId="36440"/>
    <cellStyle name="40% - Accent5 8 3 4 2" xfId="36441"/>
    <cellStyle name="40% - Accent5 8 3 4 2 2" xfId="36442"/>
    <cellStyle name="40% - Accent5 8 3 4 3" xfId="36443"/>
    <cellStyle name="40% - Accent5 8 3 5" xfId="36444"/>
    <cellStyle name="40% - Accent5 8 3 5 2" xfId="36445"/>
    <cellStyle name="40% - Accent5 8 3 6" xfId="36446"/>
    <cellStyle name="40% - Accent5 8 4" xfId="36447"/>
    <cellStyle name="40% - Accent5 8 4 2" xfId="36448"/>
    <cellStyle name="40% - Accent5 8 4 2 2" xfId="36449"/>
    <cellStyle name="40% - Accent5 8 4 2 2 2" xfId="36450"/>
    <cellStyle name="40% - Accent5 8 4 2 2 2 2" xfId="36451"/>
    <cellStyle name="40% - Accent5 8 4 2 2 3" xfId="36452"/>
    <cellStyle name="40% - Accent5 8 4 2 3" xfId="36453"/>
    <cellStyle name="40% - Accent5 8 4 2 3 2" xfId="36454"/>
    <cellStyle name="40% - Accent5 8 4 2 4" xfId="36455"/>
    <cellStyle name="40% - Accent5 8 4 3" xfId="36456"/>
    <cellStyle name="40% - Accent5 8 4 3 2" xfId="36457"/>
    <cellStyle name="40% - Accent5 8 4 3 2 2" xfId="36458"/>
    <cellStyle name="40% - Accent5 8 4 3 3" xfId="36459"/>
    <cellStyle name="40% - Accent5 8 4 4" xfId="36460"/>
    <cellStyle name="40% - Accent5 8 4 4 2" xfId="36461"/>
    <cellStyle name="40% - Accent5 8 4 5" xfId="36462"/>
    <cellStyle name="40% - Accent5 8 5" xfId="36463"/>
    <cellStyle name="40% - Accent5 8 5 2" xfId="36464"/>
    <cellStyle name="40% - Accent5 8 5 2 2" xfId="36465"/>
    <cellStyle name="40% - Accent5 8 5 2 2 2" xfId="36466"/>
    <cellStyle name="40% - Accent5 8 5 2 3" xfId="36467"/>
    <cellStyle name="40% - Accent5 8 5 3" xfId="36468"/>
    <cellStyle name="40% - Accent5 8 5 3 2" xfId="36469"/>
    <cellStyle name="40% - Accent5 8 5 4" xfId="36470"/>
    <cellStyle name="40% - Accent5 8 6" xfId="36471"/>
    <cellStyle name="40% - Accent5 8 6 2" xfId="36472"/>
    <cellStyle name="40% - Accent5 8 6 2 2" xfId="36473"/>
    <cellStyle name="40% - Accent5 8 6 3" xfId="36474"/>
    <cellStyle name="40% - Accent5 8 7" xfId="36475"/>
    <cellStyle name="40% - Accent5 8 7 2" xfId="36476"/>
    <cellStyle name="40% - Accent5 8 8" xfId="36477"/>
    <cellStyle name="40% - Accent5 9" xfId="36478"/>
    <cellStyle name="40% - Accent5 9 2" xfId="36479"/>
    <cellStyle name="40% - Accent5 9 2 2" xfId="36480"/>
    <cellStyle name="40% - Accent5 9 2 2 2" xfId="36481"/>
    <cellStyle name="40% - Accent5 9 2 2 2 2" xfId="36482"/>
    <cellStyle name="40% - Accent5 9 2 2 2 2 2" xfId="36483"/>
    <cellStyle name="40% - Accent5 9 2 2 2 2 2 2" xfId="36484"/>
    <cellStyle name="40% - Accent5 9 2 2 2 2 2 2 2" xfId="36485"/>
    <cellStyle name="40% - Accent5 9 2 2 2 2 2 3" xfId="36486"/>
    <cellStyle name="40% - Accent5 9 2 2 2 2 3" xfId="36487"/>
    <cellStyle name="40% - Accent5 9 2 2 2 2 3 2" xfId="36488"/>
    <cellStyle name="40% - Accent5 9 2 2 2 2 4" xfId="36489"/>
    <cellStyle name="40% - Accent5 9 2 2 2 3" xfId="36490"/>
    <cellStyle name="40% - Accent5 9 2 2 2 3 2" xfId="36491"/>
    <cellStyle name="40% - Accent5 9 2 2 2 3 2 2" xfId="36492"/>
    <cellStyle name="40% - Accent5 9 2 2 2 3 3" xfId="36493"/>
    <cellStyle name="40% - Accent5 9 2 2 2 4" xfId="36494"/>
    <cellStyle name="40% - Accent5 9 2 2 2 4 2" xfId="36495"/>
    <cellStyle name="40% - Accent5 9 2 2 2 5" xfId="36496"/>
    <cellStyle name="40% - Accent5 9 2 2 3" xfId="36497"/>
    <cellStyle name="40% - Accent5 9 2 2 3 2" xfId="36498"/>
    <cellStyle name="40% - Accent5 9 2 2 3 2 2" xfId="36499"/>
    <cellStyle name="40% - Accent5 9 2 2 3 2 2 2" xfId="36500"/>
    <cellStyle name="40% - Accent5 9 2 2 3 2 3" xfId="36501"/>
    <cellStyle name="40% - Accent5 9 2 2 3 3" xfId="36502"/>
    <cellStyle name="40% - Accent5 9 2 2 3 3 2" xfId="36503"/>
    <cellStyle name="40% - Accent5 9 2 2 3 4" xfId="36504"/>
    <cellStyle name="40% - Accent5 9 2 2 4" xfId="36505"/>
    <cellStyle name="40% - Accent5 9 2 2 4 2" xfId="36506"/>
    <cellStyle name="40% - Accent5 9 2 2 4 2 2" xfId="36507"/>
    <cellStyle name="40% - Accent5 9 2 2 4 3" xfId="36508"/>
    <cellStyle name="40% - Accent5 9 2 2 5" xfId="36509"/>
    <cellStyle name="40% - Accent5 9 2 2 5 2" xfId="36510"/>
    <cellStyle name="40% - Accent5 9 2 2 6" xfId="36511"/>
    <cellStyle name="40% - Accent5 9 2 3" xfId="36512"/>
    <cellStyle name="40% - Accent5 9 2 3 2" xfId="36513"/>
    <cellStyle name="40% - Accent5 9 2 3 2 2" xfId="36514"/>
    <cellStyle name="40% - Accent5 9 2 3 2 2 2" xfId="36515"/>
    <cellStyle name="40% - Accent5 9 2 3 2 2 2 2" xfId="36516"/>
    <cellStyle name="40% - Accent5 9 2 3 2 2 3" xfId="36517"/>
    <cellStyle name="40% - Accent5 9 2 3 2 3" xfId="36518"/>
    <cellStyle name="40% - Accent5 9 2 3 2 3 2" xfId="36519"/>
    <cellStyle name="40% - Accent5 9 2 3 2 4" xfId="36520"/>
    <cellStyle name="40% - Accent5 9 2 3 3" xfId="36521"/>
    <cellStyle name="40% - Accent5 9 2 3 3 2" xfId="36522"/>
    <cellStyle name="40% - Accent5 9 2 3 3 2 2" xfId="36523"/>
    <cellStyle name="40% - Accent5 9 2 3 3 3" xfId="36524"/>
    <cellStyle name="40% - Accent5 9 2 3 4" xfId="36525"/>
    <cellStyle name="40% - Accent5 9 2 3 4 2" xfId="36526"/>
    <cellStyle name="40% - Accent5 9 2 3 5" xfId="36527"/>
    <cellStyle name="40% - Accent5 9 2 4" xfId="36528"/>
    <cellStyle name="40% - Accent5 9 2 4 2" xfId="36529"/>
    <cellStyle name="40% - Accent5 9 2 4 2 2" xfId="36530"/>
    <cellStyle name="40% - Accent5 9 2 4 2 2 2" xfId="36531"/>
    <cellStyle name="40% - Accent5 9 2 4 2 3" xfId="36532"/>
    <cellStyle name="40% - Accent5 9 2 4 3" xfId="36533"/>
    <cellStyle name="40% - Accent5 9 2 4 3 2" xfId="36534"/>
    <cellStyle name="40% - Accent5 9 2 4 4" xfId="36535"/>
    <cellStyle name="40% - Accent5 9 2 5" xfId="36536"/>
    <cellStyle name="40% - Accent5 9 2 5 2" xfId="36537"/>
    <cellStyle name="40% - Accent5 9 2 5 2 2" xfId="36538"/>
    <cellStyle name="40% - Accent5 9 2 5 3" xfId="36539"/>
    <cellStyle name="40% - Accent5 9 2 6" xfId="36540"/>
    <cellStyle name="40% - Accent5 9 2 6 2" xfId="36541"/>
    <cellStyle name="40% - Accent5 9 2 7" xfId="36542"/>
    <cellStyle name="40% - Accent5 9 3" xfId="36543"/>
    <cellStyle name="40% - Accent5 9 3 2" xfId="36544"/>
    <cellStyle name="40% - Accent5 9 3 2 2" xfId="36545"/>
    <cellStyle name="40% - Accent5 9 3 2 2 2" xfId="36546"/>
    <cellStyle name="40% - Accent5 9 3 2 2 2 2" xfId="36547"/>
    <cellStyle name="40% - Accent5 9 3 2 2 2 2 2" xfId="36548"/>
    <cellStyle name="40% - Accent5 9 3 2 2 2 3" xfId="36549"/>
    <cellStyle name="40% - Accent5 9 3 2 2 3" xfId="36550"/>
    <cellStyle name="40% - Accent5 9 3 2 2 3 2" xfId="36551"/>
    <cellStyle name="40% - Accent5 9 3 2 2 4" xfId="36552"/>
    <cellStyle name="40% - Accent5 9 3 2 3" xfId="36553"/>
    <cellStyle name="40% - Accent5 9 3 2 3 2" xfId="36554"/>
    <cellStyle name="40% - Accent5 9 3 2 3 2 2" xfId="36555"/>
    <cellStyle name="40% - Accent5 9 3 2 3 3" xfId="36556"/>
    <cellStyle name="40% - Accent5 9 3 2 4" xfId="36557"/>
    <cellStyle name="40% - Accent5 9 3 2 4 2" xfId="36558"/>
    <cellStyle name="40% - Accent5 9 3 2 5" xfId="36559"/>
    <cellStyle name="40% - Accent5 9 3 3" xfId="36560"/>
    <cellStyle name="40% - Accent5 9 3 3 2" xfId="36561"/>
    <cellStyle name="40% - Accent5 9 3 3 2 2" xfId="36562"/>
    <cellStyle name="40% - Accent5 9 3 3 2 2 2" xfId="36563"/>
    <cellStyle name="40% - Accent5 9 3 3 2 3" xfId="36564"/>
    <cellStyle name="40% - Accent5 9 3 3 3" xfId="36565"/>
    <cellStyle name="40% - Accent5 9 3 3 3 2" xfId="36566"/>
    <cellStyle name="40% - Accent5 9 3 3 4" xfId="36567"/>
    <cellStyle name="40% - Accent5 9 3 4" xfId="36568"/>
    <cellStyle name="40% - Accent5 9 3 4 2" xfId="36569"/>
    <cellStyle name="40% - Accent5 9 3 4 2 2" xfId="36570"/>
    <cellStyle name="40% - Accent5 9 3 4 3" xfId="36571"/>
    <cellStyle name="40% - Accent5 9 3 5" xfId="36572"/>
    <cellStyle name="40% - Accent5 9 3 5 2" xfId="36573"/>
    <cellStyle name="40% - Accent5 9 3 6" xfId="36574"/>
    <cellStyle name="40% - Accent5 9 4" xfId="36575"/>
    <cellStyle name="40% - Accent5 9 4 2" xfId="36576"/>
    <cellStyle name="40% - Accent5 9 4 2 2" xfId="36577"/>
    <cellStyle name="40% - Accent5 9 4 2 2 2" xfId="36578"/>
    <cellStyle name="40% - Accent5 9 4 2 2 2 2" xfId="36579"/>
    <cellStyle name="40% - Accent5 9 4 2 2 3" xfId="36580"/>
    <cellStyle name="40% - Accent5 9 4 2 3" xfId="36581"/>
    <cellStyle name="40% - Accent5 9 4 2 3 2" xfId="36582"/>
    <cellStyle name="40% - Accent5 9 4 2 4" xfId="36583"/>
    <cellStyle name="40% - Accent5 9 4 3" xfId="36584"/>
    <cellStyle name="40% - Accent5 9 4 3 2" xfId="36585"/>
    <cellStyle name="40% - Accent5 9 4 3 2 2" xfId="36586"/>
    <cellStyle name="40% - Accent5 9 4 3 3" xfId="36587"/>
    <cellStyle name="40% - Accent5 9 4 4" xfId="36588"/>
    <cellStyle name="40% - Accent5 9 4 4 2" xfId="36589"/>
    <cellStyle name="40% - Accent5 9 4 5" xfId="36590"/>
    <cellStyle name="40% - Accent5 9 5" xfId="36591"/>
    <cellStyle name="40% - Accent5 9 5 2" xfId="36592"/>
    <cellStyle name="40% - Accent5 9 5 2 2" xfId="36593"/>
    <cellStyle name="40% - Accent5 9 5 2 2 2" xfId="36594"/>
    <cellStyle name="40% - Accent5 9 5 2 3" xfId="36595"/>
    <cellStyle name="40% - Accent5 9 5 3" xfId="36596"/>
    <cellStyle name="40% - Accent5 9 5 3 2" xfId="36597"/>
    <cellStyle name="40% - Accent5 9 5 4" xfId="36598"/>
    <cellStyle name="40% - Accent5 9 6" xfId="36599"/>
    <cellStyle name="40% - Accent5 9 6 2" xfId="36600"/>
    <cellStyle name="40% - Accent5 9 6 2 2" xfId="36601"/>
    <cellStyle name="40% - Accent5 9 6 3" xfId="36602"/>
    <cellStyle name="40% - Accent5 9 7" xfId="36603"/>
    <cellStyle name="40% - Accent5 9 7 2" xfId="36604"/>
    <cellStyle name="40% - Accent5 9 8" xfId="36605"/>
    <cellStyle name="40% - Accent6 10" xfId="36606"/>
    <cellStyle name="40% - Accent6 10 2" xfId="36607"/>
    <cellStyle name="40% - Accent6 10 2 2" xfId="36608"/>
    <cellStyle name="40% - Accent6 10 2 2 2" xfId="36609"/>
    <cellStyle name="40% - Accent6 10 2 2 2 2" xfId="36610"/>
    <cellStyle name="40% - Accent6 10 2 2 2 2 2" xfId="36611"/>
    <cellStyle name="40% - Accent6 10 2 2 2 2 2 2" xfId="36612"/>
    <cellStyle name="40% - Accent6 10 2 2 2 2 2 2 2" xfId="36613"/>
    <cellStyle name="40% - Accent6 10 2 2 2 2 2 3" xfId="36614"/>
    <cellStyle name="40% - Accent6 10 2 2 2 2 3" xfId="36615"/>
    <cellStyle name="40% - Accent6 10 2 2 2 2 3 2" xfId="36616"/>
    <cellStyle name="40% - Accent6 10 2 2 2 2 4" xfId="36617"/>
    <cellStyle name="40% - Accent6 10 2 2 2 3" xfId="36618"/>
    <cellStyle name="40% - Accent6 10 2 2 2 3 2" xfId="36619"/>
    <cellStyle name="40% - Accent6 10 2 2 2 3 2 2" xfId="36620"/>
    <cellStyle name="40% - Accent6 10 2 2 2 3 3" xfId="36621"/>
    <cellStyle name="40% - Accent6 10 2 2 2 4" xfId="36622"/>
    <cellStyle name="40% - Accent6 10 2 2 2 4 2" xfId="36623"/>
    <cellStyle name="40% - Accent6 10 2 2 2 5" xfId="36624"/>
    <cellStyle name="40% - Accent6 10 2 2 3" xfId="36625"/>
    <cellStyle name="40% - Accent6 10 2 2 3 2" xfId="36626"/>
    <cellStyle name="40% - Accent6 10 2 2 3 2 2" xfId="36627"/>
    <cellStyle name="40% - Accent6 10 2 2 3 2 2 2" xfId="36628"/>
    <cellStyle name="40% - Accent6 10 2 2 3 2 3" xfId="36629"/>
    <cellStyle name="40% - Accent6 10 2 2 3 3" xfId="36630"/>
    <cellStyle name="40% - Accent6 10 2 2 3 3 2" xfId="36631"/>
    <cellStyle name="40% - Accent6 10 2 2 3 4" xfId="36632"/>
    <cellStyle name="40% - Accent6 10 2 2 4" xfId="36633"/>
    <cellStyle name="40% - Accent6 10 2 2 4 2" xfId="36634"/>
    <cellStyle name="40% - Accent6 10 2 2 4 2 2" xfId="36635"/>
    <cellStyle name="40% - Accent6 10 2 2 4 3" xfId="36636"/>
    <cellStyle name="40% - Accent6 10 2 2 5" xfId="36637"/>
    <cellStyle name="40% - Accent6 10 2 2 5 2" xfId="36638"/>
    <cellStyle name="40% - Accent6 10 2 2 6" xfId="36639"/>
    <cellStyle name="40% - Accent6 10 2 3" xfId="36640"/>
    <cellStyle name="40% - Accent6 10 2 3 2" xfId="36641"/>
    <cellStyle name="40% - Accent6 10 2 3 2 2" xfId="36642"/>
    <cellStyle name="40% - Accent6 10 2 3 2 2 2" xfId="36643"/>
    <cellStyle name="40% - Accent6 10 2 3 2 2 2 2" xfId="36644"/>
    <cellStyle name="40% - Accent6 10 2 3 2 2 3" xfId="36645"/>
    <cellStyle name="40% - Accent6 10 2 3 2 3" xfId="36646"/>
    <cellStyle name="40% - Accent6 10 2 3 2 3 2" xfId="36647"/>
    <cellStyle name="40% - Accent6 10 2 3 2 4" xfId="36648"/>
    <cellStyle name="40% - Accent6 10 2 3 3" xfId="36649"/>
    <cellStyle name="40% - Accent6 10 2 3 3 2" xfId="36650"/>
    <cellStyle name="40% - Accent6 10 2 3 3 2 2" xfId="36651"/>
    <cellStyle name="40% - Accent6 10 2 3 3 3" xfId="36652"/>
    <cellStyle name="40% - Accent6 10 2 3 4" xfId="36653"/>
    <cellStyle name="40% - Accent6 10 2 3 4 2" xfId="36654"/>
    <cellStyle name="40% - Accent6 10 2 3 5" xfId="36655"/>
    <cellStyle name="40% - Accent6 10 2 4" xfId="36656"/>
    <cellStyle name="40% - Accent6 10 2 4 2" xfId="36657"/>
    <cellStyle name="40% - Accent6 10 2 4 2 2" xfId="36658"/>
    <cellStyle name="40% - Accent6 10 2 4 2 2 2" xfId="36659"/>
    <cellStyle name="40% - Accent6 10 2 4 2 3" xfId="36660"/>
    <cellStyle name="40% - Accent6 10 2 4 3" xfId="36661"/>
    <cellStyle name="40% - Accent6 10 2 4 3 2" xfId="36662"/>
    <cellStyle name="40% - Accent6 10 2 4 4" xfId="36663"/>
    <cellStyle name="40% - Accent6 10 2 5" xfId="36664"/>
    <cellStyle name="40% - Accent6 10 2 5 2" xfId="36665"/>
    <cellStyle name="40% - Accent6 10 2 5 2 2" xfId="36666"/>
    <cellStyle name="40% - Accent6 10 2 5 3" xfId="36667"/>
    <cellStyle name="40% - Accent6 10 2 6" xfId="36668"/>
    <cellStyle name="40% - Accent6 10 2 6 2" xfId="36669"/>
    <cellStyle name="40% - Accent6 10 2 7" xfId="36670"/>
    <cellStyle name="40% - Accent6 10 3" xfId="36671"/>
    <cellStyle name="40% - Accent6 10 3 2" xfId="36672"/>
    <cellStyle name="40% - Accent6 10 3 2 2" xfId="36673"/>
    <cellStyle name="40% - Accent6 10 3 2 2 2" xfId="36674"/>
    <cellStyle name="40% - Accent6 10 3 2 2 2 2" xfId="36675"/>
    <cellStyle name="40% - Accent6 10 3 2 2 2 2 2" xfId="36676"/>
    <cellStyle name="40% - Accent6 10 3 2 2 2 3" xfId="36677"/>
    <cellStyle name="40% - Accent6 10 3 2 2 3" xfId="36678"/>
    <cellStyle name="40% - Accent6 10 3 2 2 3 2" xfId="36679"/>
    <cellStyle name="40% - Accent6 10 3 2 2 4" xfId="36680"/>
    <cellStyle name="40% - Accent6 10 3 2 3" xfId="36681"/>
    <cellStyle name="40% - Accent6 10 3 2 3 2" xfId="36682"/>
    <cellStyle name="40% - Accent6 10 3 2 3 2 2" xfId="36683"/>
    <cellStyle name="40% - Accent6 10 3 2 3 3" xfId="36684"/>
    <cellStyle name="40% - Accent6 10 3 2 4" xfId="36685"/>
    <cellStyle name="40% - Accent6 10 3 2 4 2" xfId="36686"/>
    <cellStyle name="40% - Accent6 10 3 2 5" xfId="36687"/>
    <cellStyle name="40% - Accent6 10 3 3" xfId="36688"/>
    <cellStyle name="40% - Accent6 10 3 3 2" xfId="36689"/>
    <cellStyle name="40% - Accent6 10 3 3 2 2" xfId="36690"/>
    <cellStyle name="40% - Accent6 10 3 3 2 2 2" xfId="36691"/>
    <cellStyle name="40% - Accent6 10 3 3 2 3" xfId="36692"/>
    <cellStyle name="40% - Accent6 10 3 3 3" xfId="36693"/>
    <cellStyle name="40% - Accent6 10 3 3 3 2" xfId="36694"/>
    <cellStyle name="40% - Accent6 10 3 3 4" xfId="36695"/>
    <cellStyle name="40% - Accent6 10 3 4" xfId="36696"/>
    <cellStyle name="40% - Accent6 10 3 4 2" xfId="36697"/>
    <cellStyle name="40% - Accent6 10 3 4 2 2" xfId="36698"/>
    <cellStyle name="40% - Accent6 10 3 4 3" xfId="36699"/>
    <cellStyle name="40% - Accent6 10 3 5" xfId="36700"/>
    <cellStyle name="40% - Accent6 10 3 5 2" xfId="36701"/>
    <cellStyle name="40% - Accent6 10 3 6" xfId="36702"/>
    <cellStyle name="40% - Accent6 10 4" xfId="36703"/>
    <cellStyle name="40% - Accent6 10 4 2" xfId="36704"/>
    <cellStyle name="40% - Accent6 10 4 2 2" xfId="36705"/>
    <cellStyle name="40% - Accent6 10 4 2 2 2" xfId="36706"/>
    <cellStyle name="40% - Accent6 10 4 2 2 2 2" xfId="36707"/>
    <cellStyle name="40% - Accent6 10 4 2 2 3" xfId="36708"/>
    <cellStyle name="40% - Accent6 10 4 2 3" xfId="36709"/>
    <cellStyle name="40% - Accent6 10 4 2 3 2" xfId="36710"/>
    <cellStyle name="40% - Accent6 10 4 2 4" xfId="36711"/>
    <cellStyle name="40% - Accent6 10 4 3" xfId="36712"/>
    <cellStyle name="40% - Accent6 10 4 3 2" xfId="36713"/>
    <cellStyle name="40% - Accent6 10 4 3 2 2" xfId="36714"/>
    <cellStyle name="40% - Accent6 10 4 3 3" xfId="36715"/>
    <cellStyle name="40% - Accent6 10 4 4" xfId="36716"/>
    <cellStyle name="40% - Accent6 10 4 4 2" xfId="36717"/>
    <cellStyle name="40% - Accent6 10 4 5" xfId="36718"/>
    <cellStyle name="40% - Accent6 10 5" xfId="36719"/>
    <cellStyle name="40% - Accent6 10 5 2" xfId="36720"/>
    <cellStyle name="40% - Accent6 10 5 2 2" xfId="36721"/>
    <cellStyle name="40% - Accent6 10 5 2 2 2" xfId="36722"/>
    <cellStyle name="40% - Accent6 10 5 2 3" xfId="36723"/>
    <cellStyle name="40% - Accent6 10 5 3" xfId="36724"/>
    <cellStyle name="40% - Accent6 10 5 3 2" xfId="36725"/>
    <cellStyle name="40% - Accent6 10 5 4" xfId="36726"/>
    <cellStyle name="40% - Accent6 10 6" xfId="36727"/>
    <cellStyle name="40% - Accent6 10 6 2" xfId="36728"/>
    <cellStyle name="40% - Accent6 10 6 2 2" xfId="36729"/>
    <cellStyle name="40% - Accent6 10 6 3" xfId="36730"/>
    <cellStyle name="40% - Accent6 10 7" xfId="36731"/>
    <cellStyle name="40% - Accent6 10 7 2" xfId="36732"/>
    <cellStyle name="40% - Accent6 10 8" xfId="36733"/>
    <cellStyle name="40% - Accent6 11" xfId="36734"/>
    <cellStyle name="40% - Accent6 11 2" xfId="36735"/>
    <cellStyle name="40% - Accent6 11 2 2" xfId="36736"/>
    <cellStyle name="40% - Accent6 11 2 2 2" xfId="36737"/>
    <cellStyle name="40% - Accent6 11 2 2 2 2" xfId="36738"/>
    <cellStyle name="40% - Accent6 11 2 2 2 2 2" xfId="36739"/>
    <cellStyle name="40% - Accent6 11 2 2 2 2 2 2" xfId="36740"/>
    <cellStyle name="40% - Accent6 11 2 2 2 2 2 2 2" xfId="36741"/>
    <cellStyle name="40% - Accent6 11 2 2 2 2 2 3" xfId="36742"/>
    <cellStyle name="40% - Accent6 11 2 2 2 2 3" xfId="36743"/>
    <cellStyle name="40% - Accent6 11 2 2 2 2 3 2" xfId="36744"/>
    <cellStyle name="40% - Accent6 11 2 2 2 2 4" xfId="36745"/>
    <cellStyle name="40% - Accent6 11 2 2 2 3" xfId="36746"/>
    <cellStyle name="40% - Accent6 11 2 2 2 3 2" xfId="36747"/>
    <cellStyle name="40% - Accent6 11 2 2 2 3 2 2" xfId="36748"/>
    <cellStyle name="40% - Accent6 11 2 2 2 3 3" xfId="36749"/>
    <cellStyle name="40% - Accent6 11 2 2 2 4" xfId="36750"/>
    <cellStyle name="40% - Accent6 11 2 2 2 4 2" xfId="36751"/>
    <cellStyle name="40% - Accent6 11 2 2 2 5" xfId="36752"/>
    <cellStyle name="40% - Accent6 11 2 2 3" xfId="36753"/>
    <cellStyle name="40% - Accent6 11 2 2 3 2" xfId="36754"/>
    <cellStyle name="40% - Accent6 11 2 2 3 2 2" xfId="36755"/>
    <cellStyle name="40% - Accent6 11 2 2 3 2 2 2" xfId="36756"/>
    <cellStyle name="40% - Accent6 11 2 2 3 2 3" xfId="36757"/>
    <cellStyle name="40% - Accent6 11 2 2 3 3" xfId="36758"/>
    <cellStyle name="40% - Accent6 11 2 2 3 3 2" xfId="36759"/>
    <cellStyle name="40% - Accent6 11 2 2 3 4" xfId="36760"/>
    <cellStyle name="40% - Accent6 11 2 2 4" xfId="36761"/>
    <cellStyle name="40% - Accent6 11 2 2 4 2" xfId="36762"/>
    <cellStyle name="40% - Accent6 11 2 2 4 2 2" xfId="36763"/>
    <cellStyle name="40% - Accent6 11 2 2 4 3" xfId="36764"/>
    <cellStyle name="40% - Accent6 11 2 2 5" xfId="36765"/>
    <cellStyle name="40% - Accent6 11 2 2 5 2" xfId="36766"/>
    <cellStyle name="40% - Accent6 11 2 2 6" xfId="36767"/>
    <cellStyle name="40% - Accent6 11 2 3" xfId="36768"/>
    <cellStyle name="40% - Accent6 11 2 3 2" xfId="36769"/>
    <cellStyle name="40% - Accent6 11 2 3 2 2" xfId="36770"/>
    <cellStyle name="40% - Accent6 11 2 3 2 2 2" xfId="36771"/>
    <cellStyle name="40% - Accent6 11 2 3 2 2 2 2" xfId="36772"/>
    <cellStyle name="40% - Accent6 11 2 3 2 2 3" xfId="36773"/>
    <cellStyle name="40% - Accent6 11 2 3 2 3" xfId="36774"/>
    <cellStyle name="40% - Accent6 11 2 3 2 3 2" xfId="36775"/>
    <cellStyle name="40% - Accent6 11 2 3 2 4" xfId="36776"/>
    <cellStyle name="40% - Accent6 11 2 3 3" xfId="36777"/>
    <cellStyle name="40% - Accent6 11 2 3 3 2" xfId="36778"/>
    <cellStyle name="40% - Accent6 11 2 3 3 2 2" xfId="36779"/>
    <cellStyle name="40% - Accent6 11 2 3 3 3" xfId="36780"/>
    <cellStyle name="40% - Accent6 11 2 3 4" xfId="36781"/>
    <cellStyle name="40% - Accent6 11 2 3 4 2" xfId="36782"/>
    <cellStyle name="40% - Accent6 11 2 3 5" xfId="36783"/>
    <cellStyle name="40% - Accent6 11 2 4" xfId="36784"/>
    <cellStyle name="40% - Accent6 11 2 4 2" xfId="36785"/>
    <cellStyle name="40% - Accent6 11 2 4 2 2" xfId="36786"/>
    <cellStyle name="40% - Accent6 11 2 4 2 2 2" xfId="36787"/>
    <cellStyle name="40% - Accent6 11 2 4 2 3" xfId="36788"/>
    <cellStyle name="40% - Accent6 11 2 4 3" xfId="36789"/>
    <cellStyle name="40% - Accent6 11 2 4 3 2" xfId="36790"/>
    <cellStyle name="40% - Accent6 11 2 4 4" xfId="36791"/>
    <cellStyle name="40% - Accent6 11 2 5" xfId="36792"/>
    <cellStyle name="40% - Accent6 11 2 5 2" xfId="36793"/>
    <cellStyle name="40% - Accent6 11 2 5 2 2" xfId="36794"/>
    <cellStyle name="40% - Accent6 11 2 5 3" xfId="36795"/>
    <cellStyle name="40% - Accent6 11 2 6" xfId="36796"/>
    <cellStyle name="40% - Accent6 11 2 6 2" xfId="36797"/>
    <cellStyle name="40% - Accent6 11 2 7" xfId="36798"/>
    <cellStyle name="40% - Accent6 11 3" xfId="36799"/>
    <cellStyle name="40% - Accent6 11 3 2" xfId="36800"/>
    <cellStyle name="40% - Accent6 11 3 2 2" xfId="36801"/>
    <cellStyle name="40% - Accent6 11 3 2 2 2" xfId="36802"/>
    <cellStyle name="40% - Accent6 11 3 2 2 2 2" xfId="36803"/>
    <cellStyle name="40% - Accent6 11 3 2 2 2 2 2" xfId="36804"/>
    <cellStyle name="40% - Accent6 11 3 2 2 2 3" xfId="36805"/>
    <cellStyle name="40% - Accent6 11 3 2 2 3" xfId="36806"/>
    <cellStyle name="40% - Accent6 11 3 2 2 3 2" xfId="36807"/>
    <cellStyle name="40% - Accent6 11 3 2 2 4" xfId="36808"/>
    <cellStyle name="40% - Accent6 11 3 2 3" xfId="36809"/>
    <cellStyle name="40% - Accent6 11 3 2 3 2" xfId="36810"/>
    <cellStyle name="40% - Accent6 11 3 2 3 2 2" xfId="36811"/>
    <cellStyle name="40% - Accent6 11 3 2 3 3" xfId="36812"/>
    <cellStyle name="40% - Accent6 11 3 2 4" xfId="36813"/>
    <cellStyle name="40% - Accent6 11 3 2 4 2" xfId="36814"/>
    <cellStyle name="40% - Accent6 11 3 2 5" xfId="36815"/>
    <cellStyle name="40% - Accent6 11 3 3" xfId="36816"/>
    <cellStyle name="40% - Accent6 11 3 3 2" xfId="36817"/>
    <cellStyle name="40% - Accent6 11 3 3 2 2" xfId="36818"/>
    <cellStyle name="40% - Accent6 11 3 3 2 2 2" xfId="36819"/>
    <cellStyle name="40% - Accent6 11 3 3 2 3" xfId="36820"/>
    <cellStyle name="40% - Accent6 11 3 3 3" xfId="36821"/>
    <cellStyle name="40% - Accent6 11 3 3 3 2" xfId="36822"/>
    <cellStyle name="40% - Accent6 11 3 3 4" xfId="36823"/>
    <cellStyle name="40% - Accent6 11 3 4" xfId="36824"/>
    <cellStyle name="40% - Accent6 11 3 4 2" xfId="36825"/>
    <cellStyle name="40% - Accent6 11 3 4 2 2" xfId="36826"/>
    <cellStyle name="40% - Accent6 11 3 4 3" xfId="36827"/>
    <cellStyle name="40% - Accent6 11 3 5" xfId="36828"/>
    <cellStyle name="40% - Accent6 11 3 5 2" xfId="36829"/>
    <cellStyle name="40% - Accent6 11 3 6" xfId="36830"/>
    <cellStyle name="40% - Accent6 11 4" xfId="36831"/>
    <cellStyle name="40% - Accent6 11 4 2" xfId="36832"/>
    <cellStyle name="40% - Accent6 11 4 2 2" xfId="36833"/>
    <cellStyle name="40% - Accent6 11 4 2 2 2" xfId="36834"/>
    <cellStyle name="40% - Accent6 11 4 2 2 2 2" xfId="36835"/>
    <cellStyle name="40% - Accent6 11 4 2 2 3" xfId="36836"/>
    <cellStyle name="40% - Accent6 11 4 2 3" xfId="36837"/>
    <cellStyle name="40% - Accent6 11 4 2 3 2" xfId="36838"/>
    <cellStyle name="40% - Accent6 11 4 2 4" xfId="36839"/>
    <cellStyle name="40% - Accent6 11 4 3" xfId="36840"/>
    <cellStyle name="40% - Accent6 11 4 3 2" xfId="36841"/>
    <cellStyle name="40% - Accent6 11 4 3 2 2" xfId="36842"/>
    <cellStyle name="40% - Accent6 11 4 3 3" xfId="36843"/>
    <cellStyle name="40% - Accent6 11 4 4" xfId="36844"/>
    <cellStyle name="40% - Accent6 11 4 4 2" xfId="36845"/>
    <cellStyle name="40% - Accent6 11 4 5" xfId="36846"/>
    <cellStyle name="40% - Accent6 11 5" xfId="36847"/>
    <cellStyle name="40% - Accent6 11 5 2" xfId="36848"/>
    <cellStyle name="40% - Accent6 11 5 2 2" xfId="36849"/>
    <cellStyle name="40% - Accent6 11 5 2 2 2" xfId="36850"/>
    <cellStyle name="40% - Accent6 11 5 2 3" xfId="36851"/>
    <cellStyle name="40% - Accent6 11 5 3" xfId="36852"/>
    <cellStyle name="40% - Accent6 11 5 3 2" xfId="36853"/>
    <cellStyle name="40% - Accent6 11 5 4" xfId="36854"/>
    <cellStyle name="40% - Accent6 11 6" xfId="36855"/>
    <cellStyle name="40% - Accent6 11 6 2" xfId="36856"/>
    <cellStyle name="40% - Accent6 11 6 2 2" xfId="36857"/>
    <cellStyle name="40% - Accent6 11 6 3" xfId="36858"/>
    <cellStyle name="40% - Accent6 11 7" xfId="36859"/>
    <cellStyle name="40% - Accent6 11 7 2" xfId="36860"/>
    <cellStyle name="40% - Accent6 11 8" xfId="36861"/>
    <cellStyle name="40% - Accent6 12" xfId="36862"/>
    <cellStyle name="40% - Accent6 12 2" xfId="36863"/>
    <cellStyle name="40% - Accent6 12 2 2" xfId="36864"/>
    <cellStyle name="40% - Accent6 12 2 2 2" xfId="36865"/>
    <cellStyle name="40% - Accent6 12 2 2 2 2" xfId="36866"/>
    <cellStyle name="40% - Accent6 12 2 2 2 2 2" xfId="36867"/>
    <cellStyle name="40% - Accent6 12 2 2 2 2 2 2" xfId="36868"/>
    <cellStyle name="40% - Accent6 12 2 2 2 2 2 2 2" xfId="36869"/>
    <cellStyle name="40% - Accent6 12 2 2 2 2 2 3" xfId="36870"/>
    <cellStyle name="40% - Accent6 12 2 2 2 2 3" xfId="36871"/>
    <cellStyle name="40% - Accent6 12 2 2 2 2 3 2" xfId="36872"/>
    <cellStyle name="40% - Accent6 12 2 2 2 2 4" xfId="36873"/>
    <cellStyle name="40% - Accent6 12 2 2 2 3" xfId="36874"/>
    <cellStyle name="40% - Accent6 12 2 2 2 3 2" xfId="36875"/>
    <cellStyle name="40% - Accent6 12 2 2 2 3 2 2" xfId="36876"/>
    <cellStyle name="40% - Accent6 12 2 2 2 3 3" xfId="36877"/>
    <cellStyle name="40% - Accent6 12 2 2 2 4" xfId="36878"/>
    <cellStyle name="40% - Accent6 12 2 2 2 4 2" xfId="36879"/>
    <cellStyle name="40% - Accent6 12 2 2 2 5" xfId="36880"/>
    <cellStyle name="40% - Accent6 12 2 2 3" xfId="36881"/>
    <cellStyle name="40% - Accent6 12 2 2 3 2" xfId="36882"/>
    <cellStyle name="40% - Accent6 12 2 2 3 2 2" xfId="36883"/>
    <cellStyle name="40% - Accent6 12 2 2 3 2 2 2" xfId="36884"/>
    <cellStyle name="40% - Accent6 12 2 2 3 2 3" xfId="36885"/>
    <cellStyle name="40% - Accent6 12 2 2 3 3" xfId="36886"/>
    <cellStyle name="40% - Accent6 12 2 2 3 3 2" xfId="36887"/>
    <cellStyle name="40% - Accent6 12 2 2 3 4" xfId="36888"/>
    <cellStyle name="40% - Accent6 12 2 2 4" xfId="36889"/>
    <cellStyle name="40% - Accent6 12 2 2 4 2" xfId="36890"/>
    <cellStyle name="40% - Accent6 12 2 2 4 2 2" xfId="36891"/>
    <cellStyle name="40% - Accent6 12 2 2 4 3" xfId="36892"/>
    <cellStyle name="40% - Accent6 12 2 2 5" xfId="36893"/>
    <cellStyle name="40% - Accent6 12 2 2 5 2" xfId="36894"/>
    <cellStyle name="40% - Accent6 12 2 2 6" xfId="36895"/>
    <cellStyle name="40% - Accent6 12 2 3" xfId="36896"/>
    <cellStyle name="40% - Accent6 12 2 3 2" xfId="36897"/>
    <cellStyle name="40% - Accent6 12 2 3 2 2" xfId="36898"/>
    <cellStyle name="40% - Accent6 12 2 3 2 2 2" xfId="36899"/>
    <cellStyle name="40% - Accent6 12 2 3 2 2 2 2" xfId="36900"/>
    <cellStyle name="40% - Accent6 12 2 3 2 2 3" xfId="36901"/>
    <cellStyle name="40% - Accent6 12 2 3 2 3" xfId="36902"/>
    <cellStyle name="40% - Accent6 12 2 3 2 3 2" xfId="36903"/>
    <cellStyle name="40% - Accent6 12 2 3 2 4" xfId="36904"/>
    <cellStyle name="40% - Accent6 12 2 3 3" xfId="36905"/>
    <cellStyle name="40% - Accent6 12 2 3 3 2" xfId="36906"/>
    <cellStyle name="40% - Accent6 12 2 3 3 2 2" xfId="36907"/>
    <cellStyle name="40% - Accent6 12 2 3 3 3" xfId="36908"/>
    <cellStyle name="40% - Accent6 12 2 3 4" xfId="36909"/>
    <cellStyle name="40% - Accent6 12 2 3 4 2" xfId="36910"/>
    <cellStyle name="40% - Accent6 12 2 3 5" xfId="36911"/>
    <cellStyle name="40% - Accent6 12 2 4" xfId="36912"/>
    <cellStyle name="40% - Accent6 12 2 4 2" xfId="36913"/>
    <cellStyle name="40% - Accent6 12 2 4 2 2" xfId="36914"/>
    <cellStyle name="40% - Accent6 12 2 4 2 2 2" xfId="36915"/>
    <cellStyle name="40% - Accent6 12 2 4 2 3" xfId="36916"/>
    <cellStyle name="40% - Accent6 12 2 4 3" xfId="36917"/>
    <cellStyle name="40% - Accent6 12 2 4 3 2" xfId="36918"/>
    <cellStyle name="40% - Accent6 12 2 4 4" xfId="36919"/>
    <cellStyle name="40% - Accent6 12 2 5" xfId="36920"/>
    <cellStyle name="40% - Accent6 12 2 5 2" xfId="36921"/>
    <cellStyle name="40% - Accent6 12 2 5 2 2" xfId="36922"/>
    <cellStyle name="40% - Accent6 12 2 5 3" xfId="36923"/>
    <cellStyle name="40% - Accent6 12 2 6" xfId="36924"/>
    <cellStyle name="40% - Accent6 12 2 6 2" xfId="36925"/>
    <cellStyle name="40% - Accent6 12 2 7" xfId="36926"/>
    <cellStyle name="40% - Accent6 12 3" xfId="36927"/>
    <cellStyle name="40% - Accent6 12 3 2" xfId="36928"/>
    <cellStyle name="40% - Accent6 12 3 2 2" xfId="36929"/>
    <cellStyle name="40% - Accent6 12 3 2 2 2" xfId="36930"/>
    <cellStyle name="40% - Accent6 12 3 2 2 2 2" xfId="36931"/>
    <cellStyle name="40% - Accent6 12 3 2 2 2 2 2" xfId="36932"/>
    <cellStyle name="40% - Accent6 12 3 2 2 2 3" xfId="36933"/>
    <cellStyle name="40% - Accent6 12 3 2 2 3" xfId="36934"/>
    <cellStyle name="40% - Accent6 12 3 2 2 3 2" xfId="36935"/>
    <cellStyle name="40% - Accent6 12 3 2 2 4" xfId="36936"/>
    <cellStyle name="40% - Accent6 12 3 2 3" xfId="36937"/>
    <cellStyle name="40% - Accent6 12 3 2 3 2" xfId="36938"/>
    <cellStyle name="40% - Accent6 12 3 2 3 2 2" xfId="36939"/>
    <cellStyle name="40% - Accent6 12 3 2 3 3" xfId="36940"/>
    <cellStyle name="40% - Accent6 12 3 2 4" xfId="36941"/>
    <cellStyle name="40% - Accent6 12 3 2 4 2" xfId="36942"/>
    <cellStyle name="40% - Accent6 12 3 2 5" xfId="36943"/>
    <cellStyle name="40% - Accent6 12 3 3" xfId="36944"/>
    <cellStyle name="40% - Accent6 12 3 3 2" xfId="36945"/>
    <cellStyle name="40% - Accent6 12 3 3 2 2" xfId="36946"/>
    <cellStyle name="40% - Accent6 12 3 3 2 2 2" xfId="36947"/>
    <cellStyle name="40% - Accent6 12 3 3 2 3" xfId="36948"/>
    <cellStyle name="40% - Accent6 12 3 3 3" xfId="36949"/>
    <cellStyle name="40% - Accent6 12 3 3 3 2" xfId="36950"/>
    <cellStyle name="40% - Accent6 12 3 3 4" xfId="36951"/>
    <cellStyle name="40% - Accent6 12 3 4" xfId="36952"/>
    <cellStyle name="40% - Accent6 12 3 4 2" xfId="36953"/>
    <cellStyle name="40% - Accent6 12 3 4 2 2" xfId="36954"/>
    <cellStyle name="40% - Accent6 12 3 4 3" xfId="36955"/>
    <cellStyle name="40% - Accent6 12 3 5" xfId="36956"/>
    <cellStyle name="40% - Accent6 12 3 5 2" xfId="36957"/>
    <cellStyle name="40% - Accent6 12 3 6" xfId="36958"/>
    <cellStyle name="40% - Accent6 12 4" xfId="36959"/>
    <cellStyle name="40% - Accent6 12 4 2" xfId="36960"/>
    <cellStyle name="40% - Accent6 12 4 2 2" xfId="36961"/>
    <cellStyle name="40% - Accent6 12 4 2 2 2" xfId="36962"/>
    <cellStyle name="40% - Accent6 12 4 2 2 2 2" xfId="36963"/>
    <cellStyle name="40% - Accent6 12 4 2 2 3" xfId="36964"/>
    <cellStyle name="40% - Accent6 12 4 2 3" xfId="36965"/>
    <cellStyle name="40% - Accent6 12 4 2 3 2" xfId="36966"/>
    <cellStyle name="40% - Accent6 12 4 2 4" xfId="36967"/>
    <cellStyle name="40% - Accent6 12 4 3" xfId="36968"/>
    <cellStyle name="40% - Accent6 12 4 3 2" xfId="36969"/>
    <cellStyle name="40% - Accent6 12 4 3 2 2" xfId="36970"/>
    <cellStyle name="40% - Accent6 12 4 3 3" xfId="36971"/>
    <cellStyle name="40% - Accent6 12 4 4" xfId="36972"/>
    <cellStyle name="40% - Accent6 12 4 4 2" xfId="36973"/>
    <cellStyle name="40% - Accent6 12 4 5" xfId="36974"/>
    <cellStyle name="40% - Accent6 12 5" xfId="36975"/>
    <cellStyle name="40% - Accent6 12 5 2" xfId="36976"/>
    <cellStyle name="40% - Accent6 12 5 2 2" xfId="36977"/>
    <cellStyle name="40% - Accent6 12 5 2 2 2" xfId="36978"/>
    <cellStyle name="40% - Accent6 12 5 2 3" xfId="36979"/>
    <cellStyle name="40% - Accent6 12 5 3" xfId="36980"/>
    <cellStyle name="40% - Accent6 12 5 3 2" xfId="36981"/>
    <cellStyle name="40% - Accent6 12 5 4" xfId="36982"/>
    <cellStyle name="40% - Accent6 12 6" xfId="36983"/>
    <cellStyle name="40% - Accent6 12 6 2" xfId="36984"/>
    <cellStyle name="40% - Accent6 12 6 2 2" xfId="36985"/>
    <cellStyle name="40% - Accent6 12 6 3" xfId="36986"/>
    <cellStyle name="40% - Accent6 12 7" xfId="36987"/>
    <cellStyle name="40% - Accent6 12 7 2" xfId="36988"/>
    <cellStyle name="40% - Accent6 12 8" xfId="36989"/>
    <cellStyle name="40% - Accent6 13" xfId="36990"/>
    <cellStyle name="40% - Accent6 13 2" xfId="36991"/>
    <cellStyle name="40% - Accent6 13 2 2" xfId="36992"/>
    <cellStyle name="40% - Accent6 13 2 2 2" xfId="36993"/>
    <cellStyle name="40% - Accent6 13 2 2 2 2" xfId="36994"/>
    <cellStyle name="40% - Accent6 13 2 2 2 2 2" xfId="36995"/>
    <cellStyle name="40% - Accent6 13 2 2 2 2 2 2" xfId="36996"/>
    <cellStyle name="40% - Accent6 13 2 2 2 2 2 2 2" xfId="36997"/>
    <cellStyle name="40% - Accent6 13 2 2 2 2 2 3" xfId="36998"/>
    <cellStyle name="40% - Accent6 13 2 2 2 2 3" xfId="36999"/>
    <cellStyle name="40% - Accent6 13 2 2 2 2 3 2" xfId="37000"/>
    <cellStyle name="40% - Accent6 13 2 2 2 2 4" xfId="37001"/>
    <cellStyle name="40% - Accent6 13 2 2 2 3" xfId="37002"/>
    <cellStyle name="40% - Accent6 13 2 2 2 3 2" xfId="37003"/>
    <cellStyle name="40% - Accent6 13 2 2 2 3 2 2" xfId="37004"/>
    <cellStyle name="40% - Accent6 13 2 2 2 3 3" xfId="37005"/>
    <cellStyle name="40% - Accent6 13 2 2 2 4" xfId="37006"/>
    <cellStyle name="40% - Accent6 13 2 2 2 4 2" xfId="37007"/>
    <cellStyle name="40% - Accent6 13 2 2 2 5" xfId="37008"/>
    <cellStyle name="40% - Accent6 13 2 2 3" xfId="37009"/>
    <cellStyle name="40% - Accent6 13 2 2 3 2" xfId="37010"/>
    <cellStyle name="40% - Accent6 13 2 2 3 2 2" xfId="37011"/>
    <cellStyle name="40% - Accent6 13 2 2 3 2 2 2" xfId="37012"/>
    <cellStyle name="40% - Accent6 13 2 2 3 2 3" xfId="37013"/>
    <cellStyle name="40% - Accent6 13 2 2 3 3" xfId="37014"/>
    <cellStyle name="40% - Accent6 13 2 2 3 3 2" xfId="37015"/>
    <cellStyle name="40% - Accent6 13 2 2 3 4" xfId="37016"/>
    <cellStyle name="40% - Accent6 13 2 2 4" xfId="37017"/>
    <cellStyle name="40% - Accent6 13 2 2 4 2" xfId="37018"/>
    <cellStyle name="40% - Accent6 13 2 2 4 2 2" xfId="37019"/>
    <cellStyle name="40% - Accent6 13 2 2 4 3" xfId="37020"/>
    <cellStyle name="40% - Accent6 13 2 2 5" xfId="37021"/>
    <cellStyle name="40% - Accent6 13 2 2 5 2" xfId="37022"/>
    <cellStyle name="40% - Accent6 13 2 2 6" xfId="37023"/>
    <cellStyle name="40% - Accent6 13 2 3" xfId="37024"/>
    <cellStyle name="40% - Accent6 13 2 3 2" xfId="37025"/>
    <cellStyle name="40% - Accent6 13 2 3 2 2" xfId="37026"/>
    <cellStyle name="40% - Accent6 13 2 3 2 2 2" xfId="37027"/>
    <cellStyle name="40% - Accent6 13 2 3 2 2 2 2" xfId="37028"/>
    <cellStyle name="40% - Accent6 13 2 3 2 2 3" xfId="37029"/>
    <cellStyle name="40% - Accent6 13 2 3 2 3" xfId="37030"/>
    <cellStyle name="40% - Accent6 13 2 3 2 3 2" xfId="37031"/>
    <cellStyle name="40% - Accent6 13 2 3 2 4" xfId="37032"/>
    <cellStyle name="40% - Accent6 13 2 3 3" xfId="37033"/>
    <cellStyle name="40% - Accent6 13 2 3 3 2" xfId="37034"/>
    <cellStyle name="40% - Accent6 13 2 3 3 2 2" xfId="37035"/>
    <cellStyle name="40% - Accent6 13 2 3 3 3" xfId="37036"/>
    <cellStyle name="40% - Accent6 13 2 3 4" xfId="37037"/>
    <cellStyle name="40% - Accent6 13 2 3 4 2" xfId="37038"/>
    <cellStyle name="40% - Accent6 13 2 3 5" xfId="37039"/>
    <cellStyle name="40% - Accent6 13 2 4" xfId="37040"/>
    <cellStyle name="40% - Accent6 13 2 4 2" xfId="37041"/>
    <cellStyle name="40% - Accent6 13 2 4 2 2" xfId="37042"/>
    <cellStyle name="40% - Accent6 13 2 4 2 2 2" xfId="37043"/>
    <cellStyle name="40% - Accent6 13 2 4 2 3" xfId="37044"/>
    <cellStyle name="40% - Accent6 13 2 4 3" xfId="37045"/>
    <cellStyle name="40% - Accent6 13 2 4 3 2" xfId="37046"/>
    <cellStyle name="40% - Accent6 13 2 4 4" xfId="37047"/>
    <cellStyle name="40% - Accent6 13 2 5" xfId="37048"/>
    <cellStyle name="40% - Accent6 13 2 5 2" xfId="37049"/>
    <cellStyle name="40% - Accent6 13 2 5 2 2" xfId="37050"/>
    <cellStyle name="40% - Accent6 13 2 5 3" xfId="37051"/>
    <cellStyle name="40% - Accent6 13 2 6" xfId="37052"/>
    <cellStyle name="40% - Accent6 13 2 6 2" xfId="37053"/>
    <cellStyle name="40% - Accent6 13 2 7" xfId="37054"/>
    <cellStyle name="40% - Accent6 13 3" xfId="37055"/>
    <cellStyle name="40% - Accent6 13 3 2" xfId="37056"/>
    <cellStyle name="40% - Accent6 13 3 2 2" xfId="37057"/>
    <cellStyle name="40% - Accent6 13 3 2 2 2" xfId="37058"/>
    <cellStyle name="40% - Accent6 13 3 2 2 2 2" xfId="37059"/>
    <cellStyle name="40% - Accent6 13 3 2 2 2 2 2" xfId="37060"/>
    <cellStyle name="40% - Accent6 13 3 2 2 2 3" xfId="37061"/>
    <cellStyle name="40% - Accent6 13 3 2 2 3" xfId="37062"/>
    <cellStyle name="40% - Accent6 13 3 2 2 3 2" xfId="37063"/>
    <cellStyle name="40% - Accent6 13 3 2 2 4" xfId="37064"/>
    <cellStyle name="40% - Accent6 13 3 2 3" xfId="37065"/>
    <cellStyle name="40% - Accent6 13 3 2 3 2" xfId="37066"/>
    <cellStyle name="40% - Accent6 13 3 2 3 2 2" xfId="37067"/>
    <cellStyle name="40% - Accent6 13 3 2 3 3" xfId="37068"/>
    <cellStyle name="40% - Accent6 13 3 2 4" xfId="37069"/>
    <cellStyle name="40% - Accent6 13 3 2 4 2" xfId="37070"/>
    <cellStyle name="40% - Accent6 13 3 2 5" xfId="37071"/>
    <cellStyle name="40% - Accent6 13 3 3" xfId="37072"/>
    <cellStyle name="40% - Accent6 13 3 3 2" xfId="37073"/>
    <cellStyle name="40% - Accent6 13 3 3 2 2" xfId="37074"/>
    <cellStyle name="40% - Accent6 13 3 3 2 2 2" xfId="37075"/>
    <cellStyle name="40% - Accent6 13 3 3 2 3" xfId="37076"/>
    <cellStyle name="40% - Accent6 13 3 3 3" xfId="37077"/>
    <cellStyle name="40% - Accent6 13 3 3 3 2" xfId="37078"/>
    <cellStyle name="40% - Accent6 13 3 3 4" xfId="37079"/>
    <cellStyle name="40% - Accent6 13 3 4" xfId="37080"/>
    <cellStyle name="40% - Accent6 13 3 4 2" xfId="37081"/>
    <cellStyle name="40% - Accent6 13 3 4 2 2" xfId="37082"/>
    <cellStyle name="40% - Accent6 13 3 4 3" xfId="37083"/>
    <cellStyle name="40% - Accent6 13 3 5" xfId="37084"/>
    <cellStyle name="40% - Accent6 13 3 5 2" xfId="37085"/>
    <cellStyle name="40% - Accent6 13 3 6" xfId="37086"/>
    <cellStyle name="40% - Accent6 13 4" xfId="37087"/>
    <cellStyle name="40% - Accent6 13 4 2" xfId="37088"/>
    <cellStyle name="40% - Accent6 13 4 2 2" xfId="37089"/>
    <cellStyle name="40% - Accent6 13 4 2 2 2" xfId="37090"/>
    <cellStyle name="40% - Accent6 13 4 2 2 2 2" xfId="37091"/>
    <cellStyle name="40% - Accent6 13 4 2 2 3" xfId="37092"/>
    <cellStyle name="40% - Accent6 13 4 2 3" xfId="37093"/>
    <cellStyle name="40% - Accent6 13 4 2 3 2" xfId="37094"/>
    <cellStyle name="40% - Accent6 13 4 2 4" xfId="37095"/>
    <cellStyle name="40% - Accent6 13 4 3" xfId="37096"/>
    <cellStyle name="40% - Accent6 13 4 3 2" xfId="37097"/>
    <cellStyle name="40% - Accent6 13 4 3 2 2" xfId="37098"/>
    <cellStyle name="40% - Accent6 13 4 3 3" xfId="37099"/>
    <cellStyle name="40% - Accent6 13 4 4" xfId="37100"/>
    <cellStyle name="40% - Accent6 13 4 4 2" xfId="37101"/>
    <cellStyle name="40% - Accent6 13 4 5" xfId="37102"/>
    <cellStyle name="40% - Accent6 13 5" xfId="37103"/>
    <cellStyle name="40% - Accent6 13 5 2" xfId="37104"/>
    <cellStyle name="40% - Accent6 13 5 2 2" xfId="37105"/>
    <cellStyle name="40% - Accent6 13 5 2 2 2" xfId="37106"/>
    <cellStyle name="40% - Accent6 13 5 2 3" xfId="37107"/>
    <cellStyle name="40% - Accent6 13 5 3" xfId="37108"/>
    <cellStyle name="40% - Accent6 13 5 3 2" xfId="37109"/>
    <cellStyle name="40% - Accent6 13 5 4" xfId="37110"/>
    <cellStyle name="40% - Accent6 13 6" xfId="37111"/>
    <cellStyle name="40% - Accent6 13 6 2" xfId="37112"/>
    <cellStyle name="40% - Accent6 13 6 2 2" xfId="37113"/>
    <cellStyle name="40% - Accent6 13 6 3" xfId="37114"/>
    <cellStyle name="40% - Accent6 13 7" xfId="37115"/>
    <cellStyle name="40% - Accent6 13 7 2" xfId="37116"/>
    <cellStyle name="40% - Accent6 13 8" xfId="37117"/>
    <cellStyle name="40% - Accent6 14" xfId="37118"/>
    <cellStyle name="40% - Accent6 14 2" xfId="37119"/>
    <cellStyle name="40% - Accent6 14 2 2" xfId="37120"/>
    <cellStyle name="40% - Accent6 14 2 2 2" xfId="37121"/>
    <cellStyle name="40% - Accent6 14 2 2 2 2" xfId="37122"/>
    <cellStyle name="40% - Accent6 14 2 2 2 2 2" xfId="37123"/>
    <cellStyle name="40% - Accent6 14 2 2 2 2 2 2" xfId="37124"/>
    <cellStyle name="40% - Accent6 14 2 2 2 2 2 2 2" xfId="37125"/>
    <cellStyle name="40% - Accent6 14 2 2 2 2 2 3" xfId="37126"/>
    <cellStyle name="40% - Accent6 14 2 2 2 2 3" xfId="37127"/>
    <cellStyle name="40% - Accent6 14 2 2 2 2 3 2" xfId="37128"/>
    <cellStyle name="40% - Accent6 14 2 2 2 2 4" xfId="37129"/>
    <cellStyle name="40% - Accent6 14 2 2 2 3" xfId="37130"/>
    <cellStyle name="40% - Accent6 14 2 2 2 3 2" xfId="37131"/>
    <cellStyle name="40% - Accent6 14 2 2 2 3 2 2" xfId="37132"/>
    <cellStyle name="40% - Accent6 14 2 2 2 3 3" xfId="37133"/>
    <cellStyle name="40% - Accent6 14 2 2 2 4" xfId="37134"/>
    <cellStyle name="40% - Accent6 14 2 2 2 4 2" xfId="37135"/>
    <cellStyle name="40% - Accent6 14 2 2 2 5" xfId="37136"/>
    <cellStyle name="40% - Accent6 14 2 2 3" xfId="37137"/>
    <cellStyle name="40% - Accent6 14 2 2 3 2" xfId="37138"/>
    <cellStyle name="40% - Accent6 14 2 2 3 2 2" xfId="37139"/>
    <cellStyle name="40% - Accent6 14 2 2 3 2 2 2" xfId="37140"/>
    <cellStyle name="40% - Accent6 14 2 2 3 2 3" xfId="37141"/>
    <cellStyle name="40% - Accent6 14 2 2 3 3" xfId="37142"/>
    <cellStyle name="40% - Accent6 14 2 2 3 3 2" xfId="37143"/>
    <cellStyle name="40% - Accent6 14 2 2 3 4" xfId="37144"/>
    <cellStyle name="40% - Accent6 14 2 2 4" xfId="37145"/>
    <cellStyle name="40% - Accent6 14 2 2 4 2" xfId="37146"/>
    <cellStyle name="40% - Accent6 14 2 2 4 2 2" xfId="37147"/>
    <cellStyle name="40% - Accent6 14 2 2 4 3" xfId="37148"/>
    <cellStyle name="40% - Accent6 14 2 2 5" xfId="37149"/>
    <cellStyle name="40% - Accent6 14 2 2 5 2" xfId="37150"/>
    <cellStyle name="40% - Accent6 14 2 2 6" xfId="37151"/>
    <cellStyle name="40% - Accent6 14 2 3" xfId="37152"/>
    <cellStyle name="40% - Accent6 14 2 3 2" xfId="37153"/>
    <cellStyle name="40% - Accent6 14 2 3 2 2" xfId="37154"/>
    <cellStyle name="40% - Accent6 14 2 3 2 2 2" xfId="37155"/>
    <cellStyle name="40% - Accent6 14 2 3 2 2 2 2" xfId="37156"/>
    <cellStyle name="40% - Accent6 14 2 3 2 2 3" xfId="37157"/>
    <cellStyle name="40% - Accent6 14 2 3 2 3" xfId="37158"/>
    <cellStyle name="40% - Accent6 14 2 3 2 3 2" xfId="37159"/>
    <cellStyle name="40% - Accent6 14 2 3 2 4" xfId="37160"/>
    <cellStyle name="40% - Accent6 14 2 3 3" xfId="37161"/>
    <cellStyle name="40% - Accent6 14 2 3 3 2" xfId="37162"/>
    <cellStyle name="40% - Accent6 14 2 3 3 2 2" xfId="37163"/>
    <cellStyle name="40% - Accent6 14 2 3 3 3" xfId="37164"/>
    <cellStyle name="40% - Accent6 14 2 3 4" xfId="37165"/>
    <cellStyle name="40% - Accent6 14 2 3 4 2" xfId="37166"/>
    <cellStyle name="40% - Accent6 14 2 3 5" xfId="37167"/>
    <cellStyle name="40% - Accent6 14 2 4" xfId="37168"/>
    <cellStyle name="40% - Accent6 14 2 4 2" xfId="37169"/>
    <cellStyle name="40% - Accent6 14 2 4 2 2" xfId="37170"/>
    <cellStyle name="40% - Accent6 14 2 4 2 2 2" xfId="37171"/>
    <cellStyle name="40% - Accent6 14 2 4 2 3" xfId="37172"/>
    <cellStyle name="40% - Accent6 14 2 4 3" xfId="37173"/>
    <cellStyle name="40% - Accent6 14 2 4 3 2" xfId="37174"/>
    <cellStyle name="40% - Accent6 14 2 4 4" xfId="37175"/>
    <cellStyle name="40% - Accent6 14 2 5" xfId="37176"/>
    <cellStyle name="40% - Accent6 14 2 5 2" xfId="37177"/>
    <cellStyle name="40% - Accent6 14 2 5 2 2" xfId="37178"/>
    <cellStyle name="40% - Accent6 14 2 5 3" xfId="37179"/>
    <cellStyle name="40% - Accent6 14 2 6" xfId="37180"/>
    <cellStyle name="40% - Accent6 14 2 6 2" xfId="37181"/>
    <cellStyle name="40% - Accent6 14 2 7" xfId="37182"/>
    <cellStyle name="40% - Accent6 14 3" xfId="37183"/>
    <cellStyle name="40% - Accent6 14 3 2" xfId="37184"/>
    <cellStyle name="40% - Accent6 14 3 2 2" xfId="37185"/>
    <cellStyle name="40% - Accent6 14 3 2 2 2" xfId="37186"/>
    <cellStyle name="40% - Accent6 14 3 2 2 2 2" xfId="37187"/>
    <cellStyle name="40% - Accent6 14 3 2 2 2 2 2" xfId="37188"/>
    <cellStyle name="40% - Accent6 14 3 2 2 2 3" xfId="37189"/>
    <cellStyle name="40% - Accent6 14 3 2 2 3" xfId="37190"/>
    <cellStyle name="40% - Accent6 14 3 2 2 3 2" xfId="37191"/>
    <cellStyle name="40% - Accent6 14 3 2 2 4" xfId="37192"/>
    <cellStyle name="40% - Accent6 14 3 2 3" xfId="37193"/>
    <cellStyle name="40% - Accent6 14 3 2 3 2" xfId="37194"/>
    <cellStyle name="40% - Accent6 14 3 2 3 2 2" xfId="37195"/>
    <cellStyle name="40% - Accent6 14 3 2 3 3" xfId="37196"/>
    <cellStyle name="40% - Accent6 14 3 2 4" xfId="37197"/>
    <cellStyle name="40% - Accent6 14 3 2 4 2" xfId="37198"/>
    <cellStyle name="40% - Accent6 14 3 2 5" xfId="37199"/>
    <cellStyle name="40% - Accent6 14 3 3" xfId="37200"/>
    <cellStyle name="40% - Accent6 14 3 3 2" xfId="37201"/>
    <cellStyle name="40% - Accent6 14 3 3 2 2" xfId="37202"/>
    <cellStyle name="40% - Accent6 14 3 3 2 2 2" xfId="37203"/>
    <cellStyle name="40% - Accent6 14 3 3 2 3" xfId="37204"/>
    <cellStyle name="40% - Accent6 14 3 3 3" xfId="37205"/>
    <cellStyle name="40% - Accent6 14 3 3 3 2" xfId="37206"/>
    <cellStyle name="40% - Accent6 14 3 3 4" xfId="37207"/>
    <cellStyle name="40% - Accent6 14 3 4" xfId="37208"/>
    <cellStyle name="40% - Accent6 14 3 4 2" xfId="37209"/>
    <cellStyle name="40% - Accent6 14 3 4 2 2" xfId="37210"/>
    <cellStyle name="40% - Accent6 14 3 4 3" xfId="37211"/>
    <cellStyle name="40% - Accent6 14 3 5" xfId="37212"/>
    <cellStyle name="40% - Accent6 14 3 5 2" xfId="37213"/>
    <cellStyle name="40% - Accent6 14 3 6" xfId="37214"/>
    <cellStyle name="40% - Accent6 14 4" xfId="37215"/>
    <cellStyle name="40% - Accent6 14 4 2" xfId="37216"/>
    <cellStyle name="40% - Accent6 14 4 2 2" xfId="37217"/>
    <cellStyle name="40% - Accent6 14 4 2 2 2" xfId="37218"/>
    <cellStyle name="40% - Accent6 14 4 2 2 2 2" xfId="37219"/>
    <cellStyle name="40% - Accent6 14 4 2 2 3" xfId="37220"/>
    <cellStyle name="40% - Accent6 14 4 2 3" xfId="37221"/>
    <cellStyle name="40% - Accent6 14 4 2 3 2" xfId="37222"/>
    <cellStyle name="40% - Accent6 14 4 2 4" xfId="37223"/>
    <cellStyle name="40% - Accent6 14 4 3" xfId="37224"/>
    <cellStyle name="40% - Accent6 14 4 3 2" xfId="37225"/>
    <cellStyle name="40% - Accent6 14 4 3 2 2" xfId="37226"/>
    <cellStyle name="40% - Accent6 14 4 3 3" xfId="37227"/>
    <cellStyle name="40% - Accent6 14 4 4" xfId="37228"/>
    <cellStyle name="40% - Accent6 14 4 4 2" xfId="37229"/>
    <cellStyle name="40% - Accent6 14 4 5" xfId="37230"/>
    <cellStyle name="40% - Accent6 14 5" xfId="37231"/>
    <cellStyle name="40% - Accent6 14 5 2" xfId="37232"/>
    <cellStyle name="40% - Accent6 14 5 2 2" xfId="37233"/>
    <cellStyle name="40% - Accent6 14 5 2 2 2" xfId="37234"/>
    <cellStyle name="40% - Accent6 14 5 2 3" xfId="37235"/>
    <cellStyle name="40% - Accent6 14 5 3" xfId="37236"/>
    <cellStyle name="40% - Accent6 14 5 3 2" xfId="37237"/>
    <cellStyle name="40% - Accent6 14 5 4" xfId="37238"/>
    <cellStyle name="40% - Accent6 14 6" xfId="37239"/>
    <cellStyle name="40% - Accent6 14 6 2" xfId="37240"/>
    <cellStyle name="40% - Accent6 14 6 2 2" xfId="37241"/>
    <cellStyle name="40% - Accent6 14 6 3" xfId="37242"/>
    <cellStyle name="40% - Accent6 14 7" xfId="37243"/>
    <cellStyle name="40% - Accent6 14 7 2" xfId="37244"/>
    <cellStyle name="40% - Accent6 14 8" xfId="37245"/>
    <cellStyle name="40% - Accent6 15" xfId="37246"/>
    <cellStyle name="40% - Accent6 15 2" xfId="37247"/>
    <cellStyle name="40% - Accent6 15 2 2" xfId="37248"/>
    <cellStyle name="40% - Accent6 15 2 2 2" xfId="37249"/>
    <cellStyle name="40% - Accent6 15 2 2 2 2" xfId="37250"/>
    <cellStyle name="40% - Accent6 15 2 2 2 2 2" xfId="37251"/>
    <cellStyle name="40% - Accent6 15 2 2 2 2 2 2" xfId="37252"/>
    <cellStyle name="40% - Accent6 15 2 2 2 2 2 2 2" xfId="37253"/>
    <cellStyle name="40% - Accent6 15 2 2 2 2 2 3" xfId="37254"/>
    <cellStyle name="40% - Accent6 15 2 2 2 2 3" xfId="37255"/>
    <cellStyle name="40% - Accent6 15 2 2 2 2 3 2" xfId="37256"/>
    <cellStyle name="40% - Accent6 15 2 2 2 2 4" xfId="37257"/>
    <cellStyle name="40% - Accent6 15 2 2 2 3" xfId="37258"/>
    <cellStyle name="40% - Accent6 15 2 2 2 3 2" xfId="37259"/>
    <cellStyle name="40% - Accent6 15 2 2 2 3 2 2" xfId="37260"/>
    <cellStyle name="40% - Accent6 15 2 2 2 3 3" xfId="37261"/>
    <cellStyle name="40% - Accent6 15 2 2 2 4" xfId="37262"/>
    <cellStyle name="40% - Accent6 15 2 2 2 4 2" xfId="37263"/>
    <cellStyle name="40% - Accent6 15 2 2 2 5" xfId="37264"/>
    <cellStyle name="40% - Accent6 15 2 2 3" xfId="37265"/>
    <cellStyle name="40% - Accent6 15 2 2 3 2" xfId="37266"/>
    <cellStyle name="40% - Accent6 15 2 2 3 2 2" xfId="37267"/>
    <cellStyle name="40% - Accent6 15 2 2 3 2 2 2" xfId="37268"/>
    <cellStyle name="40% - Accent6 15 2 2 3 2 3" xfId="37269"/>
    <cellStyle name="40% - Accent6 15 2 2 3 3" xfId="37270"/>
    <cellStyle name="40% - Accent6 15 2 2 3 3 2" xfId="37271"/>
    <cellStyle name="40% - Accent6 15 2 2 3 4" xfId="37272"/>
    <cellStyle name="40% - Accent6 15 2 2 4" xfId="37273"/>
    <cellStyle name="40% - Accent6 15 2 2 4 2" xfId="37274"/>
    <cellStyle name="40% - Accent6 15 2 2 4 2 2" xfId="37275"/>
    <cellStyle name="40% - Accent6 15 2 2 4 3" xfId="37276"/>
    <cellStyle name="40% - Accent6 15 2 2 5" xfId="37277"/>
    <cellStyle name="40% - Accent6 15 2 2 5 2" xfId="37278"/>
    <cellStyle name="40% - Accent6 15 2 2 6" xfId="37279"/>
    <cellStyle name="40% - Accent6 15 2 3" xfId="37280"/>
    <cellStyle name="40% - Accent6 15 2 3 2" xfId="37281"/>
    <cellStyle name="40% - Accent6 15 2 3 2 2" xfId="37282"/>
    <cellStyle name="40% - Accent6 15 2 3 2 2 2" xfId="37283"/>
    <cellStyle name="40% - Accent6 15 2 3 2 2 2 2" xfId="37284"/>
    <cellStyle name="40% - Accent6 15 2 3 2 2 3" xfId="37285"/>
    <cellStyle name="40% - Accent6 15 2 3 2 3" xfId="37286"/>
    <cellStyle name="40% - Accent6 15 2 3 2 3 2" xfId="37287"/>
    <cellStyle name="40% - Accent6 15 2 3 2 4" xfId="37288"/>
    <cellStyle name="40% - Accent6 15 2 3 3" xfId="37289"/>
    <cellStyle name="40% - Accent6 15 2 3 3 2" xfId="37290"/>
    <cellStyle name="40% - Accent6 15 2 3 3 2 2" xfId="37291"/>
    <cellStyle name="40% - Accent6 15 2 3 3 3" xfId="37292"/>
    <cellStyle name="40% - Accent6 15 2 3 4" xfId="37293"/>
    <cellStyle name="40% - Accent6 15 2 3 4 2" xfId="37294"/>
    <cellStyle name="40% - Accent6 15 2 3 5" xfId="37295"/>
    <cellStyle name="40% - Accent6 15 2 4" xfId="37296"/>
    <cellStyle name="40% - Accent6 15 2 4 2" xfId="37297"/>
    <cellStyle name="40% - Accent6 15 2 4 2 2" xfId="37298"/>
    <cellStyle name="40% - Accent6 15 2 4 2 2 2" xfId="37299"/>
    <cellStyle name="40% - Accent6 15 2 4 2 3" xfId="37300"/>
    <cellStyle name="40% - Accent6 15 2 4 3" xfId="37301"/>
    <cellStyle name="40% - Accent6 15 2 4 3 2" xfId="37302"/>
    <cellStyle name="40% - Accent6 15 2 4 4" xfId="37303"/>
    <cellStyle name="40% - Accent6 15 2 5" xfId="37304"/>
    <cellStyle name="40% - Accent6 15 2 5 2" xfId="37305"/>
    <cellStyle name="40% - Accent6 15 2 5 2 2" xfId="37306"/>
    <cellStyle name="40% - Accent6 15 2 5 3" xfId="37307"/>
    <cellStyle name="40% - Accent6 15 2 6" xfId="37308"/>
    <cellStyle name="40% - Accent6 15 2 6 2" xfId="37309"/>
    <cellStyle name="40% - Accent6 15 2 7" xfId="37310"/>
    <cellStyle name="40% - Accent6 15 3" xfId="37311"/>
    <cellStyle name="40% - Accent6 15 3 2" xfId="37312"/>
    <cellStyle name="40% - Accent6 15 3 2 2" xfId="37313"/>
    <cellStyle name="40% - Accent6 15 3 2 2 2" xfId="37314"/>
    <cellStyle name="40% - Accent6 15 3 2 2 2 2" xfId="37315"/>
    <cellStyle name="40% - Accent6 15 3 2 2 2 2 2" xfId="37316"/>
    <cellStyle name="40% - Accent6 15 3 2 2 2 3" xfId="37317"/>
    <cellStyle name="40% - Accent6 15 3 2 2 3" xfId="37318"/>
    <cellStyle name="40% - Accent6 15 3 2 2 3 2" xfId="37319"/>
    <cellStyle name="40% - Accent6 15 3 2 2 4" xfId="37320"/>
    <cellStyle name="40% - Accent6 15 3 2 3" xfId="37321"/>
    <cellStyle name="40% - Accent6 15 3 2 3 2" xfId="37322"/>
    <cellStyle name="40% - Accent6 15 3 2 3 2 2" xfId="37323"/>
    <cellStyle name="40% - Accent6 15 3 2 3 3" xfId="37324"/>
    <cellStyle name="40% - Accent6 15 3 2 4" xfId="37325"/>
    <cellStyle name="40% - Accent6 15 3 2 4 2" xfId="37326"/>
    <cellStyle name="40% - Accent6 15 3 2 5" xfId="37327"/>
    <cellStyle name="40% - Accent6 15 3 3" xfId="37328"/>
    <cellStyle name="40% - Accent6 15 3 3 2" xfId="37329"/>
    <cellStyle name="40% - Accent6 15 3 3 2 2" xfId="37330"/>
    <cellStyle name="40% - Accent6 15 3 3 2 2 2" xfId="37331"/>
    <cellStyle name="40% - Accent6 15 3 3 2 3" xfId="37332"/>
    <cellStyle name="40% - Accent6 15 3 3 3" xfId="37333"/>
    <cellStyle name="40% - Accent6 15 3 3 3 2" xfId="37334"/>
    <cellStyle name="40% - Accent6 15 3 3 4" xfId="37335"/>
    <cellStyle name="40% - Accent6 15 3 4" xfId="37336"/>
    <cellStyle name="40% - Accent6 15 3 4 2" xfId="37337"/>
    <cellStyle name="40% - Accent6 15 3 4 2 2" xfId="37338"/>
    <cellStyle name="40% - Accent6 15 3 4 3" xfId="37339"/>
    <cellStyle name="40% - Accent6 15 3 5" xfId="37340"/>
    <cellStyle name="40% - Accent6 15 3 5 2" xfId="37341"/>
    <cellStyle name="40% - Accent6 15 3 6" xfId="37342"/>
    <cellStyle name="40% - Accent6 15 4" xfId="37343"/>
    <cellStyle name="40% - Accent6 15 4 2" xfId="37344"/>
    <cellStyle name="40% - Accent6 15 4 2 2" xfId="37345"/>
    <cellStyle name="40% - Accent6 15 4 2 2 2" xfId="37346"/>
    <cellStyle name="40% - Accent6 15 4 2 2 2 2" xfId="37347"/>
    <cellStyle name="40% - Accent6 15 4 2 2 3" xfId="37348"/>
    <cellStyle name="40% - Accent6 15 4 2 3" xfId="37349"/>
    <cellStyle name="40% - Accent6 15 4 2 3 2" xfId="37350"/>
    <cellStyle name="40% - Accent6 15 4 2 4" xfId="37351"/>
    <cellStyle name="40% - Accent6 15 4 3" xfId="37352"/>
    <cellStyle name="40% - Accent6 15 4 3 2" xfId="37353"/>
    <cellStyle name="40% - Accent6 15 4 3 2 2" xfId="37354"/>
    <cellStyle name="40% - Accent6 15 4 3 3" xfId="37355"/>
    <cellStyle name="40% - Accent6 15 4 4" xfId="37356"/>
    <cellStyle name="40% - Accent6 15 4 4 2" xfId="37357"/>
    <cellStyle name="40% - Accent6 15 4 5" xfId="37358"/>
    <cellStyle name="40% - Accent6 15 5" xfId="37359"/>
    <cellStyle name="40% - Accent6 15 5 2" xfId="37360"/>
    <cellStyle name="40% - Accent6 15 5 2 2" xfId="37361"/>
    <cellStyle name="40% - Accent6 15 5 2 2 2" xfId="37362"/>
    <cellStyle name="40% - Accent6 15 5 2 3" xfId="37363"/>
    <cellStyle name="40% - Accent6 15 5 3" xfId="37364"/>
    <cellStyle name="40% - Accent6 15 5 3 2" xfId="37365"/>
    <cellStyle name="40% - Accent6 15 5 4" xfId="37366"/>
    <cellStyle name="40% - Accent6 15 6" xfId="37367"/>
    <cellStyle name="40% - Accent6 15 6 2" xfId="37368"/>
    <cellStyle name="40% - Accent6 15 6 2 2" xfId="37369"/>
    <cellStyle name="40% - Accent6 15 6 3" xfId="37370"/>
    <cellStyle name="40% - Accent6 15 7" xfId="37371"/>
    <cellStyle name="40% - Accent6 15 7 2" xfId="37372"/>
    <cellStyle name="40% - Accent6 15 8" xfId="37373"/>
    <cellStyle name="40% - Accent6 16" xfId="37374"/>
    <cellStyle name="40% - Accent6 16 2" xfId="37375"/>
    <cellStyle name="40% - Accent6 16 2 2" xfId="37376"/>
    <cellStyle name="40% - Accent6 16 2 2 2" xfId="37377"/>
    <cellStyle name="40% - Accent6 16 2 2 2 2" xfId="37378"/>
    <cellStyle name="40% - Accent6 16 2 2 2 2 2" xfId="37379"/>
    <cellStyle name="40% - Accent6 16 2 2 2 2 2 2" xfId="37380"/>
    <cellStyle name="40% - Accent6 16 2 2 2 2 2 2 2" xfId="37381"/>
    <cellStyle name="40% - Accent6 16 2 2 2 2 2 3" xfId="37382"/>
    <cellStyle name="40% - Accent6 16 2 2 2 2 3" xfId="37383"/>
    <cellStyle name="40% - Accent6 16 2 2 2 2 3 2" xfId="37384"/>
    <cellStyle name="40% - Accent6 16 2 2 2 2 4" xfId="37385"/>
    <cellStyle name="40% - Accent6 16 2 2 2 3" xfId="37386"/>
    <cellStyle name="40% - Accent6 16 2 2 2 3 2" xfId="37387"/>
    <cellStyle name="40% - Accent6 16 2 2 2 3 2 2" xfId="37388"/>
    <cellStyle name="40% - Accent6 16 2 2 2 3 3" xfId="37389"/>
    <cellStyle name="40% - Accent6 16 2 2 2 4" xfId="37390"/>
    <cellStyle name="40% - Accent6 16 2 2 2 4 2" xfId="37391"/>
    <cellStyle name="40% - Accent6 16 2 2 2 5" xfId="37392"/>
    <cellStyle name="40% - Accent6 16 2 2 3" xfId="37393"/>
    <cellStyle name="40% - Accent6 16 2 2 3 2" xfId="37394"/>
    <cellStyle name="40% - Accent6 16 2 2 3 2 2" xfId="37395"/>
    <cellStyle name="40% - Accent6 16 2 2 3 2 2 2" xfId="37396"/>
    <cellStyle name="40% - Accent6 16 2 2 3 2 3" xfId="37397"/>
    <cellStyle name="40% - Accent6 16 2 2 3 3" xfId="37398"/>
    <cellStyle name="40% - Accent6 16 2 2 3 3 2" xfId="37399"/>
    <cellStyle name="40% - Accent6 16 2 2 3 4" xfId="37400"/>
    <cellStyle name="40% - Accent6 16 2 2 4" xfId="37401"/>
    <cellStyle name="40% - Accent6 16 2 2 4 2" xfId="37402"/>
    <cellStyle name="40% - Accent6 16 2 2 4 2 2" xfId="37403"/>
    <cellStyle name="40% - Accent6 16 2 2 4 3" xfId="37404"/>
    <cellStyle name="40% - Accent6 16 2 2 5" xfId="37405"/>
    <cellStyle name="40% - Accent6 16 2 2 5 2" xfId="37406"/>
    <cellStyle name="40% - Accent6 16 2 2 6" xfId="37407"/>
    <cellStyle name="40% - Accent6 16 2 3" xfId="37408"/>
    <cellStyle name="40% - Accent6 16 2 3 2" xfId="37409"/>
    <cellStyle name="40% - Accent6 16 2 3 2 2" xfId="37410"/>
    <cellStyle name="40% - Accent6 16 2 3 2 2 2" xfId="37411"/>
    <cellStyle name="40% - Accent6 16 2 3 2 2 2 2" xfId="37412"/>
    <cellStyle name="40% - Accent6 16 2 3 2 2 3" xfId="37413"/>
    <cellStyle name="40% - Accent6 16 2 3 2 3" xfId="37414"/>
    <cellStyle name="40% - Accent6 16 2 3 2 3 2" xfId="37415"/>
    <cellStyle name="40% - Accent6 16 2 3 2 4" xfId="37416"/>
    <cellStyle name="40% - Accent6 16 2 3 3" xfId="37417"/>
    <cellStyle name="40% - Accent6 16 2 3 3 2" xfId="37418"/>
    <cellStyle name="40% - Accent6 16 2 3 3 2 2" xfId="37419"/>
    <cellStyle name="40% - Accent6 16 2 3 3 3" xfId="37420"/>
    <cellStyle name="40% - Accent6 16 2 3 4" xfId="37421"/>
    <cellStyle name="40% - Accent6 16 2 3 4 2" xfId="37422"/>
    <cellStyle name="40% - Accent6 16 2 3 5" xfId="37423"/>
    <cellStyle name="40% - Accent6 16 2 4" xfId="37424"/>
    <cellStyle name="40% - Accent6 16 2 4 2" xfId="37425"/>
    <cellStyle name="40% - Accent6 16 2 4 2 2" xfId="37426"/>
    <cellStyle name="40% - Accent6 16 2 4 2 2 2" xfId="37427"/>
    <cellStyle name="40% - Accent6 16 2 4 2 3" xfId="37428"/>
    <cellStyle name="40% - Accent6 16 2 4 3" xfId="37429"/>
    <cellStyle name="40% - Accent6 16 2 4 3 2" xfId="37430"/>
    <cellStyle name="40% - Accent6 16 2 4 4" xfId="37431"/>
    <cellStyle name="40% - Accent6 16 2 5" xfId="37432"/>
    <cellStyle name="40% - Accent6 16 2 5 2" xfId="37433"/>
    <cellStyle name="40% - Accent6 16 2 5 2 2" xfId="37434"/>
    <cellStyle name="40% - Accent6 16 2 5 3" xfId="37435"/>
    <cellStyle name="40% - Accent6 16 2 6" xfId="37436"/>
    <cellStyle name="40% - Accent6 16 2 6 2" xfId="37437"/>
    <cellStyle name="40% - Accent6 16 2 7" xfId="37438"/>
    <cellStyle name="40% - Accent6 16 3" xfId="37439"/>
    <cellStyle name="40% - Accent6 16 3 2" xfId="37440"/>
    <cellStyle name="40% - Accent6 16 3 2 2" xfId="37441"/>
    <cellStyle name="40% - Accent6 16 3 2 2 2" xfId="37442"/>
    <cellStyle name="40% - Accent6 16 3 2 2 2 2" xfId="37443"/>
    <cellStyle name="40% - Accent6 16 3 2 2 2 2 2" xfId="37444"/>
    <cellStyle name="40% - Accent6 16 3 2 2 2 3" xfId="37445"/>
    <cellStyle name="40% - Accent6 16 3 2 2 3" xfId="37446"/>
    <cellStyle name="40% - Accent6 16 3 2 2 3 2" xfId="37447"/>
    <cellStyle name="40% - Accent6 16 3 2 2 4" xfId="37448"/>
    <cellStyle name="40% - Accent6 16 3 2 3" xfId="37449"/>
    <cellStyle name="40% - Accent6 16 3 2 3 2" xfId="37450"/>
    <cellStyle name="40% - Accent6 16 3 2 3 2 2" xfId="37451"/>
    <cellStyle name="40% - Accent6 16 3 2 3 3" xfId="37452"/>
    <cellStyle name="40% - Accent6 16 3 2 4" xfId="37453"/>
    <cellStyle name="40% - Accent6 16 3 2 4 2" xfId="37454"/>
    <cellStyle name="40% - Accent6 16 3 2 5" xfId="37455"/>
    <cellStyle name="40% - Accent6 16 3 3" xfId="37456"/>
    <cellStyle name="40% - Accent6 16 3 3 2" xfId="37457"/>
    <cellStyle name="40% - Accent6 16 3 3 2 2" xfId="37458"/>
    <cellStyle name="40% - Accent6 16 3 3 2 2 2" xfId="37459"/>
    <cellStyle name="40% - Accent6 16 3 3 2 3" xfId="37460"/>
    <cellStyle name="40% - Accent6 16 3 3 3" xfId="37461"/>
    <cellStyle name="40% - Accent6 16 3 3 3 2" xfId="37462"/>
    <cellStyle name="40% - Accent6 16 3 3 4" xfId="37463"/>
    <cellStyle name="40% - Accent6 16 3 4" xfId="37464"/>
    <cellStyle name="40% - Accent6 16 3 4 2" xfId="37465"/>
    <cellStyle name="40% - Accent6 16 3 4 2 2" xfId="37466"/>
    <cellStyle name="40% - Accent6 16 3 4 3" xfId="37467"/>
    <cellStyle name="40% - Accent6 16 3 5" xfId="37468"/>
    <cellStyle name="40% - Accent6 16 3 5 2" xfId="37469"/>
    <cellStyle name="40% - Accent6 16 3 6" xfId="37470"/>
    <cellStyle name="40% - Accent6 16 4" xfId="37471"/>
    <cellStyle name="40% - Accent6 16 4 2" xfId="37472"/>
    <cellStyle name="40% - Accent6 16 4 2 2" xfId="37473"/>
    <cellStyle name="40% - Accent6 16 4 2 2 2" xfId="37474"/>
    <cellStyle name="40% - Accent6 16 4 2 2 2 2" xfId="37475"/>
    <cellStyle name="40% - Accent6 16 4 2 2 3" xfId="37476"/>
    <cellStyle name="40% - Accent6 16 4 2 3" xfId="37477"/>
    <cellStyle name="40% - Accent6 16 4 2 3 2" xfId="37478"/>
    <cellStyle name="40% - Accent6 16 4 2 4" xfId="37479"/>
    <cellStyle name="40% - Accent6 16 4 3" xfId="37480"/>
    <cellStyle name="40% - Accent6 16 4 3 2" xfId="37481"/>
    <cellStyle name="40% - Accent6 16 4 3 2 2" xfId="37482"/>
    <cellStyle name="40% - Accent6 16 4 3 3" xfId="37483"/>
    <cellStyle name="40% - Accent6 16 4 4" xfId="37484"/>
    <cellStyle name="40% - Accent6 16 4 4 2" xfId="37485"/>
    <cellStyle name="40% - Accent6 16 4 5" xfId="37486"/>
    <cellStyle name="40% - Accent6 16 5" xfId="37487"/>
    <cellStyle name="40% - Accent6 16 5 2" xfId="37488"/>
    <cellStyle name="40% - Accent6 16 5 2 2" xfId="37489"/>
    <cellStyle name="40% - Accent6 16 5 2 2 2" xfId="37490"/>
    <cellStyle name="40% - Accent6 16 5 2 3" xfId="37491"/>
    <cellStyle name="40% - Accent6 16 5 3" xfId="37492"/>
    <cellStyle name="40% - Accent6 16 5 3 2" xfId="37493"/>
    <cellStyle name="40% - Accent6 16 5 4" xfId="37494"/>
    <cellStyle name="40% - Accent6 16 6" xfId="37495"/>
    <cellStyle name="40% - Accent6 16 6 2" xfId="37496"/>
    <cellStyle name="40% - Accent6 16 6 2 2" xfId="37497"/>
    <cellStyle name="40% - Accent6 16 6 3" xfId="37498"/>
    <cellStyle name="40% - Accent6 16 7" xfId="37499"/>
    <cellStyle name="40% - Accent6 16 7 2" xfId="37500"/>
    <cellStyle name="40% - Accent6 16 8" xfId="37501"/>
    <cellStyle name="40% - Accent6 17" xfId="37502"/>
    <cellStyle name="40% - Accent6 17 2" xfId="37503"/>
    <cellStyle name="40% - Accent6 17 2 2" xfId="37504"/>
    <cellStyle name="40% - Accent6 17 2 2 2" xfId="37505"/>
    <cellStyle name="40% - Accent6 17 2 2 2 2" xfId="37506"/>
    <cellStyle name="40% - Accent6 17 2 2 2 2 2" xfId="37507"/>
    <cellStyle name="40% - Accent6 17 2 2 2 2 2 2" xfId="37508"/>
    <cellStyle name="40% - Accent6 17 2 2 2 2 2 2 2" xfId="37509"/>
    <cellStyle name="40% - Accent6 17 2 2 2 2 2 3" xfId="37510"/>
    <cellStyle name="40% - Accent6 17 2 2 2 2 3" xfId="37511"/>
    <cellStyle name="40% - Accent6 17 2 2 2 2 3 2" xfId="37512"/>
    <cellStyle name="40% - Accent6 17 2 2 2 2 4" xfId="37513"/>
    <cellStyle name="40% - Accent6 17 2 2 2 3" xfId="37514"/>
    <cellStyle name="40% - Accent6 17 2 2 2 3 2" xfId="37515"/>
    <cellStyle name="40% - Accent6 17 2 2 2 3 2 2" xfId="37516"/>
    <cellStyle name="40% - Accent6 17 2 2 2 3 3" xfId="37517"/>
    <cellStyle name="40% - Accent6 17 2 2 2 4" xfId="37518"/>
    <cellStyle name="40% - Accent6 17 2 2 2 4 2" xfId="37519"/>
    <cellStyle name="40% - Accent6 17 2 2 2 5" xfId="37520"/>
    <cellStyle name="40% - Accent6 17 2 2 3" xfId="37521"/>
    <cellStyle name="40% - Accent6 17 2 2 3 2" xfId="37522"/>
    <cellStyle name="40% - Accent6 17 2 2 3 2 2" xfId="37523"/>
    <cellStyle name="40% - Accent6 17 2 2 3 2 2 2" xfId="37524"/>
    <cellStyle name="40% - Accent6 17 2 2 3 2 3" xfId="37525"/>
    <cellStyle name="40% - Accent6 17 2 2 3 3" xfId="37526"/>
    <cellStyle name="40% - Accent6 17 2 2 3 3 2" xfId="37527"/>
    <cellStyle name="40% - Accent6 17 2 2 3 4" xfId="37528"/>
    <cellStyle name="40% - Accent6 17 2 2 4" xfId="37529"/>
    <cellStyle name="40% - Accent6 17 2 2 4 2" xfId="37530"/>
    <cellStyle name="40% - Accent6 17 2 2 4 2 2" xfId="37531"/>
    <cellStyle name="40% - Accent6 17 2 2 4 3" xfId="37532"/>
    <cellStyle name="40% - Accent6 17 2 2 5" xfId="37533"/>
    <cellStyle name="40% - Accent6 17 2 2 5 2" xfId="37534"/>
    <cellStyle name="40% - Accent6 17 2 2 6" xfId="37535"/>
    <cellStyle name="40% - Accent6 17 2 3" xfId="37536"/>
    <cellStyle name="40% - Accent6 17 2 3 2" xfId="37537"/>
    <cellStyle name="40% - Accent6 17 2 3 2 2" xfId="37538"/>
    <cellStyle name="40% - Accent6 17 2 3 2 2 2" xfId="37539"/>
    <cellStyle name="40% - Accent6 17 2 3 2 2 2 2" xfId="37540"/>
    <cellStyle name="40% - Accent6 17 2 3 2 2 3" xfId="37541"/>
    <cellStyle name="40% - Accent6 17 2 3 2 3" xfId="37542"/>
    <cellStyle name="40% - Accent6 17 2 3 2 3 2" xfId="37543"/>
    <cellStyle name="40% - Accent6 17 2 3 2 4" xfId="37544"/>
    <cellStyle name="40% - Accent6 17 2 3 3" xfId="37545"/>
    <cellStyle name="40% - Accent6 17 2 3 3 2" xfId="37546"/>
    <cellStyle name="40% - Accent6 17 2 3 3 2 2" xfId="37547"/>
    <cellStyle name="40% - Accent6 17 2 3 3 3" xfId="37548"/>
    <cellStyle name="40% - Accent6 17 2 3 4" xfId="37549"/>
    <cellStyle name="40% - Accent6 17 2 3 4 2" xfId="37550"/>
    <cellStyle name="40% - Accent6 17 2 3 5" xfId="37551"/>
    <cellStyle name="40% - Accent6 17 2 4" xfId="37552"/>
    <cellStyle name="40% - Accent6 17 2 4 2" xfId="37553"/>
    <cellStyle name="40% - Accent6 17 2 4 2 2" xfId="37554"/>
    <cellStyle name="40% - Accent6 17 2 4 2 2 2" xfId="37555"/>
    <cellStyle name="40% - Accent6 17 2 4 2 3" xfId="37556"/>
    <cellStyle name="40% - Accent6 17 2 4 3" xfId="37557"/>
    <cellStyle name="40% - Accent6 17 2 4 3 2" xfId="37558"/>
    <cellStyle name="40% - Accent6 17 2 4 4" xfId="37559"/>
    <cellStyle name="40% - Accent6 17 2 5" xfId="37560"/>
    <cellStyle name="40% - Accent6 17 2 5 2" xfId="37561"/>
    <cellStyle name="40% - Accent6 17 2 5 2 2" xfId="37562"/>
    <cellStyle name="40% - Accent6 17 2 5 3" xfId="37563"/>
    <cellStyle name="40% - Accent6 17 2 6" xfId="37564"/>
    <cellStyle name="40% - Accent6 17 2 6 2" xfId="37565"/>
    <cellStyle name="40% - Accent6 17 2 7" xfId="37566"/>
    <cellStyle name="40% - Accent6 17 3" xfId="37567"/>
    <cellStyle name="40% - Accent6 17 3 2" xfId="37568"/>
    <cellStyle name="40% - Accent6 17 3 2 2" xfId="37569"/>
    <cellStyle name="40% - Accent6 17 3 2 2 2" xfId="37570"/>
    <cellStyle name="40% - Accent6 17 3 2 2 2 2" xfId="37571"/>
    <cellStyle name="40% - Accent6 17 3 2 2 2 2 2" xfId="37572"/>
    <cellStyle name="40% - Accent6 17 3 2 2 2 3" xfId="37573"/>
    <cellStyle name="40% - Accent6 17 3 2 2 3" xfId="37574"/>
    <cellStyle name="40% - Accent6 17 3 2 2 3 2" xfId="37575"/>
    <cellStyle name="40% - Accent6 17 3 2 2 4" xfId="37576"/>
    <cellStyle name="40% - Accent6 17 3 2 3" xfId="37577"/>
    <cellStyle name="40% - Accent6 17 3 2 3 2" xfId="37578"/>
    <cellStyle name="40% - Accent6 17 3 2 3 2 2" xfId="37579"/>
    <cellStyle name="40% - Accent6 17 3 2 3 3" xfId="37580"/>
    <cellStyle name="40% - Accent6 17 3 2 4" xfId="37581"/>
    <cellStyle name="40% - Accent6 17 3 2 4 2" xfId="37582"/>
    <cellStyle name="40% - Accent6 17 3 2 5" xfId="37583"/>
    <cellStyle name="40% - Accent6 17 3 3" xfId="37584"/>
    <cellStyle name="40% - Accent6 17 3 3 2" xfId="37585"/>
    <cellStyle name="40% - Accent6 17 3 3 2 2" xfId="37586"/>
    <cellStyle name="40% - Accent6 17 3 3 2 2 2" xfId="37587"/>
    <cellStyle name="40% - Accent6 17 3 3 2 3" xfId="37588"/>
    <cellStyle name="40% - Accent6 17 3 3 3" xfId="37589"/>
    <cellStyle name="40% - Accent6 17 3 3 3 2" xfId="37590"/>
    <cellStyle name="40% - Accent6 17 3 3 4" xfId="37591"/>
    <cellStyle name="40% - Accent6 17 3 4" xfId="37592"/>
    <cellStyle name="40% - Accent6 17 3 4 2" xfId="37593"/>
    <cellStyle name="40% - Accent6 17 3 4 2 2" xfId="37594"/>
    <cellStyle name="40% - Accent6 17 3 4 3" xfId="37595"/>
    <cellStyle name="40% - Accent6 17 3 5" xfId="37596"/>
    <cellStyle name="40% - Accent6 17 3 5 2" xfId="37597"/>
    <cellStyle name="40% - Accent6 17 3 6" xfId="37598"/>
    <cellStyle name="40% - Accent6 17 4" xfId="37599"/>
    <cellStyle name="40% - Accent6 17 4 2" xfId="37600"/>
    <cellStyle name="40% - Accent6 17 4 2 2" xfId="37601"/>
    <cellStyle name="40% - Accent6 17 4 2 2 2" xfId="37602"/>
    <cellStyle name="40% - Accent6 17 4 2 2 2 2" xfId="37603"/>
    <cellStyle name="40% - Accent6 17 4 2 2 3" xfId="37604"/>
    <cellStyle name="40% - Accent6 17 4 2 3" xfId="37605"/>
    <cellStyle name="40% - Accent6 17 4 2 3 2" xfId="37606"/>
    <cellStyle name="40% - Accent6 17 4 2 4" xfId="37607"/>
    <cellStyle name="40% - Accent6 17 4 3" xfId="37608"/>
    <cellStyle name="40% - Accent6 17 4 3 2" xfId="37609"/>
    <cellStyle name="40% - Accent6 17 4 3 2 2" xfId="37610"/>
    <cellStyle name="40% - Accent6 17 4 3 3" xfId="37611"/>
    <cellStyle name="40% - Accent6 17 4 4" xfId="37612"/>
    <cellStyle name="40% - Accent6 17 4 4 2" xfId="37613"/>
    <cellStyle name="40% - Accent6 17 4 5" xfId="37614"/>
    <cellStyle name="40% - Accent6 17 5" xfId="37615"/>
    <cellStyle name="40% - Accent6 17 5 2" xfId="37616"/>
    <cellStyle name="40% - Accent6 17 5 2 2" xfId="37617"/>
    <cellStyle name="40% - Accent6 17 5 2 2 2" xfId="37618"/>
    <cellStyle name="40% - Accent6 17 5 2 3" xfId="37619"/>
    <cellStyle name="40% - Accent6 17 5 3" xfId="37620"/>
    <cellStyle name="40% - Accent6 17 5 3 2" xfId="37621"/>
    <cellStyle name="40% - Accent6 17 5 4" xfId="37622"/>
    <cellStyle name="40% - Accent6 17 6" xfId="37623"/>
    <cellStyle name="40% - Accent6 17 6 2" xfId="37624"/>
    <cellStyle name="40% - Accent6 17 6 2 2" xfId="37625"/>
    <cellStyle name="40% - Accent6 17 6 3" xfId="37626"/>
    <cellStyle name="40% - Accent6 17 7" xfId="37627"/>
    <cellStyle name="40% - Accent6 17 7 2" xfId="37628"/>
    <cellStyle name="40% - Accent6 17 8" xfId="37629"/>
    <cellStyle name="40% - Accent6 18" xfId="37630"/>
    <cellStyle name="40% - Accent6 18 2" xfId="37631"/>
    <cellStyle name="40% - Accent6 18 2 2" xfId="37632"/>
    <cellStyle name="40% - Accent6 18 2 2 2" xfId="37633"/>
    <cellStyle name="40% - Accent6 18 2 2 2 2" xfId="37634"/>
    <cellStyle name="40% - Accent6 18 2 2 2 2 2" xfId="37635"/>
    <cellStyle name="40% - Accent6 18 2 2 2 2 2 2" xfId="37636"/>
    <cellStyle name="40% - Accent6 18 2 2 2 2 3" xfId="37637"/>
    <cellStyle name="40% - Accent6 18 2 2 2 3" xfId="37638"/>
    <cellStyle name="40% - Accent6 18 2 2 2 3 2" xfId="37639"/>
    <cellStyle name="40% - Accent6 18 2 2 2 4" xfId="37640"/>
    <cellStyle name="40% - Accent6 18 2 2 3" xfId="37641"/>
    <cellStyle name="40% - Accent6 18 2 2 3 2" xfId="37642"/>
    <cellStyle name="40% - Accent6 18 2 2 3 2 2" xfId="37643"/>
    <cellStyle name="40% - Accent6 18 2 2 3 3" xfId="37644"/>
    <cellStyle name="40% - Accent6 18 2 2 4" xfId="37645"/>
    <cellStyle name="40% - Accent6 18 2 2 4 2" xfId="37646"/>
    <cellStyle name="40% - Accent6 18 2 2 5" xfId="37647"/>
    <cellStyle name="40% - Accent6 18 2 3" xfId="37648"/>
    <cellStyle name="40% - Accent6 18 2 3 2" xfId="37649"/>
    <cellStyle name="40% - Accent6 18 2 3 2 2" xfId="37650"/>
    <cellStyle name="40% - Accent6 18 2 3 2 2 2" xfId="37651"/>
    <cellStyle name="40% - Accent6 18 2 3 2 3" xfId="37652"/>
    <cellStyle name="40% - Accent6 18 2 3 3" xfId="37653"/>
    <cellStyle name="40% - Accent6 18 2 3 3 2" xfId="37654"/>
    <cellStyle name="40% - Accent6 18 2 3 4" xfId="37655"/>
    <cellStyle name="40% - Accent6 18 2 4" xfId="37656"/>
    <cellStyle name="40% - Accent6 18 2 4 2" xfId="37657"/>
    <cellStyle name="40% - Accent6 18 2 4 2 2" xfId="37658"/>
    <cellStyle name="40% - Accent6 18 2 4 3" xfId="37659"/>
    <cellStyle name="40% - Accent6 18 2 5" xfId="37660"/>
    <cellStyle name="40% - Accent6 18 2 5 2" xfId="37661"/>
    <cellStyle name="40% - Accent6 18 2 6" xfId="37662"/>
    <cellStyle name="40% - Accent6 18 3" xfId="37663"/>
    <cellStyle name="40% - Accent6 18 3 2" xfId="37664"/>
    <cellStyle name="40% - Accent6 18 3 2 2" xfId="37665"/>
    <cellStyle name="40% - Accent6 18 3 2 2 2" xfId="37666"/>
    <cellStyle name="40% - Accent6 18 3 2 2 2 2" xfId="37667"/>
    <cellStyle name="40% - Accent6 18 3 2 2 3" xfId="37668"/>
    <cellStyle name="40% - Accent6 18 3 2 3" xfId="37669"/>
    <cellStyle name="40% - Accent6 18 3 2 3 2" xfId="37670"/>
    <cellStyle name="40% - Accent6 18 3 2 4" xfId="37671"/>
    <cellStyle name="40% - Accent6 18 3 3" xfId="37672"/>
    <cellStyle name="40% - Accent6 18 3 3 2" xfId="37673"/>
    <cellStyle name="40% - Accent6 18 3 3 2 2" xfId="37674"/>
    <cellStyle name="40% - Accent6 18 3 3 3" xfId="37675"/>
    <cellStyle name="40% - Accent6 18 3 4" xfId="37676"/>
    <cellStyle name="40% - Accent6 18 3 4 2" xfId="37677"/>
    <cellStyle name="40% - Accent6 18 3 5" xfId="37678"/>
    <cellStyle name="40% - Accent6 18 4" xfId="37679"/>
    <cellStyle name="40% - Accent6 18 4 2" xfId="37680"/>
    <cellStyle name="40% - Accent6 18 4 2 2" xfId="37681"/>
    <cellStyle name="40% - Accent6 18 4 2 2 2" xfId="37682"/>
    <cellStyle name="40% - Accent6 18 4 2 3" xfId="37683"/>
    <cellStyle name="40% - Accent6 18 4 3" xfId="37684"/>
    <cellStyle name="40% - Accent6 18 4 3 2" xfId="37685"/>
    <cellStyle name="40% - Accent6 18 4 4" xfId="37686"/>
    <cellStyle name="40% - Accent6 18 5" xfId="37687"/>
    <cellStyle name="40% - Accent6 18 5 2" xfId="37688"/>
    <cellStyle name="40% - Accent6 18 5 2 2" xfId="37689"/>
    <cellStyle name="40% - Accent6 18 5 3" xfId="37690"/>
    <cellStyle name="40% - Accent6 18 6" xfId="37691"/>
    <cellStyle name="40% - Accent6 18 6 2" xfId="37692"/>
    <cellStyle name="40% - Accent6 18 7" xfId="37693"/>
    <cellStyle name="40% - Accent6 19" xfId="37694"/>
    <cellStyle name="40% - Accent6 19 2" xfId="37695"/>
    <cellStyle name="40% - Accent6 19 2 2" xfId="37696"/>
    <cellStyle name="40% - Accent6 19 2 2 2" xfId="37697"/>
    <cellStyle name="40% - Accent6 19 2 2 2 2" xfId="37698"/>
    <cellStyle name="40% - Accent6 19 2 2 2 2 2" xfId="37699"/>
    <cellStyle name="40% - Accent6 19 2 2 2 3" xfId="37700"/>
    <cellStyle name="40% - Accent6 19 2 2 3" xfId="37701"/>
    <cellStyle name="40% - Accent6 19 2 2 3 2" xfId="37702"/>
    <cellStyle name="40% - Accent6 19 2 2 4" xfId="37703"/>
    <cellStyle name="40% - Accent6 19 2 3" xfId="37704"/>
    <cellStyle name="40% - Accent6 19 2 3 2" xfId="37705"/>
    <cellStyle name="40% - Accent6 19 2 3 2 2" xfId="37706"/>
    <cellStyle name="40% - Accent6 19 2 3 3" xfId="37707"/>
    <cellStyle name="40% - Accent6 19 2 4" xfId="37708"/>
    <cellStyle name="40% - Accent6 19 2 4 2" xfId="37709"/>
    <cellStyle name="40% - Accent6 19 2 5" xfId="37710"/>
    <cellStyle name="40% - Accent6 19 3" xfId="37711"/>
    <cellStyle name="40% - Accent6 19 3 2" xfId="37712"/>
    <cellStyle name="40% - Accent6 19 3 2 2" xfId="37713"/>
    <cellStyle name="40% - Accent6 19 3 2 2 2" xfId="37714"/>
    <cellStyle name="40% - Accent6 19 3 2 3" xfId="37715"/>
    <cellStyle name="40% - Accent6 19 3 3" xfId="37716"/>
    <cellStyle name="40% - Accent6 19 3 3 2" xfId="37717"/>
    <cellStyle name="40% - Accent6 19 3 4" xfId="37718"/>
    <cellStyle name="40% - Accent6 19 4" xfId="37719"/>
    <cellStyle name="40% - Accent6 19 4 2" xfId="37720"/>
    <cellStyle name="40% - Accent6 19 4 2 2" xfId="37721"/>
    <cellStyle name="40% - Accent6 19 4 3" xfId="37722"/>
    <cellStyle name="40% - Accent6 19 5" xfId="37723"/>
    <cellStyle name="40% - Accent6 19 5 2" xfId="37724"/>
    <cellStyle name="40% - Accent6 19 6" xfId="37725"/>
    <cellStyle name="40% - Accent6 2" xfId="37726"/>
    <cellStyle name="40% - Accent6 2 10" xfId="37727"/>
    <cellStyle name="40% - Accent6 2 2" xfId="37728"/>
    <cellStyle name="40% - Accent6 2 2 2" xfId="37729"/>
    <cellStyle name="40% - Accent6 2 2 2 2" xfId="37730"/>
    <cellStyle name="40% - Accent6 2 2 2 2 2" xfId="37731"/>
    <cellStyle name="40% - Accent6 2 2 2 2 2 2" xfId="37732"/>
    <cellStyle name="40% - Accent6 2 2 2 2 2 2 2" xfId="37733"/>
    <cellStyle name="40% - Accent6 2 2 2 2 2 2 2 2" xfId="37734"/>
    <cellStyle name="40% - Accent6 2 2 2 2 2 2 2 2 2" xfId="37735"/>
    <cellStyle name="40% - Accent6 2 2 2 2 2 2 2 2 2 2" xfId="37736"/>
    <cellStyle name="40% - Accent6 2 2 2 2 2 2 2 2 3" xfId="37737"/>
    <cellStyle name="40% - Accent6 2 2 2 2 2 2 2 3" xfId="37738"/>
    <cellStyle name="40% - Accent6 2 2 2 2 2 2 2 3 2" xfId="37739"/>
    <cellStyle name="40% - Accent6 2 2 2 2 2 2 2 4" xfId="37740"/>
    <cellStyle name="40% - Accent6 2 2 2 2 2 2 3" xfId="37741"/>
    <cellStyle name="40% - Accent6 2 2 2 2 2 2 3 2" xfId="37742"/>
    <cellStyle name="40% - Accent6 2 2 2 2 2 2 3 2 2" xfId="37743"/>
    <cellStyle name="40% - Accent6 2 2 2 2 2 2 3 3" xfId="37744"/>
    <cellStyle name="40% - Accent6 2 2 2 2 2 2 4" xfId="37745"/>
    <cellStyle name="40% - Accent6 2 2 2 2 2 2 4 2" xfId="37746"/>
    <cellStyle name="40% - Accent6 2 2 2 2 2 2 5" xfId="37747"/>
    <cellStyle name="40% - Accent6 2 2 2 2 2 3" xfId="37748"/>
    <cellStyle name="40% - Accent6 2 2 2 2 2 3 2" xfId="37749"/>
    <cellStyle name="40% - Accent6 2 2 2 2 2 3 2 2" xfId="37750"/>
    <cellStyle name="40% - Accent6 2 2 2 2 2 3 2 2 2" xfId="37751"/>
    <cellStyle name="40% - Accent6 2 2 2 2 2 3 2 3" xfId="37752"/>
    <cellStyle name="40% - Accent6 2 2 2 2 2 3 3" xfId="37753"/>
    <cellStyle name="40% - Accent6 2 2 2 2 2 3 3 2" xfId="37754"/>
    <cellStyle name="40% - Accent6 2 2 2 2 2 3 4" xfId="37755"/>
    <cellStyle name="40% - Accent6 2 2 2 2 2 4" xfId="37756"/>
    <cellStyle name="40% - Accent6 2 2 2 2 2 4 2" xfId="37757"/>
    <cellStyle name="40% - Accent6 2 2 2 2 2 4 2 2" xfId="37758"/>
    <cellStyle name="40% - Accent6 2 2 2 2 2 4 3" xfId="37759"/>
    <cellStyle name="40% - Accent6 2 2 2 2 2 5" xfId="37760"/>
    <cellStyle name="40% - Accent6 2 2 2 2 2 5 2" xfId="37761"/>
    <cellStyle name="40% - Accent6 2 2 2 2 2 6" xfId="37762"/>
    <cellStyle name="40% - Accent6 2 2 2 2 3" xfId="37763"/>
    <cellStyle name="40% - Accent6 2 2 2 2 3 2" xfId="37764"/>
    <cellStyle name="40% - Accent6 2 2 2 2 3 2 2" xfId="37765"/>
    <cellStyle name="40% - Accent6 2 2 2 2 3 2 2 2" xfId="37766"/>
    <cellStyle name="40% - Accent6 2 2 2 2 3 2 2 2 2" xfId="37767"/>
    <cellStyle name="40% - Accent6 2 2 2 2 3 2 2 3" xfId="37768"/>
    <cellStyle name="40% - Accent6 2 2 2 2 3 2 3" xfId="37769"/>
    <cellStyle name="40% - Accent6 2 2 2 2 3 2 3 2" xfId="37770"/>
    <cellStyle name="40% - Accent6 2 2 2 2 3 2 4" xfId="37771"/>
    <cellStyle name="40% - Accent6 2 2 2 2 3 3" xfId="37772"/>
    <cellStyle name="40% - Accent6 2 2 2 2 3 3 2" xfId="37773"/>
    <cellStyle name="40% - Accent6 2 2 2 2 3 3 2 2" xfId="37774"/>
    <cellStyle name="40% - Accent6 2 2 2 2 3 3 3" xfId="37775"/>
    <cellStyle name="40% - Accent6 2 2 2 2 3 4" xfId="37776"/>
    <cellStyle name="40% - Accent6 2 2 2 2 3 4 2" xfId="37777"/>
    <cellStyle name="40% - Accent6 2 2 2 2 3 5" xfId="37778"/>
    <cellStyle name="40% - Accent6 2 2 2 2 4" xfId="37779"/>
    <cellStyle name="40% - Accent6 2 2 2 2 4 2" xfId="37780"/>
    <cellStyle name="40% - Accent6 2 2 2 2 4 2 2" xfId="37781"/>
    <cellStyle name="40% - Accent6 2 2 2 2 4 2 2 2" xfId="37782"/>
    <cellStyle name="40% - Accent6 2 2 2 2 4 2 3" xfId="37783"/>
    <cellStyle name="40% - Accent6 2 2 2 2 4 3" xfId="37784"/>
    <cellStyle name="40% - Accent6 2 2 2 2 4 3 2" xfId="37785"/>
    <cellStyle name="40% - Accent6 2 2 2 2 4 4" xfId="37786"/>
    <cellStyle name="40% - Accent6 2 2 2 2 5" xfId="37787"/>
    <cellStyle name="40% - Accent6 2 2 2 2 5 2" xfId="37788"/>
    <cellStyle name="40% - Accent6 2 2 2 2 5 2 2" xfId="37789"/>
    <cellStyle name="40% - Accent6 2 2 2 2 5 3" xfId="37790"/>
    <cellStyle name="40% - Accent6 2 2 2 2 6" xfId="37791"/>
    <cellStyle name="40% - Accent6 2 2 2 2 6 2" xfId="37792"/>
    <cellStyle name="40% - Accent6 2 2 2 2 7" xfId="37793"/>
    <cellStyle name="40% - Accent6 2 2 2 3" xfId="37794"/>
    <cellStyle name="40% - Accent6 2 2 2 3 2" xfId="37795"/>
    <cellStyle name="40% - Accent6 2 2 2 3 2 2" xfId="37796"/>
    <cellStyle name="40% - Accent6 2 2 2 3 2 2 2" xfId="37797"/>
    <cellStyle name="40% - Accent6 2 2 2 3 2 2 2 2" xfId="37798"/>
    <cellStyle name="40% - Accent6 2 2 2 3 2 2 2 2 2" xfId="37799"/>
    <cellStyle name="40% - Accent6 2 2 2 3 2 2 2 3" xfId="37800"/>
    <cellStyle name="40% - Accent6 2 2 2 3 2 2 3" xfId="37801"/>
    <cellStyle name="40% - Accent6 2 2 2 3 2 2 3 2" xfId="37802"/>
    <cellStyle name="40% - Accent6 2 2 2 3 2 2 4" xfId="37803"/>
    <cellStyle name="40% - Accent6 2 2 2 3 2 3" xfId="37804"/>
    <cellStyle name="40% - Accent6 2 2 2 3 2 3 2" xfId="37805"/>
    <cellStyle name="40% - Accent6 2 2 2 3 2 3 2 2" xfId="37806"/>
    <cellStyle name="40% - Accent6 2 2 2 3 2 3 3" xfId="37807"/>
    <cellStyle name="40% - Accent6 2 2 2 3 2 4" xfId="37808"/>
    <cellStyle name="40% - Accent6 2 2 2 3 2 4 2" xfId="37809"/>
    <cellStyle name="40% - Accent6 2 2 2 3 2 5" xfId="37810"/>
    <cellStyle name="40% - Accent6 2 2 2 3 3" xfId="37811"/>
    <cellStyle name="40% - Accent6 2 2 2 3 3 2" xfId="37812"/>
    <cellStyle name="40% - Accent6 2 2 2 3 3 2 2" xfId="37813"/>
    <cellStyle name="40% - Accent6 2 2 2 3 3 2 2 2" xfId="37814"/>
    <cellStyle name="40% - Accent6 2 2 2 3 3 2 3" xfId="37815"/>
    <cellStyle name="40% - Accent6 2 2 2 3 3 3" xfId="37816"/>
    <cellStyle name="40% - Accent6 2 2 2 3 3 3 2" xfId="37817"/>
    <cellStyle name="40% - Accent6 2 2 2 3 3 4" xfId="37818"/>
    <cellStyle name="40% - Accent6 2 2 2 3 4" xfId="37819"/>
    <cellStyle name="40% - Accent6 2 2 2 3 4 2" xfId="37820"/>
    <cellStyle name="40% - Accent6 2 2 2 3 4 2 2" xfId="37821"/>
    <cellStyle name="40% - Accent6 2 2 2 3 4 3" xfId="37822"/>
    <cellStyle name="40% - Accent6 2 2 2 3 5" xfId="37823"/>
    <cellStyle name="40% - Accent6 2 2 2 3 5 2" xfId="37824"/>
    <cellStyle name="40% - Accent6 2 2 2 3 6" xfId="37825"/>
    <cellStyle name="40% - Accent6 2 2 2 4" xfId="37826"/>
    <cellStyle name="40% - Accent6 2 2 2 4 2" xfId="37827"/>
    <cellStyle name="40% - Accent6 2 2 2 4 2 2" xfId="37828"/>
    <cellStyle name="40% - Accent6 2 2 2 4 2 2 2" xfId="37829"/>
    <cellStyle name="40% - Accent6 2 2 2 4 2 2 2 2" xfId="37830"/>
    <cellStyle name="40% - Accent6 2 2 2 4 2 2 3" xfId="37831"/>
    <cellStyle name="40% - Accent6 2 2 2 4 2 3" xfId="37832"/>
    <cellStyle name="40% - Accent6 2 2 2 4 2 3 2" xfId="37833"/>
    <cellStyle name="40% - Accent6 2 2 2 4 2 4" xfId="37834"/>
    <cellStyle name="40% - Accent6 2 2 2 4 3" xfId="37835"/>
    <cellStyle name="40% - Accent6 2 2 2 4 3 2" xfId="37836"/>
    <cellStyle name="40% - Accent6 2 2 2 4 3 2 2" xfId="37837"/>
    <cellStyle name="40% - Accent6 2 2 2 4 3 3" xfId="37838"/>
    <cellStyle name="40% - Accent6 2 2 2 4 4" xfId="37839"/>
    <cellStyle name="40% - Accent6 2 2 2 4 4 2" xfId="37840"/>
    <cellStyle name="40% - Accent6 2 2 2 4 5" xfId="37841"/>
    <cellStyle name="40% - Accent6 2 2 2 5" xfId="37842"/>
    <cellStyle name="40% - Accent6 2 2 2 5 2" xfId="37843"/>
    <cellStyle name="40% - Accent6 2 2 2 5 2 2" xfId="37844"/>
    <cellStyle name="40% - Accent6 2 2 2 5 2 2 2" xfId="37845"/>
    <cellStyle name="40% - Accent6 2 2 2 5 2 3" xfId="37846"/>
    <cellStyle name="40% - Accent6 2 2 2 5 3" xfId="37847"/>
    <cellStyle name="40% - Accent6 2 2 2 5 3 2" xfId="37848"/>
    <cellStyle name="40% - Accent6 2 2 2 5 4" xfId="37849"/>
    <cellStyle name="40% - Accent6 2 2 2 6" xfId="37850"/>
    <cellStyle name="40% - Accent6 2 2 2 6 2" xfId="37851"/>
    <cellStyle name="40% - Accent6 2 2 2 6 2 2" xfId="37852"/>
    <cellStyle name="40% - Accent6 2 2 2 6 3" xfId="37853"/>
    <cellStyle name="40% - Accent6 2 2 2 7" xfId="37854"/>
    <cellStyle name="40% - Accent6 2 2 2 7 2" xfId="37855"/>
    <cellStyle name="40% - Accent6 2 2 2 8" xfId="37856"/>
    <cellStyle name="40% - Accent6 2 2 3" xfId="37857"/>
    <cellStyle name="40% - Accent6 2 2 3 2" xfId="37858"/>
    <cellStyle name="40% - Accent6 2 2 3 2 2" xfId="37859"/>
    <cellStyle name="40% - Accent6 2 2 3 2 2 2" xfId="37860"/>
    <cellStyle name="40% - Accent6 2 2 3 2 2 2 2" xfId="37861"/>
    <cellStyle name="40% - Accent6 2 2 3 2 2 2 2 2" xfId="37862"/>
    <cellStyle name="40% - Accent6 2 2 3 2 2 2 2 2 2" xfId="37863"/>
    <cellStyle name="40% - Accent6 2 2 3 2 2 2 2 3" xfId="37864"/>
    <cellStyle name="40% - Accent6 2 2 3 2 2 2 3" xfId="37865"/>
    <cellStyle name="40% - Accent6 2 2 3 2 2 2 3 2" xfId="37866"/>
    <cellStyle name="40% - Accent6 2 2 3 2 2 2 4" xfId="37867"/>
    <cellStyle name="40% - Accent6 2 2 3 2 2 3" xfId="37868"/>
    <cellStyle name="40% - Accent6 2 2 3 2 2 3 2" xfId="37869"/>
    <cellStyle name="40% - Accent6 2 2 3 2 2 3 2 2" xfId="37870"/>
    <cellStyle name="40% - Accent6 2 2 3 2 2 3 3" xfId="37871"/>
    <cellStyle name="40% - Accent6 2 2 3 2 2 4" xfId="37872"/>
    <cellStyle name="40% - Accent6 2 2 3 2 2 4 2" xfId="37873"/>
    <cellStyle name="40% - Accent6 2 2 3 2 2 5" xfId="37874"/>
    <cellStyle name="40% - Accent6 2 2 3 2 3" xfId="37875"/>
    <cellStyle name="40% - Accent6 2 2 3 2 3 2" xfId="37876"/>
    <cellStyle name="40% - Accent6 2 2 3 2 3 2 2" xfId="37877"/>
    <cellStyle name="40% - Accent6 2 2 3 2 3 2 2 2" xfId="37878"/>
    <cellStyle name="40% - Accent6 2 2 3 2 3 2 3" xfId="37879"/>
    <cellStyle name="40% - Accent6 2 2 3 2 3 3" xfId="37880"/>
    <cellStyle name="40% - Accent6 2 2 3 2 3 3 2" xfId="37881"/>
    <cellStyle name="40% - Accent6 2 2 3 2 3 4" xfId="37882"/>
    <cellStyle name="40% - Accent6 2 2 3 2 4" xfId="37883"/>
    <cellStyle name="40% - Accent6 2 2 3 2 4 2" xfId="37884"/>
    <cellStyle name="40% - Accent6 2 2 3 2 4 2 2" xfId="37885"/>
    <cellStyle name="40% - Accent6 2 2 3 2 4 3" xfId="37886"/>
    <cellStyle name="40% - Accent6 2 2 3 2 5" xfId="37887"/>
    <cellStyle name="40% - Accent6 2 2 3 2 5 2" xfId="37888"/>
    <cellStyle name="40% - Accent6 2 2 3 2 6" xfId="37889"/>
    <cellStyle name="40% - Accent6 2 2 3 3" xfId="37890"/>
    <cellStyle name="40% - Accent6 2 2 3 3 2" xfId="37891"/>
    <cellStyle name="40% - Accent6 2 2 3 3 2 2" xfId="37892"/>
    <cellStyle name="40% - Accent6 2 2 3 3 2 2 2" xfId="37893"/>
    <cellStyle name="40% - Accent6 2 2 3 3 2 2 2 2" xfId="37894"/>
    <cellStyle name="40% - Accent6 2 2 3 3 2 2 3" xfId="37895"/>
    <cellStyle name="40% - Accent6 2 2 3 3 2 3" xfId="37896"/>
    <cellStyle name="40% - Accent6 2 2 3 3 2 3 2" xfId="37897"/>
    <cellStyle name="40% - Accent6 2 2 3 3 2 4" xfId="37898"/>
    <cellStyle name="40% - Accent6 2 2 3 3 3" xfId="37899"/>
    <cellStyle name="40% - Accent6 2 2 3 3 3 2" xfId="37900"/>
    <cellStyle name="40% - Accent6 2 2 3 3 3 2 2" xfId="37901"/>
    <cellStyle name="40% - Accent6 2 2 3 3 3 3" xfId="37902"/>
    <cellStyle name="40% - Accent6 2 2 3 3 4" xfId="37903"/>
    <cellStyle name="40% - Accent6 2 2 3 3 4 2" xfId="37904"/>
    <cellStyle name="40% - Accent6 2 2 3 3 5" xfId="37905"/>
    <cellStyle name="40% - Accent6 2 2 3 4" xfId="37906"/>
    <cellStyle name="40% - Accent6 2 2 3 4 2" xfId="37907"/>
    <cellStyle name="40% - Accent6 2 2 3 4 2 2" xfId="37908"/>
    <cellStyle name="40% - Accent6 2 2 3 4 2 2 2" xfId="37909"/>
    <cellStyle name="40% - Accent6 2 2 3 4 2 3" xfId="37910"/>
    <cellStyle name="40% - Accent6 2 2 3 4 3" xfId="37911"/>
    <cellStyle name="40% - Accent6 2 2 3 4 3 2" xfId="37912"/>
    <cellStyle name="40% - Accent6 2 2 3 4 4" xfId="37913"/>
    <cellStyle name="40% - Accent6 2 2 3 5" xfId="37914"/>
    <cellStyle name="40% - Accent6 2 2 3 5 2" xfId="37915"/>
    <cellStyle name="40% - Accent6 2 2 3 5 2 2" xfId="37916"/>
    <cellStyle name="40% - Accent6 2 2 3 5 3" xfId="37917"/>
    <cellStyle name="40% - Accent6 2 2 3 6" xfId="37918"/>
    <cellStyle name="40% - Accent6 2 2 3 6 2" xfId="37919"/>
    <cellStyle name="40% - Accent6 2 2 3 7" xfId="37920"/>
    <cellStyle name="40% - Accent6 2 2 4" xfId="37921"/>
    <cellStyle name="40% - Accent6 2 2 4 2" xfId="37922"/>
    <cellStyle name="40% - Accent6 2 2 4 2 2" xfId="37923"/>
    <cellStyle name="40% - Accent6 2 2 4 2 2 2" xfId="37924"/>
    <cellStyle name="40% - Accent6 2 2 4 2 2 2 2" xfId="37925"/>
    <cellStyle name="40% - Accent6 2 2 4 2 2 2 2 2" xfId="37926"/>
    <cellStyle name="40% - Accent6 2 2 4 2 2 2 3" xfId="37927"/>
    <cellStyle name="40% - Accent6 2 2 4 2 2 3" xfId="37928"/>
    <cellStyle name="40% - Accent6 2 2 4 2 2 3 2" xfId="37929"/>
    <cellStyle name="40% - Accent6 2 2 4 2 2 4" xfId="37930"/>
    <cellStyle name="40% - Accent6 2 2 4 2 3" xfId="37931"/>
    <cellStyle name="40% - Accent6 2 2 4 2 3 2" xfId="37932"/>
    <cellStyle name="40% - Accent6 2 2 4 2 3 2 2" xfId="37933"/>
    <cellStyle name="40% - Accent6 2 2 4 2 3 3" xfId="37934"/>
    <cellStyle name="40% - Accent6 2 2 4 2 4" xfId="37935"/>
    <cellStyle name="40% - Accent6 2 2 4 2 4 2" xfId="37936"/>
    <cellStyle name="40% - Accent6 2 2 4 2 5" xfId="37937"/>
    <cellStyle name="40% - Accent6 2 2 4 3" xfId="37938"/>
    <cellStyle name="40% - Accent6 2 2 4 3 2" xfId="37939"/>
    <cellStyle name="40% - Accent6 2 2 4 3 2 2" xfId="37940"/>
    <cellStyle name="40% - Accent6 2 2 4 3 2 2 2" xfId="37941"/>
    <cellStyle name="40% - Accent6 2 2 4 3 2 3" xfId="37942"/>
    <cellStyle name="40% - Accent6 2 2 4 3 3" xfId="37943"/>
    <cellStyle name="40% - Accent6 2 2 4 3 3 2" xfId="37944"/>
    <cellStyle name="40% - Accent6 2 2 4 3 4" xfId="37945"/>
    <cellStyle name="40% - Accent6 2 2 4 4" xfId="37946"/>
    <cellStyle name="40% - Accent6 2 2 4 4 2" xfId="37947"/>
    <cellStyle name="40% - Accent6 2 2 4 4 2 2" xfId="37948"/>
    <cellStyle name="40% - Accent6 2 2 4 4 3" xfId="37949"/>
    <cellStyle name="40% - Accent6 2 2 4 5" xfId="37950"/>
    <cellStyle name="40% - Accent6 2 2 4 5 2" xfId="37951"/>
    <cellStyle name="40% - Accent6 2 2 4 6" xfId="37952"/>
    <cellStyle name="40% - Accent6 2 2 5" xfId="37953"/>
    <cellStyle name="40% - Accent6 2 2 5 2" xfId="37954"/>
    <cellStyle name="40% - Accent6 2 2 5 2 2" xfId="37955"/>
    <cellStyle name="40% - Accent6 2 2 5 2 2 2" xfId="37956"/>
    <cellStyle name="40% - Accent6 2 2 5 2 2 2 2" xfId="37957"/>
    <cellStyle name="40% - Accent6 2 2 5 2 2 3" xfId="37958"/>
    <cellStyle name="40% - Accent6 2 2 5 2 3" xfId="37959"/>
    <cellStyle name="40% - Accent6 2 2 5 2 3 2" xfId="37960"/>
    <cellStyle name="40% - Accent6 2 2 5 2 4" xfId="37961"/>
    <cellStyle name="40% - Accent6 2 2 5 3" xfId="37962"/>
    <cellStyle name="40% - Accent6 2 2 5 3 2" xfId="37963"/>
    <cellStyle name="40% - Accent6 2 2 5 3 2 2" xfId="37964"/>
    <cellStyle name="40% - Accent6 2 2 5 3 3" xfId="37965"/>
    <cellStyle name="40% - Accent6 2 2 5 4" xfId="37966"/>
    <cellStyle name="40% - Accent6 2 2 5 4 2" xfId="37967"/>
    <cellStyle name="40% - Accent6 2 2 5 5" xfId="37968"/>
    <cellStyle name="40% - Accent6 2 2 6" xfId="37969"/>
    <cellStyle name="40% - Accent6 2 2 6 2" xfId="37970"/>
    <cellStyle name="40% - Accent6 2 2 6 2 2" xfId="37971"/>
    <cellStyle name="40% - Accent6 2 2 6 2 2 2" xfId="37972"/>
    <cellStyle name="40% - Accent6 2 2 6 2 3" xfId="37973"/>
    <cellStyle name="40% - Accent6 2 2 6 3" xfId="37974"/>
    <cellStyle name="40% - Accent6 2 2 6 3 2" xfId="37975"/>
    <cellStyle name="40% - Accent6 2 2 6 4" xfId="37976"/>
    <cellStyle name="40% - Accent6 2 2 7" xfId="37977"/>
    <cellStyle name="40% - Accent6 2 2 7 2" xfId="37978"/>
    <cellStyle name="40% - Accent6 2 2 7 2 2" xfId="37979"/>
    <cellStyle name="40% - Accent6 2 2 7 3" xfId="37980"/>
    <cellStyle name="40% - Accent6 2 2 8" xfId="37981"/>
    <cellStyle name="40% - Accent6 2 2 8 2" xfId="37982"/>
    <cellStyle name="40% - Accent6 2 2 9" xfId="37983"/>
    <cellStyle name="40% - Accent6 2 3" xfId="37984"/>
    <cellStyle name="40% - Accent6 2 3 2" xfId="37985"/>
    <cellStyle name="40% - Accent6 2 3 2 2" xfId="37986"/>
    <cellStyle name="40% - Accent6 2 3 2 2 2" xfId="37987"/>
    <cellStyle name="40% - Accent6 2 3 2 2 2 2" xfId="37988"/>
    <cellStyle name="40% - Accent6 2 3 2 2 2 2 2" xfId="37989"/>
    <cellStyle name="40% - Accent6 2 3 2 2 2 2 2 2" xfId="37990"/>
    <cellStyle name="40% - Accent6 2 3 2 2 2 2 2 2 2" xfId="37991"/>
    <cellStyle name="40% - Accent6 2 3 2 2 2 2 2 3" xfId="37992"/>
    <cellStyle name="40% - Accent6 2 3 2 2 2 2 3" xfId="37993"/>
    <cellStyle name="40% - Accent6 2 3 2 2 2 2 3 2" xfId="37994"/>
    <cellStyle name="40% - Accent6 2 3 2 2 2 2 4" xfId="37995"/>
    <cellStyle name="40% - Accent6 2 3 2 2 2 3" xfId="37996"/>
    <cellStyle name="40% - Accent6 2 3 2 2 2 3 2" xfId="37997"/>
    <cellStyle name="40% - Accent6 2 3 2 2 2 3 2 2" xfId="37998"/>
    <cellStyle name="40% - Accent6 2 3 2 2 2 3 3" xfId="37999"/>
    <cellStyle name="40% - Accent6 2 3 2 2 2 4" xfId="38000"/>
    <cellStyle name="40% - Accent6 2 3 2 2 2 4 2" xfId="38001"/>
    <cellStyle name="40% - Accent6 2 3 2 2 2 5" xfId="38002"/>
    <cellStyle name="40% - Accent6 2 3 2 2 3" xfId="38003"/>
    <cellStyle name="40% - Accent6 2 3 2 2 3 2" xfId="38004"/>
    <cellStyle name="40% - Accent6 2 3 2 2 3 2 2" xfId="38005"/>
    <cellStyle name="40% - Accent6 2 3 2 2 3 2 2 2" xfId="38006"/>
    <cellStyle name="40% - Accent6 2 3 2 2 3 2 3" xfId="38007"/>
    <cellStyle name="40% - Accent6 2 3 2 2 3 3" xfId="38008"/>
    <cellStyle name="40% - Accent6 2 3 2 2 3 3 2" xfId="38009"/>
    <cellStyle name="40% - Accent6 2 3 2 2 3 4" xfId="38010"/>
    <cellStyle name="40% - Accent6 2 3 2 2 4" xfId="38011"/>
    <cellStyle name="40% - Accent6 2 3 2 2 4 2" xfId="38012"/>
    <cellStyle name="40% - Accent6 2 3 2 2 4 2 2" xfId="38013"/>
    <cellStyle name="40% - Accent6 2 3 2 2 4 3" xfId="38014"/>
    <cellStyle name="40% - Accent6 2 3 2 2 5" xfId="38015"/>
    <cellStyle name="40% - Accent6 2 3 2 2 5 2" xfId="38016"/>
    <cellStyle name="40% - Accent6 2 3 2 2 6" xfId="38017"/>
    <cellStyle name="40% - Accent6 2 3 2 3" xfId="38018"/>
    <cellStyle name="40% - Accent6 2 3 2 3 2" xfId="38019"/>
    <cellStyle name="40% - Accent6 2 3 2 3 2 2" xfId="38020"/>
    <cellStyle name="40% - Accent6 2 3 2 3 2 2 2" xfId="38021"/>
    <cellStyle name="40% - Accent6 2 3 2 3 2 2 2 2" xfId="38022"/>
    <cellStyle name="40% - Accent6 2 3 2 3 2 2 3" xfId="38023"/>
    <cellStyle name="40% - Accent6 2 3 2 3 2 3" xfId="38024"/>
    <cellStyle name="40% - Accent6 2 3 2 3 2 3 2" xfId="38025"/>
    <cellStyle name="40% - Accent6 2 3 2 3 2 4" xfId="38026"/>
    <cellStyle name="40% - Accent6 2 3 2 3 3" xfId="38027"/>
    <cellStyle name="40% - Accent6 2 3 2 3 3 2" xfId="38028"/>
    <cellStyle name="40% - Accent6 2 3 2 3 3 2 2" xfId="38029"/>
    <cellStyle name="40% - Accent6 2 3 2 3 3 3" xfId="38030"/>
    <cellStyle name="40% - Accent6 2 3 2 3 4" xfId="38031"/>
    <cellStyle name="40% - Accent6 2 3 2 3 4 2" xfId="38032"/>
    <cellStyle name="40% - Accent6 2 3 2 3 5" xfId="38033"/>
    <cellStyle name="40% - Accent6 2 3 2 4" xfId="38034"/>
    <cellStyle name="40% - Accent6 2 3 2 4 2" xfId="38035"/>
    <cellStyle name="40% - Accent6 2 3 2 4 2 2" xfId="38036"/>
    <cellStyle name="40% - Accent6 2 3 2 4 2 2 2" xfId="38037"/>
    <cellStyle name="40% - Accent6 2 3 2 4 2 3" xfId="38038"/>
    <cellStyle name="40% - Accent6 2 3 2 4 3" xfId="38039"/>
    <cellStyle name="40% - Accent6 2 3 2 4 3 2" xfId="38040"/>
    <cellStyle name="40% - Accent6 2 3 2 4 4" xfId="38041"/>
    <cellStyle name="40% - Accent6 2 3 2 5" xfId="38042"/>
    <cellStyle name="40% - Accent6 2 3 2 5 2" xfId="38043"/>
    <cellStyle name="40% - Accent6 2 3 2 5 2 2" xfId="38044"/>
    <cellStyle name="40% - Accent6 2 3 2 5 3" xfId="38045"/>
    <cellStyle name="40% - Accent6 2 3 2 6" xfId="38046"/>
    <cellStyle name="40% - Accent6 2 3 2 6 2" xfId="38047"/>
    <cellStyle name="40% - Accent6 2 3 2 7" xfId="38048"/>
    <cellStyle name="40% - Accent6 2 3 3" xfId="38049"/>
    <cellStyle name="40% - Accent6 2 3 3 2" xfId="38050"/>
    <cellStyle name="40% - Accent6 2 3 3 2 2" xfId="38051"/>
    <cellStyle name="40% - Accent6 2 3 3 2 2 2" xfId="38052"/>
    <cellStyle name="40% - Accent6 2 3 3 2 2 2 2" xfId="38053"/>
    <cellStyle name="40% - Accent6 2 3 3 2 2 2 2 2" xfId="38054"/>
    <cellStyle name="40% - Accent6 2 3 3 2 2 2 3" xfId="38055"/>
    <cellStyle name="40% - Accent6 2 3 3 2 2 3" xfId="38056"/>
    <cellStyle name="40% - Accent6 2 3 3 2 2 3 2" xfId="38057"/>
    <cellStyle name="40% - Accent6 2 3 3 2 2 4" xfId="38058"/>
    <cellStyle name="40% - Accent6 2 3 3 2 3" xfId="38059"/>
    <cellStyle name="40% - Accent6 2 3 3 2 3 2" xfId="38060"/>
    <cellStyle name="40% - Accent6 2 3 3 2 3 2 2" xfId="38061"/>
    <cellStyle name="40% - Accent6 2 3 3 2 3 3" xfId="38062"/>
    <cellStyle name="40% - Accent6 2 3 3 2 4" xfId="38063"/>
    <cellStyle name="40% - Accent6 2 3 3 2 4 2" xfId="38064"/>
    <cellStyle name="40% - Accent6 2 3 3 2 5" xfId="38065"/>
    <cellStyle name="40% - Accent6 2 3 3 3" xfId="38066"/>
    <cellStyle name="40% - Accent6 2 3 3 3 2" xfId="38067"/>
    <cellStyle name="40% - Accent6 2 3 3 3 2 2" xfId="38068"/>
    <cellStyle name="40% - Accent6 2 3 3 3 2 2 2" xfId="38069"/>
    <cellStyle name="40% - Accent6 2 3 3 3 2 3" xfId="38070"/>
    <cellStyle name="40% - Accent6 2 3 3 3 3" xfId="38071"/>
    <cellStyle name="40% - Accent6 2 3 3 3 3 2" xfId="38072"/>
    <cellStyle name="40% - Accent6 2 3 3 3 4" xfId="38073"/>
    <cellStyle name="40% - Accent6 2 3 3 4" xfId="38074"/>
    <cellStyle name="40% - Accent6 2 3 3 4 2" xfId="38075"/>
    <cellStyle name="40% - Accent6 2 3 3 4 2 2" xfId="38076"/>
    <cellStyle name="40% - Accent6 2 3 3 4 3" xfId="38077"/>
    <cellStyle name="40% - Accent6 2 3 3 5" xfId="38078"/>
    <cellStyle name="40% - Accent6 2 3 3 5 2" xfId="38079"/>
    <cellStyle name="40% - Accent6 2 3 3 6" xfId="38080"/>
    <cellStyle name="40% - Accent6 2 3 4" xfId="38081"/>
    <cellStyle name="40% - Accent6 2 3 4 2" xfId="38082"/>
    <cellStyle name="40% - Accent6 2 3 4 2 2" xfId="38083"/>
    <cellStyle name="40% - Accent6 2 3 4 2 2 2" xfId="38084"/>
    <cellStyle name="40% - Accent6 2 3 4 2 2 2 2" xfId="38085"/>
    <cellStyle name="40% - Accent6 2 3 4 2 2 3" xfId="38086"/>
    <cellStyle name="40% - Accent6 2 3 4 2 3" xfId="38087"/>
    <cellStyle name="40% - Accent6 2 3 4 2 3 2" xfId="38088"/>
    <cellStyle name="40% - Accent6 2 3 4 2 4" xfId="38089"/>
    <cellStyle name="40% - Accent6 2 3 4 3" xfId="38090"/>
    <cellStyle name="40% - Accent6 2 3 4 3 2" xfId="38091"/>
    <cellStyle name="40% - Accent6 2 3 4 3 2 2" xfId="38092"/>
    <cellStyle name="40% - Accent6 2 3 4 3 3" xfId="38093"/>
    <cellStyle name="40% - Accent6 2 3 4 4" xfId="38094"/>
    <cellStyle name="40% - Accent6 2 3 4 4 2" xfId="38095"/>
    <cellStyle name="40% - Accent6 2 3 4 5" xfId="38096"/>
    <cellStyle name="40% - Accent6 2 3 5" xfId="38097"/>
    <cellStyle name="40% - Accent6 2 3 5 2" xfId="38098"/>
    <cellStyle name="40% - Accent6 2 3 5 2 2" xfId="38099"/>
    <cellStyle name="40% - Accent6 2 3 5 2 2 2" xfId="38100"/>
    <cellStyle name="40% - Accent6 2 3 5 2 3" xfId="38101"/>
    <cellStyle name="40% - Accent6 2 3 5 3" xfId="38102"/>
    <cellStyle name="40% - Accent6 2 3 5 3 2" xfId="38103"/>
    <cellStyle name="40% - Accent6 2 3 5 4" xfId="38104"/>
    <cellStyle name="40% - Accent6 2 3 6" xfId="38105"/>
    <cellStyle name="40% - Accent6 2 3 6 2" xfId="38106"/>
    <cellStyle name="40% - Accent6 2 3 6 2 2" xfId="38107"/>
    <cellStyle name="40% - Accent6 2 3 6 3" xfId="38108"/>
    <cellStyle name="40% - Accent6 2 3 7" xfId="38109"/>
    <cellStyle name="40% - Accent6 2 3 7 2" xfId="38110"/>
    <cellStyle name="40% - Accent6 2 3 8" xfId="38111"/>
    <cellStyle name="40% - Accent6 2 4" xfId="38112"/>
    <cellStyle name="40% - Accent6 2 4 2" xfId="38113"/>
    <cellStyle name="40% - Accent6 2 4 2 2" xfId="38114"/>
    <cellStyle name="40% - Accent6 2 4 2 2 2" xfId="38115"/>
    <cellStyle name="40% - Accent6 2 4 2 2 2 2" xfId="38116"/>
    <cellStyle name="40% - Accent6 2 4 2 2 2 2 2" xfId="38117"/>
    <cellStyle name="40% - Accent6 2 4 2 2 2 2 2 2" xfId="38118"/>
    <cellStyle name="40% - Accent6 2 4 2 2 2 2 3" xfId="38119"/>
    <cellStyle name="40% - Accent6 2 4 2 2 2 3" xfId="38120"/>
    <cellStyle name="40% - Accent6 2 4 2 2 2 3 2" xfId="38121"/>
    <cellStyle name="40% - Accent6 2 4 2 2 2 4" xfId="38122"/>
    <cellStyle name="40% - Accent6 2 4 2 2 3" xfId="38123"/>
    <cellStyle name="40% - Accent6 2 4 2 2 3 2" xfId="38124"/>
    <cellStyle name="40% - Accent6 2 4 2 2 3 2 2" xfId="38125"/>
    <cellStyle name="40% - Accent6 2 4 2 2 3 3" xfId="38126"/>
    <cellStyle name="40% - Accent6 2 4 2 2 4" xfId="38127"/>
    <cellStyle name="40% - Accent6 2 4 2 2 4 2" xfId="38128"/>
    <cellStyle name="40% - Accent6 2 4 2 2 5" xfId="38129"/>
    <cellStyle name="40% - Accent6 2 4 2 3" xfId="38130"/>
    <cellStyle name="40% - Accent6 2 4 2 3 2" xfId="38131"/>
    <cellStyle name="40% - Accent6 2 4 2 3 2 2" xfId="38132"/>
    <cellStyle name="40% - Accent6 2 4 2 3 2 2 2" xfId="38133"/>
    <cellStyle name="40% - Accent6 2 4 2 3 2 3" xfId="38134"/>
    <cellStyle name="40% - Accent6 2 4 2 3 3" xfId="38135"/>
    <cellStyle name="40% - Accent6 2 4 2 3 3 2" xfId="38136"/>
    <cellStyle name="40% - Accent6 2 4 2 3 4" xfId="38137"/>
    <cellStyle name="40% - Accent6 2 4 2 4" xfId="38138"/>
    <cellStyle name="40% - Accent6 2 4 2 4 2" xfId="38139"/>
    <cellStyle name="40% - Accent6 2 4 2 4 2 2" xfId="38140"/>
    <cellStyle name="40% - Accent6 2 4 2 4 3" xfId="38141"/>
    <cellStyle name="40% - Accent6 2 4 2 5" xfId="38142"/>
    <cellStyle name="40% - Accent6 2 4 2 5 2" xfId="38143"/>
    <cellStyle name="40% - Accent6 2 4 2 6" xfId="38144"/>
    <cellStyle name="40% - Accent6 2 4 3" xfId="38145"/>
    <cellStyle name="40% - Accent6 2 4 3 2" xfId="38146"/>
    <cellStyle name="40% - Accent6 2 4 3 2 2" xfId="38147"/>
    <cellStyle name="40% - Accent6 2 4 3 2 2 2" xfId="38148"/>
    <cellStyle name="40% - Accent6 2 4 3 2 2 2 2" xfId="38149"/>
    <cellStyle name="40% - Accent6 2 4 3 2 2 3" xfId="38150"/>
    <cellStyle name="40% - Accent6 2 4 3 2 3" xfId="38151"/>
    <cellStyle name="40% - Accent6 2 4 3 2 3 2" xfId="38152"/>
    <cellStyle name="40% - Accent6 2 4 3 2 4" xfId="38153"/>
    <cellStyle name="40% - Accent6 2 4 3 3" xfId="38154"/>
    <cellStyle name="40% - Accent6 2 4 3 3 2" xfId="38155"/>
    <cellStyle name="40% - Accent6 2 4 3 3 2 2" xfId="38156"/>
    <cellStyle name="40% - Accent6 2 4 3 3 3" xfId="38157"/>
    <cellStyle name="40% - Accent6 2 4 3 4" xfId="38158"/>
    <cellStyle name="40% - Accent6 2 4 3 4 2" xfId="38159"/>
    <cellStyle name="40% - Accent6 2 4 3 5" xfId="38160"/>
    <cellStyle name="40% - Accent6 2 4 4" xfId="38161"/>
    <cellStyle name="40% - Accent6 2 4 4 2" xfId="38162"/>
    <cellStyle name="40% - Accent6 2 4 4 2 2" xfId="38163"/>
    <cellStyle name="40% - Accent6 2 4 4 2 2 2" xfId="38164"/>
    <cellStyle name="40% - Accent6 2 4 4 2 3" xfId="38165"/>
    <cellStyle name="40% - Accent6 2 4 4 3" xfId="38166"/>
    <cellStyle name="40% - Accent6 2 4 4 3 2" xfId="38167"/>
    <cellStyle name="40% - Accent6 2 4 4 4" xfId="38168"/>
    <cellStyle name="40% - Accent6 2 4 5" xfId="38169"/>
    <cellStyle name="40% - Accent6 2 4 5 2" xfId="38170"/>
    <cellStyle name="40% - Accent6 2 4 5 2 2" xfId="38171"/>
    <cellStyle name="40% - Accent6 2 4 5 3" xfId="38172"/>
    <cellStyle name="40% - Accent6 2 4 6" xfId="38173"/>
    <cellStyle name="40% - Accent6 2 4 6 2" xfId="38174"/>
    <cellStyle name="40% - Accent6 2 4 7" xfId="38175"/>
    <cellStyle name="40% - Accent6 2 5" xfId="38176"/>
    <cellStyle name="40% - Accent6 2 5 2" xfId="38177"/>
    <cellStyle name="40% - Accent6 2 5 2 2" xfId="38178"/>
    <cellStyle name="40% - Accent6 2 5 2 2 2" xfId="38179"/>
    <cellStyle name="40% - Accent6 2 5 2 2 2 2" xfId="38180"/>
    <cellStyle name="40% - Accent6 2 5 2 2 2 2 2" xfId="38181"/>
    <cellStyle name="40% - Accent6 2 5 2 2 2 3" xfId="38182"/>
    <cellStyle name="40% - Accent6 2 5 2 2 3" xfId="38183"/>
    <cellStyle name="40% - Accent6 2 5 2 2 3 2" xfId="38184"/>
    <cellStyle name="40% - Accent6 2 5 2 2 4" xfId="38185"/>
    <cellStyle name="40% - Accent6 2 5 2 3" xfId="38186"/>
    <cellStyle name="40% - Accent6 2 5 2 3 2" xfId="38187"/>
    <cellStyle name="40% - Accent6 2 5 2 3 2 2" xfId="38188"/>
    <cellStyle name="40% - Accent6 2 5 2 3 3" xfId="38189"/>
    <cellStyle name="40% - Accent6 2 5 2 4" xfId="38190"/>
    <cellStyle name="40% - Accent6 2 5 2 4 2" xfId="38191"/>
    <cellStyle name="40% - Accent6 2 5 2 5" xfId="38192"/>
    <cellStyle name="40% - Accent6 2 5 3" xfId="38193"/>
    <cellStyle name="40% - Accent6 2 5 3 2" xfId="38194"/>
    <cellStyle name="40% - Accent6 2 5 3 2 2" xfId="38195"/>
    <cellStyle name="40% - Accent6 2 5 3 2 2 2" xfId="38196"/>
    <cellStyle name="40% - Accent6 2 5 3 2 3" xfId="38197"/>
    <cellStyle name="40% - Accent6 2 5 3 3" xfId="38198"/>
    <cellStyle name="40% - Accent6 2 5 3 3 2" xfId="38199"/>
    <cellStyle name="40% - Accent6 2 5 3 4" xfId="38200"/>
    <cellStyle name="40% - Accent6 2 5 4" xfId="38201"/>
    <cellStyle name="40% - Accent6 2 5 4 2" xfId="38202"/>
    <cellStyle name="40% - Accent6 2 5 4 2 2" xfId="38203"/>
    <cellStyle name="40% - Accent6 2 5 4 3" xfId="38204"/>
    <cellStyle name="40% - Accent6 2 5 5" xfId="38205"/>
    <cellStyle name="40% - Accent6 2 5 5 2" xfId="38206"/>
    <cellStyle name="40% - Accent6 2 5 6" xfId="38207"/>
    <cellStyle name="40% - Accent6 2 6" xfId="38208"/>
    <cellStyle name="40% - Accent6 2 6 2" xfId="38209"/>
    <cellStyle name="40% - Accent6 2 6 2 2" xfId="38210"/>
    <cellStyle name="40% - Accent6 2 6 2 2 2" xfId="38211"/>
    <cellStyle name="40% - Accent6 2 6 2 2 2 2" xfId="38212"/>
    <cellStyle name="40% - Accent6 2 6 2 2 3" xfId="38213"/>
    <cellStyle name="40% - Accent6 2 6 2 3" xfId="38214"/>
    <cellStyle name="40% - Accent6 2 6 2 3 2" xfId="38215"/>
    <cellStyle name="40% - Accent6 2 6 2 4" xfId="38216"/>
    <cellStyle name="40% - Accent6 2 6 3" xfId="38217"/>
    <cellStyle name="40% - Accent6 2 6 3 2" xfId="38218"/>
    <cellStyle name="40% - Accent6 2 6 3 2 2" xfId="38219"/>
    <cellStyle name="40% - Accent6 2 6 3 3" xfId="38220"/>
    <cellStyle name="40% - Accent6 2 6 4" xfId="38221"/>
    <cellStyle name="40% - Accent6 2 6 4 2" xfId="38222"/>
    <cellStyle name="40% - Accent6 2 6 5" xfId="38223"/>
    <cellStyle name="40% - Accent6 2 7" xfId="38224"/>
    <cellStyle name="40% - Accent6 2 7 2" xfId="38225"/>
    <cellStyle name="40% - Accent6 2 7 2 2" xfId="38226"/>
    <cellStyle name="40% - Accent6 2 7 2 2 2" xfId="38227"/>
    <cellStyle name="40% - Accent6 2 7 2 3" xfId="38228"/>
    <cellStyle name="40% - Accent6 2 7 3" xfId="38229"/>
    <cellStyle name="40% - Accent6 2 7 3 2" xfId="38230"/>
    <cellStyle name="40% - Accent6 2 7 4" xfId="38231"/>
    <cellStyle name="40% - Accent6 2 8" xfId="38232"/>
    <cellStyle name="40% - Accent6 2 8 2" xfId="38233"/>
    <cellStyle name="40% - Accent6 2 8 2 2" xfId="38234"/>
    <cellStyle name="40% - Accent6 2 8 3" xfId="38235"/>
    <cellStyle name="40% - Accent6 2 9" xfId="38236"/>
    <cellStyle name="40% - Accent6 2 9 2" xfId="38237"/>
    <cellStyle name="40% - Accent6 20" xfId="38238"/>
    <cellStyle name="40% - Accent6 20 2" xfId="38239"/>
    <cellStyle name="40% - Accent6 20 2 2" xfId="38240"/>
    <cellStyle name="40% - Accent6 20 2 2 2" xfId="38241"/>
    <cellStyle name="40% - Accent6 20 2 2 2 2" xfId="38242"/>
    <cellStyle name="40% - Accent6 20 2 2 3" xfId="38243"/>
    <cellStyle name="40% - Accent6 20 2 3" xfId="38244"/>
    <cellStyle name="40% - Accent6 20 2 3 2" xfId="38245"/>
    <cellStyle name="40% - Accent6 20 2 4" xfId="38246"/>
    <cellStyle name="40% - Accent6 20 3" xfId="38247"/>
    <cellStyle name="40% - Accent6 20 3 2" xfId="38248"/>
    <cellStyle name="40% - Accent6 20 3 2 2" xfId="38249"/>
    <cellStyle name="40% - Accent6 20 3 3" xfId="38250"/>
    <cellStyle name="40% - Accent6 20 4" xfId="38251"/>
    <cellStyle name="40% - Accent6 20 4 2" xfId="38252"/>
    <cellStyle name="40% - Accent6 20 5" xfId="38253"/>
    <cellStyle name="40% - Accent6 21" xfId="38254"/>
    <cellStyle name="40% - Accent6 21 2" xfId="38255"/>
    <cellStyle name="40% - Accent6 21 2 2" xfId="38256"/>
    <cellStyle name="40% - Accent6 21 2 2 2" xfId="38257"/>
    <cellStyle name="40% - Accent6 21 2 3" xfId="38258"/>
    <cellStyle name="40% - Accent6 21 3" xfId="38259"/>
    <cellStyle name="40% - Accent6 21 3 2" xfId="38260"/>
    <cellStyle name="40% - Accent6 21 4" xfId="38261"/>
    <cellStyle name="40% - Accent6 22" xfId="38262"/>
    <cellStyle name="40% - Accent6 22 2" xfId="38263"/>
    <cellStyle name="40% - Accent6 22 2 2" xfId="38264"/>
    <cellStyle name="40% - Accent6 22 3" xfId="38265"/>
    <cellStyle name="40% - Accent6 23" xfId="38266"/>
    <cellStyle name="40% - Accent6 23 2" xfId="38267"/>
    <cellStyle name="40% - Accent6 24" xfId="38268"/>
    <cellStyle name="40% - Accent6 3" xfId="38269"/>
    <cellStyle name="40% - Accent6 3 10" xfId="38270"/>
    <cellStyle name="40% - Accent6 3 2" xfId="38271"/>
    <cellStyle name="40% - Accent6 3 2 2" xfId="38272"/>
    <cellStyle name="40% - Accent6 3 2 2 2" xfId="38273"/>
    <cellStyle name="40% - Accent6 3 2 2 2 2" xfId="38274"/>
    <cellStyle name="40% - Accent6 3 2 2 2 2 2" xfId="38275"/>
    <cellStyle name="40% - Accent6 3 2 2 2 2 2 2" xfId="38276"/>
    <cellStyle name="40% - Accent6 3 2 2 2 2 2 2 2" xfId="38277"/>
    <cellStyle name="40% - Accent6 3 2 2 2 2 2 2 2 2" xfId="38278"/>
    <cellStyle name="40% - Accent6 3 2 2 2 2 2 2 2 2 2" xfId="38279"/>
    <cellStyle name="40% - Accent6 3 2 2 2 2 2 2 2 3" xfId="38280"/>
    <cellStyle name="40% - Accent6 3 2 2 2 2 2 2 3" xfId="38281"/>
    <cellStyle name="40% - Accent6 3 2 2 2 2 2 2 3 2" xfId="38282"/>
    <cellStyle name="40% - Accent6 3 2 2 2 2 2 2 4" xfId="38283"/>
    <cellStyle name="40% - Accent6 3 2 2 2 2 2 3" xfId="38284"/>
    <cellStyle name="40% - Accent6 3 2 2 2 2 2 3 2" xfId="38285"/>
    <cellStyle name="40% - Accent6 3 2 2 2 2 2 3 2 2" xfId="38286"/>
    <cellStyle name="40% - Accent6 3 2 2 2 2 2 3 3" xfId="38287"/>
    <cellStyle name="40% - Accent6 3 2 2 2 2 2 4" xfId="38288"/>
    <cellStyle name="40% - Accent6 3 2 2 2 2 2 4 2" xfId="38289"/>
    <cellStyle name="40% - Accent6 3 2 2 2 2 2 5" xfId="38290"/>
    <cellStyle name="40% - Accent6 3 2 2 2 2 3" xfId="38291"/>
    <cellStyle name="40% - Accent6 3 2 2 2 2 3 2" xfId="38292"/>
    <cellStyle name="40% - Accent6 3 2 2 2 2 3 2 2" xfId="38293"/>
    <cellStyle name="40% - Accent6 3 2 2 2 2 3 2 2 2" xfId="38294"/>
    <cellStyle name="40% - Accent6 3 2 2 2 2 3 2 3" xfId="38295"/>
    <cellStyle name="40% - Accent6 3 2 2 2 2 3 3" xfId="38296"/>
    <cellStyle name="40% - Accent6 3 2 2 2 2 3 3 2" xfId="38297"/>
    <cellStyle name="40% - Accent6 3 2 2 2 2 3 4" xfId="38298"/>
    <cellStyle name="40% - Accent6 3 2 2 2 2 4" xfId="38299"/>
    <cellStyle name="40% - Accent6 3 2 2 2 2 4 2" xfId="38300"/>
    <cellStyle name="40% - Accent6 3 2 2 2 2 4 2 2" xfId="38301"/>
    <cellStyle name="40% - Accent6 3 2 2 2 2 4 3" xfId="38302"/>
    <cellStyle name="40% - Accent6 3 2 2 2 2 5" xfId="38303"/>
    <cellStyle name="40% - Accent6 3 2 2 2 2 5 2" xfId="38304"/>
    <cellStyle name="40% - Accent6 3 2 2 2 2 6" xfId="38305"/>
    <cellStyle name="40% - Accent6 3 2 2 2 3" xfId="38306"/>
    <cellStyle name="40% - Accent6 3 2 2 2 3 2" xfId="38307"/>
    <cellStyle name="40% - Accent6 3 2 2 2 3 2 2" xfId="38308"/>
    <cellStyle name="40% - Accent6 3 2 2 2 3 2 2 2" xfId="38309"/>
    <cellStyle name="40% - Accent6 3 2 2 2 3 2 2 2 2" xfId="38310"/>
    <cellStyle name="40% - Accent6 3 2 2 2 3 2 2 3" xfId="38311"/>
    <cellStyle name="40% - Accent6 3 2 2 2 3 2 3" xfId="38312"/>
    <cellStyle name="40% - Accent6 3 2 2 2 3 2 3 2" xfId="38313"/>
    <cellStyle name="40% - Accent6 3 2 2 2 3 2 4" xfId="38314"/>
    <cellStyle name="40% - Accent6 3 2 2 2 3 3" xfId="38315"/>
    <cellStyle name="40% - Accent6 3 2 2 2 3 3 2" xfId="38316"/>
    <cellStyle name="40% - Accent6 3 2 2 2 3 3 2 2" xfId="38317"/>
    <cellStyle name="40% - Accent6 3 2 2 2 3 3 3" xfId="38318"/>
    <cellStyle name="40% - Accent6 3 2 2 2 3 4" xfId="38319"/>
    <cellStyle name="40% - Accent6 3 2 2 2 3 4 2" xfId="38320"/>
    <cellStyle name="40% - Accent6 3 2 2 2 3 5" xfId="38321"/>
    <cellStyle name="40% - Accent6 3 2 2 2 4" xfId="38322"/>
    <cellStyle name="40% - Accent6 3 2 2 2 4 2" xfId="38323"/>
    <cellStyle name="40% - Accent6 3 2 2 2 4 2 2" xfId="38324"/>
    <cellStyle name="40% - Accent6 3 2 2 2 4 2 2 2" xfId="38325"/>
    <cellStyle name="40% - Accent6 3 2 2 2 4 2 3" xfId="38326"/>
    <cellStyle name="40% - Accent6 3 2 2 2 4 3" xfId="38327"/>
    <cellStyle name="40% - Accent6 3 2 2 2 4 3 2" xfId="38328"/>
    <cellStyle name="40% - Accent6 3 2 2 2 4 4" xfId="38329"/>
    <cellStyle name="40% - Accent6 3 2 2 2 5" xfId="38330"/>
    <cellStyle name="40% - Accent6 3 2 2 2 5 2" xfId="38331"/>
    <cellStyle name="40% - Accent6 3 2 2 2 5 2 2" xfId="38332"/>
    <cellStyle name="40% - Accent6 3 2 2 2 5 3" xfId="38333"/>
    <cellStyle name="40% - Accent6 3 2 2 2 6" xfId="38334"/>
    <cellStyle name="40% - Accent6 3 2 2 2 6 2" xfId="38335"/>
    <cellStyle name="40% - Accent6 3 2 2 2 7" xfId="38336"/>
    <cellStyle name="40% - Accent6 3 2 2 3" xfId="38337"/>
    <cellStyle name="40% - Accent6 3 2 2 3 2" xfId="38338"/>
    <cellStyle name="40% - Accent6 3 2 2 3 2 2" xfId="38339"/>
    <cellStyle name="40% - Accent6 3 2 2 3 2 2 2" xfId="38340"/>
    <cellStyle name="40% - Accent6 3 2 2 3 2 2 2 2" xfId="38341"/>
    <cellStyle name="40% - Accent6 3 2 2 3 2 2 2 2 2" xfId="38342"/>
    <cellStyle name="40% - Accent6 3 2 2 3 2 2 2 3" xfId="38343"/>
    <cellStyle name="40% - Accent6 3 2 2 3 2 2 3" xfId="38344"/>
    <cellStyle name="40% - Accent6 3 2 2 3 2 2 3 2" xfId="38345"/>
    <cellStyle name="40% - Accent6 3 2 2 3 2 2 4" xfId="38346"/>
    <cellStyle name="40% - Accent6 3 2 2 3 2 3" xfId="38347"/>
    <cellStyle name="40% - Accent6 3 2 2 3 2 3 2" xfId="38348"/>
    <cellStyle name="40% - Accent6 3 2 2 3 2 3 2 2" xfId="38349"/>
    <cellStyle name="40% - Accent6 3 2 2 3 2 3 3" xfId="38350"/>
    <cellStyle name="40% - Accent6 3 2 2 3 2 4" xfId="38351"/>
    <cellStyle name="40% - Accent6 3 2 2 3 2 4 2" xfId="38352"/>
    <cellStyle name="40% - Accent6 3 2 2 3 2 5" xfId="38353"/>
    <cellStyle name="40% - Accent6 3 2 2 3 3" xfId="38354"/>
    <cellStyle name="40% - Accent6 3 2 2 3 3 2" xfId="38355"/>
    <cellStyle name="40% - Accent6 3 2 2 3 3 2 2" xfId="38356"/>
    <cellStyle name="40% - Accent6 3 2 2 3 3 2 2 2" xfId="38357"/>
    <cellStyle name="40% - Accent6 3 2 2 3 3 2 3" xfId="38358"/>
    <cellStyle name="40% - Accent6 3 2 2 3 3 3" xfId="38359"/>
    <cellStyle name="40% - Accent6 3 2 2 3 3 3 2" xfId="38360"/>
    <cellStyle name="40% - Accent6 3 2 2 3 3 4" xfId="38361"/>
    <cellStyle name="40% - Accent6 3 2 2 3 4" xfId="38362"/>
    <cellStyle name="40% - Accent6 3 2 2 3 4 2" xfId="38363"/>
    <cellStyle name="40% - Accent6 3 2 2 3 4 2 2" xfId="38364"/>
    <cellStyle name="40% - Accent6 3 2 2 3 4 3" xfId="38365"/>
    <cellStyle name="40% - Accent6 3 2 2 3 5" xfId="38366"/>
    <cellStyle name="40% - Accent6 3 2 2 3 5 2" xfId="38367"/>
    <cellStyle name="40% - Accent6 3 2 2 3 6" xfId="38368"/>
    <cellStyle name="40% - Accent6 3 2 2 4" xfId="38369"/>
    <cellStyle name="40% - Accent6 3 2 2 4 2" xfId="38370"/>
    <cellStyle name="40% - Accent6 3 2 2 4 2 2" xfId="38371"/>
    <cellStyle name="40% - Accent6 3 2 2 4 2 2 2" xfId="38372"/>
    <cellStyle name="40% - Accent6 3 2 2 4 2 2 2 2" xfId="38373"/>
    <cellStyle name="40% - Accent6 3 2 2 4 2 2 3" xfId="38374"/>
    <cellStyle name="40% - Accent6 3 2 2 4 2 3" xfId="38375"/>
    <cellStyle name="40% - Accent6 3 2 2 4 2 3 2" xfId="38376"/>
    <cellStyle name="40% - Accent6 3 2 2 4 2 4" xfId="38377"/>
    <cellStyle name="40% - Accent6 3 2 2 4 3" xfId="38378"/>
    <cellStyle name="40% - Accent6 3 2 2 4 3 2" xfId="38379"/>
    <cellStyle name="40% - Accent6 3 2 2 4 3 2 2" xfId="38380"/>
    <cellStyle name="40% - Accent6 3 2 2 4 3 3" xfId="38381"/>
    <cellStyle name="40% - Accent6 3 2 2 4 4" xfId="38382"/>
    <cellStyle name="40% - Accent6 3 2 2 4 4 2" xfId="38383"/>
    <cellStyle name="40% - Accent6 3 2 2 4 5" xfId="38384"/>
    <cellStyle name="40% - Accent6 3 2 2 5" xfId="38385"/>
    <cellStyle name="40% - Accent6 3 2 2 5 2" xfId="38386"/>
    <cellStyle name="40% - Accent6 3 2 2 5 2 2" xfId="38387"/>
    <cellStyle name="40% - Accent6 3 2 2 5 2 2 2" xfId="38388"/>
    <cellStyle name="40% - Accent6 3 2 2 5 2 3" xfId="38389"/>
    <cellStyle name="40% - Accent6 3 2 2 5 3" xfId="38390"/>
    <cellStyle name="40% - Accent6 3 2 2 5 3 2" xfId="38391"/>
    <cellStyle name="40% - Accent6 3 2 2 5 4" xfId="38392"/>
    <cellStyle name="40% - Accent6 3 2 2 6" xfId="38393"/>
    <cellStyle name="40% - Accent6 3 2 2 6 2" xfId="38394"/>
    <cellStyle name="40% - Accent6 3 2 2 6 2 2" xfId="38395"/>
    <cellStyle name="40% - Accent6 3 2 2 6 3" xfId="38396"/>
    <cellStyle name="40% - Accent6 3 2 2 7" xfId="38397"/>
    <cellStyle name="40% - Accent6 3 2 2 7 2" xfId="38398"/>
    <cellStyle name="40% - Accent6 3 2 2 8" xfId="38399"/>
    <cellStyle name="40% - Accent6 3 2 3" xfId="38400"/>
    <cellStyle name="40% - Accent6 3 2 3 2" xfId="38401"/>
    <cellStyle name="40% - Accent6 3 2 3 2 2" xfId="38402"/>
    <cellStyle name="40% - Accent6 3 2 3 2 2 2" xfId="38403"/>
    <cellStyle name="40% - Accent6 3 2 3 2 2 2 2" xfId="38404"/>
    <cellStyle name="40% - Accent6 3 2 3 2 2 2 2 2" xfId="38405"/>
    <cellStyle name="40% - Accent6 3 2 3 2 2 2 2 2 2" xfId="38406"/>
    <cellStyle name="40% - Accent6 3 2 3 2 2 2 2 3" xfId="38407"/>
    <cellStyle name="40% - Accent6 3 2 3 2 2 2 3" xfId="38408"/>
    <cellStyle name="40% - Accent6 3 2 3 2 2 2 3 2" xfId="38409"/>
    <cellStyle name="40% - Accent6 3 2 3 2 2 2 4" xfId="38410"/>
    <cellStyle name="40% - Accent6 3 2 3 2 2 3" xfId="38411"/>
    <cellStyle name="40% - Accent6 3 2 3 2 2 3 2" xfId="38412"/>
    <cellStyle name="40% - Accent6 3 2 3 2 2 3 2 2" xfId="38413"/>
    <cellStyle name="40% - Accent6 3 2 3 2 2 3 3" xfId="38414"/>
    <cellStyle name="40% - Accent6 3 2 3 2 2 4" xfId="38415"/>
    <cellStyle name="40% - Accent6 3 2 3 2 2 4 2" xfId="38416"/>
    <cellStyle name="40% - Accent6 3 2 3 2 2 5" xfId="38417"/>
    <cellStyle name="40% - Accent6 3 2 3 2 3" xfId="38418"/>
    <cellStyle name="40% - Accent6 3 2 3 2 3 2" xfId="38419"/>
    <cellStyle name="40% - Accent6 3 2 3 2 3 2 2" xfId="38420"/>
    <cellStyle name="40% - Accent6 3 2 3 2 3 2 2 2" xfId="38421"/>
    <cellStyle name="40% - Accent6 3 2 3 2 3 2 3" xfId="38422"/>
    <cellStyle name="40% - Accent6 3 2 3 2 3 3" xfId="38423"/>
    <cellStyle name="40% - Accent6 3 2 3 2 3 3 2" xfId="38424"/>
    <cellStyle name="40% - Accent6 3 2 3 2 3 4" xfId="38425"/>
    <cellStyle name="40% - Accent6 3 2 3 2 4" xfId="38426"/>
    <cellStyle name="40% - Accent6 3 2 3 2 4 2" xfId="38427"/>
    <cellStyle name="40% - Accent6 3 2 3 2 4 2 2" xfId="38428"/>
    <cellStyle name="40% - Accent6 3 2 3 2 4 3" xfId="38429"/>
    <cellStyle name="40% - Accent6 3 2 3 2 5" xfId="38430"/>
    <cellStyle name="40% - Accent6 3 2 3 2 5 2" xfId="38431"/>
    <cellStyle name="40% - Accent6 3 2 3 2 6" xfId="38432"/>
    <cellStyle name="40% - Accent6 3 2 3 3" xfId="38433"/>
    <cellStyle name="40% - Accent6 3 2 3 3 2" xfId="38434"/>
    <cellStyle name="40% - Accent6 3 2 3 3 2 2" xfId="38435"/>
    <cellStyle name="40% - Accent6 3 2 3 3 2 2 2" xfId="38436"/>
    <cellStyle name="40% - Accent6 3 2 3 3 2 2 2 2" xfId="38437"/>
    <cellStyle name="40% - Accent6 3 2 3 3 2 2 3" xfId="38438"/>
    <cellStyle name="40% - Accent6 3 2 3 3 2 3" xfId="38439"/>
    <cellStyle name="40% - Accent6 3 2 3 3 2 3 2" xfId="38440"/>
    <cellStyle name="40% - Accent6 3 2 3 3 2 4" xfId="38441"/>
    <cellStyle name="40% - Accent6 3 2 3 3 3" xfId="38442"/>
    <cellStyle name="40% - Accent6 3 2 3 3 3 2" xfId="38443"/>
    <cellStyle name="40% - Accent6 3 2 3 3 3 2 2" xfId="38444"/>
    <cellStyle name="40% - Accent6 3 2 3 3 3 3" xfId="38445"/>
    <cellStyle name="40% - Accent6 3 2 3 3 4" xfId="38446"/>
    <cellStyle name="40% - Accent6 3 2 3 3 4 2" xfId="38447"/>
    <cellStyle name="40% - Accent6 3 2 3 3 5" xfId="38448"/>
    <cellStyle name="40% - Accent6 3 2 3 4" xfId="38449"/>
    <cellStyle name="40% - Accent6 3 2 3 4 2" xfId="38450"/>
    <cellStyle name="40% - Accent6 3 2 3 4 2 2" xfId="38451"/>
    <cellStyle name="40% - Accent6 3 2 3 4 2 2 2" xfId="38452"/>
    <cellStyle name="40% - Accent6 3 2 3 4 2 3" xfId="38453"/>
    <cellStyle name="40% - Accent6 3 2 3 4 3" xfId="38454"/>
    <cellStyle name="40% - Accent6 3 2 3 4 3 2" xfId="38455"/>
    <cellStyle name="40% - Accent6 3 2 3 4 4" xfId="38456"/>
    <cellStyle name="40% - Accent6 3 2 3 5" xfId="38457"/>
    <cellStyle name="40% - Accent6 3 2 3 5 2" xfId="38458"/>
    <cellStyle name="40% - Accent6 3 2 3 5 2 2" xfId="38459"/>
    <cellStyle name="40% - Accent6 3 2 3 5 3" xfId="38460"/>
    <cellStyle name="40% - Accent6 3 2 3 6" xfId="38461"/>
    <cellStyle name="40% - Accent6 3 2 3 6 2" xfId="38462"/>
    <cellStyle name="40% - Accent6 3 2 3 7" xfId="38463"/>
    <cellStyle name="40% - Accent6 3 2 4" xfId="38464"/>
    <cellStyle name="40% - Accent6 3 2 4 2" xfId="38465"/>
    <cellStyle name="40% - Accent6 3 2 4 2 2" xfId="38466"/>
    <cellStyle name="40% - Accent6 3 2 4 2 2 2" xfId="38467"/>
    <cellStyle name="40% - Accent6 3 2 4 2 2 2 2" xfId="38468"/>
    <cellStyle name="40% - Accent6 3 2 4 2 2 2 2 2" xfId="38469"/>
    <cellStyle name="40% - Accent6 3 2 4 2 2 2 3" xfId="38470"/>
    <cellStyle name="40% - Accent6 3 2 4 2 2 3" xfId="38471"/>
    <cellStyle name="40% - Accent6 3 2 4 2 2 3 2" xfId="38472"/>
    <cellStyle name="40% - Accent6 3 2 4 2 2 4" xfId="38473"/>
    <cellStyle name="40% - Accent6 3 2 4 2 3" xfId="38474"/>
    <cellStyle name="40% - Accent6 3 2 4 2 3 2" xfId="38475"/>
    <cellStyle name="40% - Accent6 3 2 4 2 3 2 2" xfId="38476"/>
    <cellStyle name="40% - Accent6 3 2 4 2 3 3" xfId="38477"/>
    <cellStyle name="40% - Accent6 3 2 4 2 4" xfId="38478"/>
    <cellStyle name="40% - Accent6 3 2 4 2 4 2" xfId="38479"/>
    <cellStyle name="40% - Accent6 3 2 4 2 5" xfId="38480"/>
    <cellStyle name="40% - Accent6 3 2 4 3" xfId="38481"/>
    <cellStyle name="40% - Accent6 3 2 4 3 2" xfId="38482"/>
    <cellStyle name="40% - Accent6 3 2 4 3 2 2" xfId="38483"/>
    <cellStyle name="40% - Accent6 3 2 4 3 2 2 2" xfId="38484"/>
    <cellStyle name="40% - Accent6 3 2 4 3 2 3" xfId="38485"/>
    <cellStyle name="40% - Accent6 3 2 4 3 3" xfId="38486"/>
    <cellStyle name="40% - Accent6 3 2 4 3 3 2" xfId="38487"/>
    <cellStyle name="40% - Accent6 3 2 4 3 4" xfId="38488"/>
    <cellStyle name="40% - Accent6 3 2 4 4" xfId="38489"/>
    <cellStyle name="40% - Accent6 3 2 4 4 2" xfId="38490"/>
    <cellStyle name="40% - Accent6 3 2 4 4 2 2" xfId="38491"/>
    <cellStyle name="40% - Accent6 3 2 4 4 3" xfId="38492"/>
    <cellStyle name="40% - Accent6 3 2 4 5" xfId="38493"/>
    <cellStyle name="40% - Accent6 3 2 4 5 2" xfId="38494"/>
    <cellStyle name="40% - Accent6 3 2 4 6" xfId="38495"/>
    <cellStyle name="40% - Accent6 3 2 5" xfId="38496"/>
    <cellStyle name="40% - Accent6 3 2 5 2" xfId="38497"/>
    <cellStyle name="40% - Accent6 3 2 5 2 2" xfId="38498"/>
    <cellStyle name="40% - Accent6 3 2 5 2 2 2" xfId="38499"/>
    <cellStyle name="40% - Accent6 3 2 5 2 2 2 2" xfId="38500"/>
    <cellStyle name="40% - Accent6 3 2 5 2 2 3" xfId="38501"/>
    <cellStyle name="40% - Accent6 3 2 5 2 3" xfId="38502"/>
    <cellStyle name="40% - Accent6 3 2 5 2 3 2" xfId="38503"/>
    <cellStyle name="40% - Accent6 3 2 5 2 4" xfId="38504"/>
    <cellStyle name="40% - Accent6 3 2 5 3" xfId="38505"/>
    <cellStyle name="40% - Accent6 3 2 5 3 2" xfId="38506"/>
    <cellStyle name="40% - Accent6 3 2 5 3 2 2" xfId="38507"/>
    <cellStyle name="40% - Accent6 3 2 5 3 3" xfId="38508"/>
    <cellStyle name="40% - Accent6 3 2 5 4" xfId="38509"/>
    <cellStyle name="40% - Accent6 3 2 5 4 2" xfId="38510"/>
    <cellStyle name="40% - Accent6 3 2 5 5" xfId="38511"/>
    <cellStyle name="40% - Accent6 3 2 6" xfId="38512"/>
    <cellStyle name="40% - Accent6 3 2 6 2" xfId="38513"/>
    <cellStyle name="40% - Accent6 3 2 6 2 2" xfId="38514"/>
    <cellStyle name="40% - Accent6 3 2 6 2 2 2" xfId="38515"/>
    <cellStyle name="40% - Accent6 3 2 6 2 3" xfId="38516"/>
    <cellStyle name="40% - Accent6 3 2 6 3" xfId="38517"/>
    <cellStyle name="40% - Accent6 3 2 6 3 2" xfId="38518"/>
    <cellStyle name="40% - Accent6 3 2 6 4" xfId="38519"/>
    <cellStyle name="40% - Accent6 3 2 7" xfId="38520"/>
    <cellStyle name="40% - Accent6 3 2 7 2" xfId="38521"/>
    <cellStyle name="40% - Accent6 3 2 7 2 2" xfId="38522"/>
    <cellStyle name="40% - Accent6 3 2 7 3" xfId="38523"/>
    <cellStyle name="40% - Accent6 3 2 8" xfId="38524"/>
    <cellStyle name="40% - Accent6 3 2 8 2" xfId="38525"/>
    <cellStyle name="40% - Accent6 3 2 9" xfId="38526"/>
    <cellStyle name="40% - Accent6 3 3" xfId="38527"/>
    <cellStyle name="40% - Accent6 3 3 2" xfId="38528"/>
    <cellStyle name="40% - Accent6 3 3 2 2" xfId="38529"/>
    <cellStyle name="40% - Accent6 3 3 2 2 2" xfId="38530"/>
    <cellStyle name="40% - Accent6 3 3 2 2 2 2" xfId="38531"/>
    <cellStyle name="40% - Accent6 3 3 2 2 2 2 2" xfId="38532"/>
    <cellStyle name="40% - Accent6 3 3 2 2 2 2 2 2" xfId="38533"/>
    <cellStyle name="40% - Accent6 3 3 2 2 2 2 2 2 2" xfId="38534"/>
    <cellStyle name="40% - Accent6 3 3 2 2 2 2 2 3" xfId="38535"/>
    <cellStyle name="40% - Accent6 3 3 2 2 2 2 3" xfId="38536"/>
    <cellStyle name="40% - Accent6 3 3 2 2 2 2 3 2" xfId="38537"/>
    <cellStyle name="40% - Accent6 3 3 2 2 2 2 4" xfId="38538"/>
    <cellStyle name="40% - Accent6 3 3 2 2 2 3" xfId="38539"/>
    <cellStyle name="40% - Accent6 3 3 2 2 2 3 2" xfId="38540"/>
    <cellStyle name="40% - Accent6 3 3 2 2 2 3 2 2" xfId="38541"/>
    <cellStyle name="40% - Accent6 3 3 2 2 2 3 3" xfId="38542"/>
    <cellStyle name="40% - Accent6 3 3 2 2 2 4" xfId="38543"/>
    <cellStyle name="40% - Accent6 3 3 2 2 2 4 2" xfId="38544"/>
    <cellStyle name="40% - Accent6 3 3 2 2 2 5" xfId="38545"/>
    <cellStyle name="40% - Accent6 3 3 2 2 3" xfId="38546"/>
    <cellStyle name="40% - Accent6 3 3 2 2 3 2" xfId="38547"/>
    <cellStyle name="40% - Accent6 3 3 2 2 3 2 2" xfId="38548"/>
    <cellStyle name="40% - Accent6 3 3 2 2 3 2 2 2" xfId="38549"/>
    <cellStyle name="40% - Accent6 3 3 2 2 3 2 3" xfId="38550"/>
    <cellStyle name="40% - Accent6 3 3 2 2 3 3" xfId="38551"/>
    <cellStyle name="40% - Accent6 3 3 2 2 3 3 2" xfId="38552"/>
    <cellStyle name="40% - Accent6 3 3 2 2 3 4" xfId="38553"/>
    <cellStyle name="40% - Accent6 3 3 2 2 4" xfId="38554"/>
    <cellStyle name="40% - Accent6 3 3 2 2 4 2" xfId="38555"/>
    <cellStyle name="40% - Accent6 3 3 2 2 4 2 2" xfId="38556"/>
    <cellStyle name="40% - Accent6 3 3 2 2 4 3" xfId="38557"/>
    <cellStyle name="40% - Accent6 3 3 2 2 5" xfId="38558"/>
    <cellStyle name="40% - Accent6 3 3 2 2 5 2" xfId="38559"/>
    <cellStyle name="40% - Accent6 3 3 2 2 6" xfId="38560"/>
    <cellStyle name="40% - Accent6 3 3 2 3" xfId="38561"/>
    <cellStyle name="40% - Accent6 3 3 2 3 2" xfId="38562"/>
    <cellStyle name="40% - Accent6 3 3 2 3 2 2" xfId="38563"/>
    <cellStyle name="40% - Accent6 3 3 2 3 2 2 2" xfId="38564"/>
    <cellStyle name="40% - Accent6 3 3 2 3 2 2 2 2" xfId="38565"/>
    <cellStyle name="40% - Accent6 3 3 2 3 2 2 3" xfId="38566"/>
    <cellStyle name="40% - Accent6 3 3 2 3 2 3" xfId="38567"/>
    <cellStyle name="40% - Accent6 3 3 2 3 2 3 2" xfId="38568"/>
    <cellStyle name="40% - Accent6 3 3 2 3 2 4" xfId="38569"/>
    <cellStyle name="40% - Accent6 3 3 2 3 3" xfId="38570"/>
    <cellStyle name="40% - Accent6 3 3 2 3 3 2" xfId="38571"/>
    <cellStyle name="40% - Accent6 3 3 2 3 3 2 2" xfId="38572"/>
    <cellStyle name="40% - Accent6 3 3 2 3 3 3" xfId="38573"/>
    <cellStyle name="40% - Accent6 3 3 2 3 4" xfId="38574"/>
    <cellStyle name="40% - Accent6 3 3 2 3 4 2" xfId="38575"/>
    <cellStyle name="40% - Accent6 3 3 2 3 5" xfId="38576"/>
    <cellStyle name="40% - Accent6 3 3 2 4" xfId="38577"/>
    <cellStyle name="40% - Accent6 3 3 2 4 2" xfId="38578"/>
    <cellStyle name="40% - Accent6 3 3 2 4 2 2" xfId="38579"/>
    <cellStyle name="40% - Accent6 3 3 2 4 2 2 2" xfId="38580"/>
    <cellStyle name="40% - Accent6 3 3 2 4 2 3" xfId="38581"/>
    <cellStyle name="40% - Accent6 3 3 2 4 3" xfId="38582"/>
    <cellStyle name="40% - Accent6 3 3 2 4 3 2" xfId="38583"/>
    <cellStyle name="40% - Accent6 3 3 2 4 4" xfId="38584"/>
    <cellStyle name="40% - Accent6 3 3 2 5" xfId="38585"/>
    <cellStyle name="40% - Accent6 3 3 2 5 2" xfId="38586"/>
    <cellStyle name="40% - Accent6 3 3 2 5 2 2" xfId="38587"/>
    <cellStyle name="40% - Accent6 3 3 2 5 3" xfId="38588"/>
    <cellStyle name="40% - Accent6 3 3 2 6" xfId="38589"/>
    <cellStyle name="40% - Accent6 3 3 2 6 2" xfId="38590"/>
    <cellStyle name="40% - Accent6 3 3 2 7" xfId="38591"/>
    <cellStyle name="40% - Accent6 3 3 3" xfId="38592"/>
    <cellStyle name="40% - Accent6 3 3 3 2" xfId="38593"/>
    <cellStyle name="40% - Accent6 3 3 3 2 2" xfId="38594"/>
    <cellStyle name="40% - Accent6 3 3 3 2 2 2" xfId="38595"/>
    <cellStyle name="40% - Accent6 3 3 3 2 2 2 2" xfId="38596"/>
    <cellStyle name="40% - Accent6 3 3 3 2 2 2 2 2" xfId="38597"/>
    <cellStyle name="40% - Accent6 3 3 3 2 2 2 3" xfId="38598"/>
    <cellStyle name="40% - Accent6 3 3 3 2 2 3" xfId="38599"/>
    <cellStyle name="40% - Accent6 3 3 3 2 2 3 2" xfId="38600"/>
    <cellStyle name="40% - Accent6 3 3 3 2 2 4" xfId="38601"/>
    <cellStyle name="40% - Accent6 3 3 3 2 3" xfId="38602"/>
    <cellStyle name="40% - Accent6 3 3 3 2 3 2" xfId="38603"/>
    <cellStyle name="40% - Accent6 3 3 3 2 3 2 2" xfId="38604"/>
    <cellStyle name="40% - Accent6 3 3 3 2 3 3" xfId="38605"/>
    <cellStyle name="40% - Accent6 3 3 3 2 4" xfId="38606"/>
    <cellStyle name="40% - Accent6 3 3 3 2 4 2" xfId="38607"/>
    <cellStyle name="40% - Accent6 3 3 3 2 5" xfId="38608"/>
    <cellStyle name="40% - Accent6 3 3 3 3" xfId="38609"/>
    <cellStyle name="40% - Accent6 3 3 3 3 2" xfId="38610"/>
    <cellStyle name="40% - Accent6 3 3 3 3 2 2" xfId="38611"/>
    <cellStyle name="40% - Accent6 3 3 3 3 2 2 2" xfId="38612"/>
    <cellStyle name="40% - Accent6 3 3 3 3 2 3" xfId="38613"/>
    <cellStyle name="40% - Accent6 3 3 3 3 3" xfId="38614"/>
    <cellStyle name="40% - Accent6 3 3 3 3 3 2" xfId="38615"/>
    <cellStyle name="40% - Accent6 3 3 3 3 4" xfId="38616"/>
    <cellStyle name="40% - Accent6 3 3 3 4" xfId="38617"/>
    <cellStyle name="40% - Accent6 3 3 3 4 2" xfId="38618"/>
    <cellStyle name="40% - Accent6 3 3 3 4 2 2" xfId="38619"/>
    <cellStyle name="40% - Accent6 3 3 3 4 3" xfId="38620"/>
    <cellStyle name="40% - Accent6 3 3 3 5" xfId="38621"/>
    <cellStyle name="40% - Accent6 3 3 3 5 2" xfId="38622"/>
    <cellStyle name="40% - Accent6 3 3 3 6" xfId="38623"/>
    <cellStyle name="40% - Accent6 3 3 4" xfId="38624"/>
    <cellStyle name="40% - Accent6 3 3 4 2" xfId="38625"/>
    <cellStyle name="40% - Accent6 3 3 4 2 2" xfId="38626"/>
    <cellStyle name="40% - Accent6 3 3 4 2 2 2" xfId="38627"/>
    <cellStyle name="40% - Accent6 3 3 4 2 2 2 2" xfId="38628"/>
    <cellStyle name="40% - Accent6 3 3 4 2 2 3" xfId="38629"/>
    <cellStyle name="40% - Accent6 3 3 4 2 3" xfId="38630"/>
    <cellStyle name="40% - Accent6 3 3 4 2 3 2" xfId="38631"/>
    <cellStyle name="40% - Accent6 3 3 4 2 4" xfId="38632"/>
    <cellStyle name="40% - Accent6 3 3 4 3" xfId="38633"/>
    <cellStyle name="40% - Accent6 3 3 4 3 2" xfId="38634"/>
    <cellStyle name="40% - Accent6 3 3 4 3 2 2" xfId="38635"/>
    <cellStyle name="40% - Accent6 3 3 4 3 3" xfId="38636"/>
    <cellStyle name="40% - Accent6 3 3 4 4" xfId="38637"/>
    <cellStyle name="40% - Accent6 3 3 4 4 2" xfId="38638"/>
    <cellStyle name="40% - Accent6 3 3 4 5" xfId="38639"/>
    <cellStyle name="40% - Accent6 3 3 5" xfId="38640"/>
    <cellStyle name="40% - Accent6 3 3 5 2" xfId="38641"/>
    <cellStyle name="40% - Accent6 3 3 5 2 2" xfId="38642"/>
    <cellStyle name="40% - Accent6 3 3 5 2 2 2" xfId="38643"/>
    <cellStyle name="40% - Accent6 3 3 5 2 3" xfId="38644"/>
    <cellStyle name="40% - Accent6 3 3 5 3" xfId="38645"/>
    <cellStyle name="40% - Accent6 3 3 5 3 2" xfId="38646"/>
    <cellStyle name="40% - Accent6 3 3 5 4" xfId="38647"/>
    <cellStyle name="40% - Accent6 3 3 6" xfId="38648"/>
    <cellStyle name="40% - Accent6 3 3 6 2" xfId="38649"/>
    <cellStyle name="40% - Accent6 3 3 6 2 2" xfId="38650"/>
    <cellStyle name="40% - Accent6 3 3 6 3" xfId="38651"/>
    <cellStyle name="40% - Accent6 3 3 7" xfId="38652"/>
    <cellStyle name="40% - Accent6 3 3 7 2" xfId="38653"/>
    <cellStyle name="40% - Accent6 3 3 8" xfId="38654"/>
    <cellStyle name="40% - Accent6 3 4" xfId="38655"/>
    <cellStyle name="40% - Accent6 3 4 2" xfId="38656"/>
    <cellStyle name="40% - Accent6 3 4 2 2" xfId="38657"/>
    <cellStyle name="40% - Accent6 3 4 2 2 2" xfId="38658"/>
    <cellStyle name="40% - Accent6 3 4 2 2 2 2" xfId="38659"/>
    <cellStyle name="40% - Accent6 3 4 2 2 2 2 2" xfId="38660"/>
    <cellStyle name="40% - Accent6 3 4 2 2 2 2 2 2" xfId="38661"/>
    <cellStyle name="40% - Accent6 3 4 2 2 2 2 3" xfId="38662"/>
    <cellStyle name="40% - Accent6 3 4 2 2 2 3" xfId="38663"/>
    <cellStyle name="40% - Accent6 3 4 2 2 2 3 2" xfId="38664"/>
    <cellStyle name="40% - Accent6 3 4 2 2 2 4" xfId="38665"/>
    <cellStyle name="40% - Accent6 3 4 2 2 3" xfId="38666"/>
    <cellStyle name="40% - Accent6 3 4 2 2 3 2" xfId="38667"/>
    <cellStyle name="40% - Accent6 3 4 2 2 3 2 2" xfId="38668"/>
    <cellStyle name="40% - Accent6 3 4 2 2 3 3" xfId="38669"/>
    <cellStyle name="40% - Accent6 3 4 2 2 4" xfId="38670"/>
    <cellStyle name="40% - Accent6 3 4 2 2 4 2" xfId="38671"/>
    <cellStyle name="40% - Accent6 3 4 2 2 5" xfId="38672"/>
    <cellStyle name="40% - Accent6 3 4 2 3" xfId="38673"/>
    <cellStyle name="40% - Accent6 3 4 2 3 2" xfId="38674"/>
    <cellStyle name="40% - Accent6 3 4 2 3 2 2" xfId="38675"/>
    <cellStyle name="40% - Accent6 3 4 2 3 2 2 2" xfId="38676"/>
    <cellStyle name="40% - Accent6 3 4 2 3 2 3" xfId="38677"/>
    <cellStyle name="40% - Accent6 3 4 2 3 3" xfId="38678"/>
    <cellStyle name="40% - Accent6 3 4 2 3 3 2" xfId="38679"/>
    <cellStyle name="40% - Accent6 3 4 2 3 4" xfId="38680"/>
    <cellStyle name="40% - Accent6 3 4 2 4" xfId="38681"/>
    <cellStyle name="40% - Accent6 3 4 2 4 2" xfId="38682"/>
    <cellStyle name="40% - Accent6 3 4 2 4 2 2" xfId="38683"/>
    <cellStyle name="40% - Accent6 3 4 2 4 3" xfId="38684"/>
    <cellStyle name="40% - Accent6 3 4 2 5" xfId="38685"/>
    <cellStyle name="40% - Accent6 3 4 2 5 2" xfId="38686"/>
    <cellStyle name="40% - Accent6 3 4 2 6" xfId="38687"/>
    <cellStyle name="40% - Accent6 3 4 3" xfId="38688"/>
    <cellStyle name="40% - Accent6 3 4 3 2" xfId="38689"/>
    <cellStyle name="40% - Accent6 3 4 3 2 2" xfId="38690"/>
    <cellStyle name="40% - Accent6 3 4 3 2 2 2" xfId="38691"/>
    <cellStyle name="40% - Accent6 3 4 3 2 2 2 2" xfId="38692"/>
    <cellStyle name="40% - Accent6 3 4 3 2 2 3" xfId="38693"/>
    <cellStyle name="40% - Accent6 3 4 3 2 3" xfId="38694"/>
    <cellStyle name="40% - Accent6 3 4 3 2 3 2" xfId="38695"/>
    <cellStyle name="40% - Accent6 3 4 3 2 4" xfId="38696"/>
    <cellStyle name="40% - Accent6 3 4 3 3" xfId="38697"/>
    <cellStyle name="40% - Accent6 3 4 3 3 2" xfId="38698"/>
    <cellStyle name="40% - Accent6 3 4 3 3 2 2" xfId="38699"/>
    <cellStyle name="40% - Accent6 3 4 3 3 3" xfId="38700"/>
    <cellStyle name="40% - Accent6 3 4 3 4" xfId="38701"/>
    <cellStyle name="40% - Accent6 3 4 3 4 2" xfId="38702"/>
    <cellStyle name="40% - Accent6 3 4 3 5" xfId="38703"/>
    <cellStyle name="40% - Accent6 3 4 4" xfId="38704"/>
    <cellStyle name="40% - Accent6 3 4 4 2" xfId="38705"/>
    <cellStyle name="40% - Accent6 3 4 4 2 2" xfId="38706"/>
    <cellStyle name="40% - Accent6 3 4 4 2 2 2" xfId="38707"/>
    <cellStyle name="40% - Accent6 3 4 4 2 3" xfId="38708"/>
    <cellStyle name="40% - Accent6 3 4 4 3" xfId="38709"/>
    <cellStyle name="40% - Accent6 3 4 4 3 2" xfId="38710"/>
    <cellStyle name="40% - Accent6 3 4 4 4" xfId="38711"/>
    <cellStyle name="40% - Accent6 3 4 5" xfId="38712"/>
    <cellStyle name="40% - Accent6 3 4 5 2" xfId="38713"/>
    <cellStyle name="40% - Accent6 3 4 5 2 2" xfId="38714"/>
    <cellStyle name="40% - Accent6 3 4 5 3" xfId="38715"/>
    <cellStyle name="40% - Accent6 3 4 6" xfId="38716"/>
    <cellStyle name="40% - Accent6 3 4 6 2" xfId="38717"/>
    <cellStyle name="40% - Accent6 3 4 7" xfId="38718"/>
    <cellStyle name="40% - Accent6 3 5" xfId="38719"/>
    <cellStyle name="40% - Accent6 3 5 2" xfId="38720"/>
    <cellStyle name="40% - Accent6 3 5 2 2" xfId="38721"/>
    <cellStyle name="40% - Accent6 3 5 2 2 2" xfId="38722"/>
    <cellStyle name="40% - Accent6 3 5 2 2 2 2" xfId="38723"/>
    <cellStyle name="40% - Accent6 3 5 2 2 2 2 2" xfId="38724"/>
    <cellStyle name="40% - Accent6 3 5 2 2 2 3" xfId="38725"/>
    <cellStyle name="40% - Accent6 3 5 2 2 3" xfId="38726"/>
    <cellStyle name="40% - Accent6 3 5 2 2 3 2" xfId="38727"/>
    <cellStyle name="40% - Accent6 3 5 2 2 4" xfId="38728"/>
    <cellStyle name="40% - Accent6 3 5 2 3" xfId="38729"/>
    <cellStyle name="40% - Accent6 3 5 2 3 2" xfId="38730"/>
    <cellStyle name="40% - Accent6 3 5 2 3 2 2" xfId="38731"/>
    <cellStyle name="40% - Accent6 3 5 2 3 3" xfId="38732"/>
    <cellStyle name="40% - Accent6 3 5 2 4" xfId="38733"/>
    <cellStyle name="40% - Accent6 3 5 2 4 2" xfId="38734"/>
    <cellStyle name="40% - Accent6 3 5 2 5" xfId="38735"/>
    <cellStyle name="40% - Accent6 3 5 3" xfId="38736"/>
    <cellStyle name="40% - Accent6 3 5 3 2" xfId="38737"/>
    <cellStyle name="40% - Accent6 3 5 3 2 2" xfId="38738"/>
    <cellStyle name="40% - Accent6 3 5 3 2 2 2" xfId="38739"/>
    <cellStyle name="40% - Accent6 3 5 3 2 3" xfId="38740"/>
    <cellStyle name="40% - Accent6 3 5 3 3" xfId="38741"/>
    <cellStyle name="40% - Accent6 3 5 3 3 2" xfId="38742"/>
    <cellStyle name="40% - Accent6 3 5 3 4" xfId="38743"/>
    <cellStyle name="40% - Accent6 3 5 4" xfId="38744"/>
    <cellStyle name="40% - Accent6 3 5 4 2" xfId="38745"/>
    <cellStyle name="40% - Accent6 3 5 4 2 2" xfId="38746"/>
    <cellStyle name="40% - Accent6 3 5 4 3" xfId="38747"/>
    <cellStyle name="40% - Accent6 3 5 5" xfId="38748"/>
    <cellStyle name="40% - Accent6 3 5 5 2" xfId="38749"/>
    <cellStyle name="40% - Accent6 3 5 6" xfId="38750"/>
    <cellStyle name="40% - Accent6 3 6" xfId="38751"/>
    <cellStyle name="40% - Accent6 3 6 2" xfId="38752"/>
    <cellStyle name="40% - Accent6 3 6 2 2" xfId="38753"/>
    <cellStyle name="40% - Accent6 3 6 2 2 2" xfId="38754"/>
    <cellStyle name="40% - Accent6 3 6 2 2 2 2" xfId="38755"/>
    <cellStyle name="40% - Accent6 3 6 2 2 3" xfId="38756"/>
    <cellStyle name="40% - Accent6 3 6 2 3" xfId="38757"/>
    <cellStyle name="40% - Accent6 3 6 2 3 2" xfId="38758"/>
    <cellStyle name="40% - Accent6 3 6 2 4" xfId="38759"/>
    <cellStyle name="40% - Accent6 3 6 3" xfId="38760"/>
    <cellStyle name="40% - Accent6 3 6 3 2" xfId="38761"/>
    <cellStyle name="40% - Accent6 3 6 3 2 2" xfId="38762"/>
    <cellStyle name="40% - Accent6 3 6 3 3" xfId="38763"/>
    <cellStyle name="40% - Accent6 3 6 4" xfId="38764"/>
    <cellStyle name="40% - Accent6 3 6 4 2" xfId="38765"/>
    <cellStyle name="40% - Accent6 3 6 5" xfId="38766"/>
    <cellStyle name="40% - Accent6 3 7" xfId="38767"/>
    <cellStyle name="40% - Accent6 3 7 2" xfId="38768"/>
    <cellStyle name="40% - Accent6 3 7 2 2" xfId="38769"/>
    <cellStyle name="40% - Accent6 3 7 2 2 2" xfId="38770"/>
    <cellStyle name="40% - Accent6 3 7 2 3" xfId="38771"/>
    <cellStyle name="40% - Accent6 3 7 3" xfId="38772"/>
    <cellStyle name="40% - Accent6 3 7 3 2" xfId="38773"/>
    <cellStyle name="40% - Accent6 3 7 4" xfId="38774"/>
    <cellStyle name="40% - Accent6 3 8" xfId="38775"/>
    <cellStyle name="40% - Accent6 3 8 2" xfId="38776"/>
    <cellStyle name="40% - Accent6 3 8 2 2" xfId="38777"/>
    <cellStyle name="40% - Accent6 3 8 3" xfId="38778"/>
    <cellStyle name="40% - Accent6 3 9" xfId="38779"/>
    <cellStyle name="40% - Accent6 3 9 2" xfId="38780"/>
    <cellStyle name="40% - Accent6 4" xfId="38781"/>
    <cellStyle name="40% - Accent6 4 2" xfId="38782"/>
    <cellStyle name="40% - Accent6 4 2 2" xfId="38783"/>
    <cellStyle name="40% - Accent6 4 2 2 2" xfId="38784"/>
    <cellStyle name="40% - Accent6 4 2 2 2 2" xfId="38785"/>
    <cellStyle name="40% - Accent6 4 2 2 2 2 2" xfId="38786"/>
    <cellStyle name="40% - Accent6 4 2 2 2 2 2 2" xfId="38787"/>
    <cellStyle name="40% - Accent6 4 2 2 2 2 2 2 2" xfId="38788"/>
    <cellStyle name="40% - Accent6 4 2 2 2 2 2 2 2 2" xfId="38789"/>
    <cellStyle name="40% - Accent6 4 2 2 2 2 2 2 3" xfId="38790"/>
    <cellStyle name="40% - Accent6 4 2 2 2 2 2 3" xfId="38791"/>
    <cellStyle name="40% - Accent6 4 2 2 2 2 2 3 2" xfId="38792"/>
    <cellStyle name="40% - Accent6 4 2 2 2 2 2 4" xfId="38793"/>
    <cellStyle name="40% - Accent6 4 2 2 2 2 3" xfId="38794"/>
    <cellStyle name="40% - Accent6 4 2 2 2 2 3 2" xfId="38795"/>
    <cellStyle name="40% - Accent6 4 2 2 2 2 3 2 2" xfId="38796"/>
    <cellStyle name="40% - Accent6 4 2 2 2 2 3 3" xfId="38797"/>
    <cellStyle name="40% - Accent6 4 2 2 2 2 4" xfId="38798"/>
    <cellStyle name="40% - Accent6 4 2 2 2 2 4 2" xfId="38799"/>
    <cellStyle name="40% - Accent6 4 2 2 2 2 5" xfId="38800"/>
    <cellStyle name="40% - Accent6 4 2 2 2 3" xfId="38801"/>
    <cellStyle name="40% - Accent6 4 2 2 2 3 2" xfId="38802"/>
    <cellStyle name="40% - Accent6 4 2 2 2 3 2 2" xfId="38803"/>
    <cellStyle name="40% - Accent6 4 2 2 2 3 2 2 2" xfId="38804"/>
    <cellStyle name="40% - Accent6 4 2 2 2 3 2 3" xfId="38805"/>
    <cellStyle name="40% - Accent6 4 2 2 2 3 3" xfId="38806"/>
    <cellStyle name="40% - Accent6 4 2 2 2 3 3 2" xfId="38807"/>
    <cellStyle name="40% - Accent6 4 2 2 2 3 4" xfId="38808"/>
    <cellStyle name="40% - Accent6 4 2 2 2 4" xfId="38809"/>
    <cellStyle name="40% - Accent6 4 2 2 2 4 2" xfId="38810"/>
    <cellStyle name="40% - Accent6 4 2 2 2 4 2 2" xfId="38811"/>
    <cellStyle name="40% - Accent6 4 2 2 2 4 3" xfId="38812"/>
    <cellStyle name="40% - Accent6 4 2 2 2 5" xfId="38813"/>
    <cellStyle name="40% - Accent6 4 2 2 2 5 2" xfId="38814"/>
    <cellStyle name="40% - Accent6 4 2 2 2 6" xfId="38815"/>
    <cellStyle name="40% - Accent6 4 2 2 3" xfId="38816"/>
    <cellStyle name="40% - Accent6 4 2 2 3 2" xfId="38817"/>
    <cellStyle name="40% - Accent6 4 2 2 3 2 2" xfId="38818"/>
    <cellStyle name="40% - Accent6 4 2 2 3 2 2 2" xfId="38819"/>
    <cellStyle name="40% - Accent6 4 2 2 3 2 2 2 2" xfId="38820"/>
    <cellStyle name="40% - Accent6 4 2 2 3 2 2 3" xfId="38821"/>
    <cellStyle name="40% - Accent6 4 2 2 3 2 3" xfId="38822"/>
    <cellStyle name="40% - Accent6 4 2 2 3 2 3 2" xfId="38823"/>
    <cellStyle name="40% - Accent6 4 2 2 3 2 4" xfId="38824"/>
    <cellStyle name="40% - Accent6 4 2 2 3 3" xfId="38825"/>
    <cellStyle name="40% - Accent6 4 2 2 3 3 2" xfId="38826"/>
    <cellStyle name="40% - Accent6 4 2 2 3 3 2 2" xfId="38827"/>
    <cellStyle name="40% - Accent6 4 2 2 3 3 3" xfId="38828"/>
    <cellStyle name="40% - Accent6 4 2 2 3 4" xfId="38829"/>
    <cellStyle name="40% - Accent6 4 2 2 3 4 2" xfId="38830"/>
    <cellStyle name="40% - Accent6 4 2 2 3 5" xfId="38831"/>
    <cellStyle name="40% - Accent6 4 2 2 4" xfId="38832"/>
    <cellStyle name="40% - Accent6 4 2 2 4 2" xfId="38833"/>
    <cellStyle name="40% - Accent6 4 2 2 4 2 2" xfId="38834"/>
    <cellStyle name="40% - Accent6 4 2 2 4 2 2 2" xfId="38835"/>
    <cellStyle name="40% - Accent6 4 2 2 4 2 3" xfId="38836"/>
    <cellStyle name="40% - Accent6 4 2 2 4 3" xfId="38837"/>
    <cellStyle name="40% - Accent6 4 2 2 4 3 2" xfId="38838"/>
    <cellStyle name="40% - Accent6 4 2 2 4 4" xfId="38839"/>
    <cellStyle name="40% - Accent6 4 2 2 5" xfId="38840"/>
    <cellStyle name="40% - Accent6 4 2 2 5 2" xfId="38841"/>
    <cellStyle name="40% - Accent6 4 2 2 5 2 2" xfId="38842"/>
    <cellStyle name="40% - Accent6 4 2 2 5 3" xfId="38843"/>
    <cellStyle name="40% - Accent6 4 2 2 6" xfId="38844"/>
    <cellStyle name="40% - Accent6 4 2 2 6 2" xfId="38845"/>
    <cellStyle name="40% - Accent6 4 2 2 7" xfId="38846"/>
    <cellStyle name="40% - Accent6 4 2 3" xfId="38847"/>
    <cellStyle name="40% - Accent6 4 2 3 2" xfId="38848"/>
    <cellStyle name="40% - Accent6 4 2 3 2 2" xfId="38849"/>
    <cellStyle name="40% - Accent6 4 2 3 2 2 2" xfId="38850"/>
    <cellStyle name="40% - Accent6 4 2 3 2 2 2 2" xfId="38851"/>
    <cellStyle name="40% - Accent6 4 2 3 2 2 2 2 2" xfId="38852"/>
    <cellStyle name="40% - Accent6 4 2 3 2 2 2 3" xfId="38853"/>
    <cellStyle name="40% - Accent6 4 2 3 2 2 3" xfId="38854"/>
    <cellStyle name="40% - Accent6 4 2 3 2 2 3 2" xfId="38855"/>
    <cellStyle name="40% - Accent6 4 2 3 2 2 4" xfId="38856"/>
    <cellStyle name="40% - Accent6 4 2 3 2 3" xfId="38857"/>
    <cellStyle name="40% - Accent6 4 2 3 2 3 2" xfId="38858"/>
    <cellStyle name="40% - Accent6 4 2 3 2 3 2 2" xfId="38859"/>
    <cellStyle name="40% - Accent6 4 2 3 2 3 3" xfId="38860"/>
    <cellStyle name="40% - Accent6 4 2 3 2 4" xfId="38861"/>
    <cellStyle name="40% - Accent6 4 2 3 2 4 2" xfId="38862"/>
    <cellStyle name="40% - Accent6 4 2 3 2 5" xfId="38863"/>
    <cellStyle name="40% - Accent6 4 2 3 3" xfId="38864"/>
    <cellStyle name="40% - Accent6 4 2 3 3 2" xfId="38865"/>
    <cellStyle name="40% - Accent6 4 2 3 3 2 2" xfId="38866"/>
    <cellStyle name="40% - Accent6 4 2 3 3 2 2 2" xfId="38867"/>
    <cellStyle name="40% - Accent6 4 2 3 3 2 3" xfId="38868"/>
    <cellStyle name="40% - Accent6 4 2 3 3 3" xfId="38869"/>
    <cellStyle name="40% - Accent6 4 2 3 3 3 2" xfId="38870"/>
    <cellStyle name="40% - Accent6 4 2 3 3 4" xfId="38871"/>
    <cellStyle name="40% - Accent6 4 2 3 4" xfId="38872"/>
    <cellStyle name="40% - Accent6 4 2 3 4 2" xfId="38873"/>
    <cellStyle name="40% - Accent6 4 2 3 4 2 2" xfId="38874"/>
    <cellStyle name="40% - Accent6 4 2 3 4 3" xfId="38875"/>
    <cellStyle name="40% - Accent6 4 2 3 5" xfId="38876"/>
    <cellStyle name="40% - Accent6 4 2 3 5 2" xfId="38877"/>
    <cellStyle name="40% - Accent6 4 2 3 6" xfId="38878"/>
    <cellStyle name="40% - Accent6 4 2 4" xfId="38879"/>
    <cellStyle name="40% - Accent6 4 2 4 2" xfId="38880"/>
    <cellStyle name="40% - Accent6 4 2 4 2 2" xfId="38881"/>
    <cellStyle name="40% - Accent6 4 2 4 2 2 2" xfId="38882"/>
    <cellStyle name="40% - Accent6 4 2 4 2 2 2 2" xfId="38883"/>
    <cellStyle name="40% - Accent6 4 2 4 2 2 3" xfId="38884"/>
    <cellStyle name="40% - Accent6 4 2 4 2 3" xfId="38885"/>
    <cellStyle name="40% - Accent6 4 2 4 2 3 2" xfId="38886"/>
    <cellStyle name="40% - Accent6 4 2 4 2 4" xfId="38887"/>
    <cellStyle name="40% - Accent6 4 2 4 3" xfId="38888"/>
    <cellStyle name="40% - Accent6 4 2 4 3 2" xfId="38889"/>
    <cellStyle name="40% - Accent6 4 2 4 3 2 2" xfId="38890"/>
    <cellStyle name="40% - Accent6 4 2 4 3 3" xfId="38891"/>
    <cellStyle name="40% - Accent6 4 2 4 4" xfId="38892"/>
    <cellStyle name="40% - Accent6 4 2 4 4 2" xfId="38893"/>
    <cellStyle name="40% - Accent6 4 2 4 5" xfId="38894"/>
    <cellStyle name="40% - Accent6 4 2 5" xfId="38895"/>
    <cellStyle name="40% - Accent6 4 2 5 2" xfId="38896"/>
    <cellStyle name="40% - Accent6 4 2 5 2 2" xfId="38897"/>
    <cellStyle name="40% - Accent6 4 2 5 2 2 2" xfId="38898"/>
    <cellStyle name="40% - Accent6 4 2 5 2 3" xfId="38899"/>
    <cellStyle name="40% - Accent6 4 2 5 3" xfId="38900"/>
    <cellStyle name="40% - Accent6 4 2 5 3 2" xfId="38901"/>
    <cellStyle name="40% - Accent6 4 2 5 4" xfId="38902"/>
    <cellStyle name="40% - Accent6 4 2 6" xfId="38903"/>
    <cellStyle name="40% - Accent6 4 2 6 2" xfId="38904"/>
    <cellStyle name="40% - Accent6 4 2 6 2 2" xfId="38905"/>
    <cellStyle name="40% - Accent6 4 2 6 3" xfId="38906"/>
    <cellStyle name="40% - Accent6 4 2 7" xfId="38907"/>
    <cellStyle name="40% - Accent6 4 2 7 2" xfId="38908"/>
    <cellStyle name="40% - Accent6 4 2 8" xfId="38909"/>
    <cellStyle name="40% - Accent6 4 3" xfId="38910"/>
    <cellStyle name="40% - Accent6 4 3 2" xfId="38911"/>
    <cellStyle name="40% - Accent6 4 3 2 2" xfId="38912"/>
    <cellStyle name="40% - Accent6 4 3 2 2 2" xfId="38913"/>
    <cellStyle name="40% - Accent6 4 3 2 2 2 2" xfId="38914"/>
    <cellStyle name="40% - Accent6 4 3 2 2 2 2 2" xfId="38915"/>
    <cellStyle name="40% - Accent6 4 3 2 2 2 2 2 2" xfId="38916"/>
    <cellStyle name="40% - Accent6 4 3 2 2 2 2 3" xfId="38917"/>
    <cellStyle name="40% - Accent6 4 3 2 2 2 3" xfId="38918"/>
    <cellStyle name="40% - Accent6 4 3 2 2 2 3 2" xfId="38919"/>
    <cellStyle name="40% - Accent6 4 3 2 2 2 4" xfId="38920"/>
    <cellStyle name="40% - Accent6 4 3 2 2 3" xfId="38921"/>
    <cellStyle name="40% - Accent6 4 3 2 2 3 2" xfId="38922"/>
    <cellStyle name="40% - Accent6 4 3 2 2 3 2 2" xfId="38923"/>
    <cellStyle name="40% - Accent6 4 3 2 2 3 3" xfId="38924"/>
    <cellStyle name="40% - Accent6 4 3 2 2 4" xfId="38925"/>
    <cellStyle name="40% - Accent6 4 3 2 2 4 2" xfId="38926"/>
    <cellStyle name="40% - Accent6 4 3 2 2 5" xfId="38927"/>
    <cellStyle name="40% - Accent6 4 3 2 3" xfId="38928"/>
    <cellStyle name="40% - Accent6 4 3 2 3 2" xfId="38929"/>
    <cellStyle name="40% - Accent6 4 3 2 3 2 2" xfId="38930"/>
    <cellStyle name="40% - Accent6 4 3 2 3 2 2 2" xfId="38931"/>
    <cellStyle name="40% - Accent6 4 3 2 3 2 3" xfId="38932"/>
    <cellStyle name="40% - Accent6 4 3 2 3 3" xfId="38933"/>
    <cellStyle name="40% - Accent6 4 3 2 3 3 2" xfId="38934"/>
    <cellStyle name="40% - Accent6 4 3 2 3 4" xfId="38935"/>
    <cellStyle name="40% - Accent6 4 3 2 4" xfId="38936"/>
    <cellStyle name="40% - Accent6 4 3 2 4 2" xfId="38937"/>
    <cellStyle name="40% - Accent6 4 3 2 4 2 2" xfId="38938"/>
    <cellStyle name="40% - Accent6 4 3 2 4 3" xfId="38939"/>
    <cellStyle name="40% - Accent6 4 3 2 5" xfId="38940"/>
    <cellStyle name="40% - Accent6 4 3 2 5 2" xfId="38941"/>
    <cellStyle name="40% - Accent6 4 3 2 6" xfId="38942"/>
    <cellStyle name="40% - Accent6 4 3 3" xfId="38943"/>
    <cellStyle name="40% - Accent6 4 3 3 2" xfId="38944"/>
    <cellStyle name="40% - Accent6 4 3 3 2 2" xfId="38945"/>
    <cellStyle name="40% - Accent6 4 3 3 2 2 2" xfId="38946"/>
    <cellStyle name="40% - Accent6 4 3 3 2 2 2 2" xfId="38947"/>
    <cellStyle name="40% - Accent6 4 3 3 2 2 3" xfId="38948"/>
    <cellStyle name="40% - Accent6 4 3 3 2 3" xfId="38949"/>
    <cellStyle name="40% - Accent6 4 3 3 2 3 2" xfId="38950"/>
    <cellStyle name="40% - Accent6 4 3 3 2 4" xfId="38951"/>
    <cellStyle name="40% - Accent6 4 3 3 3" xfId="38952"/>
    <cellStyle name="40% - Accent6 4 3 3 3 2" xfId="38953"/>
    <cellStyle name="40% - Accent6 4 3 3 3 2 2" xfId="38954"/>
    <cellStyle name="40% - Accent6 4 3 3 3 3" xfId="38955"/>
    <cellStyle name="40% - Accent6 4 3 3 4" xfId="38956"/>
    <cellStyle name="40% - Accent6 4 3 3 4 2" xfId="38957"/>
    <cellStyle name="40% - Accent6 4 3 3 5" xfId="38958"/>
    <cellStyle name="40% - Accent6 4 3 4" xfId="38959"/>
    <cellStyle name="40% - Accent6 4 3 4 2" xfId="38960"/>
    <cellStyle name="40% - Accent6 4 3 4 2 2" xfId="38961"/>
    <cellStyle name="40% - Accent6 4 3 4 2 2 2" xfId="38962"/>
    <cellStyle name="40% - Accent6 4 3 4 2 3" xfId="38963"/>
    <cellStyle name="40% - Accent6 4 3 4 3" xfId="38964"/>
    <cellStyle name="40% - Accent6 4 3 4 3 2" xfId="38965"/>
    <cellStyle name="40% - Accent6 4 3 4 4" xfId="38966"/>
    <cellStyle name="40% - Accent6 4 3 5" xfId="38967"/>
    <cellStyle name="40% - Accent6 4 3 5 2" xfId="38968"/>
    <cellStyle name="40% - Accent6 4 3 5 2 2" xfId="38969"/>
    <cellStyle name="40% - Accent6 4 3 5 3" xfId="38970"/>
    <cellStyle name="40% - Accent6 4 3 6" xfId="38971"/>
    <cellStyle name="40% - Accent6 4 3 6 2" xfId="38972"/>
    <cellStyle name="40% - Accent6 4 3 7" xfId="38973"/>
    <cellStyle name="40% - Accent6 4 4" xfId="38974"/>
    <cellStyle name="40% - Accent6 4 4 2" xfId="38975"/>
    <cellStyle name="40% - Accent6 4 4 2 2" xfId="38976"/>
    <cellStyle name="40% - Accent6 4 4 2 2 2" xfId="38977"/>
    <cellStyle name="40% - Accent6 4 4 2 2 2 2" xfId="38978"/>
    <cellStyle name="40% - Accent6 4 4 2 2 2 2 2" xfId="38979"/>
    <cellStyle name="40% - Accent6 4 4 2 2 2 3" xfId="38980"/>
    <cellStyle name="40% - Accent6 4 4 2 2 3" xfId="38981"/>
    <cellStyle name="40% - Accent6 4 4 2 2 3 2" xfId="38982"/>
    <cellStyle name="40% - Accent6 4 4 2 2 4" xfId="38983"/>
    <cellStyle name="40% - Accent6 4 4 2 3" xfId="38984"/>
    <cellStyle name="40% - Accent6 4 4 2 3 2" xfId="38985"/>
    <cellStyle name="40% - Accent6 4 4 2 3 2 2" xfId="38986"/>
    <cellStyle name="40% - Accent6 4 4 2 3 3" xfId="38987"/>
    <cellStyle name="40% - Accent6 4 4 2 4" xfId="38988"/>
    <cellStyle name="40% - Accent6 4 4 2 4 2" xfId="38989"/>
    <cellStyle name="40% - Accent6 4 4 2 5" xfId="38990"/>
    <cellStyle name="40% - Accent6 4 4 3" xfId="38991"/>
    <cellStyle name="40% - Accent6 4 4 3 2" xfId="38992"/>
    <cellStyle name="40% - Accent6 4 4 3 2 2" xfId="38993"/>
    <cellStyle name="40% - Accent6 4 4 3 2 2 2" xfId="38994"/>
    <cellStyle name="40% - Accent6 4 4 3 2 3" xfId="38995"/>
    <cellStyle name="40% - Accent6 4 4 3 3" xfId="38996"/>
    <cellStyle name="40% - Accent6 4 4 3 3 2" xfId="38997"/>
    <cellStyle name="40% - Accent6 4 4 3 4" xfId="38998"/>
    <cellStyle name="40% - Accent6 4 4 4" xfId="38999"/>
    <cellStyle name="40% - Accent6 4 4 4 2" xfId="39000"/>
    <cellStyle name="40% - Accent6 4 4 4 2 2" xfId="39001"/>
    <cellStyle name="40% - Accent6 4 4 4 3" xfId="39002"/>
    <cellStyle name="40% - Accent6 4 4 5" xfId="39003"/>
    <cellStyle name="40% - Accent6 4 4 5 2" xfId="39004"/>
    <cellStyle name="40% - Accent6 4 4 6" xfId="39005"/>
    <cellStyle name="40% - Accent6 4 5" xfId="39006"/>
    <cellStyle name="40% - Accent6 4 5 2" xfId="39007"/>
    <cellStyle name="40% - Accent6 4 5 2 2" xfId="39008"/>
    <cellStyle name="40% - Accent6 4 5 2 2 2" xfId="39009"/>
    <cellStyle name="40% - Accent6 4 5 2 2 2 2" xfId="39010"/>
    <cellStyle name="40% - Accent6 4 5 2 2 3" xfId="39011"/>
    <cellStyle name="40% - Accent6 4 5 2 3" xfId="39012"/>
    <cellStyle name="40% - Accent6 4 5 2 3 2" xfId="39013"/>
    <cellStyle name="40% - Accent6 4 5 2 4" xfId="39014"/>
    <cellStyle name="40% - Accent6 4 5 3" xfId="39015"/>
    <cellStyle name="40% - Accent6 4 5 3 2" xfId="39016"/>
    <cellStyle name="40% - Accent6 4 5 3 2 2" xfId="39017"/>
    <cellStyle name="40% - Accent6 4 5 3 3" xfId="39018"/>
    <cellStyle name="40% - Accent6 4 5 4" xfId="39019"/>
    <cellStyle name="40% - Accent6 4 5 4 2" xfId="39020"/>
    <cellStyle name="40% - Accent6 4 5 5" xfId="39021"/>
    <cellStyle name="40% - Accent6 4 6" xfId="39022"/>
    <cellStyle name="40% - Accent6 4 6 2" xfId="39023"/>
    <cellStyle name="40% - Accent6 4 6 2 2" xfId="39024"/>
    <cellStyle name="40% - Accent6 4 6 2 2 2" xfId="39025"/>
    <cellStyle name="40% - Accent6 4 6 2 3" xfId="39026"/>
    <cellStyle name="40% - Accent6 4 6 3" xfId="39027"/>
    <cellStyle name="40% - Accent6 4 6 3 2" xfId="39028"/>
    <cellStyle name="40% - Accent6 4 6 4" xfId="39029"/>
    <cellStyle name="40% - Accent6 4 7" xfId="39030"/>
    <cellStyle name="40% - Accent6 4 7 2" xfId="39031"/>
    <cellStyle name="40% - Accent6 4 7 2 2" xfId="39032"/>
    <cellStyle name="40% - Accent6 4 7 3" xfId="39033"/>
    <cellStyle name="40% - Accent6 4 8" xfId="39034"/>
    <cellStyle name="40% - Accent6 4 8 2" xfId="39035"/>
    <cellStyle name="40% - Accent6 4 9" xfId="39036"/>
    <cellStyle name="40% - Accent6 5" xfId="39037"/>
    <cellStyle name="40% - Accent6 5 2" xfId="39038"/>
    <cellStyle name="40% - Accent6 5 2 2" xfId="39039"/>
    <cellStyle name="40% - Accent6 5 2 2 2" xfId="39040"/>
    <cellStyle name="40% - Accent6 5 2 2 2 2" xfId="39041"/>
    <cellStyle name="40% - Accent6 5 2 2 2 2 2" xfId="39042"/>
    <cellStyle name="40% - Accent6 5 2 2 2 2 2 2" xfId="39043"/>
    <cellStyle name="40% - Accent6 5 2 2 2 2 2 2 2" xfId="39044"/>
    <cellStyle name="40% - Accent6 5 2 2 2 2 2 2 2 2" xfId="39045"/>
    <cellStyle name="40% - Accent6 5 2 2 2 2 2 2 3" xfId="39046"/>
    <cellStyle name="40% - Accent6 5 2 2 2 2 2 3" xfId="39047"/>
    <cellStyle name="40% - Accent6 5 2 2 2 2 2 3 2" xfId="39048"/>
    <cellStyle name="40% - Accent6 5 2 2 2 2 2 4" xfId="39049"/>
    <cellStyle name="40% - Accent6 5 2 2 2 2 3" xfId="39050"/>
    <cellStyle name="40% - Accent6 5 2 2 2 2 3 2" xfId="39051"/>
    <cellStyle name="40% - Accent6 5 2 2 2 2 3 2 2" xfId="39052"/>
    <cellStyle name="40% - Accent6 5 2 2 2 2 3 3" xfId="39053"/>
    <cellStyle name="40% - Accent6 5 2 2 2 2 4" xfId="39054"/>
    <cellStyle name="40% - Accent6 5 2 2 2 2 4 2" xfId="39055"/>
    <cellStyle name="40% - Accent6 5 2 2 2 2 5" xfId="39056"/>
    <cellStyle name="40% - Accent6 5 2 2 2 3" xfId="39057"/>
    <cellStyle name="40% - Accent6 5 2 2 2 3 2" xfId="39058"/>
    <cellStyle name="40% - Accent6 5 2 2 2 3 2 2" xfId="39059"/>
    <cellStyle name="40% - Accent6 5 2 2 2 3 2 2 2" xfId="39060"/>
    <cellStyle name="40% - Accent6 5 2 2 2 3 2 3" xfId="39061"/>
    <cellStyle name="40% - Accent6 5 2 2 2 3 3" xfId="39062"/>
    <cellStyle name="40% - Accent6 5 2 2 2 3 3 2" xfId="39063"/>
    <cellStyle name="40% - Accent6 5 2 2 2 3 4" xfId="39064"/>
    <cellStyle name="40% - Accent6 5 2 2 2 4" xfId="39065"/>
    <cellStyle name="40% - Accent6 5 2 2 2 4 2" xfId="39066"/>
    <cellStyle name="40% - Accent6 5 2 2 2 4 2 2" xfId="39067"/>
    <cellStyle name="40% - Accent6 5 2 2 2 4 3" xfId="39068"/>
    <cellStyle name="40% - Accent6 5 2 2 2 5" xfId="39069"/>
    <cellStyle name="40% - Accent6 5 2 2 2 5 2" xfId="39070"/>
    <cellStyle name="40% - Accent6 5 2 2 2 6" xfId="39071"/>
    <cellStyle name="40% - Accent6 5 2 2 3" xfId="39072"/>
    <cellStyle name="40% - Accent6 5 2 2 3 2" xfId="39073"/>
    <cellStyle name="40% - Accent6 5 2 2 3 2 2" xfId="39074"/>
    <cellStyle name="40% - Accent6 5 2 2 3 2 2 2" xfId="39075"/>
    <cellStyle name="40% - Accent6 5 2 2 3 2 2 2 2" xfId="39076"/>
    <cellStyle name="40% - Accent6 5 2 2 3 2 2 3" xfId="39077"/>
    <cellStyle name="40% - Accent6 5 2 2 3 2 3" xfId="39078"/>
    <cellStyle name="40% - Accent6 5 2 2 3 2 3 2" xfId="39079"/>
    <cellStyle name="40% - Accent6 5 2 2 3 2 4" xfId="39080"/>
    <cellStyle name="40% - Accent6 5 2 2 3 3" xfId="39081"/>
    <cellStyle name="40% - Accent6 5 2 2 3 3 2" xfId="39082"/>
    <cellStyle name="40% - Accent6 5 2 2 3 3 2 2" xfId="39083"/>
    <cellStyle name="40% - Accent6 5 2 2 3 3 3" xfId="39084"/>
    <cellStyle name="40% - Accent6 5 2 2 3 4" xfId="39085"/>
    <cellStyle name="40% - Accent6 5 2 2 3 4 2" xfId="39086"/>
    <cellStyle name="40% - Accent6 5 2 2 3 5" xfId="39087"/>
    <cellStyle name="40% - Accent6 5 2 2 4" xfId="39088"/>
    <cellStyle name="40% - Accent6 5 2 2 4 2" xfId="39089"/>
    <cellStyle name="40% - Accent6 5 2 2 4 2 2" xfId="39090"/>
    <cellStyle name="40% - Accent6 5 2 2 4 2 2 2" xfId="39091"/>
    <cellStyle name="40% - Accent6 5 2 2 4 2 3" xfId="39092"/>
    <cellStyle name="40% - Accent6 5 2 2 4 3" xfId="39093"/>
    <cellStyle name="40% - Accent6 5 2 2 4 3 2" xfId="39094"/>
    <cellStyle name="40% - Accent6 5 2 2 4 4" xfId="39095"/>
    <cellStyle name="40% - Accent6 5 2 2 5" xfId="39096"/>
    <cellStyle name="40% - Accent6 5 2 2 5 2" xfId="39097"/>
    <cellStyle name="40% - Accent6 5 2 2 5 2 2" xfId="39098"/>
    <cellStyle name="40% - Accent6 5 2 2 5 3" xfId="39099"/>
    <cellStyle name="40% - Accent6 5 2 2 6" xfId="39100"/>
    <cellStyle name="40% - Accent6 5 2 2 6 2" xfId="39101"/>
    <cellStyle name="40% - Accent6 5 2 2 7" xfId="39102"/>
    <cellStyle name="40% - Accent6 5 2 3" xfId="39103"/>
    <cellStyle name="40% - Accent6 5 2 3 2" xfId="39104"/>
    <cellStyle name="40% - Accent6 5 2 3 2 2" xfId="39105"/>
    <cellStyle name="40% - Accent6 5 2 3 2 2 2" xfId="39106"/>
    <cellStyle name="40% - Accent6 5 2 3 2 2 2 2" xfId="39107"/>
    <cellStyle name="40% - Accent6 5 2 3 2 2 2 2 2" xfId="39108"/>
    <cellStyle name="40% - Accent6 5 2 3 2 2 2 3" xfId="39109"/>
    <cellStyle name="40% - Accent6 5 2 3 2 2 3" xfId="39110"/>
    <cellStyle name="40% - Accent6 5 2 3 2 2 3 2" xfId="39111"/>
    <cellStyle name="40% - Accent6 5 2 3 2 2 4" xfId="39112"/>
    <cellStyle name="40% - Accent6 5 2 3 2 3" xfId="39113"/>
    <cellStyle name="40% - Accent6 5 2 3 2 3 2" xfId="39114"/>
    <cellStyle name="40% - Accent6 5 2 3 2 3 2 2" xfId="39115"/>
    <cellStyle name="40% - Accent6 5 2 3 2 3 3" xfId="39116"/>
    <cellStyle name="40% - Accent6 5 2 3 2 4" xfId="39117"/>
    <cellStyle name="40% - Accent6 5 2 3 2 4 2" xfId="39118"/>
    <cellStyle name="40% - Accent6 5 2 3 2 5" xfId="39119"/>
    <cellStyle name="40% - Accent6 5 2 3 3" xfId="39120"/>
    <cellStyle name="40% - Accent6 5 2 3 3 2" xfId="39121"/>
    <cellStyle name="40% - Accent6 5 2 3 3 2 2" xfId="39122"/>
    <cellStyle name="40% - Accent6 5 2 3 3 2 2 2" xfId="39123"/>
    <cellStyle name="40% - Accent6 5 2 3 3 2 3" xfId="39124"/>
    <cellStyle name="40% - Accent6 5 2 3 3 3" xfId="39125"/>
    <cellStyle name="40% - Accent6 5 2 3 3 3 2" xfId="39126"/>
    <cellStyle name="40% - Accent6 5 2 3 3 4" xfId="39127"/>
    <cellStyle name="40% - Accent6 5 2 3 4" xfId="39128"/>
    <cellStyle name="40% - Accent6 5 2 3 4 2" xfId="39129"/>
    <cellStyle name="40% - Accent6 5 2 3 4 2 2" xfId="39130"/>
    <cellStyle name="40% - Accent6 5 2 3 4 3" xfId="39131"/>
    <cellStyle name="40% - Accent6 5 2 3 5" xfId="39132"/>
    <cellStyle name="40% - Accent6 5 2 3 5 2" xfId="39133"/>
    <cellStyle name="40% - Accent6 5 2 3 6" xfId="39134"/>
    <cellStyle name="40% - Accent6 5 2 4" xfId="39135"/>
    <cellStyle name="40% - Accent6 5 2 4 2" xfId="39136"/>
    <cellStyle name="40% - Accent6 5 2 4 2 2" xfId="39137"/>
    <cellStyle name="40% - Accent6 5 2 4 2 2 2" xfId="39138"/>
    <cellStyle name="40% - Accent6 5 2 4 2 2 2 2" xfId="39139"/>
    <cellStyle name="40% - Accent6 5 2 4 2 2 3" xfId="39140"/>
    <cellStyle name="40% - Accent6 5 2 4 2 3" xfId="39141"/>
    <cellStyle name="40% - Accent6 5 2 4 2 3 2" xfId="39142"/>
    <cellStyle name="40% - Accent6 5 2 4 2 4" xfId="39143"/>
    <cellStyle name="40% - Accent6 5 2 4 3" xfId="39144"/>
    <cellStyle name="40% - Accent6 5 2 4 3 2" xfId="39145"/>
    <cellStyle name="40% - Accent6 5 2 4 3 2 2" xfId="39146"/>
    <cellStyle name="40% - Accent6 5 2 4 3 3" xfId="39147"/>
    <cellStyle name="40% - Accent6 5 2 4 4" xfId="39148"/>
    <cellStyle name="40% - Accent6 5 2 4 4 2" xfId="39149"/>
    <cellStyle name="40% - Accent6 5 2 4 5" xfId="39150"/>
    <cellStyle name="40% - Accent6 5 2 5" xfId="39151"/>
    <cellStyle name="40% - Accent6 5 2 5 2" xfId="39152"/>
    <cellStyle name="40% - Accent6 5 2 5 2 2" xfId="39153"/>
    <cellStyle name="40% - Accent6 5 2 5 2 2 2" xfId="39154"/>
    <cellStyle name="40% - Accent6 5 2 5 2 3" xfId="39155"/>
    <cellStyle name="40% - Accent6 5 2 5 3" xfId="39156"/>
    <cellStyle name="40% - Accent6 5 2 5 3 2" xfId="39157"/>
    <cellStyle name="40% - Accent6 5 2 5 4" xfId="39158"/>
    <cellStyle name="40% - Accent6 5 2 6" xfId="39159"/>
    <cellStyle name="40% - Accent6 5 2 6 2" xfId="39160"/>
    <cellStyle name="40% - Accent6 5 2 6 2 2" xfId="39161"/>
    <cellStyle name="40% - Accent6 5 2 6 3" xfId="39162"/>
    <cellStyle name="40% - Accent6 5 2 7" xfId="39163"/>
    <cellStyle name="40% - Accent6 5 2 7 2" xfId="39164"/>
    <cellStyle name="40% - Accent6 5 2 8" xfId="39165"/>
    <cellStyle name="40% - Accent6 5 3" xfId="39166"/>
    <cellStyle name="40% - Accent6 5 3 2" xfId="39167"/>
    <cellStyle name="40% - Accent6 5 3 2 2" xfId="39168"/>
    <cellStyle name="40% - Accent6 5 3 2 2 2" xfId="39169"/>
    <cellStyle name="40% - Accent6 5 3 2 2 2 2" xfId="39170"/>
    <cellStyle name="40% - Accent6 5 3 2 2 2 2 2" xfId="39171"/>
    <cellStyle name="40% - Accent6 5 3 2 2 2 2 2 2" xfId="39172"/>
    <cellStyle name="40% - Accent6 5 3 2 2 2 2 3" xfId="39173"/>
    <cellStyle name="40% - Accent6 5 3 2 2 2 3" xfId="39174"/>
    <cellStyle name="40% - Accent6 5 3 2 2 2 3 2" xfId="39175"/>
    <cellStyle name="40% - Accent6 5 3 2 2 2 4" xfId="39176"/>
    <cellStyle name="40% - Accent6 5 3 2 2 3" xfId="39177"/>
    <cellStyle name="40% - Accent6 5 3 2 2 3 2" xfId="39178"/>
    <cellStyle name="40% - Accent6 5 3 2 2 3 2 2" xfId="39179"/>
    <cellStyle name="40% - Accent6 5 3 2 2 3 3" xfId="39180"/>
    <cellStyle name="40% - Accent6 5 3 2 2 4" xfId="39181"/>
    <cellStyle name="40% - Accent6 5 3 2 2 4 2" xfId="39182"/>
    <cellStyle name="40% - Accent6 5 3 2 2 5" xfId="39183"/>
    <cellStyle name="40% - Accent6 5 3 2 3" xfId="39184"/>
    <cellStyle name="40% - Accent6 5 3 2 3 2" xfId="39185"/>
    <cellStyle name="40% - Accent6 5 3 2 3 2 2" xfId="39186"/>
    <cellStyle name="40% - Accent6 5 3 2 3 2 2 2" xfId="39187"/>
    <cellStyle name="40% - Accent6 5 3 2 3 2 3" xfId="39188"/>
    <cellStyle name="40% - Accent6 5 3 2 3 3" xfId="39189"/>
    <cellStyle name="40% - Accent6 5 3 2 3 3 2" xfId="39190"/>
    <cellStyle name="40% - Accent6 5 3 2 3 4" xfId="39191"/>
    <cellStyle name="40% - Accent6 5 3 2 4" xfId="39192"/>
    <cellStyle name="40% - Accent6 5 3 2 4 2" xfId="39193"/>
    <cellStyle name="40% - Accent6 5 3 2 4 2 2" xfId="39194"/>
    <cellStyle name="40% - Accent6 5 3 2 4 3" xfId="39195"/>
    <cellStyle name="40% - Accent6 5 3 2 5" xfId="39196"/>
    <cellStyle name="40% - Accent6 5 3 2 5 2" xfId="39197"/>
    <cellStyle name="40% - Accent6 5 3 2 6" xfId="39198"/>
    <cellStyle name="40% - Accent6 5 3 3" xfId="39199"/>
    <cellStyle name="40% - Accent6 5 3 3 2" xfId="39200"/>
    <cellStyle name="40% - Accent6 5 3 3 2 2" xfId="39201"/>
    <cellStyle name="40% - Accent6 5 3 3 2 2 2" xfId="39202"/>
    <cellStyle name="40% - Accent6 5 3 3 2 2 2 2" xfId="39203"/>
    <cellStyle name="40% - Accent6 5 3 3 2 2 3" xfId="39204"/>
    <cellStyle name="40% - Accent6 5 3 3 2 3" xfId="39205"/>
    <cellStyle name="40% - Accent6 5 3 3 2 3 2" xfId="39206"/>
    <cellStyle name="40% - Accent6 5 3 3 2 4" xfId="39207"/>
    <cellStyle name="40% - Accent6 5 3 3 3" xfId="39208"/>
    <cellStyle name="40% - Accent6 5 3 3 3 2" xfId="39209"/>
    <cellStyle name="40% - Accent6 5 3 3 3 2 2" xfId="39210"/>
    <cellStyle name="40% - Accent6 5 3 3 3 3" xfId="39211"/>
    <cellStyle name="40% - Accent6 5 3 3 4" xfId="39212"/>
    <cellStyle name="40% - Accent6 5 3 3 4 2" xfId="39213"/>
    <cellStyle name="40% - Accent6 5 3 3 5" xfId="39214"/>
    <cellStyle name="40% - Accent6 5 3 4" xfId="39215"/>
    <cellStyle name="40% - Accent6 5 3 4 2" xfId="39216"/>
    <cellStyle name="40% - Accent6 5 3 4 2 2" xfId="39217"/>
    <cellStyle name="40% - Accent6 5 3 4 2 2 2" xfId="39218"/>
    <cellStyle name="40% - Accent6 5 3 4 2 3" xfId="39219"/>
    <cellStyle name="40% - Accent6 5 3 4 3" xfId="39220"/>
    <cellStyle name="40% - Accent6 5 3 4 3 2" xfId="39221"/>
    <cellStyle name="40% - Accent6 5 3 4 4" xfId="39222"/>
    <cellStyle name="40% - Accent6 5 3 5" xfId="39223"/>
    <cellStyle name="40% - Accent6 5 3 5 2" xfId="39224"/>
    <cellStyle name="40% - Accent6 5 3 5 2 2" xfId="39225"/>
    <cellStyle name="40% - Accent6 5 3 5 3" xfId="39226"/>
    <cellStyle name="40% - Accent6 5 3 6" xfId="39227"/>
    <cellStyle name="40% - Accent6 5 3 6 2" xfId="39228"/>
    <cellStyle name="40% - Accent6 5 3 7" xfId="39229"/>
    <cellStyle name="40% - Accent6 5 4" xfId="39230"/>
    <cellStyle name="40% - Accent6 5 4 2" xfId="39231"/>
    <cellStyle name="40% - Accent6 5 4 2 2" xfId="39232"/>
    <cellStyle name="40% - Accent6 5 4 2 2 2" xfId="39233"/>
    <cellStyle name="40% - Accent6 5 4 2 2 2 2" xfId="39234"/>
    <cellStyle name="40% - Accent6 5 4 2 2 2 2 2" xfId="39235"/>
    <cellStyle name="40% - Accent6 5 4 2 2 2 3" xfId="39236"/>
    <cellStyle name="40% - Accent6 5 4 2 2 3" xfId="39237"/>
    <cellStyle name="40% - Accent6 5 4 2 2 3 2" xfId="39238"/>
    <cellStyle name="40% - Accent6 5 4 2 2 4" xfId="39239"/>
    <cellStyle name="40% - Accent6 5 4 2 3" xfId="39240"/>
    <cellStyle name="40% - Accent6 5 4 2 3 2" xfId="39241"/>
    <cellStyle name="40% - Accent6 5 4 2 3 2 2" xfId="39242"/>
    <cellStyle name="40% - Accent6 5 4 2 3 3" xfId="39243"/>
    <cellStyle name="40% - Accent6 5 4 2 4" xfId="39244"/>
    <cellStyle name="40% - Accent6 5 4 2 4 2" xfId="39245"/>
    <cellStyle name="40% - Accent6 5 4 2 5" xfId="39246"/>
    <cellStyle name="40% - Accent6 5 4 3" xfId="39247"/>
    <cellStyle name="40% - Accent6 5 4 3 2" xfId="39248"/>
    <cellStyle name="40% - Accent6 5 4 3 2 2" xfId="39249"/>
    <cellStyle name="40% - Accent6 5 4 3 2 2 2" xfId="39250"/>
    <cellStyle name="40% - Accent6 5 4 3 2 3" xfId="39251"/>
    <cellStyle name="40% - Accent6 5 4 3 3" xfId="39252"/>
    <cellStyle name="40% - Accent6 5 4 3 3 2" xfId="39253"/>
    <cellStyle name="40% - Accent6 5 4 3 4" xfId="39254"/>
    <cellStyle name="40% - Accent6 5 4 4" xfId="39255"/>
    <cellStyle name="40% - Accent6 5 4 4 2" xfId="39256"/>
    <cellStyle name="40% - Accent6 5 4 4 2 2" xfId="39257"/>
    <cellStyle name="40% - Accent6 5 4 4 3" xfId="39258"/>
    <cellStyle name="40% - Accent6 5 4 5" xfId="39259"/>
    <cellStyle name="40% - Accent6 5 4 5 2" xfId="39260"/>
    <cellStyle name="40% - Accent6 5 4 6" xfId="39261"/>
    <cellStyle name="40% - Accent6 5 5" xfId="39262"/>
    <cellStyle name="40% - Accent6 5 5 2" xfId="39263"/>
    <cellStyle name="40% - Accent6 5 5 2 2" xfId="39264"/>
    <cellStyle name="40% - Accent6 5 5 2 2 2" xfId="39265"/>
    <cellStyle name="40% - Accent6 5 5 2 2 2 2" xfId="39266"/>
    <cellStyle name="40% - Accent6 5 5 2 2 3" xfId="39267"/>
    <cellStyle name="40% - Accent6 5 5 2 3" xfId="39268"/>
    <cellStyle name="40% - Accent6 5 5 2 3 2" xfId="39269"/>
    <cellStyle name="40% - Accent6 5 5 2 4" xfId="39270"/>
    <cellStyle name="40% - Accent6 5 5 3" xfId="39271"/>
    <cellStyle name="40% - Accent6 5 5 3 2" xfId="39272"/>
    <cellStyle name="40% - Accent6 5 5 3 2 2" xfId="39273"/>
    <cellStyle name="40% - Accent6 5 5 3 3" xfId="39274"/>
    <cellStyle name="40% - Accent6 5 5 4" xfId="39275"/>
    <cellStyle name="40% - Accent6 5 5 4 2" xfId="39276"/>
    <cellStyle name="40% - Accent6 5 5 5" xfId="39277"/>
    <cellStyle name="40% - Accent6 5 6" xfId="39278"/>
    <cellStyle name="40% - Accent6 5 6 2" xfId="39279"/>
    <cellStyle name="40% - Accent6 5 6 2 2" xfId="39280"/>
    <cellStyle name="40% - Accent6 5 6 2 2 2" xfId="39281"/>
    <cellStyle name="40% - Accent6 5 6 2 3" xfId="39282"/>
    <cellStyle name="40% - Accent6 5 6 3" xfId="39283"/>
    <cellStyle name="40% - Accent6 5 6 3 2" xfId="39284"/>
    <cellStyle name="40% - Accent6 5 6 4" xfId="39285"/>
    <cellStyle name="40% - Accent6 5 7" xfId="39286"/>
    <cellStyle name="40% - Accent6 5 7 2" xfId="39287"/>
    <cellStyle name="40% - Accent6 5 7 2 2" xfId="39288"/>
    <cellStyle name="40% - Accent6 5 7 3" xfId="39289"/>
    <cellStyle name="40% - Accent6 5 8" xfId="39290"/>
    <cellStyle name="40% - Accent6 5 8 2" xfId="39291"/>
    <cellStyle name="40% - Accent6 5 9" xfId="39292"/>
    <cellStyle name="40% - Accent6 6" xfId="39293"/>
    <cellStyle name="40% - Accent6 6 2" xfId="39294"/>
    <cellStyle name="40% - Accent6 6 2 2" xfId="39295"/>
    <cellStyle name="40% - Accent6 6 2 2 2" xfId="39296"/>
    <cellStyle name="40% - Accent6 6 2 2 2 2" xfId="39297"/>
    <cellStyle name="40% - Accent6 6 2 2 2 2 2" xfId="39298"/>
    <cellStyle name="40% - Accent6 6 2 2 2 2 2 2" xfId="39299"/>
    <cellStyle name="40% - Accent6 6 2 2 2 2 2 2 2" xfId="39300"/>
    <cellStyle name="40% - Accent6 6 2 2 2 2 2 2 2 2" xfId="39301"/>
    <cellStyle name="40% - Accent6 6 2 2 2 2 2 2 3" xfId="39302"/>
    <cellStyle name="40% - Accent6 6 2 2 2 2 2 3" xfId="39303"/>
    <cellStyle name="40% - Accent6 6 2 2 2 2 2 3 2" xfId="39304"/>
    <cellStyle name="40% - Accent6 6 2 2 2 2 2 4" xfId="39305"/>
    <cellStyle name="40% - Accent6 6 2 2 2 2 3" xfId="39306"/>
    <cellStyle name="40% - Accent6 6 2 2 2 2 3 2" xfId="39307"/>
    <cellStyle name="40% - Accent6 6 2 2 2 2 3 2 2" xfId="39308"/>
    <cellStyle name="40% - Accent6 6 2 2 2 2 3 3" xfId="39309"/>
    <cellStyle name="40% - Accent6 6 2 2 2 2 4" xfId="39310"/>
    <cellStyle name="40% - Accent6 6 2 2 2 2 4 2" xfId="39311"/>
    <cellStyle name="40% - Accent6 6 2 2 2 2 5" xfId="39312"/>
    <cellStyle name="40% - Accent6 6 2 2 2 3" xfId="39313"/>
    <cellStyle name="40% - Accent6 6 2 2 2 3 2" xfId="39314"/>
    <cellStyle name="40% - Accent6 6 2 2 2 3 2 2" xfId="39315"/>
    <cellStyle name="40% - Accent6 6 2 2 2 3 2 2 2" xfId="39316"/>
    <cellStyle name="40% - Accent6 6 2 2 2 3 2 3" xfId="39317"/>
    <cellStyle name="40% - Accent6 6 2 2 2 3 3" xfId="39318"/>
    <cellStyle name="40% - Accent6 6 2 2 2 3 3 2" xfId="39319"/>
    <cellStyle name="40% - Accent6 6 2 2 2 3 4" xfId="39320"/>
    <cellStyle name="40% - Accent6 6 2 2 2 4" xfId="39321"/>
    <cellStyle name="40% - Accent6 6 2 2 2 4 2" xfId="39322"/>
    <cellStyle name="40% - Accent6 6 2 2 2 4 2 2" xfId="39323"/>
    <cellStyle name="40% - Accent6 6 2 2 2 4 3" xfId="39324"/>
    <cellStyle name="40% - Accent6 6 2 2 2 5" xfId="39325"/>
    <cellStyle name="40% - Accent6 6 2 2 2 5 2" xfId="39326"/>
    <cellStyle name="40% - Accent6 6 2 2 2 6" xfId="39327"/>
    <cellStyle name="40% - Accent6 6 2 2 3" xfId="39328"/>
    <cellStyle name="40% - Accent6 6 2 2 3 2" xfId="39329"/>
    <cellStyle name="40% - Accent6 6 2 2 3 2 2" xfId="39330"/>
    <cellStyle name="40% - Accent6 6 2 2 3 2 2 2" xfId="39331"/>
    <cellStyle name="40% - Accent6 6 2 2 3 2 2 2 2" xfId="39332"/>
    <cellStyle name="40% - Accent6 6 2 2 3 2 2 3" xfId="39333"/>
    <cellStyle name="40% - Accent6 6 2 2 3 2 3" xfId="39334"/>
    <cellStyle name="40% - Accent6 6 2 2 3 2 3 2" xfId="39335"/>
    <cellStyle name="40% - Accent6 6 2 2 3 2 4" xfId="39336"/>
    <cellStyle name="40% - Accent6 6 2 2 3 3" xfId="39337"/>
    <cellStyle name="40% - Accent6 6 2 2 3 3 2" xfId="39338"/>
    <cellStyle name="40% - Accent6 6 2 2 3 3 2 2" xfId="39339"/>
    <cellStyle name="40% - Accent6 6 2 2 3 3 3" xfId="39340"/>
    <cellStyle name="40% - Accent6 6 2 2 3 4" xfId="39341"/>
    <cellStyle name="40% - Accent6 6 2 2 3 4 2" xfId="39342"/>
    <cellStyle name="40% - Accent6 6 2 2 3 5" xfId="39343"/>
    <cellStyle name="40% - Accent6 6 2 2 4" xfId="39344"/>
    <cellStyle name="40% - Accent6 6 2 2 4 2" xfId="39345"/>
    <cellStyle name="40% - Accent6 6 2 2 4 2 2" xfId="39346"/>
    <cellStyle name="40% - Accent6 6 2 2 4 2 2 2" xfId="39347"/>
    <cellStyle name="40% - Accent6 6 2 2 4 2 3" xfId="39348"/>
    <cellStyle name="40% - Accent6 6 2 2 4 3" xfId="39349"/>
    <cellStyle name="40% - Accent6 6 2 2 4 3 2" xfId="39350"/>
    <cellStyle name="40% - Accent6 6 2 2 4 4" xfId="39351"/>
    <cellStyle name="40% - Accent6 6 2 2 5" xfId="39352"/>
    <cellStyle name="40% - Accent6 6 2 2 5 2" xfId="39353"/>
    <cellStyle name="40% - Accent6 6 2 2 5 2 2" xfId="39354"/>
    <cellStyle name="40% - Accent6 6 2 2 5 3" xfId="39355"/>
    <cellStyle name="40% - Accent6 6 2 2 6" xfId="39356"/>
    <cellStyle name="40% - Accent6 6 2 2 6 2" xfId="39357"/>
    <cellStyle name="40% - Accent6 6 2 2 7" xfId="39358"/>
    <cellStyle name="40% - Accent6 6 2 3" xfId="39359"/>
    <cellStyle name="40% - Accent6 6 2 3 2" xfId="39360"/>
    <cellStyle name="40% - Accent6 6 2 3 2 2" xfId="39361"/>
    <cellStyle name="40% - Accent6 6 2 3 2 2 2" xfId="39362"/>
    <cellStyle name="40% - Accent6 6 2 3 2 2 2 2" xfId="39363"/>
    <cellStyle name="40% - Accent6 6 2 3 2 2 2 2 2" xfId="39364"/>
    <cellStyle name="40% - Accent6 6 2 3 2 2 2 3" xfId="39365"/>
    <cellStyle name="40% - Accent6 6 2 3 2 2 3" xfId="39366"/>
    <cellStyle name="40% - Accent6 6 2 3 2 2 3 2" xfId="39367"/>
    <cellStyle name="40% - Accent6 6 2 3 2 2 4" xfId="39368"/>
    <cellStyle name="40% - Accent6 6 2 3 2 3" xfId="39369"/>
    <cellStyle name="40% - Accent6 6 2 3 2 3 2" xfId="39370"/>
    <cellStyle name="40% - Accent6 6 2 3 2 3 2 2" xfId="39371"/>
    <cellStyle name="40% - Accent6 6 2 3 2 3 3" xfId="39372"/>
    <cellStyle name="40% - Accent6 6 2 3 2 4" xfId="39373"/>
    <cellStyle name="40% - Accent6 6 2 3 2 4 2" xfId="39374"/>
    <cellStyle name="40% - Accent6 6 2 3 2 5" xfId="39375"/>
    <cellStyle name="40% - Accent6 6 2 3 3" xfId="39376"/>
    <cellStyle name="40% - Accent6 6 2 3 3 2" xfId="39377"/>
    <cellStyle name="40% - Accent6 6 2 3 3 2 2" xfId="39378"/>
    <cellStyle name="40% - Accent6 6 2 3 3 2 2 2" xfId="39379"/>
    <cellStyle name="40% - Accent6 6 2 3 3 2 3" xfId="39380"/>
    <cellStyle name="40% - Accent6 6 2 3 3 3" xfId="39381"/>
    <cellStyle name="40% - Accent6 6 2 3 3 3 2" xfId="39382"/>
    <cellStyle name="40% - Accent6 6 2 3 3 4" xfId="39383"/>
    <cellStyle name="40% - Accent6 6 2 3 4" xfId="39384"/>
    <cellStyle name="40% - Accent6 6 2 3 4 2" xfId="39385"/>
    <cellStyle name="40% - Accent6 6 2 3 4 2 2" xfId="39386"/>
    <cellStyle name="40% - Accent6 6 2 3 4 3" xfId="39387"/>
    <cellStyle name="40% - Accent6 6 2 3 5" xfId="39388"/>
    <cellStyle name="40% - Accent6 6 2 3 5 2" xfId="39389"/>
    <cellStyle name="40% - Accent6 6 2 3 6" xfId="39390"/>
    <cellStyle name="40% - Accent6 6 2 4" xfId="39391"/>
    <cellStyle name="40% - Accent6 6 2 4 2" xfId="39392"/>
    <cellStyle name="40% - Accent6 6 2 4 2 2" xfId="39393"/>
    <cellStyle name="40% - Accent6 6 2 4 2 2 2" xfId="39394"/>
    <cellStyle name="40% - Accent6 6 2 4 2 2 2 2" xfId="39395"/>
    <cellStyle name="40% - Accent6 6 2 4 2 2 3" xfId="39396"/>
    <cellStyle name="40% - Accent6 6 2 4 2 3" xfId="39397"/>
    <cellStyle name="40% - Accent6 6 2 4 2 3 2" xfId="39398"/>
    <cellStyle name="40% - Accent6 6 2 4 2 4" xfId="39399"/>
    <cellStyle name="40% - Accent6 6 2 4 3" xfId="39400"/>
    <cellStyle name="40% - Accent6 6 2 4 3 2" xfId="39401"/>
    <cellStyle name="40% - Accent6 6 2 4 3 2 2" xfId="39402"/>
    <cellStyle name="40% - Accent6 6 2 4 3 3" xfId="39403"/>
    <cellStyle name="40% - Accent6 6 2 4 4" xfId="39404"/>
    <cellStyle name="40% - Accent6 6 2 4 4 2" xfId="39405"/>
    <cellStyle name="40% - Accent6 6 2 4 5" xfId="39406"/>
    <cellStyle name="40% - Accent6 6 2 5" xfId="39407"/>
    <cellStyle name="40% - Accent6 6 2 5 2" xfId="39408"/>
    <cellStyle name="40% - Accent6 6 2 5 2 2" xfId="39409"/>
    <cellStyle name="40% - Accent6 6 2 5 2 2 2" xfId="39410"/>
    <cellStyle name="40% - Accent6 6 2 5 2 3" xfId="39411"/>
    <cellStyle name="40% - Accent6 6 2 5 3" xfId="39412"/>
    <cellStyle name="40% - Accent6 6 2 5 3 2" xfId="39413"/>
    <cellStyle name="40% - Accent6 6 2 5 4" xfId="39414"/>
    <cellStyle name="40% - Accent6 6 2 6" xfId="39415"/>
    <cellStyle name="40% - Accent6 6 2 6 2" xfId="39416"/>
    <cellStyle name="40% - Accent6 6 2 6 2 2" xfId="39417"/>
    <cellStyle name="40% - Accent6 6 2 6 3" xfId="39418"/>
    <cellStyle name="40% - Accent6 6 2 7" xfId="39419"/>
    <cellStyle name="40% - Accent6 6 2 7 2" xfId="39420"/>
    <cellStyle name="40% - Accent6 6 2 8" xfId="39421"/>
    <cellStyle name="40% - Accent6 6 3" xfId="39422"/>
    <cellStyle name="40% - Accent6 6 3 2" xfId="39423"/>
    <cellStyle name="40% - Accent6 6 3 2 2" xfId="39424"/>
    <cellStyle name="40% - Accent6 6 3 2 2 2" xfId="39425"/>
    <cellStyle name="40% - Accent6 6 3 2 2 2 2" xfId="39426"/>
    <cellStyle name="40% - Accent6 6 3 2 2 2 2 2" xfId="39427"/>
    <cellStyle name="40% - Accent6 6 3 2 2 2 2 2 2" xfId="39428"/>
    <cellStyle name="40% - Accent6 6 3 2 2 2 2 3" xfId="39429"/>
    <cellStyle name="40% - Accent6 6 3 2 2 2 3" xfId="39430"/>
    <cellStyle name="40% - Accent6 6 3 2 2 2 3 2" xfId="39431"/>
    <cellStyle name="40% - Accent6 6 3 2 2 2 4" xfId="39432"/>
    <cellStyle name="40% - Accent6 6 3 2 2 3" xfId="39433"/>
    <cellStyle name="40% - Accent6 6 3 2 2 3 2" xfId="39434"/>
    <cellStyle name="40% - Accent6 6 3 2 2 3 2 2" xfId="39435"/>
    <cellStyle name="40% - Accent6 6 3 2 2 3 3" xfId="39436"/>
    <cellStyle name="40% - Accent6 6 3 2 2 4" xfId="39437"/>
    <cellStyle name="40% - Accent6 6 3 2 2 4 2" xfId="39438"/>
    <cellStyle name="40% - Accent6 6 3 2 2 5" xfId="39439"/>
    <cellStyle name="40% - Accent6 6 3 2 3" xfId="39440"/>
    <cellStyle name="40% - Accent6 6 3 2 3 2" xfId="39441"/>
    <cellStyle name="40% - Accent6 6 3 2 3 2 2" xfId="39442"/>
    <cellStyle name="40% - Accent6 6 3 2 3 2 2 2" xfId="39443"/>
    <cellStyle name="40% - Accent6 6 3 2 3 2 3" xfId="39444"/>
    <cellStyle name="40% - Accent6 6 3 2 3 3" xfId="39445"/>
    <cellStyle name="40% - Accent6 6 3 2 3 3 2" xfId="39446"/>
    <cellStyle name="40% - Accent6 6 3 2 3 4" xfId="39447"/>
    <cellStyle name="40% - Accent6 6 3 2 4" xfId="39448"/>
    <cellStyle name="40% - Accent6 6 3 2 4 2" xfId="39449"/>
    <cellStyle name="40% - Accent6 6 3 2 4 2 2" xfId="39450"/>
    <cellStyle name="40% - Accent6 6 3 2 4 3" xfId="39451"/>
    <cellStyle name="40% - Accent6 6 3 2 5" xfId="39452"/>
    <cellStyle name="40% - Accent6 6 3 2 5 2" xfId="39453"/>
    <cellStyle name="40% - Accent6 6 3 2 6" xfId="39454"/>
    <cellStyle name="40% - Accent6 6 3 3" xfId="39455"/>
    <cellStyle name="40% - Accent6 6 3 3 2" xfId="39456"/>
    <cellStyle name="40% - Accent6 6 3 3 2 2" xfId="39457"/>
    <cellStyle name="40% - Accent6 6 3 3 2 2 2" xfId="39458"/>
    <cellStyle name="40% - Accent6 6 3 3 2 2 2 2" xfId="39459"/>
    <cellStyle name="40% - Accent6 6 3 3 2 2 3" xfId="39460"/>
    <cellStyle name="40% - Accent6 6 3 3 2 3" xfId="39461"/>
    <cellStyle name="40% - Accent6 6 3 3 2 3 2" xfId="39462"/>
    <cellStyle name="40% - Accent6 6 3 3 2 4" xfId="39463"/>
    <cellStyle name="40% - Accent6 6 3 3 3" xfId="39464"/>
    <cellStyle name="40% - Accent6 6 3 3 3 2" xfId="39465"/>
    <cellStyle name="40% - Accent6 6 3 3 3 2 2" xfId="39466"/>
    <cellStyle name="40% - Accent6 6 3 3 3 3" xfId="39467"/>
    <cellStyle name="40% - Accent6 6 3 3 4" xfId="39468"/>
    <cellStyle name="40% - Accent6 6 3 3 4 2" xfId="39469"/>
    <cellStyle name="40% - Accent6 6 3 3 5" xfId="39470"/>
    <cellStyle name="40% - Accent6 6 3 4" xfId="39471"/>
    <cellStyle name="40% - Accent6 6 3 4 2" xfId="39472"/>
    <cellStyle name="40% - Accent6 6 3 4 2 2" xfId="39473"/>
    <cellStyle name="40% - Accent6 6 3 4 2 2 2" xfId="39474"/>
    <cellStyle name="40% - Accent6 6 3 4 2 3" xfId="39475"/>
    <cellStyle name="40% - Accent6 6 3 4 3" xfId="39476"/>
    <cellStyle name="40% - Accent6 6 3 4 3 2" xfId="39477"/>
    <cellStyle name="40% - Accent6 6 3 4 4" xfId="39478"/>
    <cellStyle name="40% - Accent6 6 3 5" xfId="39479"/>
    <cellStyle name="40% - Accent6 6 3 5 2" xfId="39480"/>
    <cellStyle name="40% - Accent6 6 3 5 2 2" xfId="39481"/>
    <cellStyle name="40% - Accent6 6 3 5 3" xfId="39482"/>
    <cellStyle name="40% - Accent6 6 3 6" xfId="39483"/>
    <cellStyle name="40% - Accent6 6 3 6 2" xfId="39484"/>
    <cellStyle name="40% - Accent6 6 3 7" xfId="39485"/>
    <cellStyle name="40% - Accent6 6 4" xfId="39486"/>
    <cellStyle name="40% - Accent6 6 4 2" xfId="39487"/>
    <cellStyle name="40% - Accent6 6 4 2 2" xfId="39488"/>
    <cellStyle name="40% - Accent6 6 4 2 2 2" xfId="39489"/>
    <cellStyle name="40% - Accent6 6 4 2 2 2 2" xfId="39490"/>
    <cellStyle name="40% - Accent6 6 4 2 2 2 2 2" xfId="39491"/>
    <cellStyle name="40% - Accent6 6 4 2 2 2 3" xfId="39492"/>
    <cellStyle name="40% - Accent6 6 4 2 2 3" xfId="39493"/>
    <cellStyle name="40% - Accent6 6 4 2 2 3 2" xfId="39494"/>
    <cellStyle name="40% - Accent6 6 4 2 2 4" xfId="39495"/>
    <cellStyle name="40% - Accent6 6 4 2 3" xfId="39496"/>
    <cellStyle name="40% - Accent6 6 4 2 3 2" xfId="39497"/>
    <cellStyle name="40% - Accent6 6 4 2 3 2 2" xfId="39498"/>
    <cellStyle name="40% - Accent6 6 4 2 3 3" xfId="39499"/>
    <cellStyle name="40% - Accent6 6 4 2 4" xfId="39500"/>
    <cellStyle name="40% - Accent6 6 4 2 4 2" xfId="39501"/>
    <cellStyle name="40% - Accent6 6 4 2 5" xfId="39502"/>
    <cellStyle name="40% - Accent6 6 4 3" xfId="39503"/>
    <cellStyle name="40% - Accent6 6 4 3 2" xfId="39504"/>
    <cellStyle name="40% - Accent6 6 4 3 2 2" xfId="39505"/>
    <cellStyle name="40% - Accent6 6 4 3 2 2 2" xfId="39506"/>
    <cellStyle name="40% - Accent6 6 4 3 2 3" xfId="39507"/>
    <cellStyle name="40% - Accent6 6 4 3 3" xfId="39508"/>
    <cellStyle name="40% - Accent6 6 4 3 3 2" xfId="39509"/>
    <cellStyle name="40% - Accent6 6 4 3 4" xfId="39510"/>
    <cellStyle name="40% - Accent6 6 4 4" xfId="39511"/>
    <cellStyle name="40% - Accent6 6 4 4 2" xfId="39512"/>
    <cellStyle name="40% - Accent6 6 4 4 2 2" xfId="39513"/>
    <cellStyle name="40% - Accent6 6 4 4 3" xfId="39514"/>
    <cellStyle name="40% - Accent6 6 4 5" xfId="39515"/>
    <cellStyle name="40% - Accent6 6 4 5 2" xfId="39516"/>
    <cellStyle name="40% - Accent6 6 4 6" xfId="39517"/>
    <cellStyle name="40% - Accent6 6 5" xfId="39518"/>
    <cellStyle name="40% - Accent6 6 5 2" xfId="39519"/>
    <cellStyle name="40% - Accent6 6 5 2 2" xfId="39520"/>
    <cellStyle name="40% - Accent6 6 5 2 2 2" xfId="39521"/>
    <cellStyle name="40% - Accent6 6 5 2 2 2 2" xfId="39522"/>
    <cellStyle name="40% - Accent6 6 5 2 2 3" xfId="39523"/>
    <cellStyle name="40% - Accent6 6 5 2 3" xfId="39524"/>
    <cellStyle name="40% - Accent6 6 5 2 3 2" xfId="39525"/>
    <cellStyle name="40% - Accent6 6 5 2 4" xfId="39526"/>
    <cellStyle name="40% - Accent6 6 5 3" xfId="39527"/>
    <cellStyle name="40% - Accent6 6 5 3 2" xfId="39528"/>
    <cellStyle name="40% - Accent6 6 5 3 2 2" xfId="39529"/>
    <cellStyle name="40% - Accent6 6 5 3 3" xfId="39530"/>
    <cellStyle name="40% - Accent6 6 5 4" xfId="39531"/>
    <cellStyle name="40% - Accent6 6 5 4 2" xfId="39532"/>
    <cellStyle name="40% - Accent6 6 5 5" xfId="39533"/>
    <cellStyle name="40% - Accent6 6 6" xfId="39534"/>
    <cellStyle name="40% - Accent6 6 6 2" xfId="39535"/>
    <cellStyle name="40% - Accent6 6 6 2 2" xfId="39536"/>
    <cellStyle name="40% - Accent6 6 6 2 2 2" xfId="39537"/>
    <cellStyle name="40% - Accent6 6 6 2 3" xfId="39538"/>
    <cellStyle name="40% - Accent6 6 6 3" xfId="39539"/>
    <cellStyle name="40% - Accent6 6 6 3 2" xfId="39540"/>
    <cellStyle name="40% - Accent6 6 6 4" xfId="39541"/>
    <cellStyle name="40% - Accent6 6 7" xfId="39542"/>
    <cellStyle name="40% - Accent6 6 7 2" xfId="39543"/>
    <cellStyle name="40% - Accent6 6 7 2 2" xfId="39544"/>
    <cellStyle name="40% - Accent6 6 7 3" xfId="39545"/>
    <cellStyle name="40% - Accent6 6 8" xfId="39546"/>
    <cellStyle name="40% - Accent6 6 8 2" xfId="39547"/>
    <cellStyle name="40% - Accent6 6 9" xfId="39548"/>
    <cellStyle name="40% - Accent6 7" xfId="39549"/>
    <cellStyle name="40% - Accent6 7 2" xfId="39550"/>
    <cellStyle name="40% - Accent6 7 2 2" xfId="39551"/>
    <cellStyle name="40% - Accent6 7 2 2 2" xfId="39552"/>
    <cellStyle name="40% - Accent6 7 2 2 2 2" xfId="39553"/>
    <cellStyle name="40% - Accent6 7 2 2 2 2 2" xfId="39554"/>
    <cellStyle name="40% - Accent6 7 2 2 2 2 2 2" xfId="39555"/>
    <cellStyle name="40% - Accent6 7 2 2 2 2 2 2 2" xfId="39556"/>
    <cellStyle name="40% - Accent6 7 2 2 2 2 2 3" xfId="39557"/>
    <cellStyle name="40% - Accent6 7 2 2 2 2 3" xfId="39558"/>
    <cellStyle name="40% - Accent6 7 2 2 2 2 3 2" xfId="39559"/>
    <cellStyle name="40% - Accent6 7 2 2 2 2 4" xfId="39560"/>
    <cellStyle name="40% - Accent6 7 2 2 2 3" xfId="39561"/>
    <cellStyle name="40% - Accent6 7 2 2 2 3 2" xfId="39562"/>
    <cellStyle name="40% - Accent6 7 2 2 2 3 2 2" xfId="39563"/>
    <cellStyle name="40% - Accent6 7 2 2 2 3 3" xfId="39564"/>
    <cellStyle name="40% - Accent6 7 2 2 2 4" xfId="39565"/>
    <cellStyle name="40% - Accent6 7 2 2 2 4 2" xfId="39566"/>
    <cellStyle name="40% - Accent6 7 2 2 2 5" xfId="39567"/>
    <cellStyle name="40% - Accent6 7 2 2 3" xfId="39568"/>
    <cellStyle name="40% - Accent6 7 2 2 3 2" xfId="39569"/>
    <cellStyle name="40% - Accent6 7 2 2 3 2 2" xfId="39570"/>
    <cellStyle name="40% - Accent6 7 2 2 3 2 2 2" xfId="39571"/>
    <cellStyle name="40% - Accent6 7 2 2 3 2 3" xfId="39572"/>
    <cellStyle name="40% - Accent6 7 2 2 3 3" xfId="39573"/>
    <cellStyle name="40% - Accent6 7 2 2 3 3 2" xfId="39574"/>
    <cellStyle name="40% - Accent6 7 2 2 3 4" xfId="39575"/>
    <cellStyle name="40% - Accent6 7 2 2 4" xfId="39576"/>
    <cellStyle name="40% - Accent6 7 2 2 4 2" xfId="39577"/>
    <cellStyle name="40% - Accent6 7 2 2 4 2 2" xfId="39578"/>
    <cellStyle name="40% - Accent6 7 2 2 4 3" xfId="39579"/>
    <cellStyle name="40% - Accent6 7 2 2 5" xfId="39580"/>
    <cellStyle name="40% - Accent6 7 2 2 5 2" xfId="39581"/>
    <cellStyle name="40% - Accent6 7 2 2 6" xfId="39582"/>
    <cellStyle name="40% - Accent6 7 2 3" xfId="39583"/>
    <cellStyle name="40% - Accent6 7 2 3 2" xfId="39584"/>
    <cellStyle name="40% - Accent6 7 2 3 2 2" xfId="39585"/>
    <cellStyle name="40% - Accent6 7 2 3 2 2 2" xfId="39586"/>
    <cellStyle name="40% - Accent6 7 2 3 2 2 2 2" xfId="39587"/>
    <cellStyle name="40% - Accent6 7 2 3 2 2 3" xfId="39588"/>
    <cellStyle name="40% - Accent6 7 2 3 2 3" xfId="39589"/>
    <cellStyle name="40% - Accent6 7 2 3 2 3 2" xfId="39590"/>
    <cellStyle name="40% - Accent6 7 2 3 2 4" xfId="39591"/>
    <cellStyle name="40% - Accent6 7 2 3 3" xfId="39592"/>
    <cellStyle name="40% - Accent6 7 2 3 3 2" xfId="39593"/>
    <cellStyle name="40% - Accent6 7 2 3 3 2 2" xfId="39594"/>
    <cellStyle name="40% - Accent6 7 2 3 3 3" xfId="39595"/>
    <cellStyle name="40% - Accent6 7 2 3 4" xfId="39596"/>
    <cellStyle name="40% - Accent6 7 2 3 4 2" xfId="39597"/>
    <cellStyle name="40% - Accent6 7 2 3 5" xfId="39598"/>
    <cellStyle name="40% - Accent6 7 2 4" xfId="39599"/>
    <cellStyle name="40% - Accent6 7 2 4 2" xfId="39600"/>
    <cellStyle name="40% - Accent6 7 2 4 2 2" xfId="39601"/>
    <cellStyle name="40% - Accent6 7 2 4 2 2 2" xfId="39602"/>
    <cellStyle name="40% - Accent6 7 2 4 2 3" xfId="39603"/>
    <cellStyle name="40% - Accent6 7 2 4 3" xfId="39604"/>
    <cellStyle name="40% - Accent6 7 2 4 3 2" xfId="39605"/>
    <cellStyle name="40% - Accent6 7 2 4 4" xfId="39606"/>
    <cellStyle name="40% - Accent6 7 2 5" xfId="39607"/>
    <cellStyle name="40% - Accent6 7 2 5 2" xfId="39608"/>
    <cellStyle name="40% - Accent6 7 2 5 2 2" xfId="39609"/>
    <cellStyle name="40% - Accent6 7 2 5 3" xfId="39610"/>
    <cellStyle name="40% - Accent6 7 2 6" xfId="39611"/>
    <cellStyle name="40% - Accent6 7 2 6 2" xfId="39612"/>
    <cellStyle name="40% - Accent6 7 2 7" xfId="39613"/>
    <cellStyle name="40% - Accent6 7 3" xfId="39614"/>
    <cellStyle name="40% - Accent6 7 3 2" xfId="39615"/>
    <cellStyle name="40% - Accent6 7 3 2 2" xfId="39616"/>
    <cellStyle name="40% - Accent6 7 3 2 2 2" xfId="39617"/>
    <cellStyle name="40% - Accent6 7 3 2 2 2 2" xfId="39618"/>
    <cellStyle name="40% - Accent6 7 3 2 2 2 2 2" xfId="39619"/>
    <cellStyle name="40% - Accent6 7 3 2 2 2 3" xfId="39620"/>
    <cellStyle name="40% - Accent6 7 3 2 2 3" xfId="39621"/>
    <cellStyle name="40% - Accent6 7 3 2 2 3 2" xfId="39622"/>
    <cellStyle name="40% - Accent6 7 3 2 2 4" xfId="39623"/>
    <cellStyle name="40% - Accent6 7 3 2 3" xfId="39624"/>
    <cellStyle name="40% - Accent6 7 3 2 3 2" xfId="39625"/>
    <cellStyle name="40% - Accent6 7 3 2 3 2 2" xfId="39626"/>
    <cellStyle name="40% - Accent6 7 3 2 3 3" xfId="39627"/>
    <cellStyle name="40% - Accent6 7 3 2 4" xfId="39628"/>
    <cellStyle name="40% - Accent6 7 3 2 4 2" xfId="39629"/>
    <cellStyle name="40% - Accent6 7 3 2 5" xfId="39630"/>
    <cellStyle name="40% - Accent6 7 3 3" xfId="39631"/>
    <cellStyle name="40% - Accent6 7 3 3 2" xfId="39632"/>
    <cellStyle name="40% - Accent6 7 3 3 2 2" xfId="39633"/>
    <cellStyle name="40% - Accent6 7 3 3 2 2 2" xfId="39634"/>
    <cellStyle name="40% - Accent6 7 3 3 2 3" xfId="39635"/>
    <cellStyle name="40% - Accent6 7 3 3 3" xfId="39636"/>
    <cellStyle name="40% - Accent6 7 3 3 3 2" xfId="39637"/>
    <cellStyle name="40% - Accent6 7 3 3 4" xfId="39638"/>
    <cellStyle name="40% - Accent6 7 3 4" xfId="39639"/>
    <cellStyle name="40% - Accent6 7 3 4 2" xfId="39640"/>
    <cellStyle name="40% - Accent6 7 3 4 2 2" xfId="39641"/>
    <cellStyle name="40% - Accent6 7 3 4 3" xfId="39642"/>
    <cellStyle name="40% - Accent6 7 3 5" xfId="39643"/>
    <cellStyle name="40% - Accent6 7 3 5 2" xfId="39644"/>
    <cellStyle name="40% - Accent6 7 3 6" xfId="39645"/>
    <cellStyle name="40% - Accent6 7 4" xfId="39646"/>
    <cellStyle name="40% - Accent6 7 4 2" xfId="39647"/>
    <cellStyle name="40% - Accent6 7 4 2 2" xfId="39648"/>
    <cellStyle name="40% - Accent6 7 4 2 2 2" xfId="39649"/>
    <cellStyle name="40% - Accent6 7 4 2 2 2 2" xfId="39650"/>
    <cellStyle name="40% - Accent6 7 4 2 2 3" xfId="39651"/>
    <cellStyle name="40% - Accent6 7 4 2 3" xfId="39652"/>
    <cellStyle name="40% - Accent6 7 4 2 3 2" xfId="39653"/>
    <cellStyle name="40% - Accent6 7 4 2 4" xfId="39654"/>
    <cellStyle name="40% - Accent6 7 4 3" xfId="39655"/>
    <cellStyle name="40% - Accent6 7 4 3 2" xfId="39656"/>
    <cellStyle name="40% - Accent6 7 4 3 2 2" xfId="39657"/>
    <cellStyle name="40% - Accent6 7 4 3 3" xfId="39658"/>
    <cellStyle name="40% - Accent6 7 4 4" xfId="39659"/>
    <cellStyle name="40% - Accent6 7 4 4 2" xfId="39660"/>
    <cellStyle name="40% - Accent6 7 4 5" xfId="39661"/>
    <cellStyle name="40% - Accent6 7 5" xfId="39662"/>
    <cellStyle name="40% - Accent6 7 5 2" xfId="39663"/>
    <cellStyle name="40% - Accent6 7 5 2 2" xfId="39664"/>
    <cellStyle name="40% - Accent6 7 5 2 2 2" xfId="39665"/>
    <cellStyle name="40% - Accent6 7 5 2 3" xfId="39666"/>
    <cellStyle name="40% - Accent6 7 5 3" xfId="39667"/>
    <cellStyle name="40% - Accent6 7 5 3 2" xfId="39668"/>
    <cellStyle name="40% - Accent6 7 5 4" xfId="39669"/>
    <cellStyle name="40% - Accent6 7 6" xfId="39670"/>
    <cellStyle name="40% - Accent6 7 6 2" xfId="39671"/>
    <cellStyle name="40% - Accent6 7 6 2 2" xfId="39672"/>
    <cellStyle name="40% - Accent6 7 6 3" xfId="39673"/>
    <cellStyle name="40% - Accent6 7 7" xfId="39674"/>
    <cellStyle name="40% - Accent6 7 7 2" xfId="39675"/>
    <cellStyle name="40% - Accent6 7 8" xfId="39676"/>
    <cellStyle name="40% - Accent6 8" xfId="39677"/>
    <cellStyle name="40% - Accent6 8 2" xfId="39678"/>
    <cellStyle name="40% - Accent6 8 2 2" xfId="39679"/>
    <cellStyle name="40% - Accent6 8 2 2 2" xfId="39680"/>
    <cellStyle name="40% - Accent6 8 2 2 2 2" xfId="39681"/>
    <cellStyle name="40% - Accent6 8 2 2 2 2 2" xfId="39682"/>
    <cellStyle name="40% - Accent6 8 2 2 2 2 2 2" xfId="39683"/>
    <cellStyle name="40% - Accent6 8 2 2 2 2 2 2 2" xfId="39684"/>
    <cellStyle name="40% - Accent6 8 2 2 2 2 2 3" xfId="39685"/>
    <cellStyle name="40% - Accent6 8 2 2 2 2 3" xfId="39686"/>
    <cellStyle name="40% - Accent6 8 2 2 2 2 3 2" xfId="39687"/>
    <cellStyle name="40% - Accent6 8 2 2 2 2 4" xfId="39688"/>
    <cellStyle name="40% - Accent6 8 2 2 2 3" xfId="39689"/>
    <cellStyle name="40% - Accent6 8 2 2 2 3 2" xfId="39690"/>
    <cellStyle name="40% - Accent6 8 2 2 2 3 2 2" xfId="39691"/>
    <cellStyle name="40% - Accent6 8 2 2 2 3 3" xfId="39692"/>
    <cellStyle name="40% - Accent6 8 2 2 2 4" xfId="39693"/>
    <cellStyle name="40% - Accent6 8 2 2 2 4 2" xfId="39694"/>
    <cellStyle name="40% - Accent6 8 2 2 2 5" xfId="39695"/>
    <cellStyle name="40% - Accent6 8 2 2 3" xfId="39696"/>
    <cellStyle name="40% - Accent6 8 2 2 3 2" xfId="39697"/>
    <cellStyle name="40% - Accent6 8 2 2 3 2 2" xfId="39698"/>
    <cellStyle name="40% - Accent6 8 2 2 3 2 2 2" xfId="39699"/>
    <cellStyle name="40% - Accent6 8 2 2 3 2 3" xfId="39700"/>
    <cellStyle name="40% - Accent6 8 2 2 3 3" xfId="39701"/>
    <cellStyle name="40% - Accent6 8 2 2 3 3 2" xfId="39702"/>
    <cellStyle name="40% - Accent6 8 2 2 3 4" xfId="39703"/>
    <cellStyle name="40% - Accent6 8 2 2 4" xfId="39704"/>
    <cellStyle name="40% - Accent6 8 2 2 4 2" xfId="39705"/>
    <cellStyle name="40% - Accent6 8 2 2 4 2 2" xfId="39706"/>
    <cellStyle name="40% - Accent6 8 2 2 4 3" xfId="39707"/>
    <cellStyle name="40% - Accent6 8 2 2 5" xfId="39708"/>
    <cellStyle name="40% - Accent6 8 2 2 5 2" xfId="39709"/>
    <cellStyle name="40% - Accent6 8 2 2 6" xfId="39710"/>
    <cellStyle name="40% - Accent6 8 2 3" xfId="39711"/>
    <cellStyle name="40% - Accent6 8 2 3 2" xfId="39712"/>
    <cellStyle name="40% - Accent6 8 2 3 2 2" xfId="39713"/>
    <cellStyle name="40% - Accent6 8 2 3 2 2 2" xfId="39714"/>
    <cellStyle name="40% - Accent6 8 2 3 2 2 2 2" xfId="39715"/>
    <cellStyle name="40% - Accent6 8 2 3 2 2 3" xfId="39716"/>
    <cellStyle name="40% - Accent6 8 2 3 2 3" xfId="39717"/>
    <cellStyle name="40% - Accent6 8 2 3 2 3 2" xfId="39718"/>
    <cellStyle name="40% - Accent6 8 2 3 2 4" xfId="39719"/>
    <cellStyle name="40% - Accent6 8 2 3 3" xfId="39720"/>
    <cellStyle name="40% - Accent6 8 2 3 3 2" xfId="39721"/>
    <cellStyle name="40% - Accent6 8 2 3 3 2 2" xfId="39722"/>
    <cellStyle name="40% - Accent6 8 2 3 3 3" xfId="39723"/>
    <cellStyle name="40% - Accent6 8 2 3 4" xfId="39724"/>
    <cellStyle name="40% - Accent6 8 2 3 4 2" xfId="39725"/>
    <cellStyle name="40% - Accent6 8 2 3 5" xfId="39726"/>
    <cellStyle name="40% - Accent6 8 2 4" xfId="39727"/>
    <cellStyle name="40% - Accent6 8 2 4 2" xfId="39728"/>
    <cellStyle name="40% - Accent6 8 2 4 2 2" xfId="39729"/>
    <cellStyle name="40% - Accent6 8 2 4 2 2 2" xfId="39730"/>
    <cellStyle name="40% - Accent6 8 2 4 2 3" xfId="39731"/>
    <cellStyle name="40% - Accent6 8 2 4 3" xfId="39732"/>
    <cellStyle name="40% - Accent6 8 2 4 3 2" xfId="39733"/>
    <cellStyle name="40% - Accent6 8 2 4 4" xfId="39734"/>
    <cellStyle name="40% - Accent6 8 2 5" xfId="39735"/>
    <cellStyle name="40% - Accent6 8 2 5 2" xfId="39736"/>
    <cellStyle name="40% - Accent6 8 2 5 2 2" xfId="39737"/>
    <cellStyle name="40% - Accent6 8 2 5 3" xfId="39738"/>
    <cellStyle name="40% - Accent6 8 2 6" xfId="39739"/>
    <cellStyle name="40% - Accent6 8 2 6 2" xfId="39740"/>
    <cellStyle name="40% - Accent6 8 2 7" xfId="39741"/>
    <cellStyle name="40% - Accent6 8 3" xfId="39742"/>
    <cellStyle name="40% - Accent6 8 3 2" xfId="39743"/>
    <cellStyle name="40% - Accent6 8 3 2 2" xfId="39744"/>
    <cellStyle name="40% - Accent6 8 3 2 2 2" xfId="39745"/>
    <cellStyle name="40% - Accent6 8 3 2 2 2 2" xfId="39746"/>
    <cellStyle name="40% - Accent6 8 3 2 2 2 2 2" xfId="39747"/>
    <cellStyle name="40% - Accent6 8 3 2 2 2 3" xfId="39748"/>
    <cellStyle name="40% - Accent6 8 3 2 2 3" xfId="39749"/>
    <cellStyle name="40% - Accent6 8 3 2 2 3 2" xfId="39750"/>
    <cellStyle name="40% - Accent6 8 3 2 2 4" xfId="39751"/>
    <cellStyle name="40% - Accent6 8 3 2 3" xfId="39752"/>
    <cellStyle name="40% - Accent6 8 3 2 3 2" xfId="39753"/>
    <cellStyle name="40% - Accent6 8 3 2 3 2 2" xfId="39754"/>
    <cellStyle name="40% - Accent6 8 3 2 3 3" xfId="39755"/>
    <cellStyle name="40% - Accent6 8 3 2 4" xfId="39756"/>
    <cellStyle name="40% - Accent6 8 3 2 4 2" xfId="39757"/>
    <cellStyle name="40% - Accent6 8 3 2 5" xfId="39758"/>
    <cellStyle name="40% - Accent6 8 3 3" xfId="39759"/>
    <cellStyle name="40% - Accent6 8 3 3 2" xfId="39760"/>
    <cellStyle name="40% - Accent6 8 3 3 2 2" xfId="39761"/>
    <cellStyle name="40% - Accent6 8 3 3 2 2 2" xfId="39762"/>
    <cellStyle name="40% - Accent6 8 3 3 2 3" xfId="39763"/>
    <cellStyle name="40% - Accent6 8 3 3 3" xfId="39764"/>
    <cellStyle name="40% - Accent6 8 3 3 3 2" xfId="39765"/>
    <cellStyle name="40% - Accent6 8 3 3 4" xfId="39766"/>
    <cellStyle name="40% - Accent6 8 3 4" xfId="39767"/>
    <cellStyle name="40% - Accent6 8 3 4 2" xfId="39768"/>
    <cellStyle name="40% - Accent6 8 3 4 2 2" xfId="39769"/>
    <cellStyle name="40% - Accent6 8 3 4 3" xfId="39770"/>
    <cellStyle name="40% - Accent6 8 3 5" xfId="39771"/>
    <cellStyle name="40% - Accent6 8 3 5 2" xfId="39772"/>
    <cellStyle name="40% - Accent6 8 3 6" xfId="39773"/>
    <cellStyle name="40% - Accent6 8 4" xfId="39774"/>
    <cellStyle name="40% - Accent6 8 4 2" xfId="39775"/>
    <cellStyle name="40% - Accent6 8 4 2 2" xfId="39776"/>
    <cellStyle name="40% - Accent6 8 4 2 2 2" xfId="39777"/>
    <cellStyle name="40% - Accent6 8 4 2 2 2 2" xfId="39778"/>
    <cellStyle name="40% - Accent6 8 4 2 2 3" xfId="39779"/>
    <cellStyle name="40% - Accent6 8 4 2 3" xfId="39780"/>
    <cellStyle name="40% - Accent6 8 4 2 3 2" xfId="39781"/>
    <cellStyle name="40% - Accent6 8 4 2 4" xfId="39782"/>
    <cellStyle name="40% - Accent6 8 4 3" xfId="39783"/>
    <cellStyle name="40% - Accent6 8 4 3 2" xfId="39784"/>
    <cellStyle name="40% - Accent6 8 4 3 2 2" xfId="39785"/>
    <cellStyle name="40% - Accent6 8 4 3 3" xfId="39786"/>
    <cellStyle name="40% - Accent6 8 4 4" xfId="39787"/>
    <cellStyle name="40% - Accent6 8 4 4 2" xfId="39788"/>
    <cellStyle name="40% - Accent6 8 4 5" xfId="39789"/>
    <cellStyle name="40% - Accent6 8 5" xfId="39790"/>
    <cellStyle name="40% - Accent6 8 5 2" xfId="39791"/>
    <cellStyle name="40% - Accent6 8 5 2 2" xfId="39792"/>
    <cellStyle name="40% - Accent6 8 5 2 2 2" xfId="39793"/>
    <cellStyle name="40% - Accent6 8 5 2 3" xfId="39794"/>
    <cellStyle name="40% - Accent6 8 5 3" xfId="39795"/>
    <cellStyle name="40% - Accent6 8 5 3 2" xfId="39796"/>
    <cellStyle name="40% - Accent6 8 5 4" xfId="39797"/>
    <cellStyle name="40% - Accent6 8 6" xfId="39798"/>
    <cellStyle name="40% - Accent6 8 6 2" xfId="39799"/>
    <cellStyle name="40% - Accent6 8 6 2 2" xfId="39800"/>
    <cellStyle name="40% - Accent6 8 6 3" xfId="39801"/>
    <cellStyle name="40% - Accent6 8 7" xfId="39802"/>
    <cellStyle name="40% - Accent6 8 7 2" xfId="39803"/>
    <cellStyle name="40% - Accent6 8 8" xfId="39804"/>
    <cellStyle name="40% - Accent6 9" xfId="39805"/>
    <cellStyle name="40% - Accent6 9 2" xfId="39806"/>
    <cellStyle name="40% - Accent6 9 2 2" xfId="39807"/>
    <cellStyle name="40% - Accent6 9 2 2 2" xfId="39808"/>
    <cellStyle name="40% - Accent6 9 2 2 2 2" xfId="39809"/>
    <cellStyle name="40% - Accent6 9 2 2 2 2 2" xfId="39810"/>
    <cellStyle name="40% - Accent6 9 2 2 2 2 2 2" xfId="39811"/>
    <cellStyle name="40% - Accent6 9 2 2 2 2 2 2 2" xfId="39812"/>
    <cellStyle name="40% - Accent6 9 2 2 2 2 2 3" xfId="39813"/>
    <cellStyle name="40% - Accent6 9 2 2 2 2 3" xfId="39814"/>
    <cellStyle name="40% - Accent6 9 2 2 2 2 3 2" xfId="39815"/>
    <cellStyle name="40% - Accent6 9 2 2 2 2 4" xfId="39816"/>
    <cellStyle name="40% - Accent6 9 2 2 2 3" xfId="39817"/>
    <cellStyle name="40% - Accent6 9 2 2 2 3 2" xfId="39818"/>
    <cellStyle name="40% - Accent6 9 2 2 2 3 2 2" xfId="39819"/>
    <cellStyle name="40% - Accent6 9 2 2 2 3 3" xfId="39820"/>
    <cellStyle name="40% - Accent6 9 2 2 2 4" xfId="39821"/>
    <cellStyle name="40% - Accent6 9 2 2 2 4 2" xfId="39822"/>
    <cellStyle name="40% - Accent6 9 2 2 2 5" xfId="39823"/>
    <cellStyle name="40% - Accent6 9 2 2 3" xfId="39824"/>
    <cellStyle name="40% - Accent6 9 2 2 3 2" xfId="39825"/>
    <cellStyle name="40% - Accent6 9 2 2 3 2 2" xfId="39826"/>
    <cellStyle name="40% - Accent6 9 2 2 3 2 2 2" xfId="39827"/>
    <cellStyle name="40% - Accent6 9 2 2 3 2 3" xfId="39828"/>
    <cellStyle name="40% - Accent6 9 2 2 3 3" xfId="39829"/>
    <cellStyle name="40% - Accent6 9 2 2 3 3 2" xfId="39830"/>
    <cellStyle name="40% - Accent6 9 2 2 3 4" xfId="39831"/>
    <cellStyle name="40% - Accent6 9 2 2 4" xfId="39832"/>
    <cellStyle name="40% - Accent6 9 2 2 4 2" xfId="39833"/>
    <cellStyle name="40% - Accent6 9 2 2 4 2 2" xfId="39834"/>
    <cellStyle name="40% - Accent6 9 2 2 4 3" xfId="39835"/>
    <cellStyle name="40% - Accent6 9 2 2 5" xfId="39836"/>
    <cellStyle name="40% - Accent6 9 2 2 5 2" xfId="39837"/>
    <cellStyle name="40% - Accent6 9 2 2 6" xfId="39838"/>
    <cellStyle name="40% - Accent6 9 2 3" xfId="39839"/>
    <cellStyle name="40% - Accent6 9 2 3 2" xfId="39840"/>
    <cellStyle name="40% - Accent6 9 2 3 2 2" xfId="39841"/>
    <cellStyle name="40% - Accent6 9 2 3 2 2 2" xfId="39842"/>
    <cellStyle name="40% - Accent6 9 2 3 2 2 2 2" xfId="39843"/>
    <cellStyle name="40% - Accent6 9 2 3 2 2 3" xfId="39844"/>
    <cellStyle name="40% - Accent6 9 2 3 2 3" xfId="39845"/>
    <cellStyle name="40% - Accent6 9 2 3 2 3 2" xfId="39846"/>
    <cellStyle name="40% - Accent6 9 2 3 2 4" xfId="39847"/>
    <cellStyle name="40% - Accent6 9 2 3 3" xfId="39848"/>
    <cellStyle name="40% - Accent6 9 2 3 3 2" xfId="39849"/>
    <cellStyle name="40% - Accent6 9 2 3 3 2 2" xfId="39850"/>
    <cellStyle name="40% - Accent6 9 2 3 3 3" xfId="39851"/>
    <cellStyle name="40% - Accent6 9 2 3 4" xfId="39852"/>
    <cellStyle name="40% - Accent6 9 2 3 4 2" xfId="39853"/>
    <cellStyle name="40% - Accent6 9 2 3 5" xfId="39854"/>
    <cellStyle name="40% - Accent6 9 2 4" xfId="39855"/>
    <cellStyle name="40% - Accent6 9 2 4 2" xfId="39856"/>
    <cellStyle name="40% - Accent6 9 2 4 2 2" xfId="39857"/>
    <cellStyle name="40% - Accent6 9 2 4 2 2 2" xfId="39858"/>
    <cellStyle name="40% - Accent6 9 2 4 2 3" xfId="39859"/>
    <cellStyle name="40% - Accent6 9 2 4 3" xfId="39860"/>
    <cellStyle name="40% - Accent6 9 2 4 3 2" xfId="39861"/>
    <cellStyle name="40% - Accent6 9 2 4 4" xfId="39862"/>
    <cellStyle name="40% - Accent6 9 2 5" xfId="39863"/>
    <cellStyle name="40% - Accent6 9 2 5 2" xfId="39864"/>
    <cellStyle name="40% - Accent6 9 2 5 2 2" xfId="39865"/>
    <cellStyle name="40% - Accent6 9 2 5 3" xfId="39866"/>
    <cellStyle name="40% - Accent6 9 2 6" xfId="39867"/>
    <cellStyle name="40% - Accent6 9 2 6 2" xfId="39868"/>
    <cellStyle name="40% - Accent6 9 2 7" xfId="39869"/>
    <cellStyle name="40% - Accent6 9 3" xfId="39870"/>
    <cellStyle name="40% - Accent6 9 3 2" xfId="39871"/>
    <cellStyle name="40% - Accent6 9 3 2 2" xfId="39872"/>
    <cellStyle name="40% - Accent6 9 3 2 2 2" xfId="39873"/>
    <cellStyle name="40% - Accent6 9 3 2 2 2 2" xfId="39874"/>
    <cellStyle name="40% - Accent6 9 3 2 2 2 2 2" xfId="39875"/>
    <cellStyle name="40% - Accent6 9 3 2 2 2 3" xfId="39876"/>
    <cellStyle name="40% - Accent6 9 3 2 2 3" xfId="39877"/>
    <cellStyle name="40% - Accent6 9 3 2 2 3 2" xfId="39878"/>
    <cellStyle name="40% - Accent6 9 3 2 2 4" xfId="39879"/>
    <cellStyle name="40% - Accent6 9 3 2 3" xfId="39880"/>
    <cellStyle name="40% - Accent6 9 3 2 3 2" xfId="39881"/>
    <cellStyle name="40% - Accent6 9 3 2 3 2 2" xfId="39882"/>
    <cellStyle name="40% - Accent6 9 3 2 3 3" xfId="39883"/>
    <cellStyle name="40% - Accent6 9 3 2 4" xfId="39884"/>
    <cellStyle name="40% - Accent6 9 3 2 4 2" xfId="39885"/>
    <cellStyle name="40% - Accent6 9 3 2 5" xfId="39886"/>
    <cellStyle name="40% - Accent6 9 3 3" xfId="39887"/>
    <cellStyle name="40% - Accent6 9 3 3 2" xfId="39888"/>
    <cellStyle name="40% - Accent6 9 3 3 2 2" xfId="39889"/>
    <cellStyle name="40% - Accent6 9 3 3 2 2 2" xfId="39890"/>
    <cellStyle name="40% - Accent6 9 3 3 2 3" xfId="39891"/>
    <cellStyle name="40% - Accent6 9 3 3 3" xfId="39892"/>
    <cellStyle name="40% - Accent6 9 3 3 3 2" xfId="39893"/>
    <cellStyle name="40% - Accent6 9 3 3 4" xfId="39894"/>
    <cellStyle name="40% - Accent6 9 3 4" xfId="39895"/>
    <cellStyle name="40% - Accent6 9 3 4 2" xfId="39896"/>
    <cellStyle name="40% - Accent6 9 3 4 2 2" xfId="39897"/>
    <cellStyle name="40% - Accent6 9 3 4 3" xfId="39898"/>
    <cellStyle name="40% - Accent6 9 3 5" xfId="39899"/>
    <cellStyle name="40% - Accent6 9 3 5 2" xfId="39900"/>
    <cellStyle name="40% - Accent6 9 3 6" xfId="39901"/>
    <cellStyle name="40% - Accent6 9 4" xfId="39902"/>
    <cellStyle name="40% - Accent6 9 4 2" xfId="39903"/>
    <cellStyle name="40% - Accent6 9 4 2 2" xfId="39904"/>
    <cellStyle name="40% - Accent6 9 4 2 2 2" xfId="39905"/>
    <cellStyle name="40% - Accent6 9 4 2 2 2 2" xfId="39906"/>
    <cellStyle name="40% - Accent6 9 4 2 2 3" xfId="39907"/>
    <cellStyle name="40% - Accent6 9 4 2 3" xfId="39908"/>
    <cellStyle name="40% - Accent6 9 4 2 3 2" xfId="39909"/>
    <cellStyle name="40% - Accent6 9 4 2 4" xfId="39910"/>
    <cellStyle name="40% - Accent6 9 4 3" xfId="39911"/>
    <cellStyle name="40% - Accent6 9 4 3 2" xfId="39912"/>
    <cellStyle name="40% - Accent6 9 4 3 2 2" xfId="39913"/>
    <cellStyle name="40% - Accent6 9 4 3 3" xfId="39914"/>
    <cellStyle name="40% - Accent6 9 4 4" xfId="39915"/>
    <cellStyle name="40% - Accent6 9 4 4 2" xfId="39916"/>
    <cellStyle name="40% - Accent6 9 4 5" xfId="39917"/>
    <cellStyle name="40% - Accent6 9 5" xfId="39918"/>
    <cellStyle name="40% - Accent6 9 5 2" xfId="39919"/>
    <cellStyle name="40% - Accent6 9 5 2 2" xfId="39920"/>
    <cellStyle name="40% - Accent6 9 5 2 2 2" xfId="39921"/>
    <cellStyle name="40% - Accent6 9 5 2 3" xfId="39922"/>
    <cellStyle name="40% - Accent6 9 5 3" xfId="39923"/>
    <cellStyle name="40% - Accent6 9 5 3 2" xfId="39924"/>
    <cellStyle name="40% - Accent6 9 5 4" xfId="39925"/>
    <cellStyle name="40% - Accent6 9 6" xfId="39926"/>
    <cellStyle name="40% - Accent6 9 6 2" xfId="39927"/>
    <cellStyle name="40% - Accent6 9 6 2 2" xfId="39928"/>
    <cellStyle name="40% - Accent6 9 6 3" xfId="39929"/>
    <cellStyle name="40% - Accent6 9 7" xfId="39930"/>
    <cellStyle name="40% - Accent6 9 7 2" xfId="39931"/>
    <cellStyle name="40% - Accent6 9 8" xfId="39932"/>
    <cellStyle name="60% - Accent1 2" xfId="47901"/>
    <cellStyle name="60% - Accent2 2" xfId="47902"/>
    <cellStyle name="60% - Accent3 2" xfId="47903"/>
    <cellStyle name="60% - Accent4 2" xfId="47904"/>
    <cellStyle name="60% - Accent5 2" xfId="47905"/>
    <cellStyle name="60% - Accent6 2" xfId="47906"/>
    <cellStyle name="Accent1 2" xfId="47907"/>
    <cellStyle name="Accent2 2" xfId="47908"/>
    <cellStyle name="Accent3 2" xfId="47909"/>
    <cellStyle name="Accent4 2" xfId="47910"/>
    <cellStyle name="Accent5 2" xfId="47911"/>
    <cellStyle name="Accent6 2" xfId="47912"/>
    <cellStyle name="Bad 2" xfId="47913"/>
    <cellStyle name="Calculation 2" xfId="47914"/>
    <cellStyle name="Check Cell 2" xfId="47915"/>
    <cellStyle name="ColumnTitle" xfId="47916"/>
    <cellStyle name="Comma" xfId="6" builtinId="3"/>
    <cellStyle name="Comma 2" xfId="3"/>
    <cellStyle name="Comma 2 2" xfId="47917"/>
    <cellStyle name="Comma 3" xfId="39933"/>
    <cellStyle name="Comma 3 2" xfId="39934"/>
    <cellStyle name="Comma 3 2 2" xfId="39935"/>
    <cellStyle name="Comma 3 2 2 2" xfId="39936"/>
    <cellStyle name="Comma 3 2 2 2 2" xfId="39937"/>
    <cellStyle name="Comma 3 2 2 2 2 2" xfId="39938"/>
    <cellStyle name="Comma 3 2 2 2 2 2 2" xfId="39939"/>
    <cellStyle name="Comma 3 2 2 2 2 2 2 2" xfId="39940"/>
    <cellStyle name="Comma 3 2 2 2 2 2 2 2 2" xfId="39941"/>
    <cellStyle name="Comma 3 2 2 2 2 2 2 3" xfId="39942"/>
    <cellStyle name="Comma 3 2 2 2 2 2 3" xfId="39943"/>
    <cellStyle name="Comma 3 2 2 2 2 2 3 2" xfId="39944"/>
    <cellStyle name="Comma 3 2 2 2 2 2 4" xfId="39945"/>
    <cellStyle name="Comma 3 2 2 2 2 3" xfId="39946"/>
    <cellStyle name="Comma 3 2 2 2 2 3 2" xfId="39947"/>
    <cellStyle name="Comma 3 2 2 2 2 3 2 2" xfId="39948"/>
    <cellStyle name="Comma 3 2 2 2 2 3 3" xfId="39949"/>
    <cellStyle name="Comma 3 2 2 2 2 4" xfId="39950"/>
    <cellStyle name="Comma 3 2 2 2 2 4 2" xfId="39951"/>
    <cellStyle name="Comma 3 2 2 2 2 5" xfId="39952"/>
    <cellStyle name="Comma 3 2 2 2 3" xfId="39953"/>
    <cellStyle name="Comma 3 2 2 2 3 2" xfId="39954"/>
    <cellStyle name="Comma 3 2 2 2 3 2 2" xfId="39955"/>
    <cellStyle name="Comma 3 2 2 2 3 2 2 2" xfId="39956"/>
    <cellStyle name="Comma 3 2 2 2 3 2 3" xfId="39957"/>
    <cellStyle name="Comma 3 2 2 2 3 3" xfId="39958"/>
    <cellStyle name="Comma 3 2 2 2 3 3 2" xfId="39959"/>
    <cellStyle name="Comma 3 2 2 2 3 4" xfId="39960"/>
    <cellStyle name="Comma 3 2 2 2 4" xfId="39961"/>
    <cellStyle name="Comma 3 2 2 2 4 2" xfId="39962"/>
    <cellStyle name="Comma 3 2 2 2 4 2 2" xfId="39963"/>
    <cellStyle name="Comma 3 2 2 2 4 3" xfId="39964"/>
    <cellStyle name="Comma 3 2 2 2 5" xfId="39965"/>
    <cellStyle name="Comma 3 2 2 2 5 2" xfId="39966"/>
    <cellStyle name="Comma 3 2 2 2 6" xfId="39967"/>
    <cellStyle name="Comma 3 2 2 3" xfId="39968"/>
    <cellStyle name="Comma 3 2 2 3 2" xfId="39969"/>
    <cellStyle name="Comma 3 2 2 3 2 2" xfId="39970"/>
    <cellStyle name="Comma 3 2 2 3 2 2 2" xfId="39971"/>
    <cellStyle name="Comma 3 2 2 3 2 2 2 2" xfId="39972"/>
    <cellStyle name="Comma 3 2 2 3 2 2 3" xfId="39973"/>
    <cellStyle name="Comma 3 2 2 3 2 3" xfId="39974"/>
    <cellStyle name="Comma 3 2 2 3 2 3 2" xfId="39975"/>
    <cellStyle name="Comma 3 2 2 3 2 4" xfId="39976"/>
    <cellStyle name="Comma 3 2 2 3 3" xfId="39977"/>
    <cellStyle name="Comma 3 2 2 3 3 2" xfId="39978"/>
    <cellStyle name="Comma 3 2 2 3 3 2 2" xfId="39979"/>
    <cellStyle name="Comma 3 2 2 3 3 3" xfId="39980"/>
    <cellStyle name="Comma 3 2 2 3 4" xfId="39981"/>
    <cellStyle name="Comma 3 2 2 3 4 2" xfId="39982"/>
    <cellStyle name="Comma 3 2 2 3 5" xfId="39983"/>
    <cellStyle name="Comma 3 2 2 4" xfId="39984"/>
    <cellStyle name="Comma 3 2 2 4 2" xfId="39985"/>
    <cellStyle name="Comma 3 2 2 4 2 2" xfId="39986"/>
    <cellStyle name="Comma 3 2 2 4 2 2 2" xfId="39987"/>
    <cellStyle name="Comma 3 2 2 4 2 3" xfId="39988"/>
    <cellStyle name="Comma 3 2 2 4 3" xfId="39989"/>
    <cellStyle name="Comma 3 2 2 4 3 2" xfId="39990"/>
    <cellStyle name="Comma 3 2 2 4 4" xfId="39991"/>
    <cellStyle name="Comma 3 2 2 5" xfId="39992"/>
    <cellStyle name="Comma 3 2 2 5 2" xfId="39993"/>
    <cellStyle name="Comma 3 2 2 5 2 2" xfId="39994"/>
    <cellStyle name="Comma 3 2 2 5 3" xfId="39995"/>
    <cellStyle name="Comma 3 2 2 6" xfId="39996"/>
    <cellStyle name="Comma 3 2 2 6 2" xfId="39997"/>
    <cellStyle name="Comma 3 2 2 7" xfId="39998"/>
    <cellStyle name="Comma 3 2 3" xfId="39999"/>
    <cellStyle name="Comma 3 2 3 2" xfId="40000"/>
    <cellStyle name="Comma 3 2 3 2 2" xfId="40001"/>
    <cellStyle name="Comma 3 2 3 2 2 2" xfId="40002"/>
    <cellStyle name="Comma 3 2 3 2 2 2 2" xfId="40003"/>
    <cellStyle name="Comma 3 2 3 2 2 2 2 2" xfId="40004"/>
    <cellStyle name="Comma 3 2 3 2 2 2 3" xfId="40005"/>
    <cellStyle name="Comma 3 2 3 2 2 3" xfId="40006"/>
    <cellStyle name="Comma 3 2 3 2 2 3 2" xfId="40007"/>
    <cellStyle name="Comma 3 2 3 2 2 4" xfId="40008"/>
    <cellStyle name="Comma 3 2 3 2 3" xfId="40009"/>
    <cellStyle name="Comma 3 2 3 2 3 2" xfId="40010"/>
    <cellStyle name="Comma 3 2 3 2 3 2 2" xfId="40011"/>
    <cellStyle name="Comma 3 2 3 2 3 3" xfId="40012"/>
    <cellStyle name="Comma 3 2 3 2 4" xfId="40013"/>
    <cellStyle name="Comma 3 2 3 2 4 2" xfId="40014"/>
    <cellStyle name="Comma 3 2 3 2 5" xfId="40015"/>
    <cellStyle name="Comma 3 2 3 3" xfId="40016"/>
    <cellStyle name="Comma 3 2 3 3 2" xfId="40017"/>
    <cellStyle name="Comma 3 2 3 3 2 2" xfId="40018"/>
    <cellStyle name="Comma 3 2 3 3 2 2 2" xfId="40019"/>
    <cellStyle name="Comma 3 2 3 3 2 3" xfId="40020"/>
    <cellStyle name="Comma 3 2 3 3 3" xfId="40021"/>
    <cellStyle name="Comma 3 2 3 3 3 2" xfId="40022"/>
    <cellStyle name="Comma 3 2 3 3 4" xfId="40023"/>
    <cellStyle name="Comma 3 2 3 4" xfId="40024"/>
    <cellStyle name="Comma 3 2 3 4 2" xfId="40025"/>
    <cellStyle name="Comma 3 2 3 4 2 2" xfId="40026"/>
    <cellStyle name="Comma 3 2 3 4 3" xfId="40027"/>
    <cellStyle name="Comma 3 2 3 5" xfId="40028"/>
    <cellStyle name="Comma 3 2 3 5 2" xfId="40029"/>
    <cellStyle name="Comma 3 2 3 6" xfId="40030"/>
    <cellStyle name="Comma 3 2 4" xfId="40031"/>
    <cellStyle name="Comma 3 2 4 2" xfId="40032"/>
    <cellStyle name="Comma 3 2 4 2 2" xfId="40033"/>
    <cellStyle name="Comma 3 2 4 2 2 2" xfId="40034"/>
    <cellStyle name="Comma 3 2 4 2 2 2 2" xfId="40035"/>
    <cellStyle name="Comma 3 2 4 2 2 3" xfId="40036"/>
    <cellStyle name="Comma 3 2 4 2 3" xfId="40037"/>
    <cellStyle name="Comma 3 2 4 2 3 2" xfId="40038"/>
    <cellStyle name="Comma 3 2 4 2 4" xfId="40039"/>
    <cellStyle name="Comma 3 2 4 3" xfId="40040"/>
    <cellStyle name="Comma 3 2 4 3 2" xfId="40041"/>
    <cellStyle name="Comma 3 2 4 3 2 2" xfId="40042"/>
    <cellStyle name="Comma 3 2 4 3 3" xfId="40043"/>
    <cellStyle name="Comma 3 2 4 4" xfId="40044"/>
    <cellStyle name="Comma 3 2 4 4 2" xfId="40045"/>
    <cellStyle name="Comma 3 2 4 5" xfId="40046"/>
    <cellStyle name="Comma 3 2 5" xfId="40047"/>
    <cellStyle name="Comma 3 2 5 2" xfId="40048"/>
    <cellStyle name="Comma 3 2 5 2 2" xfId="40049"/>
    <cellStyle name="Comma 3 2 5 2 2 2" xfId="40050"/>
    <cellStyle name="Comma 3 2 5 2 3" xfId="40051"/>
    <cellStyle name="Comma 3 2 5 3" xfId="40052"/>
    <cellStyle name="Comma 3 2 5 3 2" xfId="40053"/>
    <cellStyle name="Comma 3 2 5 4" xfId="40054"/>
    <cellStyle name="Comma 3 2 6" xfId="40055"/>
    <cellStyle name="Comma 3 2 6 2" xfId="40056"/>
    <cellStyle name="Comma 3 2 6 2 2" xfId="40057"/>
    <cellStyle name="Comma 3 2 6 3" xfId="40058"/>
    <cellStyle name="Comma 3 2 7" xfId="40059"/>
    <cellStyle name="Comma 3 2 7 2" xfId="40060"/>
    <cellStyle name="Comma 3 2 8" xfId="40061"/>
    <cellStyle name="Comma 3 3" xfId="40062"/>
    <cellStyle name="Comma 3 3 2" xfId="40063"/>
    <cellStyle name="Comma 3 3 2 2" xfId="40064"/>
    <cellStyle name="Comma 3 3 2 2 2" xfId="40065"/>
    <cellStyle name="Comma 3 3 2 2 2 2" xfId="40066"/>
    <cellStyle name="Comma 3 3 2 2 2 2 2" xfId="40067"/>
    <cellStyle name="Comma 3 3 2 2 2 2 2 2" xfId="40068"/>
    <cellStyle name="Comma 3 3 2 2 2 2 3" xfId="40069"/>
    <cellStyle name="Comma 3 3 2 2 2 3" xfId="40070"/>
    <cellStyle name="Comma 3 3 2 2 2 3 2" xfId="40071"/>
    <cellStyle name="Comma 3 3 2 2 2 4" xfId="40072"/>
    <cellStyle name="Comma 3 3 2 2 3" xfId="40073"/>
    <cellStyle name="Comma 3 3 2 2 3 2" xfId="40074"/>
    <cellStyle name="Comma 3 3 2 2 3 2 2" xfId="40075"/>
    <cellStyle name="Comma 3 3 2 2 3 3" xfId="40076"/>
    <cellStyle name="Comma 3 3 2 2 4" xfId="40077"/>
    <cellStyle name="Comma 3 3 2 2 4 2" xfId="40078"/>
    <cellStyle name="Comma 3 3 2 2 5" xfId="40079"/>
    <cellStyle name="Comma 3 3 2 3" xfId="40080"/>
    <cellStyle name="Comma 3 3 2 3 2" xfId="40081"/>
    <cellStyle name="Comma 3 3 2 3 2 2" xfId="40082"/>
    <cellStyle name="Comma 3 3 2 3 2 2 2" xfId="40083"/>
    <cellStyle name="Comma 3 3 2 3 2 3" xfId="40084"/>
    <cellStyle name="Comma 3 3 2 3 3" xfId="40085"/>
    <cellStyle name="Comma 3 3 2 3 3 2" xfId="40086"/>
    <cellStyle name="Comma 3 3 2 3 4" xfId="40087"/>
    <cellStyle name="Comma 3 3 2 4" xfId="40088"/>
    <cellStyle name="Comma 3 3 2 4 2" xfId="40089"/>
    <cellStyle name="Comma 3 3 2 4 2 2" xfId="40090"/>
    <cellStyle name="Comma 3 3 2 4 3" xfId="40091"/>
    <cellStyle name="Comma 3 3 2 5" xfId="40092"/>
    <cellStyle name="Comma 3 3 2 5 2" xfId="40093"/>
    <cellStyle name="Comma 3 3 2 6" xfId="40094"/>
    <cellStyle name="Comma 3 3 3" xfId="40095"/>
    <cellStyle name="Comma 3 3 3 2" xfId="40096"/>
    <cellStyle name="Comma 3 3 3 2 2" xfId="40097"/>
    <cellStyle name="Comma 3 3 3 2 2 2" xfId="40098"/>
    <cellStyle name="Comma 3 3 3 2 2 2 2" xfId="40099"/>
    <cellStyle name="Comma 3 3 3 2 2 3" xfId="40100"/>
    <cellStyle name="Comma 3 3 3 2 3" xfId="40101"/>
    <cellStyle name="Comma 3 3 3 2 3 2" xfId="40102"/>
    <cellStyle name="Comma 3 3 3 2 4" xfId="40103"/>
    <cellStyle name="Comma 3 3 3 3" xfId="40104"/>
    <cellStyle name="Comma 3 3 3 3 2" xfId="40105"/>
    <cellStyle name="Comma 3 3 3 3 2 2" xfId="40106"/>
    <cellStyle name="Comma 3 3 3 3 3" xfId="40107"/>
    <cellStyle name="Comma 3 3 3 4" xfId="40108"/>
    <cellStyle name="Comma 3 3 3 4 2" xfId="40109"/>
    <cellStyle name="Comma 3 3 3 5" xfId="40110"/>
    <cellStyle name="Comma 3 3 4" xfId="40111"/>
    <cellStyle name="Comma 3 3 4 2" xfId="40112"/>
    <cellStyle name="Comma 3 3 4 2 2" xfId="40113"/>
    <cellStyle name="Comma 3 3 4 2 2 2" xfId="40114"/>
    <cellStyle name="Comma 3 3 4 2 3" xfId="40115"/>
    <cellStyle name="Comma 3 3 4 3" xfId="40116"/>
    <cellStyle name="Comma 3 3 4 3 2" xfId="40117"/>
    <cellStyle name="Comma 3 3 4 4" xfId="40118"/>
    <cellStyle name="Comma 3 3 5" xfId="40119"/>
    <cellStyle name="Comma 3 3 5 2" xfId="40120"/>
    <cellStyle name="Comma 3 3 5 2 2" xfId="40121"/>
    <cellStyle name="Comma 3 3 5 3" xfId="40122"/>
    <cellStyle name="Comma 3 3 6" xfId="40123"/>
    <cellStyle name="Comma 3 3 6 2" xfId="40124"/>
    <cellStyle name="Comma 3 3 7" xfId="40125"/>
    <cellStyle name="Comma 3 4" xfId="40126"/>
    <cellStyle name="Comma 3 4 2" xfId="40127"/>
    <cellStyle name="Comma 3 4 2 2" xfId="40128"/>
    <cellStyle name="Comma 3 4 2 2 2" xfId="40129"/>
    <cellStyle name="Comma 3 4 2 2 2 2" xfId="40130"/>
    <cellStyle name="Comma 3 4 2 2 2 2 2" xfId="40131"/>
    <cellStyle name="Comma 3 4 2 2 2 3" xfId="40132"/>
    <cellStyle name="Comma 3 4 2 2 3" xfId="40133"/>
    <cellStyle name="Comma 3 4 2 2 3 2" xfId="40134"/>
    <cellStyle name="Comma 3 4 2 2 4" xfId="40135"/>
    <cellStyle name="Comma 3 4 2 3" xfId="40136"/>
    <cellStyle name="Comma 3 4 2 3 2" xfId="40137"/>
    <cellStyle name="Comma 3 4 2 3 2 2" xfId="40138"/>
    <cellStyle name="Comma 3 4 2 3 3" xfId="40139"/>
    <cellStyle name="Comma 3 4 2 4" xfId="40140"/>
    <cellStyle name="Comma 3 4 2 4 2" xfId="40141"/>
    <cellStyle name="Comma 3 4 2 5" xfId="40142"/>
    <cellStyle name="Comma 3 4 3" xfId="40143"/>
    <cellStyle name="Comma 3 4 3 2" xfId="40144"/>
    <cellStyle name="Comma 3 4 3 2 2" xfId="40145"/>
    <cellStyle name="Comma 3 4 3 2 2 2" xfId="40146"/>
    <cellStyle name="Comma 3 4 3 2 3" xfId="40147"/>
    <cellStyle name="Comma 3 4 3 3" xfId="40148"/>
    <cellStyle name="Comma 3 4 3 3 2" xfId="40149"/>
    <cellStyle name="Comma 3 4 3 4" xfId="40150"/>
    <cellStyle name="Comma 3 4 4" xfId="40151"/>
    <cellStyle name="Comma 3 4 4 2" xfId="40152"/>
    <cellStyle name="Comma 3 4 4 2 2" xfId="40153"/>
    <cellStyle name="Comma 3 4 4 3" xfId="40154"/>
    <cellStyle name="Comma 3 4 5" xfId="40155"/>
    <cellStyle name="Comma 3 4 5 2" xfId="40156"/>
    <cellStyle name="Comma 3 4 6" xfId="40157"/>
    <cellStyle name="Comma 3 5" xfId="40158"/>
    <cellStyle name="Comma 3 5 2" xfId="40159"/>
    <cellStyle name="Comma 3 5 2 2" xfId="40160"/>
    <cellStyle name="Comma 3 5 2 2 2" xfId="40161"/>
    <cellStyle name="Comma 3 5 2 2 2 2" xfId="40162"/>
    <cellStyle name="Comma 3 5 2 2 3" xfId="40163"/>
    <cellStyle name="Comma 3 5 2 3" xfId="40164"/>
    <cellStyle name="Comma 3 5 2 3 2" xfId="40165"/>
    <cellStyle name="Comma 3 5 2 4" xfId="40166"/>
    <cellStyle name="Comma 3 5 3" xfId="40167"/>
    <cellStyle name="Comma 3 5 3 2" xfId="40168"/>
    <cellStyle name="Comma 3 5 3 2 2" xfId="40169"/>
    <cellStyle name="Comma 3 5 3 3" xfId="40170"/>
    <cellStyle name="Comma 3 5 4" xfId="40171"/>
    <cellStyle name="Comma 3 5 4 2" xfId="40172"/>
    <cellStyle name="Comma 3 5 5" xfId="40173"/>
    <cellStyle name="Comma 3 6" xfId="40174"/>
    <cellStyle name="Comma 3 6 2" xfId="40175"/>
    <cellStyle name="Comma 3 6 2 2" xfId="40176"/>
    <cellStyle name="Comma 3 6 2 2 2" xfId="40177"/>
    <cellStyle name="Comma 3 6 2 3" xfId="40178"/>
    <cellStyle name="Comma 3 6 3" xfId="40179"/>
    <cellStyle name="Comma 3 6 3 2" xfId="40180"/>
    <cellStyle name="Comma 3 6 4" xfId="40181"/>
    <cellStyle name="Comma 3 7" xfId="40182"/>
    <cellStyle name="Comma 3 7 2" xfId="40183"/>
    <cellStyle name="Comma 3 7 2 2" xfId="40184"/>
    <cellStyle name="Comma 3 7 3" xfId="40185"/>
    <cellStyle name="Comma 3 8" xfId="40186"/>
    <cellStyle name="Comma 3 8 2" xfId="40187"/>
    <cellStyle name="Comma 3 9" xfId="40188"/>
    <cellStyle name="Comma 4" xfId="47899"/>
    <cellStyle name="Currency 2" xfId="47918"/>
    <cellStyle name="Excel Built-in Normal" xfId="47919"/>
    <cellStyle name="Explanatory Text 2" xfId="47920"/>
    <cellStyle name="Good 2" xfId="47921"/>
    <cellStyle name="H1" xfId="40189"/>
    <cellStyle name="H2" xfId="40190"/>
    <cellStyle name="Heading 1 2" xfId="47922"/>
    <cellStyle name="Heading 2 2" xfId="47923"/>
    <cellStyle name="Heading 3" xfId="7" builtinId="18"/>
    <cellStyle name="Heading 3 2" xfId="47924"/>
    <cellStyle name="Heading 4 2" xfId="47925"/>
    <cellStyle name="Hyperlink" xfId="47897" builtinId="8"/>
    <cellStyle name="Hyperlink 2" xfId="40191"/>
    <cellStyle name="Hyperlink 3" xfId="47892"/>
    <cellStyle name="IndentedPlain" xfId="40192"/>
    <cellStyle name="IndentedPlain 2" xfId="40193"/>
    <cellStyle name="Input 2" xfId="47926"/>
    <cellStyle name="Linked Cell 2" xfId="47927"/>
    <cellStyle name="Neutral 2" xfId="47928"/>
    <cellStyle name="Normal" xfId="0" builtinId="0"/>
    <cellStyle name="Normal 10" xfId="40194"/>
    <cellStyle name="Normal 10 2" xfId="40195"/>
    <cellStyle name="Normal 10 2 2" xfId="40196"/>
    <cellStyle name="Normal 10 2 2 2" xfId="40197"/>
    <cellStyle name="Normal 10 2 2 2 2" xfId="40198"/>
    <cellStyle name="Normal 10 2 2 2 2 2" xfId="40199"/>
    <cellStyle name="Normal 10 2 2 2 2 2 2" xfId="40200"/>
    <cellStyle name="Normal 10 2 2 2 2 2 2 2" xfId="40201"/>
    <cellStyle name="Normal 10 2 2 2 2 2 2 2 2" xfId="40202"/>
    <cellStyle name="Normal 10 2 2 2 2 2 2 3" xfId="40203"/>
    <cellStyle name="Normal 10 2 2 2 2 2 3" xfId="40204"/>
    <cellStyle name="Normal 10 2 2 2 2 2 3 2" xfId="40205"/>
    <cellStyle name="Normal 10 2 2 2 2 2 4" xfId="40206"/>
    <cellStyle name="Normal 10 2 2 2 2 3" xfId="40207"/>
    <cellStyle name="Normal 10 2 2 2 2 3 2" xfId="40208"/>
    <cellStyle name="Normal 10 2 2 2 2 3 2 2" xfId="40209"/>
    <cellStyle name="Normal 10 2 2 2 2 3 3" xfId="40210"/>
    <cellStyle name="Normal 10 2 2 2 2 4" xfId="40211"/>
    <cellStyle name="Normal 10 2 2 2 2 4 2" xfId="40212"/>
    <cellStyle name="Normal 10 2 2 2 2 5" xfId="40213"/>
    <cellStyle name="Normal 10 2 2 2 3" xfId="40214"/>
    <cellStyle name="Normal 10 2 2 2 3 2" xfId="40215"/>
    <cellStyle name="Normal 10 2 2 2 3 2 2" xfId="40216"/>
    <cellStyle name="Normal 10 2 2 2 3 2 2 2" xfId="40217"/>
    <cellStyle name="Normal 10 2 2 2 3 2 3" xfId="40218"/>
    <cellStyle name="Normal 10 2 2 2 3 3" xfId="40219"/>
    <cellStyle name="Normal 10 2 2 2 3 3 2" xfId="40220"/>
    <cellStyle name="Normal 10 2 2 2 3 4" xfId="40221"/>
    <cellStyle name="Normal 10 2 2 2 4" xfId="40222"/>
    <cellStyle name="Normal 10 2 2 2 4 2" xfId="40223"/>
    <cellStyle name="Normal 10 2 2 2 4 2 2" xfId="40224"/>
    <cellStyle name="Normal 10 2 2 2 4 3" xfId="40225"/>
    <cellStyle name="Normal 10 2 2 2 5" xfId="40226"/>
    <cellStyle name="Normal 10 2 2 2 5 2" xfId="40227"/>
    <cellStyle name="Normal 10 2 2 2 6" xfId="40228"/>
    <cellStyle name="Normal 10 2 2 3" xfId="40229"/>
    <cellStyle name="Normal 10 2 2 3 2" xfId="40230"/>
    <cellStyle name="Normal 10 2 2 3 2 2" xfId="40231"/>
    <cellStyle name="Normal 10 2 2 3 2 2 2" xfId="40232"/>
    <cellStyle name="Normal 10 2 2 3 2 2 2 2" xfId="40233"/>
    <cellStyle name="Normal 10 2 2 3 2 2 3" xfId="40234"/>
    <cellStyle name="Normal 10 2 2 3 2 3" xfId="40235"/>
    <cellStyle name="Normal 10 2 2 3 2 3 2" xfId="40236"/>
    <cellStyle name="Normal 10 2 2 3 2 4" xfId="40237"/>
    <cellStyle name="Normal 10 2 2 3 3" xfId="40238"/>
    <cellStyle name="Normal 10 2 2 3 3 2" xfId="40239"/>
    <cellStyle name="Normal 10 2 2 3 3 2 2" xfId="40240"/>
    <cellStyle name="Normal 10 2 2 3 3 3" xfId="40241"/>
    <cellStyle name="Normal 10 2 2 3 4" xfId="40242"/>
    <cellStyle name="Normal 10 2 2 3 4 2" xfId="40243"/>
    <cellStyle name="Normal 10 2 2 3 5" xfId="40244"/>
    <cellStyle name="Normal 10 2 2 4" xfId="40245"/>
    <cellStyle name="Normal 10 2 2 4 2" xfId="40246"/>
    <cellStyle name="Normal 10 2 2 4 2 2" xfId="40247"/>
    <cellStyle name="Normal 10 2 2 4 2 2 2" xfId="40248"/>
    <cellStyle name="Normal 10 2 2 4 2 3" xfId="40249"/>
    <cellStyle name="Normal 10 2 2 4 3" xfId="40250"/>
    <cellStyle name="Normal 10 2 2 4 3 2" xfId="40251"/>
    <cellStyle name="Normal 10 2 2 4 4" xfId="40252"/>
    <cellStyle name="Normal 10 2 2 5" xfId="40253"/>
    <cellStyle name="Normal 10 2 2 5 2" xfId="40254"/>
    <cellStyle name="Normal 10 2 2 5 2 2" xfId="40255"/>
    <cellStyle name="Normal 10 2 2 5 3" xfId="40256"/>
    <cellStyle name="Normal 10 2 2 6" xfId="40257"/>
    <cellStyle name="Normal 10 2 2 6 2" xfId="40258"/>
    <cellStyle name="Normal 10 2 2 7" xfId="40259"/>
    <cellStyle name="Normal 10 2 3" xfId="40260"/>
    <cellStyle name="Normal 10 2 3 2" xfId="40261"/>
    <cellStyle name="Normal 10 2 3 2 2" xfId="40262"/>
    <cellStyle name="Normal 10 2 3 2 2 2" xfId="40263"/>
    <cellStyle name="Normal 10 2 3 2 2 2 2" xfId="40264"/>
    <cellStyle name="Normal 10 2 3 2 2 2 2 2" xfId="40265"/>
    <cellStyle name="Normal 10 2 3 2 2 2 3" xfId="40266"/>
    <cellStyle name="Normal 10 2 3 2 2 3" xfId="40267"/>
    <cellStyle name="Normal 10 2 3 2 2 3 2" xfId="40268"/>
    <cellStyle name="Normal 10 2 3 2 2 4" xfId="40269"/>
    <cellStyle name="Normal 10 2 3 2 3" xfId="40270"/>
    <cellStyle name="Normal 10 2 3 2 3 2" xfId="40271"/>
    <cellStyle name="Normal 10 2 3 2 3 2 2" xfId="40272"/>
    <cellStyle name="Normal 10 2 3 2 3 3" xfId="40273"/>
    <cellStyle name="Normal 10 2 3 2 4" xfId="40274"/>
    <cellStyle name="Normal 10 2 3 2 4 2" xfId="40275"/>
    <cellStyle name="Normal 10 2 3 2 5" xfId="40276"/>
    <cellStyle name="Normal 10 2 3 3" xfId="40277"/>
    <cellStyle name="Normal 10 2 3 3 2" xfId="40278"/>
    <cellStyle name="Normal 10 2 3 3 2 2" xfId="40279"/>
    <cellStyle name="Normal 10 2 3 3 2 2 2" xfId="40280"/>
    <cellStyle name="Normal 10 2 3 3 2 3" xfId="40281"/>
    <cellStyle name="Normal 10 2 3 3 3" xfId="40282"/>
    <cellStyle name="Normal 10 2 3 3 3 2" xfId="40283"/>
    <cellStyle name="Normal 10 2 3 3 4" xfId="40284"/>
    <cellStyle name="Normal 10 2 3 4" xfId="40285"/>
    <cellStyle name="Normal 10 2 3 4 2" xfId="40286"/>
    <cellStyle name="Normal 10 2 3 4 2 2" xfId="40287"/>
    <cellStyle name="Normal 10 2 3 4 3" xfId="40288"/>
    <cellStyle name="Normal 10 2 3 5" xfId="40289"/>
    <cellStyle name="Normal 10 2 3 5 2" xfId="40290"/>
    <cellStyle name="Normal 10 2 3 6" xfId="40291"/>
    <cellStyle name="Normal 10 2 4" xfId="40292"/>
    <cellStyle name="Normal 10 2 4 2" xfId="40293"/>
    <cellStyle name="Normal 10 2 4 2 2" xfId="40294"/>
    <cellStyle name="Normal 10 2 4 2 2 2" xfId="40295"/>
    <cellStyle name="Normal 10 2 4 2 2 2 2" xfId="40296"/>
    <cellStyle name="Normal 10 2 4 2 2 3" xfId="40297"/>
    <cellStyle name="Normal 10 2 4 2 3" xfId="40298"/>
    <cellStyle name="Normal 10 2 4 2 3 2" xfId="40299"/>
    <cellStyle name="Normal 10 2 4 2 4" xfId="40300"/>
    <cellStyle name="Normal 10 2 4 3" xfId="40301"/>
    <cellStyle name="Normal 10 2 4 3 2" xfId="40302"/>
    <cellStyle name="Normal 10 2 4 3 2 2" xfId="40303"/>
    <cellStyle name="Normal 10 2 4 3 3" xfId="40304"/>
    <cellStyle name="Normal 10 2 4 4" xfId="40305"/>
    <cellStyle name="Normal 10 2 4 4 2" xfId="40306"/>
    <cellStyle name="Normal 10 2 4 5" xfId="40307"/>
    <cellStyle name="Normal 10 2 5" xfId="40308"/>
    <cellStyle name="Normal 10 2 5 2" xfId="40309"/>
    <cellStyle name="Normal 10 2 5 2 2" xfId="40310"/>
    <cellStyle name="Normal 10 2 5 2 2 2" xfId="40311"/>
    <cellStyle name="Normal 10 2 5 2 3" xfId="40312"/>
    <cellStyle name="Normal 10 2 5 3" xfId="40313"/>
    <cellStyle name="Normal 10 2 5 3 2" xfId="40314"/>
    <cellStyle name="Normal 10 2 5 4" xfId="40315"/>
    <cellStyle name="Normal 10 2 6" xfId="40316"/>
    <cellStyle name="Normal 10 2 6 2" xfId="40317"/>
    <cellStyle name="Normal 10 2 6 2 2" xfId="40318"/>
    <cellStyle name="Normal 10 2 6 3" xfId="40319"/>
    <cellStyle name="Normal 10 2 7" xfId="40320"/>
    <cellStyle name="Normal 10 2 7 2" xfId="40321"/>
    <cellStyle name="Normal 10 2 8" xfId="40322"/>
    <cellStyle name="Normal 10 3" xfId="40323"/>
    <cellStyle name="Normal 10 3 2" xfId="40324"/>
    <cellStyle name="Normal 10 3 2 2" xfId="40325"/>
    <cellStyle name="Normal 10 3 2 2 2" xfId="40326"/>
    <cellStyle name="Normal 10 3 2 2 2 2" xfId="40327"/>
    <cellStyle name="Normal 10 3 2 2 2 2 2" xfId="40328"/>
    <cellStyle name="Normal 10 3 2 2 2 2 2 2" xfId="40329"/>
    <cellStyle name="Normal 10 3 2 2 2 2 3" xfId="40330"/>
    <cellStyle name="Normal 10 3 2 2 2 3" xfId="40331"/>
    <cellStyle name="Normal 10 3 2 2 2 3 2" xfId="40332"/>
    <cellStyle name="Normal 10 3 2 2 2 4" xfId="40333"/>
    <cellStyle name="Normal 10 3 2 2 3" xfId="40334"/>
    <cellStyle name="Normal 10 3 2 2 3 2" xfId="40335"/>
    <cellStyle name="Normal 10 3 2 2 3 2 2" xfId="40336"/>
    <cellStyle name="Normal 10 3 2 2 3 3" xfId="40337"/>
    <cellStyle name="Normal 10 3 2 2 4" xfId="40338"/>
    <cellStyle name="Normal 10 3 2 2 4 2" xfId="40339"/>
    <cellStyle name="Normal 10 3 2 2 5" xfId="40340"/>
    <cellStyle name="Normal 10 3 2 3" xfId="40341"/>
    <cellStyle name="Normal 10 3 2 3 2" xfId="40342"/>
    <cellStyle name="Normal 10 3 2 3 2 2" xfId="40343"/>
    <cellStyle name="Normal 10 3 2 3 2 2 2" xfId="40344"/>
    <cellStyle name="Normal 10 3 2 3 2 3" xfId="40345"/>
    <cellStyle name="Normal 10 3 2 3 3" xfId="40346"/>
    <cellStyle name="Normal 10 3 2 3 3 2" xfId="40347"/>
    <cellStyle name="Normal 10 3 2 3 4" xfId="40348"/>
    <cellStyle name="Normal 10 3 2 4" xfId="40349"/>
    <cellStyle name="Normal 10 3 2 4 2" xfId="40350"/>
    <cellStyle name="Normal 10 3 2 4 2 2" xfId="40351"/>
    <cellStyle name="Normal 10 3 2 4 3" xfId="40352"/>
    <cellStyle name="Normal 10 3 2 5" xfId="40353"/>
    <cellStyle name="Normal 10 3 2 5 2" xfId="40354"/>
    <cellStyle name="Normal 10 3 2 6" xfId="40355"/>
    <cellStyle name="Normal 10 3 3" xfId="40356"/>
    <cellStyle name="Normal 10 3 3 2" xfId="40357"/>
    <cellStyle name="Normal 10 3 3 2 2" xfId="40358"/>
    <cellStyle name="Normal 10 3 3 2 2 2" xfId="40359"/>
    <cellStyle name="Normal 10 3 3 2 2 2 2" xfId="40360"/>
    <cellStyle name="Normal 10 3 3 2 2 3" xfId="40361"/>
    <cellStyle name="Normal 10 3 3 2 3" xfId="40362"/>
    <cellStyle name="Normal 10 3 3 2 3 2" xfId="40363"/>
    <cellStyle name="Normal 10 3 3 2 4" xfId="40364"/>
    <cellStyle name="Normal 10 3 3 3" xfId="40365"/>
    <cellStyle name="Normal 10 3 3 3 2" xfId="40366"/>
    <cellStyle name="Normal 10 3 3 3 2 2" xfId="40367"/>
    <cellStyle name="Normal 10 3 3 3 3" xfId="40368"/>
    <cellStyle name="Normal 10 3 3 4" xfId="40369"/>
    <cellStyle name="Normal 10 3 3 4 2" xfId="40370"/>
    <cellStyle name="Normal 10 3 3 5" xfId="40371"/>
    <cellStyle name="Normal 10 3 4" xfId="40372"/>
    <cellStyle name="Normal 10 3 4 2" xfId="40373"/>
    <cellStyle name="Normal 10 3 4 2 2" xfId="40374"/>
    <cellStyle name="Normal 10 3 4 2 2 2" xfId="40375"/>
    <cellStyle name="Normal 10 3 4 2 3" xfId="40376"/>
    <cellStyle name="Normal 10 3 4 3" xfId="40377"/>
    <cellStyle name="Normal 10 3 4 3 2" xfId="40378"/>
    <cellStyle name="Normal 10 3 4 4" xfId="40379"/>
    <cellStyle name="Normal 10 3 5" xfId="40380"/>
    <cellStyle name="Normal 10 3 5 2" xfId="40381"/>
    <cellStyle name="Normal 10 3 5 2 2" xfId="40382"/>
    <cellStyle name="Normal 10 3 5 3" xfId="40383"/>
    <cellStyle name="Normal 10 3 6" xfId="40384"/>
    <cellStyle name="Normal 10 3 6 2" xfId="40385"/>
    <cellStyle name="Normal 10 3 7" xfId="40386"/>
    <cellStyle name="Normal 10 4" xfId="40387"/>
    <cellStyle name="Normal 10 4 2" xfId="40388"/>
    <cellStyle name="Normal 10 4 2 2" xfId="40389"/>
    <cellStyle name="Normal 10 4 2 2 2" xfId="40390"/>
    <cellStyle name="Normal 10 4 2 2 2 2" xfId="40391"/>
    <cellStyle name="Normal 10 4 2 2 2 2 2" xfId="40392"/>
    <cellStyle name="Normal 10 4 2 2 2 3" xfId="40393"/>
    <cellStyle name="Normal 10 4 2 2 3" xfId="40394"/>
    <cellStyle name="Normal 10 4 2 2 3 2" xfId="40395"/>
    <cellStyle name="Normal 10 4 2 2 4" xfId="40396"/>
    <cellStyle name="Normal 10 4 2 3" xfId="40397"/>
    <cellStyle name="Normal 10 4 2 3 2" xfId="40398"/>
    <cellStyle name="Normal 10 4 2 3 2 2" xfId="40399"/>
    <cellStyle name="Normal 10 4 2 3 3" xfId="40400"/>
    <cellStyle name="Normal 10 4 2 4" xfId="40401"/>
    <cellStyle name="Normal 10 4 2 4 2" xfId="40402"/>
    <cellStyle name="Normal 10 4 2 5" xfId="40403"/>
    <cellStyle name="Normal 10 4 3" xfId="40404"/>
    <cellStyle name="Normal 10 4 3 2" xfId="40405"/>
    <cellStyle name="Normal 10 4 3 2 2" xfId="40406"/>
    <cellStyle name="Normal 10 4 3 2 2 2" xfId="40407"/>
    <cellStyle name="Normal 10 4 3 2 3" xfId="40408"/>
    <cellStyle name="Normal 10 4 3 3" xfId="40409"/>
    <cellStyle name="Normal 10 4 3 3 2" xfId="40410"/>
    <cellStyle name="Normal 10 4 3 4" xfId="40411"/>
    <cellStyle name="Normal 10 4 4" xfId="40412"/>
    <cellStyle name="Normal 10 4 4 2" xfId="40413"/>
    <cellStyle name="Normal 10 4 4 2 2" xfId="40414"/>
    <cellStyle name="Normal 10 4 4 3" xfId="40415"/>
    <cellStyle name="Normal 10 4 5" xfId="40416"/>
    <cellStyle name="Normal 10 4 5 2" xfId="40417"/>
    <cellStyle name="Normal 10 4 6" xfId="40418"/>
    <cellStyle name="Normal 10 5" xfId="40419"/>
    <cellStyle name="Normal 10 5 2" xfId="40420"/>
    <cellStyle name="Normal 10 5 2 2" xfId="40421"/>
    <cellStyle name="Normal 10 5 2 2 2" xfId="40422"/>
    <cellStyle name="Normal 10 5 2 2 2 2" xfId="40423"/>
    <cellStyle name="Normal 10 5 2 2 3" xfId="40424"/>
    <cellStyle name="Normal 10 5 2 3" xfId="40425"/>
    <cellStyle name="Normal 10 5 2 3 2" xfId="40426"/>
    <cellStyle name="Normal 10 5 2 4" xfId="40427"/>
    <cellStyle name="Normal 10 5 3" xfId="40428"/>
    <cellStyle name="Normal 10 5 3 2" xfId="40429"/>
    <cellStyle name="Normal 10 5 3 2 2" xfId="40430"/>
    <cellStyle name="Normal 10 5 3 3" xfId="40431"/>
    <cellStyle name="Normal 10 5 4" xfId="40432"/>
    <cellStyle name="Normal 10 5 4 2" xfId="40433"/>
    <cellStyle name="Normal 10 5 5" xfId="40434"/>
    <cellStyle name="Normal 10 6" xfId="40435"/>
    <cellStyle name="Normal 10 6 2" xfId="40436"/>
    <cellStyle name="Normal 10 6 2 2" xfId="40437"/>
    <cellStyle name="Normal 10 6 2 2 2" xfId="40438"/>
    <cellStyle name="Normal 10 6 2 3" xfId="40439"/>
    <cellStyle name="Normal 10 6 3" xfId="40440"/>
    <cellStyle name="Normal 10 6 3 2" xfId="40441"/>
    <cellStyle name="Normal 10 6 4" xfId="40442"/>
    <cellStyle name="Normal 10 7" xfId="40443"/>
    <cellStyle name="Normal 10 7 2" xfId="40444"/>
    <cellStyle name="Normal 10 7 2 2" xfId="40445"/>
    <cellStyle name="Normal 10 7 3" xfId="40446"/>
    <cellStyle name="Normal 10 8" xfId="40447"/>
    <cellStyle name="Normal 10 8 2" xfId="40448"/>
    <cellStyle name="Normal 10 9" xfId="40449"/>
    <cellStyle name="Normal 11" xfId="40450"/>
    <cellStyle name="Normal 11 2" xfId="40451"/>
    <cellStyle name="Normal 11 2 2" xfId="40452"/>
    <cellStyle name="Normal 11 2 2 2" xfId="40453"/>
    <cellStyle name="Normal 11 2 2 2 2" xfId="40454"/>
    <cellStyle name="Normal 11 2 2 2 2 2" xfId="40455"/>
    <cellStyle name="Normal 11 2 2 2 2 2 2" xfId="40456"/>
    <cellStyle name="Normal 11 2 2 2 2 2 2 2" xfId="40457"/>
    <cellStyle name="Normal 11 2 2 2 2 2 2 2 2" xfId="40458"/>
    <cellStyle name="Normal 11 2 2 2 2 2 2 3" xfId="40459"/>
    <cellStyle name="Normal 11 2 2 2 2 2 3" xfId="40460"/>
    <cellStyle name="Normal 11 2 2 2 2 2 3 2" xfId="40461"/>
    <cellStyle name="Normal 11 2 2 2 2 2 4" xfId="40462"/>
    <cellStyle name="Normal 11 2 2 2 2 3" xfId="40463"/>
    <cellStyle name="Normal 11 2 2 2 2 3 2" xfId="40464"/>
    <cellStyle name="Normal 11 2 2 2 2 3 2 2" xfId="40465"/>
    <cellStyle name="Normal 11 2 2 2 2 3 3" xfId="40466"/>
    <cellStyle name="Normal 11 2 2 2 2 4" xfId="40467"/>
    <cellStyle name="Normal 11 2 2 2 2 4 2" xfId="40468"/>
    <cellStyle name="Normal 11 2 2 2 2 5" xfId="40469"/>
    <cellStyle name="Normal 11 2 2 2 3" xfId="40470"/>
    <cellStyle name="Normal 11 2 2 2 3 2" xfId="40471"/>
    <cellStyle name="Normal 11 2 2 2 3 2 2" xfId="40472"/>
    <cellStyle name="Normal 11 2 2 2 3 2 2 2" xfId="40473"/>
    <cellStyle name="Normal 11 2 2 2 3 2 3" xfId="40474"/>
    <cellStyle name="Normal 11 2 2 2 3 3" xfId="40475"/>
    <cellStyle name="Normal 11 2 2 2 3 3 2" xfId="40476"/>
    <cellStyle name="Normal 11 2 2 2 3 4" xfId="40477"/>
    <cellStyle name="Normal 11 2 2 2 4" xfId="40478"/>
    <cellStyle name="Normal 11 2 2 2 4 2" xfId="40479"/>
    <cellStyle name="Normal 11 2 2 2 4 2 2" xfId="40480"/>
    <cellStyle name="Normal 11 2 2 2 4 3" xfId="40481"/>
    <cellStyle name="Normal 11 2 2 2 5" xfId="40482"/>
    <cellStyle name="Normal 11 2 2 2 5 2" xfId="40483"/>
    <cellStyle name="Normal 11 2 2 2 6" xfId="40484"/>
    <cellStyle name="Normal 11 2 2 3" xfId="40485"/>
    <cellStyle name="Normal 11 2 2 3 2" xfId="40486"/>
    <cellStyle name="Normal 11 2 2 3 2 2" xfId="40487"/>
    <cellStyle name="Normal 11 2 2 3 2 2 2" xfId="40488"/>
    <cellStyle name="Normal 11 2 2 3 2 2 2 2" xfId="40489"/>
    <cellStyle name="Normal 11 2 2 3 2 2 3" xfId="40490"/>
    <cellStyle name="Normal 11 2 2 3 2 3" xfId="40491"/>
    <cellStyle name="Normal 11 2 2 3 2 3 2" xfId="40492"/>
    <cellStyle name="Normal 11 2 2 3 2 4" xfId="40493"/>
    <cellStyle name="Normal 11 2 2 3 3" xfId="40494"/>
    <cellStyle name="Normal 11 2 2 3 3 2" xfId="40495"/>
    <cellStyle name="Normal 11 2 2 3 3 2 2" xfId="40496"/>
    <cellStyle name="Normal 11 2 2 3 3 3" xfId="40497"/>
    <cellStyle name="Normal 11 2 2 3 4" xfId="40498"/>
    <cellStyle name="Normal 11 2 2 3 4 2" xfId="40499"/>
    <cellStyle name="Normal 11 2 2 3 5" xfId="40500"/>
    <cellStyle name="Normal 11 2 2 4" xfId="40501"/>
    <cellStyle name="Normal 11 2 2 4 2" xfId="40502"/>
    <cellStyle name="Normal 11 2 2 4 2 2" xfId="40503"/>
    <cellStyle name="Normal 11 2 2 4 2 2 2" xfId="40504"/>
    <cellStyle name="Normal 11 2 2 4 2 3" xfId="40505"/>
    <cellStyle name="Normal 11 2 2 4 3" xfId="40506"/>
    <cellStyle name="Normal 11 2 2 4 3 2" xfId="40507"/>
    <cellStyle name="Normal 11 2 2 4 4" xfId="40508"/>
    <cellStyle name="Normal 11 2 2 5" xfId="40509"/>
    <cellStyle name="Normal 11 2 2 5 2" xfId="40510"/>
    <cellStyle name="Normal 11 2 2 5 2 2" xfId="40511"/>
    <cellStyle name="Normal 11 2 2 5 3" xfId="40512"/>
    <cellStyle name="Normal 11 2 2 6" xfId="40513"/>
    <cellStyle name="Normal 11 2 2 6 2" xfId="40514"/>
    <cellStyle name="Normal 11 2 2 7" xfId="40515"/>
    <cellStyle name="Normal 11 2 3" xfId="40516"/>
    <cellStyle name="Normal 11 2 3 2" xfId="40517"/>
    <cellStyle name="Normal 11 2 3 2 2" xfId="40518"/>
    <cellStyle name="Normal 11 2 3 2 2 2" xfId="40519"/>
    <cellStyle name="Normal 11 2 3 2 2 2 2" xfId="40520"/>
    <cellStyle name="Normal 11 2 3 2 2 2 2 2" xfId="40521"/>
    <cellStyle name="Normal 11 2 3 2 2 2 3" xfId="40522"/>
    <cellStyle name="Normal 11 2 3 2 2 3" xfId="40523"/>
    <cellStyle name="Normal 11 2 3 2 2 3 2" xfId="40524"/>
    <cellStyle name="Normal 11 2 3 2 2 4" xfId="40525"/>
    <cellStyle name="Normal 11 2 3 2 3" xfId="40526"/>
    <cellStyle name="Normal 11 2 3 2 3 2" xfId="40527"/>
    <cellStyle name="Normal 11 2 3 2 3 2 2" xfId="40528"/>
    <cellStyle name="Normal 11 2 3 2 3 3" xfId="40529"/>
    <cellStyle name="Normal 11 2 3 2 4" xfId="40530"/>
    <cellStyle name="Normal 11 2 3 2 4 2" xfId="40531"/>
    <cellStyle name="Normal 11 2 3 2 5" xfId="40532"/>
    <cellStyle name="Normal 11 2 3 3" xfId="40533"/>
    <cellStyle name="Normal 11 2 3 3 2" xfId="40534"/>
    <cellStyle name="Normal 11 2 3 3 2 2" xfId="40535"/>
    <cellStyle name="Normal 11 2 3 3 2 2 2" xfId="40536"/>
    <cellStyle name="Normal 11 2 3 3 2 3" xfId="40537"/>
    <cellStyle name="Normal 11 2 3 3 3" xfId="40538"/>
    <cellStyle name="Normal 11 2 3 3 3 2" xfId="40539"/>
    <cellStyle name="Normal 11 2 3 3 4" xfId="40540"/>
    <cellStyle name="Normal 11 2 3 4" xfId="40541"/>
    <cellStyle name="Normal 11 2 3 4 2" xfId="40542"/>
    <cellStyle name="Normal 11 2 3 4 2 2" xfId="40543"/>
    <cellStyle name="Normal 11 2 3 4 3" xfId="40544"/>
    <cellStyle name="Normal 11 2 3 5" xfId="40545"/>
    <cellStyle name="Normal 11 2 3 5 2" xfId="40546"/>
    <cellStyle name="Normal 11 2 3 6" xfId="40547"/>
    <cellStyle name="Normal 11 2 4" xfId="40548"/>
    <cellStyle name="Normal 11 2 4 2" xfId="40549"/>
    <cellStyle name="Normal 11 2 4 2 2" xfId="40550"/>
    <cellStyle name="Normal 11 2 4 2 2 2" xfId="40551"/>
    <cellStyle name="Normal 11 2 4 2 2 2 2" xfId="40552"/>
    <cellStyle name="Normal 11 2 4 2 2 3" xfId="40553"/>
    <cellStyle name="Normal 11 2 4 2 3" xfId="40554"/>
    <cellStyle name="Normal 11 2 4 2 3 2" xfId="40555"/>
    <cellStyle name="Normal 11 2 4 2 4" xfId="40556"/>
    <cellStyle name="Normal 11 2 4 3" xfId="40557"/>
    <cellStyle name="Normal 11 2 4 3 2" xfId="40558"/>
    <cellStyle name="Normal 11 2 4 3 2 2" xfId="40559"/>
    <cellStyle name="Normal 11 2 4 3 3" xfId="40560"/>
    <cellStyle name="Normal 11 2 4 4" xfId="40561"/>
    <cellStyle name="Normal 11 2 4 4 2" xfId="40562"/>
    <cellStyle name="Normal 11 2 4 5" xfId="40563"/>
    <cellStyle name="Normal 11 2 5" xfId="40564"/>
    <cellStyle name="Normal 11 2 5 2" xfId="40565"/>
    <cellStyle name="Normal 11 2 5 2 2" xfId="40566"/>
    <cellStyle name="Normal 11 2 5 2 2 2" xfId="40567"/>
    <cellStyle name="Normal 11 2 5 2 3" xfId="40568"/>
    <cellStyle name="Normal 11 2 5 3" xfId="40569"/>
    <cellStyle name="Normal 11 2 5 3 2" xfId="40570"/>
    <cellStyle name="Normal 11 2 5 4" xfId="40571"/>
    <cellStyle name="Normal 11 2 6" xfId="40572"/>
    <cellStyle name="Normal 11 2 6 2" xfId="40573"/>
    <cellStyle name="Normal 11 2 6 2 2" xfId="40574"/>
    <cellStyle name="Normal 11 2 6 3" xfId="40575"/>
    <cellStyle name="Normal 11 2 7" xfId="40576"/>
    <cellStyle name="Normal 11 2 7 2" xfId="40577"/>
    <cellStyle name="Normal 11 2 8" xfId="40578"/>
    <cellStyle name="Normal 11 3" xfId="40579"/>
    <cellStyle name="Normal 11 3 2" xfId="40580"/>
    <cellStyle name="Normal 11 3 2 2" xfId="40581"/>
    <cellStyle name="Normal 11 3 2 2 2" xfId="40582"/>
    <cellStyle name="Normal 11 3 2 2 2 2" xfId="40583"/>
    <cellStyle name="Normal 11 3 2 2 2 2 2" xfId="40584"/>
    <cellStyle name="Normal 11 3 2 2 2 2 2 2" xfId="40585"/>
    <cellStyle name="Normal 11 3 2 2 2 2 3" xfId="40586"/>
    <cellStyle name="Normal 11 3 2 2 2 3" xfId="40587"/>
    <cellStyle name="Normal 11 3 2 2 2 3 2" xfId="40588"/>
    <cellStyle name="Normal 11 3 2 2 2 4" xfId="40589"/>
    <cellStyle name="Normal 11 3 2 2 3" xfId="40590"/>
    <cellStyle name="Normal 11 3 2 2 3 2" xfId="40591"/>
    <cellStyle name="Normal 11 3 2 2 3 2 2" xfId="40592"/>
    <cellStyle name="Normal 11 3 2 2 3 3" xfId="40593"/>
    <cellStyle name="Normal 11 3 2 2 4" xfId="40594"/>
    <cellStyle name="Normal 11 3 2 2 4 2" xfId="40595"/>
    <cellStyle name="Normal 11 3 2 2 5" xfId="40596"/>
    <cellStyle name="Normal 11 3 2 3" xfId="40597"/>
    <cellStyle name="Normal 11 3 2 3 2" xfId="40598"/>
    <cellStyle name="Normal 11 3 2 3 2 2" xfId="40599"/>
    <cellStyle name="Normal 11 3 2 3 2 2 2" xfId="40600"/>
    <cellStyle name="Normal 11 3 2 3 2 3" xfId="40601"/>
    <cellStyle name="Normal 11 3 2 3 3" xfId="40602"/>
    <cellStyle name="Normal 11 3 2 3 3 2" xfId="40603"/>
    <cellStyle name="Normal 11 3 2 3 4" xfId="40604"/>
    <cellStyle name="Normal 11 3 2 4" xfId="40605"/>
    <cellStyle name="Normal 11 3 2 4 2" xfId="40606"/>
    <cellStyle name="Normal 11 3 2 4 2 2" xfId="40607"/>
    <cellStyle name="Normal 11 3 2 4 3" xfId="40608"/>
    <cellStyle name="Normal 11 3 2 5" xfId="40609"/>
    <cellStyle name="Normal 11 3 2 5 2" xfId="40610"/>
    <cellStyle name="Normal 11 3 2 6" xfId="40611"/>
    <cellStyle name="Normal 11 3 3" xfId="40612"/>
    <cellStyle name="Normal 11 3 3 2" xfId="40613"/>
    <cellStyle name="Normal 11 3 3 2 2" xfId="40614"/>
    <cellStyle name="Normal 11 3 3 2 2 2" xfId="40615"/>
    <cellStyle name="Normal 11 3 3 2 2 2 2" xfId="40616"/>
    <cellStyle name="Normal 11 3 3 2 2 3" xfId="40617"/>
    <cellStyle name="Normal 11 3 3 2 3" xfId="40618"/>
    <cellStyle name="Normal 11 3 3 2 3 2" xfId="40619"/>
    <cellStyle name="Normal 11 3 3 2 4" xfId="40620"/>
    <cellStyle name="Normal 11 3 3 3" xfId="40621"/>
    <cellStyle name="Normal 11 3 3 3 2" xfId="40622"/>
    <cellStyle name="Normal 11 3 3 3 2 2" xfId="40623"/>
    <cellStyle name="Normal 11 3 3 3 3" xfId="40624"/>
    <cellStyle name="Normal 11 3 3 4" xfId="40625"/>
    <cellStyle name="Normal 11 3 3 4 2" xfId="40626"/>
    <cellStyle name="Normal 11 3 3 5" xfId="40627"/>
    <cellStyle name="Normal 11 3 4" xfId="40628"/>
    <cellStyle name="Normal 11 3 4 2" xfId="40629"/>
    <cellStyle name="Normal 11 3 4 2 2" xfId="40630"/>
    <cellStyle name="Normal 11 3 4 2 2 2" xfId="40631"/>
    <cellStyle name="Normal 11 3 4 2 3" xfId="40632"/>
    <cellStyle name="Normal 11 3 4 3" xfId="40633"/>
    <cellStyle name="Normal 11 3 4 3 2" xfId="40634"/>
    <cellStyle name="Normal 11 3 4 4" xfId="40635"/>
    <cellStyle name="Normal 11 3 5" xfId="40636"/>
    <cellStyle name="Normal 11 3 5 2" xfId="40637"/>
    <cellStyle name="Normal 11 3 5 2 2" xfId="40638"/>
    <cellStyle name="Normal 11 3 5 3" xfId="40639"/>
    <cellStyle name="Normal 11 3 6" xfId="40640"/>
    <cellStyle name="Normal 11 3 6 2" xfId="40641"/>
    <cellStyle name="Normal 11 3 7" xfId="40642"/>
    <cellStyle name="Normal 11 4" xfId="40643"/>
    <cellStyle name="Normal 11 4 2" xfId="40644"/>
    <cellStyle name="Normal 11 4 2 2" xfId="40645"/>
    <cellStyle name="Normal 11 4 2 2 2" xfId="40646"/>
    <cellStyle name="Normal 11 4 2 2 2 2" xfId="40647"/>
    <cellStyle name="Normal 11 4 2 2 2 2 2" xfId="40648"/>
    <cellStyle name="Normal 11 4 2 2 2 3" xfId="40649"/>
    <cellStyle name="Normal 11 4 2 2 3" xfId="40650"/>
    <cellStyle name="Normal 11 4 2 2 3 2" xfId="40651"/>
    <cellStyle name="Normal 11 4 2 2 4" xfId="40652"/>
    <cellStyle name="Normal 11 4 2 3" xfId="40653"/>
    <cellStyle name="Normal 11 4 2 3 2" xfId="40654"/>
    <cellStyle name="Normal 11 4 2 3 2 2" xfId="40655"/>
    <cellStyle name="Normal 11 4 2 3 3" xfId="40656"/>
    <cellStyle name="Normal 11 4 2 4" xfId="40657"/>
    <cellStyle name="Normal 11 4 2 4 2" xfId="40658"/>
    <cellStyle name="Normal 11 4 2 5" xfId="40659"/>
    <cellStyle name="Normal 11 4 3" xfId="40660"/>
    <cellStyle name="Normal 11 4 3 2" xfId="40661"/>
    <cellStyle name="Normal 11 4 3 2 2" xfId="40662"/>
    <cellStyle name="Normal 11 4 3 2 2 2" xfId="40663"/>
    <cellStyle name="Normal 11 4 3 2 3" xfId="40664"/>
    <cellStyle name="Normal 11 4 3 3" xfId="40665"/>
    <cellStyle name="Normal 11 4 3 3 2" xfId="40666"/>
    <cellStyle name="Normal 11 4 3 4" xfId="40667"/>
    <cellStyle name="Normal 11 4 4" xfId="40668"/>
    <cellStyle name="Normal 11 4 4 2" xfId="40669"/>
    <cellStyle name="Normal 11 4 4 2 2" xfId="40670"/>
    <cellStyle name="Normal 11 4 4 3" xfId="40671"/>
    <cellStyle name="Normal 11 4 5" xfId="40672"/>
    <cellStyle name="Normal 11 4 5 2" xfId="40673"/>
    <cellStyle name="Normal 11 4 6" xfId="40674"/>
    <cellStyle name="Normal 11 5" xfId="40675"/>
    <cellStyle name="Normal 11 5 2" xfId="40676"/>
    <cellStyle name="Normal 11 5 2 2" xfId="40677"/>
    <cellStyle name="Normal 11 5 2 2 2" xfId="40678"/>
    <cellStyle name="Normal 11 5 2 2 2 2" xfId="40679"/>
    <cellStyle name="Normal 11 5 2 2 3" xfId="40680"/>
    <cellStyle name="Normal 11 5 2 3" xfId="40681"/>
    <cellStyle name="Normal 11 5 2 3 2" xfId="40682"/>
    <cellStyle name="Normal 11 5 2 4" xfId="40683"/>
    <cellStyle name="Normal 11 5 3" xfId="40684"/>
    <cellStyle name="Normal 11 5 3 2" xfId="40685"/>
    <cellStyle name="Normal 11 5 3 2 2" xfId="40686"/>
    <cellStyle name="Normal 11 5 3 3" xfId="40687"/>
    <cellStyle name="Normal 11 5 4" xfId="40688"/>
    <cellStyle name="Normal 11 5 4 2" xfId="40689"/>
    <cellStyle name="Normal 11 5 5" xfId="40690"/>
    <cellStyle name="Normal 11 6" xfId="40691"/>
    <cellStyle name="Normal 11 6 2" xfId="40692"/>
    <cellStyle name="Normal 11 6 2 2" xfId="40693"/>
    <cellStyle name="Normal 11 6 2 2 2" xfId="40694"/>
    <cellStyle name="Normal 11 6 2 3" xfId="40695"/>
    <cellStyle name="Normal 11 6 3" xfId="40696"/>
    <cellStyle name="Normal 11 6 3 2" xfId="40697"/>
    <cellStyle name="Normal 11 6 4" xfId="40698"/>
    <cellStyle name="Normal 11 7" xfId="40699"/>
    <cellStyle name="Normal 11 7 2" xfId="40700"/>
    <cellStyle name="Normal 11 7 2 2" xfId="40701"/>
    <cellStyle name="Normal 11 7 3" xfId="40702"/>
    <cellStyle name="Normal 11 8" xfId="40703"/>
    <cellStyle name="Normal 11 8 2" xfId="40704"/>
    <cellStyle name="Normal 11 9" xfId="40705"/>
    <cellStyle name="Normal 12" xfId="40706"/>
    <cellStyle name="Normal 12 2" xfId="40707"/>
    <cellStyle name="Normal 12 2 2" xfId="40708"/>
    <cellStyle name="Normal 12 2 2 2" xfId="40709"/>
    <cellStyle name="Normal 12 2 2 2 2" xfId="40710"/>
    <cellStyle name="Normal 12 2 2 2 2 2" xfId="40711"/>
    <cellStyle name="Normal 12 2 2 2 2 2 2" xfId="40712"/>
    <cellStyle name="Normal 12 2 2 2 2 2 2 2" xfId="40713"/>
    <cellStyle name="Normal 12 2 2 2 2 2 3" xfId="40714"/>
    <cellStyle name="Normal 12 2 2 2 2 3" xfId="40715"/>
    <cellStyle name="Normal 12 2 2 2 2 3 2" xfId="40716"/>
    <cellStyle name="Normal 12 2 2 2 2 4" xfId="40717"/>
    <cellStyle name="Normal 12 2 2 2 3" xfId="40718"/>
    <cellStyle name="Normal 12 2 2 2 3 2" xfId="40719"/>
    <cellStyle name="Normal 12 2 2 2 3 2 2" xfId="40720"/>
    <cellStyle name="Normal 12 2 2 2 3 3" xfId="40721"/>
    <cellStyle name="Normal 12 2 2 2 4" xfId="40722"/>
    <cellStyle name="Normal 12 2 2 2 4 2" xfId="40723"/>
    <cellStyle name="Normal 12 2 2 2 5" xfId="40724"/>
    <cellStyle name="Normal 12 2 2 3" xfId="40725"/>
    <cellStyle name="Normal 12 2 2 3 2" xfId="40726"/>
    <cellStyle name="Normal 12 2 2 3 2 2" xfId="40727"/>
    <cellStyle name="Normal 12 2 2 3 2 2 2" xfId="40728"/>
    <cellStyle name="Normal 12 2 2 3 2 3" xfId="40729"/>
    <cellStyle name="Normal 12 2 2 3 3" xfId="40730"/>
    <cellStyle name="Normal 12 2 2 3 3 2" xfId="40731"/>
    <cellStyle name="Normal 12 2 2 3 4" xfId="40732"/>
    <cellStyle name="Normal 12 2 2 4" xfId="40733"/>
    <cellStyle name="Normal 12 2 2 4 2" xfId="40734"/>
    <cellStyle name="Normal 12 2 2 4 2 2" xfId="40735"/>
    <cellStyle name="Normal 12 2 2 4 3" xfId="40736"/>
    <cellStyle name="Normal 12 2 2 5" xfId="40737"/>
    <cellStyle name="Normal 12 2 2 5 2" xfId="40738"/>
    <cellStyle name="Normal 12 2 2 6" xfId="40739"/>
    <cellStyle name="Normal 12 2 3" xfId="40740"/>
    <cellStyle name="Normal 12 2 3 2" xfId="40741"/>
    <cellStyle name="Normal 12 2 3 2 2" xfId="40742"/>
    <cellStyle name="Normal 12 2 3 2 2 2" xfId="40743"/>
    <cellStyle name="Normal 12 2 3 2 2 2 2" xfId="40744"/>
    <cellStyle name="Normal 12 2 3 2 2 3" xfId="40745"/>
    <cellStyle name="Normal 12 2 3 2 3" xfId="40746"/>
    <cellStyle name="Normal 12 2 3 2 3 2" xfId="40747"/>
    <cellStyle name="Normal 12 2 3 2 4" xfId="40748"/>
    <cellStyle name="Normal 12 2 3 3" xfId="40749"/>
    <cellStyle name="Normal 12 2 3 3 2" xfId="40750"/>
    <cellStyle name="Normal 12 2 3 3 2 2" xfId="40751"/>
    <cellStyle name="Normal 12 2 3 3 3" xfId="40752"/>
    <cellStyle name="Normal 12 2 3 4" xfId="40753"/>
    <cellStyle name="Normal 12 2 3 4 2" xfId="40754"/>
    <cellStyle name="Normal 12 2 3 5" xfId="40755"/>
    <cellStyle name="Normal 12 2 4" xfId="40756"/>
    <cellStyle name="Normal 12 2 4 2" xfId="40757"/>
    <cellStyle name="Normal 12 2 4 2 2" xfId="40758"/>
    <cellStyle name="Normal 12 2 4 2 2 2" xfId="40759"/>
    <cellStyle name="Normal 12 2 4 2 3" xfId="40760"/>
    <cellStyle name="Normal 12 2 4 3" xfId="40761"/>
    <cellStyle name="Normal 12 2 4 3 2" xfId="40762"/>
    <cellStyle name="Normal 12 2 4 4" xfId="40763"/>
    <cellStyle name="Normal 12 2 5" xfId="40764"/>
    <cellStyle name="Normal 12 2 5 2" xfId="40765"/>
    <cellStyle name="Normal 12 2 5 2 2" xfId="40766"/>
    <cellStyle name="Normal 12 2 5 3" xfId="40767"/>
    <cellStyle name="Normal 12 2 6" xfId="40768"/>
    <cellStyle name="Normal 12 2 6 2" xfId="40769"/>
    <cellStyle name="Normal 12 2 7" xfId="40770"/>
    <cellStyle name="Normal 12 3" xfId="40771"/>
    <cellStyle name="Normal 12 3 2" xfId="40772"/>
    <cellStyle name="Normal 12 3 2 2" xfId="40773"/>
    <cellStyle name="Normal 12 3 2 2 2" xfId="40774"/>
    <cellStyle name="Normal 12 3 2 2 2 2" xfId="40775"/>
    <cellStyle name="Normal 12 3 2 2 2 2 2" xfId="40776"/>
    <cellStyle name="Normal 12 3 2 2 2 3" xfId="40777"/>
    <cellStyle name="Normal 12 3 2 2 3" xfId="40778"/>
    <cellStyle name="Normal 12 3 2 2 3 2" xfId="40779"/>
    <cellStyle name="Normal 12 3 2 2 4" xfId="40780"/>
    <cellStyle name="Normal 12 3 2 3" xfId="40781"/>
    <cellStyle name="Normal 12 3 2 3 2" xfId="40782"/>
    <cellStyle name="Normal 12 3 2 3 2 2" xfId="40783"/>
    <cellStyle name="Normal 12 3 2 3 3" xfId="40784"/>
    <cellStyle name="Normal 12 3 2 4" xfId="40785"/>
    <cellStyle name="Normal 12 3 2 4 2" xfId="40786"/>
    <cellStyle name="Normal 12 3 2 5" xfId="40787"/>
    <cellStyle name="Normal 12 3 3" xfId="40788"/>
    <cellStyle name="Normal 12 3 3 2" xfId="40789"/>
    <cellStyle name="Normal 12 3 3 2 2" xfId="40790"/>
    <cellStyle name="Normal 12 3 3 2 2 2" xfId="40791"/>
    <cellStyle name="Normal 12 3 3 2 3" xfId="40792"/>
    <cellStyle name="Normal 12 3 3 3" xfId="40793"/>
    <cellStyle name="Normal 12 3 3 3 2" xfId="40794"/>
    <cellStyle name="Normal 12 3 3 4" xfId="40795"/>
    <cellStyle name="Normal 12 3 4" xfId="40796"/>
    <cellStyle name="Normal 12 3 4 2" xfId="40797"/>
    <cellStyle name="Normal 12 3 4 2 2" xfId="40798"/>
    <cellStyle name="Normal 12 3 4 3" xfId="40799"/>
    <cellStyle name="Normal 12 3 5" xfId="40800"/>
    <cellStyle name="Normal 12 3 5 2" xfId="40801"/>
    <cellStyle name="Normal 12 3 6" xfId="40802"/>
    <cellStyle name="Normal 12 4" xfId="40803"/>
    <cellStyle name="Normal 12 4 2" xfId="40804"/>
    <cellStyle name="Normal 12 4 2 2" xfId="40805"/>
    <cellStyle name="Normal 12 4 2 2 2" xfId="40806"/>
    <cellStyle name="Normal 12 4 2 2 2 2" xfId="40807"/>
    <cellStyle name="Normal 12 4 2 2 3" xfId="40808"/>
    <cellStyle name="Normal 12 4 2 3" xfId="40809"/>
    <cellStyle name="Normal 12 4 2 3 2" xfId="40810"/>
    <cellStyle name="Normal 12 4 2 4" xfId="40811"/>
    <cellStyle name="Normal 12 4 3" xfId="40812"/>
    <cellStyle name="Normal 12 4 3 2" xfId="40813"/>
    <cellStyle name="Normal 12 4 3 2 2" xfId="40814"/>
    <cellStyle name="Normal 12 4 3 3" xfId="40815"/>
    <cellStyle name="Normal 12 4 4" xfId="40816"/>
    <cellStyle name="Normal 12 4 4 2" xfId="40817"/>
    <cellStyle name="Normal 12 4 5" xfId="40818"/>
    <cellStyle name="Normal 12 5" xfId="40819"/>
    <cellStyle name="Normal 12 5 2" xfId="40820"/>
    <cellStyle name="Normal 12 5 2 2" xfId="40821"/>
    <cellStyle name="Normal 12 5 2 2 2" xfId="40822"/>
    <cellStyle name="Normal 12 5 2 3" xfId="40823"/>
    <cellStyle name="Normal 12 5 3" xfId="40824"/>
    <cellStyle name="Normal 12 5 3 2" xfId="40825"/>
    <cellStyle name="Normal 12 5 4" xfId="40826"/>
    <cellStyle name="Normal 12 6" xfId="40827"/>
    <cellStyle name="Normal 12 6 2" xfId="40828"/>
    <cellStyle name="Normal 12 6 2 2" xfId="40829"/>
    <cellStyle name="Normal 12 6 3" xfId="40830"/>
    <cellStyle name="Normal 12 7" xfId="40831"/>
    <cellStyle name="Normal 12 7 2" xfId="40832"/>
    <cellStyle name="Normal 12 8" xfId="40833"/>
    <cellStyle name="Normal 13" xfId="40834"/>
    <cellStyle name="Normal 13 2" xfId="40835"/>
    <cellStyle name="Normal 13 2 2" xfId="40836"/>
    <cellStyle name="Normal 13 2 2 2" xfId="40837"/>
    <cellStyle name="Normal 13 2 2 2 2" xfId="40838"/>
    <cellStyle name="Normal 13 2 2 2 2 2" xfId="40839"/>
    <cellStyle name="Normal 13 2 2 2 2 2 2" xfId="40840"/>
    <cellStyle name="Normal 13 2 2 2 2 2 2 2" xfId="40841"/>
    <cellStyle name="Normal 13 2 2 2 2 2 3" xfId="40842"/>
    <cellStyle name="Normal 13 2 2 2 2 3" xfId="40843"/>
    <cellStyle name="Normal 13 2 2 2 2 3 2" xfId="40844"/>
    <cellStyle name="Normal 13 2 2 2 2 4" xfId="40845"/>
    <cellStyle name="Normal 13 2 2 2 3" xfId="40846"/>
    <cellStyle name="Normal 13 2 2 2 3 2" xfId="40847"/>
    <cellStyle name="Normal 13 2 2 2 3 2 2" xfId="40848"/>
    <cellStyle name="Normal 13 2 2 2 3 3" xfId="40849"/>
    <cellStyle name="Normal 13 2 2 2 4" xfId="40850"/>
    <cellStyle name="Normal 13 2 2 2 4 2" xfId="40851"/>
    <cellStyle name="Normal 13 2 2 2 5" xfId="40852"/>
    <cellStyle name="Normal 13 2 2 3" xfId="40853"/>
    <cellStyle name="Normal 13 2 2 3 2" xfId="40854"/>
    <cellStyle name="Normal 13 2 2 3 2 2" xfId="40855"/>
    <cellStyle name="Normal 13 2 2 3 2 2 2" xfId="40856"/>
    <cellStyle name="Normal 13 2 2 3 2 3" xfId="40857"/>
    <cellStyle name="Normal 13 2 2 3 3" xfId="40858"/>
    <cellStyle name="Normal 13 2 2 3 3 2" xfId="40859"/>
    <cellStyle name="Normal 13 2 2 3 4" xfId="40860"/>
    <cellStyle name="Normal 13 2 2 4" xfId="40861"/>
    <cellStyle name="Normal 13 2 2 4 2" xfId="40862"/>
    <cellStyle name="Normal 13 2 2 4 2 2" xfId="40863"/>
    <cellStyle name="Normal 13 2 2 4 3" xfId="40864"/>
    <cellStyle name="Normal 13 2 2 5" xfId="40865"/>
    <cellStyle name="Normal 13 2 2 5 2" xfId="40866"/>
    <cellStyle name="Normal 13 2 2 6" xfId="40867"/>
    <cellStyle name="Normal 13 2 3" xfId="40868"/>
    <cellStyle name="Normal 13 2 3 2" xfId="40869"/>
    <cellStyle name="Normal 13 2 3 2 2" xfId="40870"/>
    <cellStyle name="Normal 13 2 3 2 2 2" xfId="40871"/>
    <cellStyle name="Normal 13 2 3 2 2 2 2" xfId="40872"/>
    <cellStyle name="Normal 13 2 3 2 2 3" xfId="40873"/>
    <cellStyle name="Normal 13 2 3 2 3" xfId="40874"/>
    <cellStyle name="Normal 13 2 3 2 3 2" xfId="40875"/>
    <cellStyle name="Normal 13 2 3 2 4" xfId="40876"/>
    <cellStyle name="Normal 13 2 3 3" xfId="40877"/>
    <cellStyle name="Normal 13 2 3 3 2" xfId="40878"/>
    <cellStyle name="Normal 13 2 3 3 2 2" xfId="40879"/>
    <cellStyle name="Normal 13 2 3 3 3" xfId="40880"/>
    <cellStyle name="Normal 13 2 3 4" xfId="40881"/>
    <cellStyle name="Normal 13 2 3 4 2" xfId="40882"/>
    <cellStyle name="Normal 13 2 3 5" xfId="40883"/>
    <cellStyle name="Normal 13 2 4" xfId="40884"/>
    <cellStyle name="Normal 13 2 4 2" xfId="40885"/>
    <cellStyle name="Normal 13 2 4 2 2" xfId="40886"/>
    <cellStyle name="Normal 13 2 4 2 2 2" xfId="40887"/>
    <cellStyle name="Normal 13 2 4 2 3" xfId="40888"/>
    <cellStyle name="Normal 13 2 4 3" xfId="40889"/>
    <cellStyle name="Normal 13 2 4 3 2" xfId="40890"/>
    <cellStyle name="Normal 13 2 4 4" xfId="40891"/>
    <cellStyle name="Normal 13 2 5" xfId="40892"/>
    <cellStyle name="Normal 13 2 5 2" xfId="40893"/>
    <cellStyle name="Normal 13 2 5 2 2" xfId="40894"/>
    <cellStyle name="Normal 13 2 5 3" xfId="40895"/>
    <cellStyle name="Normal 13 2 6" xfId="40896"/>
    <cellStyle name="Normal 13 2 6 2" xfId="40897"/>
    <cellStyle name="Normal 13 2 7" xfId="40898"/>
    <cellStyle name="Normal 13 3" xfId="40899"/>
    <cellStyle name="Normal 13 3 2" xfId="40900"/>
    <cellStyle name="Normal 13 3 2 2" xfId="40901"/>
    <cellStyle name="Normal 13 3 2 2 2" xfId="40902"/>
    <cellStyle name="Normal 13 3 2 2 2 2" xfId="40903"/>
    <cellStyle name="Normal 13 3 2 2 2 2 2" xfId="40904"/>
    <cellStyle name="Normal 13 3 2 2 2 3" xfId="40905"/>
    <cellStyle name="Normal 13 3 2 2 3" xfId="40906"/>
    <cellStyle name="Normal 13 3 2 2 3 2" xfId="40907"/>
    <cellStyle name="Normal 13 3 2 2 4" xfId="40908"/>
    <cellStyle name="Normal 13 3 2 3" xfId="40909"/>
    <cellStyle name="Normal 13 3 2 3 2" xfId="40910"/>
    <cellStyle name="Normal 13 3 2 3 2 2" xfId="40911"/>
    <cellStyle name="Normal 13 3 2 3 3" xfId="40912"/>
    <cellStyle name="Normal 13 3 2 4" xfId="40913"/>
    <cellStyle name="Normal 13 3 2 4 2" xfId="40914"/>
    <cellStyle name="Normal 13 3 2 5" xfId="40915"/>
    <cellStyle name="Normal 13 3 3" xfId="40916"/>
    <cellStyle name="Normal 13 3 3 2" xfId="40917"/>
    <cellStyle name="Normal 13 3 3 2 2" xfId="40918"/>
    <cellStyle name="Normal 13 3 3 2 2 2" xfId="40919"/>
    <cellStyle name="Normal 13 3 3 2 3" xfId="40920"/>
    <cellStyle name="Normal 13 3 3 3" xfId="40921"/>
    <cellStyle name="Normal 13 3 3 3 2" xfId="40922"/>
    <cellStyle name="Normal 13 3 3 4" xfId="40923"/>
    <cellStyle name="Normal 13 3 4" xfId="40924"/>
    <cellStyle name="Normal 13 3 4 2" xfId="40925"/>
    <cellStyle name="Normal 13 3 4 2 2" xfId="40926"/>
    <cellStyle name="Normal 13 3 4 3" xfId="40927"/>
    <cellStyle name="Normal 13 3 5" xfId="40928"/>
    <cellStyle name="Normal 13 3 5 2" xfId="40929"/>
    <cellStyle name="Normal 13 3 6" xfId="40930"/>
    <cellStyle name="Normal 13 4" xfId="40931"/>
    <cellStyle name="Normal 13 4 2" xfId="40932"/>
    <cellStyle name="Normal 13 4 2 2" xfId="40933"/>
    <cellStyle name="Normal 13 4 2 2 2" xfId="40934"/>
    <cellStyle name="Normal 13 4 2 2 2 2" xfId="40935"/>
    <cellStyle name="Normal 13 4 2 2 3" xfId="40936"/>
    <cellStyle name="Normal 13 4 2 3" xfId="40937"/>
    <cellStyle name="Normal 13 4 2 3 2" xfId="40938"/>
    <cellStyle name="Normal 13 4 2 4" xfId="40939"/>
    <cellStyle name="Normal 13 4 3" xfId="40940"/>
    <cellStyle name="Normal 13 4 3 2" xfId="40941"/>
    <cellStyle name="Normal 13 4 3 2 2" xfId="40942"/>
    <cellStyle name="Normal 13 4 3 3" xfId="40943"/>
    <cellStyle name="Normal 13 4 4" xfId="40944"/>
    <cellStyle name="Normal 13 4 4 2" xfId="40945"/>
    <cellStyle name="Normal 13 4 5" xfId="40946"/>
    <cellStyle name="Normal 13 5" xfId="40947"/>
    <cellStyle name="Normal 13 5 2" xfId="40948"/>
    <cellStyle name="Normal 13 5 2 2" xfId="40949"/>
    <cellStyle name="Normal 13 5 2 2 2" xfId="40950"/>
    <cellStyle name="Normal 13 5 2 3" xfId="40951"/>
    <cellStyle name="Normal 13 5 3" xfId="40952"/>
    <cellStyle name="Normal 13 5 3 2" xfId="40953"/>
    <cellStyle name="Normal 13 5 4" xfId="40954"/>
    <cellStyle name="Normal 13 6" xfId="40955"/>
    <cellStyle name="Normal 13 6 2" xfId="40956"/>
    <cellStyle name="Normal 13 6 2 2" xfId="40957"/>
    <cellStyle name="Normal 13 6 3" xfId="40958"/>
    <cellStyle name="Normal 13 7" xfId="40959"/>
    <cellStyle name="Normal 13 7 2" xfId="40960"/>
    <cellStyle name="Normal 13 8" xfId="40961"/>
    <cellStyle name="Normal 14" xfId="40962"/>
    <cellStyle name="Normal 14 2" xfId="40963"/>
    <cellStyle name="Normal 14 2 2" xfId="40964"/>
    <cellStyle name="Normal 14 2 2 2" xfId="40965"/>
    <cellStyle name="Normal 14 2 2 2 2" xfId="40966"/>
    <cellStyle name="Normal 14 2 2 2 2 2" xfId="40967"/>
    <cellStyle name="Normal 14 2 2 2 2 2 2" xfId="40968"/>
    <cellStyle name="Normal 14 2 2 2 2 2 2 2" xfId="40969"/>
    <cellStyle name="Normal 14 2 2 2 2 2 3" xfId="40970"/>
    <cellStyle name="Normal 14 2 2 2 2 3" xfId="40971"/>
    <cellStyle name="Normal 14 2 2 2 2 3 2" xfId="40972"/>
    <cellStyle name="Normal 14 2 2 2 2 4" xfId="40973"/>
    <cellStyle name="Normal 14 2 2 2 3" xfId="40974"/>
    <cellStyle name="Normal 14 2 2 2 3 2" xfId="40975"/>
    <cellStyle name="Normal 14 2 2 2 3 2 2" xfId="40976"/>
    <cellStyle name="Normal 14 2 2 2 3 3" xfId="40977"/>
    <cellStyle name="Normal 14 2 2 2 4" xfId="40978"/>
    <cellStyle name="Normal 14 2 2 2 4 2" xfId="40979"/>
    <cellStyle name="Normal 14 2 2 2 5" xfId="40980"/>
    <cellStyle name="Normal 14 2 2 3" xfId="40981"/>
    <cellStyle name="Normal 14 2 2 3 2" xfId="40982"/>
    <cellStyle name="Normal 14 2 2 3 2 2" xfId="40983"/>
    <cellStyle name="Normal 14 2 2 3 2 2 2" xfId="40984"/>
    <cellStyle name="Normal 14 2 2 3 2 3" xfId="40985"/>
    <cellStyle name="Normal 14 2 2 3 3" xfId="40986"/>
    <cellStyle name="Normal 14 2 2 3 3 2" xfId="40987"/>
    <cellStyle name="Normal 14 2 2 3 4" xfId="40988"/>
    <cellStyle name="Normal 14 2 2 4" xfId="40989"/>
    <cellStyle name="Normal 14 2 2 4 2" xfId="40990"/>
    <cellStyle name="Normal 14 2 2 4 2 2" xfId="40991"/>
    <cellStyle name="Normal 14 2 2 4 3" xfId="40992"/>
    <cellStyle name="Normal 14 2 2 5" xfId="40993"/>
    <cellStyle name="Normal 14 2 2 5 2" xfId="40994"/>
    <cellStyle name="Normal 14 2 2 6" xfId="40995"/>
    <cellStyle name="Normal 14 2 3" xfId="40996"/>
    <cellStyle name="Normal 14 2 3 2" xfId="40997"/>
    <cellStyle name="Normal 14 2 3 2 2" xfId="40998"/>
    <cellStyle name="Normal 14 2 3 2 2 2" xfId="40999"/>
    <cellStyle name="Normal 14 2 3 2 2 2 2" xfId="41000"/>
    <cellStyle name="Normal 14 2 3 2 2 3" xfId="41001"/>
    <cellStyle name="Normal 14 2 3 2 3" xfId="41002"/>
    <cellStyle name="Normal 14 2 3 2 3 2" xfId="41003"/>
    <cellStyle name="Normal 14 2 3 2 4" xfId="41004"/>
    <cellStyle name="Normal 14 2 3 3" xfId="41005"/>
    <cellStyle name="Normal 14 2 3 3 2" xfId="41006"/>
    <cellStyle name="Normal 14 2 3 3 2 2" xfId="41007"/>
    <cellStyle name="Normal 14 2 3 3 3" xfId="41008"/>
    <cellStyle name="Normal 14 2 3 4" xfId="41009"/>
    <cellStyle name="Normal 14 2 3 4 2" xfId="41010"/>
    <cellStyle name="Normal 14 2 3 5" xfId="41011"/>
    <cellStyle name="Normal 14 2 4" xfId="41012"/>
    <cellStyle name="Normal 14 2 4 2" xfId="41013"/>
    <cellStyle name="Normal 14 2 4 2 2" xfId="41014"/>
    <cellStyle name="Normal 14 2 4 2 2 2" xfId="41015"/>
    <cellStyle name="Normal 14 2 4 2 3" xfId="41016"/>
    <cellStyle name="Normal 14 2 4 3" xfId="41017"/>
    <cellStyle name="Normal 14 2 4 3 2" xfId="41018"/>
    <cellStyle name="Normal 14 2 4 4" xfId="41019"/>
    <cellStyle name="Normal 14 2 5" xfId="41020"/>
    <cellStyle name="Normal 14 2 5 2" xfId="41021"/>
    <cellStyle name="Normal 14 2 5 2 2" xfId="41022"/>
    <cellStyle name="Normal 14 2 5 3" xfId="41023"/>
    <cellStyle name="Normal 14 2 6" xfId="41024"/>
    <cellStyle name="Normal 14 2 6 2" xfId="41025"/>
    <cellStyle name="Normal 14 2 7" xfId="41026"/>
    <cellStyle name="Normal 14 3" xfId="41027"/>
    <cellStyle name="Normal 14 3 2" xfId="41028"/>
    <cellStyle name="Normal 14 3 2 2" xfId="41029"/>
    <cellStyle name="Normal 14 3 2 2 2" xfId="41030"/>
    <cellStyle name="Normal 14 3 2 2 2 2" xfId="41031"/>
    <cellStyle name="Normal 14 3 2 2 2 2 2" xfId="41032"/>
    <cellStyle name="Normal 14 3 2 2 2 3" xfId="41033"/>
    <cellStyle name="Normal 14 3 2 2 3" xfId="41034"/>
    <cellStyle name="Normal 14 3 2 2 3 2" xfId="41035"/>
    <cellStyle name="Normal 14 3 2 2 4" xfId="41036"/>
    <cellStyle name="Normal 14 3 2 3" xfId="41037"/>
    <cellStyle name="Normal 14 3 2 3 2" xfId="41038"/>
    <cellStyle name="Normal 14 3 2 3 2 2" xfId="41039"/>
    <cellStyle name="Normal 14 3 2 3 3" xfId="41040"/>
    <cellStyle name="Normal 14 3 2 4" xfId="41041"/>
    <cellStyle name="Normal 14 3 2 4 2" xfId="41042"/>
    <cellStyle name="Normal 14 3 2 5" xfId="41043"/>
    <cellStyle name="Normal 14 3 3" xfId="41044"/>
    <cellStyle name="Normal 14 3 3 2" xfId="41045"/>
    <cellStyle name="Normal 14 3 3 2 2" xfId="41046"/>
    <cellStyle name="Normal 14 3 3 2 2 2" xfId="41047"/>
    <cellStyle name="Normal 14 3 3 2 3" xfId="41048"/>
    <cellStyle name="Normal 14 3 3 3" xfId="41049"/>
    <cellStyle name="Normal 14 3 3 3 2" xfId="41050"/>
    <cellStyle name="Normal 14 3 3 4" xfId="41051"/>
    <cellStyle name="Normal 14 3 4" xfId="41052"/>
    <cellStyle name="Normal 14 3 4 2" xfId="41053"/>
    <cellStyle name="Normal 14 3 4 2 2" xfId="41054"/>
    <cellStyle name="Normal 14 3 4 3" xfId="41055"/>
    <cellStyle name="Normal 14 3 5" xfId="41056"/>
    <cellStyle name="Normal 14 3 5 2" xfId="41057"/>
    <cellStyle name="Normal 14 3 6" xfId="41058"/>
    <cellStyle name="Normal 14 4" xfId="41059"/>
    <cellStyle name="Normal 14 4 2" xfId="41060"/>
    <cellStyle name="Normal 14 4 2 2" xfId="41061"/>
    <cellStyle name="Normal 14 4 2 2 2" xfId="41062"/>
    <cellStyle name="Normal 14 4 2 2 2 2" xfId="41063"/>
    <cellStyle name="Normal 14 4 2 2 3" xfId="41064"/>
    <cellStyle name="Normal 14 4 2 3" xfId="41065"/>
    <cellStyle name="Normal 14 4 2 3 2" xfId="41066"/>
    <cellStyle name="Normal 14 4 2 4" xfId="41067"/>
    <cellStyle name="Normal 14 4 3" xfId="41068"/>
    <cellStyle name="Normal 14 4 3 2" xfId="41069"/>
    <cellStyle name="Normal 14 4 3 2 2" xfId="41070"/>
    <cellStyle name="Normal 14 4 3 3" xfId="41071"/>
    <cellStyle name="Normal 14 4 4" xfId="41072"/>
    <cellStyle name="Normal 14 4 4 2" xfId="41073"/>
    <cellStyle name="Normal 14 4 5" xfId="41074"/>
    <cellStyle name="Normal 14 5" xfId="41075"/>
    <cellStyle name="Normal 14 5 2" xfId="41076"/>
    <cellStyle name="Normal 14 5 2 2" xfId="41077"/>
    <cellStyle name="Normal 14 5 2 2 2" xfId="41078"/>
    <cellStyle name="Normal 14 5 2 3" xfId="41079"/>
    <cellStyle name="Normal 14 5 3" xfId="41080"/>
    <cellStyle name="Normal 14 5 3 2" xfId="41081"/>
    <cellStyle name="Normal 14 5 4" xfId="41082"/>
    <cellStyle name="Normal 14 6" xfId="41083"/>
    <cellStyle name="Normal 14 6 2" xfId="41084"/>
    <cellStyle name="Normal 14 6 2 2" xfId="41085"/>
    <cellStyle name="Normal 14 6 3" xfId="41086"/>
    <cellStyle name="Normal 14 7" xfId="41087"/>
    <cellStyle name="Normal 14 7 2" xfId="41088"/>
    <cellStyle name="Normal 14 8" xfId="41089"/>
    <cellStyle name="Normal 15" xfId="41090"/>
    <cellStyle name="Normal 15 2" xfId="41091"/>
    <cellStyle name="Normal 15 2 2" xfId="41092"/>
    <cellStyle name="Normal 15 2 2 2" xfId="41093"/>
    <cellStyle name="Normal 15 2 2 2 2" xfId="41094"/>
    <cellStyle name="Normal 15 2 2 2 2 2" xfId="41095"/>
    <cellStyle name="Normal 15 2 2 2 2 2 2" xfId="41096"/>
    <cellStyle name="Normal 15 2 2 2 2 2 2 2" xfId="41097"/>
    <cellStyle name="Normal 15 2 2 2 2 2 3" xfId="41098"/>
    <cellStyle name="Normal 15 2 2 2 2 3" xfId="41099"/>
    <cellStyle name="Normal 15 2 2 2 2 3 2" xfId="41100"/>
    <cellStyle name="Normal 15 2 2 2 2 4" xfId="41101"/>
    <cellStyle name="Normal 15 2 2 2 3" xfId="41102"/>
    <cellStyle name="Normal 15 2 2 2 3 2" xfId="41103"/>
    <cellStyle name="Normal 15 2 2 2 3 2 2" xfId="41104"/>
    <cellStyle name="Normal 15 2 2 2 3 3" xfId="41105"/>
    <cellStyle name="Normal 15 2 2 2 4" xfId="41106"/>
    <cellStyle name="Normal 15 2 2 2 4 2" xfId="41107"/>
    <cellStyle name="Normal 15 2 2 2 5" xfId="41108"/>
    <cellStyle name="Normal 15 2 2 3" xfId="41109"/>
    <cellStyle name="Normal 15 2 2 3 2" xfId="41110"/>
    <cellStyle name="Normal 15 2 2 3 2 2" xfId="41111"/>
    <cellStyle name="Normal 15 2 2 3 2 2 2" xfId="41112"/>
    <cellStyle name="Normal 15 2 2 3 2 3" xfId="41113"/>
    <cellStyle name="Normal 15 2 2 3 3" xfId="41114"/>
    <cellStyle name="Normal 15 2 2 3 3 2" xfId="41115"/>
    <cellStyle name="Normal 15 2 2 3 4" xfId="41116"/>
    <cellStyle name="Normal 15 2 2 4" xfId="41117"/>
    <cellStyle name="Normal 15 2 2 4 2" xfId="41118"/>
    <cellStyle name="Normal 15 2 2 4 2 2" xfId="41119"/>
    <cellStyle name="Normal 15 2 2 4 3" xfId="41120"/>
    <cellStyle name="Normal 15 2 2 5" xfId="41121"/>
    <cellStyle name="Normal 15 2 2 5 2" xfId="41122"/>
    <cellStyle name="Normal 15 2 2 6" xfId="41123"/>
    <cellStyle name="Normal 15 2 3" xfId="41124"/>
    <cellStyle name="Normal 15 2 3 2" xfId="41125"/>
    <cellStyle name="Normal 15 2 3 2 2" xfId="41126"/>
    <cellStyle name="Normal 15 2 3 2 2 2" xfId="41127"/>
    <cellStyle name="Normal 15 2 3 2 2 2 2" xfId="41128"/>
    <cellStyle name="Normal 15 2 3 2 2 3" xfId="41129"/>
    <cellStyle name="Normal 15 2 3 2 3" xfId="41130"/>
    <cellStyle name="Normal 15 2 3 2 3 2" xfId="41131"/>
    <cellStyle name="Normal 15 2 3 2 4" xfId="41132"/>
    <cellStyle name="Normal 15 2 3 3" xfId="41133"/>
    <cellStyle name="Normal 15 2 3 3 2" xfId="41134"/>
    <cellStyle name="Normal 15 2 3 3 2 2" xfId="41135"/>
    <cellStyle name="Normal 15 2 3 3 3" xfId="41136"/>
    <cellStyle name="Normal 15 2 3 4" xfId="41137"/>
    <cellStyle name="Normal 15 2 3 4 2" xfId="41138"/>
    <cellStyle name="Normal 15 2 3 5" xfId="41139"/>
    <cellStyle name="Normal 15 2 4" xfId="41140"/>
    <cellStyle name="Normal 15 2 4 2" xfId="41141"/>
    <cellStyle name="Normal 15 2 4 2 2" xfId="41142"/>
    <cellStyle name="Normal 15 2 4 2 2 2" xfId="41143"/>
    <cellStyle name="Normal 15 2 4 2 3" xfId="41144"/>
    <cellStyle name="Normal 15 2 4 3" xfId="41145"/>
    <cellStyle name="Normal 15 2 4 3 2" xfId="41146"/>
    <cellStyle name="Normal 15 2 4 4" xfId="41147"/>
    <cellStyle name="Normal 15 2 5" xfId="41148"/>
    <cellStyle name="Normal 15 2 5 2" xfId="41149"/>
    <cellStyle name="Normal 15 2 5 2 2" xfId="41150"/>
    <cellStyle name="Normal 15 2 5 3" xfId="41151"/>
    <cellStyle name="Normal 15 2 6" xfId="41152"/>
    <cellStyle name="Normal 15 2 6 2" xfId="41153"/>
    <cellStyle name="Normal 15 2 7" xfId="41154"/>
    <cellStyle name="Normal 15 3" xfId="41155"/>
    <cellStyle name="Normal 15 3 2" xfId="41156"/>
    <cellStyle name="Normal 15 3 2 2" xfId="41157"/>
    <cellStyle name="Normal 15 3 2 2 2" xfId="41158"/>
    <cellStyle name="Normal 15 3 2 2 2 2" xfId="41159"/>
    <cellStyle name="Normal 15 3 2 2 2 2 2" xfId="41160"/>
    <cellStyle name="Normal 15 3 2 2 2 3" xfId="41161"/>
    <cellStyle name="Normal 15 3 2 2 3" xfId="41162"/>
    <cellStyle name="Normal 15 3 2 2 3 2" xfId="41163"/>
    <cellStyle name="Normal 15 3 2 2 4" xfId="41164"/>
    <cellStyle name="Normal 15 3 2 3" xfId="41165"/>
    <cellStyle name="Normal 15 3 2 3 2" xfId="41166"/>
    <cellStyle name="Normal 15 3 2 3 2 2" xfId="41167"/>
    <cellStyle name="Normal 15 3 2 3 3" xfId="41168"/>
    <cellStyle name="Normal 15 3 2 4" xfId="41169"/>
    <cellStyle name="Normal 15 3 2 4 2" xfId="41170"/>
    <cellStyle name="Normal 15 3 2 5" xfId="41171"/>
    <cellStyle name="Normal 15 3 3" xfId="41172"/>
    <cellStyle name="Normal 15 3 3 2" xfId="41173"/>
    <cellStyle name="Normal 15 3 3 2 2" xfId="41174"/>
    <cellStyle name="Normal 15 3 3 2 2 2" xfId="41175"/>
    <cellStyle name="Normal 15 3 3 2 3" xfId="41176"/>
    <cellStyle name="Normal 15 3 3 3" xfId="41177"/>
    <cellStyle name="Normal 15 3 3 3 2" xfId="41178"/>
    <cellStyle name="Normal 15 3 3 4" xfId="41179"/>
    <cellStyle name="Normal 15 3 4" xfId="41180"/>
    <cellStyle name="Normal 15 3 4 2" xfId="41181"/>
    <cellStyle name="Normal 15 3 4 2 2" xfId="41182"/>
    <cellStyle name="Normal 15 3 4 3" xfId="41183"/>
    <cellStyle name="Normal 15 3 5" xfId="41184"/>
    <cellStyle name="Normal 15 3 5 2" xfId="41185"/>
    <cellStyle name="Normal 15 3 6" xfId="41186"/>
    <cellStyle name="Normal 15 4" xfId="41187"/>
    <cellStyle name="Normal 15 4 2" xfId="41188"/>
    <cellStyle name="Normal 15 4 2 2" xfId="41189"/>
    <cellStyle name="Normal 15 4 2 2 2" xfId="41190"/>
    <cellStyle name="Normal 15 4 2 2 2 2" xfId="41191"/>
    <cellStyle name="Normal 15 4 2 2 3" xfId="41192"/>
    <cellStyle name="Normal 15 4 2 3" xfId="41193"/>
    <cellStyle name="Normal 15 4 2 3 2" xfId="41194"/>
    <cellStyle name="Normal 15 4 2 4" xfId="41195"/>
    <cellStyle name="Normal 15 4 3" xfId="41196"/>
    <cellStyle name="Normal 15 4 3 2" xfId="41197"/>
    <cellStyle name="Normal 15 4 3 2 2" xfId="41198"/>
    <cellStyle name="Normal 15 4 3 3" xfId="41199"/>
    <cellStyle name="Normal 15 4 4" xfId="41200"/>
    <cellStyle name="Normal 15 4 4 2" xfId="41201"/>
    <cellStyle name="Normal 15 4 5" xfId="41202"/>
    <cellStyle name="Normal 15 5" xfId="41203"/>
    <cellStyle name="Normal 15 5 2" xfId="41204"/>
    <cellStyle name="Normal 15 5 2 2" xfId="41205"/>
    <cellStyle name="Normal 15 5 2 2 2" xfId="41206"/>
    <cellStyle name="Normal 15 5 2 3" xfId="41207"/>
    <cellStyle name="Normal 15 5 3" xfId="41208"/>
    <cellStyle name="Normal 15 5 3 2" xfId="41209"/>
    <cellStyle name="Normal 15 5 4" xfId="41210"/>
    <cellStyle name="Normal 15 6" xfId="41211"/>
    <cellStyle name="Normal 15 6 2" xfId="41212"/>
    <cellStyle name="Normal 15 6 2 2" xfId="41213"/>
    <cellStyle name="Normal 15 6 3" xfId="41214"/>
    <cellStyle name="Normal 15 7" xfId="41215"/>
    <cellStyle name="Normal 15 7 2" xfId="41216"/>
    <cellStyle name="Normal 15 8" xfId="41217"/>
    <cellStyle name="Normal 16" xfId="41218"/>
    <cellStyle name="Normal 16 2" xfId="41219"/>
    <cellStyle name="Normal 16 2 2" xfId="41220"/>
    <cellStyle name="Normal 16 2 2 2" xfId="41221"/>
    <cellStyle name="Normal 16 2 2 2 2" xfId="41222"/>
    <cellStyle name="Normal 16 2 2 2 2 2" xfId="41223"/>
    <cellStyle name="Normal 16 2 2 2 2 2 2" xfId="41224"/>
    <cellStyle name="Normal 16 2 2 2 2 2 2 2" xfId="41225"/>
    <cellStyle name="Normal 16 2 2 2 2 2 3" xfId="41226"/>
    <cellStyle name="Normal 16 2 2 2 2 3" xfId="41227"/>
    <cellStyle name="Normal 16 2 2 2 2 3 2" xfId="41228"/>
    <cellStyle name="Normal 16 2 2 2 2 4" xfId="41229"/>
    <cellStyle name="Normal 16 2 2 2 3" xfId="41230"/>
    <cellStyle name="Normal 16 2 2 2 3 2" xfId="41231"/>
    <cellStyle name="Normal 16 2 2 2 3 2 2" xfId="41232"/>
    <cellStyle name="Normal 16 2 2 2 3 3" xfId="41233"/>
    <cellStyle name="Normal 16 2 2 2 4" xfId="41234"/>
    <cellStyle name="Normal 16 2 2 2 4 2" xfId="41235"/>
    <cellStyle name="Normal 16 2 2 2 5" xfId="41236"/>
    <cellStyle name="Normal 16 2 2 3" xfId="41237"/>
    <cellStyle name="Normal 16 2 2 3 2" xfId="41238"/>
    <cellStyle name="Normal 16 2 2 3 2 2" xfId="41239"/>
    <cellStyle name="Normal 16 2 2 3 2 2 2" xfId="41240"/>
    <cellStyle name="Normal 16 2 2 3 2 3" xfId="41241"/>
    <cellStyle name="Normal 16 2 2 3 3" xfId="41242"/>
    <cellStyle name="Normal 16 2 2 3 3 2" xfId="41243"/>
    <cellStyle name="Normal 16 2 2 3 4" xfId="41244"/>
    <cellStyle name="Normal 16 2 2 4" xfId="41245"/>
    <cellStyle name="Normal 16 2 2 4 2" xfId="41246"/>
    <cellStyle name="Normal 16 2 2 4 2 2" xfId="41247"/>
    <cellStyle name="Normal 16 2 2 4 3" xfId="41248"/>
    <cellStyle name="Normal 16 2 2 5" xfId="41249"/>
    <cellStyle name="Normal 16 2 2 5 2" xfId="41250"/>
    <cellStyle name="Normal 16 2 2 6" xfId="41251"/>
    <cellStyle name="Normal 16 2 3" xfId="41252"/>
    <cellStyle name="Normal 16 2 3 2" xfId="41253"/>
    <cellStyle name="Normal 16 2 3 2 2" xfId="41254"/>
    <cellStyle name="Normal 16 2 3 2 2 2" xfId="41255"/>
    <cellStyle name="Normal 16 2 3 2 2 2 2" xfId="41256"/>
    <cellStyle name="Normal 16 2 3 2 2 3" xfId="41257"/>
    <cellStyle name="Normal 16 2 3 2 3" xfId="41258"/>
    <cellStyle name="Normal 16 2 3 2 3 2" xfId="41259"/>
    <cellStyle name="Normal 16 2 3 2 4" xfId="41260"/>
    <cellStyle name="Normal 16 2 3 3" xfId="41261"/>
    <cellStyle name="Normal 16 2 3 3 2" xfId="41262"/>
    <cellStyle name="Normal 16 2 3 3 2 2" xfId="41263"/>
    <cellStyle name="Normal 16 2 3 3 3" xfId="41264"/>
    <cellStyle name="Normal 16 2 3 4" xfId="41265"/>
    <cellStyle name="Normal 16 2 3 4 2" xfId="41266"/>
    <cellStyle name="Normal 16 2 3 5" xfId="41267"/>
    <cellStyle name="Normal 16 2 4" xfId="41268"/>
    <cellStyle name="Normal 16 2 4 2" xfId="41269"/>
    <cellStyle name="Normal 16 2 4 2 2" xfId="41270"/>
    <cellStyle name="Normal 16 2 4 2 2 2" xfId="41271"/>
    <cellStyle name="Normal 16 2 4 2 3" xfId="41272"/>
    <cellStyle name="Normal 16 2 4 3" xfId="41273"/>
    <cellStyle name="Normal 16 2 4 3 2" xfId="41274"/>
    <cellStyle name="Normal 16 2 4 4" xfId="41275"/>
    <cellStyle name="Normal 16 2 5" xfId="41276"/>
    <cellStyle name="Normal 16 2 5 2" xfId="41277"/>
    <cellStyle name="Normal 16 2 5 2 2" xfId="41278"/>
    <cellStyle name="Normal 16 2 5 3" xfId="41279"/>
    <cellStyle name="Normal 16 2 6" xfId="41280"/>
    <cellStyle name="Normal 16 2 6 2" xfId="41281"/>
    <cellStyle name="Normal 16 2 7" xfId="41282"/>
    <cellStyle name="Normal 16 3" xfId="41283"/>
    <cellStyle name="Normal 16 3 2" xfId="41284"/>
    <cellStyle name="Normal 16 3 2 2" xfId="41285"/>
    <cellStyle name="Normal 16 3 2 2 2" xfId="41286"/>
    <cellStyle name="Normal 16 3 2 2 2 2" xfId="41287"/>
    <cellStyle name="Normal 16 3 2 2 2 2 2" xfId="41288"/>
    <cellStyle name="Normal 16 3 2 2 2 3" xfId="41289"/>
    <cellStyle name="Normal 16 3 2 2 3" xfId="41290"/>
    <cellStyle name="Normal 16 3 2 2 3 2" xfId="41291"/>
    <cellStyle name="Normal 16 3 2 2 4" xfId="41292"/>
    <cellStyle name="Normal 16 3 2 3" xfId="41293"/>
    <cellStyle name="Normal 16 3 2 3 2" xfId="41294"/>
    <cellStyle name="Normal 16 3 2 3 2 2" xfId="41295"/>
    <cellStyle name="Normal 16 3 2 3 3" xfId="41296"/>
    <cellStyle name="Normal 16 3 2 4" xfId="41297"/>
    <cellStyle name="Normal 16 3 2 4 2" xfId="41298"/>
    <cellStyle name="Normal 16 3 2 5" xfId="41299"/>
    <cellStyle name="Normal 16 3 3" xfId="41300"/>
    <cellStyle name="Normal 16 3 3 2" xfId="41301"/>
    <cellStyle name="Normal 16 3 3 2 2" xfId="41302"/>
    <cellStyle name="Normal 16 3 3 2 2 2" xfId="41303"/>
    <cellStyle name="Normal 16 3 3 2 3" xfId="41304"/>
    <cellStyle name="Normal 16 3 3 3" xfId="41305"/>
    <cellStyle name="Normal 16 3 3 3 2" xfId="41306"/>
    <cellStyle name="Normal 16 3 3 4" xfId="41307"/>
    <cellStyle name="Normal 16 3 4" xfId="41308"/>
    <cellStyle name="Normal 16 3 4 2" xfId="41309"/>
    <cellStyle name="Normal 16 3 4 2 2" xfId="41310"/>
    <cellStyle name="Normal 16 3 4 3" xfId="41311"/>
    <cellStyle name="Normal 16 3 5" xfId="41312"/>
    <cellStyle name="Normal 16 3 5 2" xfId="41313"/>
    <cellStyle name="Normal 16 3 6" xfId="41314"/>
    <cellStyle name="Normal 16 4" xfId="41315"/>
    <cellStyle name="Normal 16 4 2" xfId="41316"/>
    <cellStyle name="Normal 16 4 2 2" xfId="41317"/>
    <cellStyle name="Normal 16 4 2 2 2" xfId="41318"/>
    <cellStyle name="Normal 16 4 2 2 2 2" xfId="41319"/>
    <cellStyle name="Normal 16 4 2 2 3" xfId="41320"/>
    <cellStyle name="Normal 16 4 2 3" xfId="41321"/>
    <cellStyle name="Normal 16 4 2 3 2" xfId="41322"/>
    <cellStyle name="Normal 16 4 2 4" xfId="41323"/>
    <cellStyle name="Normal 16 4 3" xfId="41324"/>
    <cellStyle name="Normal 16 4 3 2" xfId="41325"/>
    <cellStyle name="Normal 16 4 3 2 2" xfId="41326"/>
    <cellStyle name="Normal 16 4 3 3" xfId="41327"/>
    <cellStyle name="Normal 16 4 4" xfId="41328"/>
    <cellStyle name="Normal 16 4 4 2" xfId="41329"/>
    <cellStyle name="Normal 16 4 5" xfId="41330"/>
    <cellStyle name="Normal 16 5" xfId="41331"/>
    <cellStyle name="Normal 16 5 2" xfId="41332"/>
    <cellStyle name="Normal 16 5 2 2" xfId="41333"/>
    <cellStyle name="Normal 16 5 2 2 2" xfId="41334"/>
    <cellStyle name="Normal 16 5 2 3" xfId="41335"/>
    <cellStyle name="Normal 16 5 3" xfId="41336"/>
    <cellStyle name="Normal 16 5 3 2" xfId="41337"/>
    <cellStyle name="Normal 16 5 4" xfId="41338"/>
    <cellStyle name="Normal 16 6" xfId="41339"/>
    <cellStyle name="Normal 16 6 2" xfId="41340"/>
    <cellStyle name="Normal 16 6 2 2" xfId="41341"/>
    <cellStyle name="Normal 16 6 3" xfId="41342"/>
    <cellStyle name="Normal 16 7" xfId="41343"/>
    <cellStyle name="Normal 16 7 2" xfId="41344"/>
    <cellStyle name="Normal 16 8" xfId="41345"/>
    <cellStyle name="Normal 17" xfId="41346"/>
    <cellStyle name="Normal 17 2" xfId="41347"/>
    <cellStyle name="Normal 17 2 2" xfId="41348"/>
    <cellStyle name="Normal 17 2 2 2" xfId="41349"/>
    <cellStyle name="Normal 17 2 2 2 2" xfId="41350"/>
    <cellStyle name="Normal 17 2 2 2 2 2" xfId="41351"/>
    <cellStyle name="Normal 17 2 2 2 2 2 2" xfId="41352"/>
    <cellStyle name="Normal 17 2 2 2 2 2 2 2" xfId="41353"/>
    <cellStyle name="Normal 17 2 2 2 2 2 3" xfId="41354"/>
    <cellStyle name="Normal 17 2 2 2 2 3" xfId="41355"/>
    <cellStyle name="Normal 17 2 2 2 2 3 2" xfId="41356"/>
    <cellStyle name="Normal 17 2 2 2 2 4" xfId="41357"/>
    <cellStyle name="Normal 17 2 2 2 3" xfId="41358"/>
    <cellStyle name="Normal 17 2 2 2 3 2" xfId="41359"/>
    <cellStyle name="Normal 17 2 2 2 3 2 2" xfId="41360"/>
    <cellStyle name="Normal 17 2 2 2 3 3" xfId="41361"/>
    <cellStyle name="Normal 17 2 2 2 4" xfId="41362"/>
    <cellStyle name="Normal 17 2 2 2 4 2" xfId="41363"/>
    <cellStyle name="Normal 17 2 2 2 5" xfId="41364"/>
    <cellStyle name="Normal 17 2 2 3" xfId="41365"/>
    <cellStyle name="Normal 17 2 2 3 2" xfId="41366"/>
    <cellStyle name="Normal 17 2 2 3 2 2" xfId="41367"/>
    <cellStyle name="Normal 17 2 2 3 2 2 2" xfId="41368"/>
    <cellStyle name="Normal 17 2 2 3 2 3" xfId="41369"/>
    <cellStyle name="Normal 17 2 2 3 3" xfId="41370"/>
    <cellStyle name="Normal 17 2 2 3 3 2" xfId="41371"/>
    <cellStyle name="Normal 17 2 2 3 4" xfId="41372"/>
    <cellStyle name="Normal 17 2 2 4" xfId="41373"/>
    <cellStyle name="Normal 17 2 2 4 2" xfId="41374"/>
    <cellStyle name="Normal 17 2 2 4 2 2" xfId="41375"/>
    <cellStyle name="Normal 17 2 2 4 3" xfId="41376"/>
    <cellStyle name="Normal 17 2 2 5" xfId="41377"/>
    <cellStyle name="Normal 17 2 2 5 2" xfId="41378"/>
    <cellStyle name="Normal 17 2 2 6" xfId="41379"/>
    <cellStyle name="Normal 17 2 3" xfId="41380"/>
    <cellStyle name="Normal 17 2 3 2" xfId="41381"/>
    <cellStyle name="Normal 17 2 3 2 2" xfId="41382"/>
    <cellStyle name="Normal 17 2 3 2 2 2" xfId="41383"/>
    <cellStyle name="Normal 17 2 3 2 2 2 2" xfId="41384"/>
    <cellStyle name="Normal 17 2 3 2 2 3" xfId="41385"/>
    <cellStyle name="Normal 17 2 3 2 3" xfId="41386"/>
    <cellStyle name="Normal 17 2 3 2 3 2" xfId="41387"/>
    <cellStyle name="Normal 17 2 3 2 4" xfId="41388"/>
    <cellStyle name="Normal 17 2 3 3" xfId="41389"/>
    <cellStyle name="Normal 17 2 3 3 2" xfId="41390"/>
    <cellStyle name="Normal 17 2 3 3 2 2" xfId="41391"/>
    <cellStyle name="Normal 17 2 3 3 3" xfId="41392"/>
    <cellStyle name="Normal 17 2 3 4" xfId="41393"/>
    <cellStyle name="Normal 17 2 3 4 2" xfId="41394"/>
    <cellStyle name="Normal 17 2 3 5" xfId="41395"/>
    <cellStyle name="Normal 17 2 4" xfId="41396"/>
    <cellStyle name="Normal 17 2 4 2" xfId="41397"/>
    <cellStyle name="Normal 17 2 4 2 2" xfId="41398"/>
    <cellStyle name="Normal 17 2 4 2 2 2" xfId="41399"/>
    <cellStyle name="Normal 17 2 4 2 3" xfId="41400"/>
    <cellStyle name="Normal 17 2 4 3" xfId="41401"/>
    <cellStyle name="Normal 17 2 4 3 2" xfId="41402"/>
    <cellStyle name="Normal 17 2 4 4" xfId="41403"/>
    <cellStyle name="Normal 17 2 5" xfId="41404"/>
    <cellStyle name="Normal 17 2 5 2" xfId="41405"/>
    <cellStyle name="Normal 17 2 5 2 2" xfId="41406"/>
    <cellStyle name="Normal 17 2 5 3" xfId="41407"/>
    <cellStyle name="Normal 17 2 6" xfId="41408"/>
    <cellStyle name="Normal 17 2 6 2" xfId="41409"/>
    <cellStyle name="Normal 17 2 7" xfId="41410"/>
    <cellStyle name="Normal 17 3" xfId="41411"/>
    <cellStyle name="Normal 17 3 2" xfId="41412"/>
    <cellStyle name="Normal 17 3 2 2" xfId="41413"/>
    <cellStyle name="Normal 17 3 2 2 2" xfId="41414"/>
    <cellStyle name="Normal 17 3 2 2 2 2" xfId="41415"/>
    <cellStyle name="Normal 17 3 2 2 2 2 2" xfId="41416"/>
    <cellStyle name="Normal 17 3 2 2 2 3" xfId="41417"/>
    <cellStyle name="Normal 17 3 2 2 3" xfId="41418"/>
    <cellStyle name="Normal 17 3 2 2 3 2" xfId="41419"/>
    <cellStyle name="Normal 17 3 2 2 4" xfId="41420"/>
    <cellStyle name="Normal 17 3 2 3" xfId="41421"/>
    <cellStyle name="Normal 17 3 2 3 2" xfId="41422"/>
    <cellStyle name="Normal 17 3 2 3 2 2" xfId="41423"/>
    <cellStyle name="Normal 17 3 2 3 3" xfId="41424"/>
    <cellStyle name="Normal 17 3 2 4" xfId="41425"/>
    <cellStyle name="Normal 17 3 2 4 2" xfId="41426"/>
    <cellStyle name="Normal 17 3 2 5" xfId="41427"/>
    <cellStyle name="Normal 17 3 3" xfId="41428"/>
    <cellStyle name="Normal 17 3 3 2" xfId="41429"/>
    <cellStyle name="Normal 17 3 3 2 2" xfId="41430"/>
    <cellStyle name="Normal 17 3 3 2 2 2" xfId="41431"/>
    <cellStyle name="Normal 17 3 3 2 3" xfId="41432"/>
    <cellStyle name="Normal 17 3 3 3" xfId="41433"/>
    <cellStyle name="Normal 17 3 3 3 2" xfId="41434"/>
    <cellStyle name="Normal 17 3 3 4" xfId="41435"/>
    <cellStyle name="Normal 17 3 4" xfId="41436"/>
    <cellStyle name="Normal 17 3 4 2" xfId="41437"/>
    <cellStyle name="Normal 17 3 4 2 2" xfId="41438"/>
    <cellStyle name="Normal 17 3 4 3" xfId="41439"/>
    <cellStyle name="Normal 17 3 5" xfId="41440"/>
    <cellStyle name="Normal 17 3 5 2" xfId="41441"/>
    <cellStyle name="Normal 17 3 6" xfId="41442"/>
    <cellStyle name="Normal 17 4" xfId="41443"/>
    <cellStyle name="Normal 17 4 2" xfId="41444"/>
    <cellStyle name="Normal 17 4 2 2" xfId="41445"/>
    <cellStyle name="Normal 17 4 2 2 2" xfId="41446"/>
    <cellStyle name="Normal 17 4 2 2 2 2" xfId="41447"/>
    <cellStyle name="Normal 17 4 2 2 3" xfId="41448"/>
    <cellStyle name="Normal 17 4 2 3" xfId="41449"/>
    <cellStyle name="Normal 17 4 2 3 2" xfId="41450"/>
    <cellStyle name="Normal 17 4 2 4" xfId="41451"/>
    <cellStyle name="Normal 17 4 3" xfId="41452"/>
    <cellStyle name="Normal 17 4 3 2" xfId="41453"/>
    <cellStyle name="Normal 17 4 3 2 2" xfId="41454"/>
    <cellStyle name="Normal 17 4 3 3" xfId="41455"/>
    <cellStyle name="Normal 17 4 4" xfId="41456"/>
    <cellStyle name="Normal 17 4 4 2" xfId="41457"/>
    <cellStyle name="Normal 17 4 5" xfId="41458"/>
    <cellStyle name="Normal 17 5" xfId="41459"/>
    <cellStyle name="Normal 17 5 2" xfId="41460"/>
    <cellStyle name="Normal 17 5 2 2" xfId="41461"/>
    <cellStyle name="Normal 17 5 2 2 2" xfId="41462"/>
    <cellStyle name="Normal 17 5 2 3" xfId="41463"/>
    <cellStyle name="Normal 17 5 3" xfId="41464"/>
    <cellStyle name="Normal 17 5 3 2" xfId="41465"/>
    <cellStyle name="Normal 17 5 4" xfId="41466"/>
    <cellStyle name="Normal 17 6" xfId="41467"/>
    <cellStyle name="Normal 17 6 2" xfId="41468"/>
    <cellStyle name="Normal 17 6 2 2" xfId="41469"/>
    <cellStyle name="Normal 17 6 3" xfId="41470"/>
    <cellStyle name="Normal 17 7" xfId="41471"/>
    <cellStyle name="Normal 17 7 2" xfId="41472"/>
    <cellStyle name="Normal 17 8" xfId="41473"/>
    <cellStyle name="Normal 18" xfId="41474"/>
    <cellStyle name="Normal 18 2" xfId="41475"/>
    <cellStyle name="Normal 18 2 2" xfId="41476"/>
    <cellStyle name="Normal 18 2 2 2" xfId="41477"/>
    <cellStyle name="Normal 18 2 2 2 2" xfId="41478"/>
    <cellStyle name="Normal 18 2 2 2 2 2" xfId="41479"/>
    <cellStyle name="Normal 18 2 2 2 2 2 2" xfId="41480"/>
    <cellStyle name="Normal 18 2 2 2 2 2 2 2" xfId="41481"/>
    <cellStyle name="Normal 18 2 2 2 2 2 3" xfId="41482"/>
    <cellStyle name="Normal 18 2 2 2 2 3" xfId="41483"/>
    <cellStyle name="Normal 18 2 2 2 2 3 2" xfId="41484"/>
    <cellStyle name="Normal 18 2 2 2 2 4" xfId="41485"/>
    <cellStyle name="Normal 18 2 2 2 3" xfId="41486"/>
    <cellStyle name="Normal 18 2 2 2 3 2" xfId="41487"/>
    <cellStyle name="Normal 18 2 2 2 3 2 2" xfId="41488"/>
    <cellStyle name="Normal 18 2 2 2 3 3" xfId="41489"/>
    <cellStyle name="Normal 18 2 2 2 4" xfId="41490"/>
    <cellStyle name="Normal 18 2 2 2 4 2" xfId="41491"/>
    <cellStyle name="Normal 18 2 2 2 5" xfId="41492"/>
    <cellStyle name="Normal 18 2 2 3" xfId="41493"/>
    <cellStyle name="Normal 18 2 2 3 2" xfId="41494"/>
    <cellStyle name="Normal 18 2 2 3 2 2" xfId="41495"/>
    <cellStyle name="Normal 18 2 2 3 2 2 2" xfId="41496"/>
    <cellStyle name="Normal 18 2 2 3 2 3" xfId="41497"/>
    <cellStyle name="Normal 18 2 2 3 3" xfId="41498"/>
    <cellStyle name="Normal 18 2 2 3 3 2" xfId="41499"/>
    <cellStyle name="Normal 18 2 2 3 4" xfId="41500"/>
    <cellStyle name="Normal 18 2 2 4" xfId="41501"/>
    <cellStyle name="Normal 18 2 2 4 2" xfId="41502"/>
    <cellStyle name="Normal 18 2 2 4 2 2" xfId="41503"/>
    <cellStyle name="Normal 18 2 2 4 3" xfId="41504"/>
    <cellStyle name="Normal 18 2 2 5" xfId="41505"/>
    <cellStyle name="Normal 18 2 2 5 2" xfId="41506"/>
    <cellStyle name="Normal 18 2 2 6" xfId="41507"/>
    <cellStyle name="Normal 18 2 3" xfId="41508"/>
    <cellStyle name="Normal 18 2 3 2" xfId="41509"/>
    <cellStyle name="Normal 18 2 3 2 2" xfId="41510"/>
    <cellStyle name="Normal 18 2 3 2 2 2" xfId="41511"/>
    <cellStyle name="Normal 18 2 3 2 2 2 2" xfId="41512"/>
    <cellStyle name="Normal 18 2 3 2 2 3" xfId="41513"/>
    <cellStyle name="Normal 18 2 3 2 3" xfId="41514"/>
    <cellStyle name="Normal 18 2 3 2 3 2" xfId="41515"/>
    <cellStyle name="Normal 18 2 3 2 4" xfId="41516"/>
    <cellStyle name="Normal 18 2 3 3" xfId="41517"/>
    <cellStyle name="Normal 18 2 3 3 2" xfId="41518"/>
    <cellStyle name="Normal 18 2 3 3 2 2" xfId="41519"/>
    <cellStyle name="Normal 18 2 3 3 3" xfId="41520"/>
    <cellStyle name="Normal 18 2 3 4" xfId="41521"/>
    <cellStyle name="Normal 18 2 3 4 2" xfId="41522"/>
    <cellStyle name="Normal 18 2 3 5" xfId="41523"/>
    <cellStyle name="Normal 18 2 4" xfId="41524"/>
    <cellStyle name="Normal 18 2 4 2" xfId="41525"/>
    <cellStyle name="Normal 18 2 4 2 2" xfId="41526"/>
    <cellStyle name="Normal 18 2 4 2 2 2" xfId="41527"/>
    <cellStyle name="Normal 18 2 4 2 3" xfId="41528"/>
    <cellStyle name="Normal 18 2 4 3" xfId="41529"/>
    <cellStyle name="Normal 18 2 4 3 2" xfId="41530"/>
    <cellStyle name="Normal 18 2 4 4" xfId="41531"/>
    <cellStyle name="Normal 18 2 5" xfId="41532"/>
    <cellStyle name="Normal 18 2 5 2" xfId="41533"/>
    <cellStyle name="Normal 18 2 5 2 2" xfId="41534"/>
    <cellStyle name="Normal 18 2 5 3" xfId="41535"/>
    <cellStyle name="Normal 18 2 6" xfId="41536"/>
    <cellStyle name="Normal 18 2 6 2" xfId="41537"/>
    <cellStyle name="Normal 18 2 7" xfId="41538"/>
    <cellStyle name="Normal 18 3" xfId="41539"/>
    <cellStyle name="Normal 18 3 2" xfId="41540"/>
    <cellStyle name="Normal 18 3 2 2" xfId="41541"/>
    <cellStyle name="Normal 18 3 2 2 2" xfId="41542"/>
    <cellStyle name="Normal 18 3 2 2 2 2" xfId="41543"/>
    <cellStyle name="Normal 18 3 2 2 2 2 2" xfId="41544"/>
    <cellStyle name="Normal 18 3 2 2 2 3" xfId="41545"/>
    <cellStyle name="Normal 18 3 2 2 3" xfId="41546"/>
    <cellStyle name="Normal 18 3 2 2 3 2" xfId="41547"/>
    <cellStyle name="Normal 18 3 2 2 4" xfId="41548"/>
    <cellStyle name="Normal 18 3 2 3" xfId="41549"/>
    <cellStyle name="Normal 18 3 2 3 2" xfId="41550"/>
    <cellStyle name="Normal 18 3 2 3 2 2" xfId="41551"/>
    <cellStyle name="Normal 18 3 2 3 3" xfId="41552"/>
    <cellStyle name="Normal 18 3 2 4" xfId="41553"/>
    <cellStyle name="Normal 18 3 2 4 2" xfId="41554"/>
    <cellStyle name="Normal 18 3 2 5" xfId="41555"/>
    <cellStyle name="Normal 18 3 3" xfId="41556"/>
    <cellStyle name="Normal 18 3 3 2" xfId="41557"/>
    <cellStyle name="Normal 18 3 3 2 2" xfId="41558"/>
    <cellStyle name="Normal 18 3 3 2 2 2" xfId="41559"/>
    <cellStyle name="Normal 18 3 3 2 3" xfId="41560"/>
    <cellStyle name="Normal 18 3 3 3" xfId="41561"/>
    <cellStyle name="Normal 18 3 3 3 2" xfId="41562"/>
    <cellStyle name="Normal 18 3 3 4" xfId="41563"/>
    <cellStyle name="Normal 18 3 4" xfId="41564"/>
    <cellStyle name="Normal 18 3 4 2" xfId="41565"/>
    <cellStyle name="Normal 18 3 4 2 2" xfId="41566"/>
    <cellStyle name="Normal 18 3 4 3" xfId="41567"/>
    <cellStyle name="Normal 18 3 5" xfId="41568"/>
    <cellStyle name="Normal 18 3 5 2" xfId="41569"/>
    <cellStyle name="Normal 18 3 6" xfId="41570"/>
    <cellStyle name="Normal 18 4" xfId="41571"/>
    <cellStyle name="Normal 18 4 2" xfId="41572"/>
    <cellStyle name="Normal 18 4 2 2" xfId="41573"/>
    <cellStyle name="Normal 18 4 2 2 2" xfId="41574"/>
    <cellStyle name="Normal 18 4 2 2 2 2" xfId="41575"/>
    <cellStyle name="Normal 18 4 2 2 3" xfId="41576"/>
    <cellStyle name="Normal 18 4 2 3" xfId="41577"/>
    <cellStyle name="Normal 18 4 2 3 2" xfId="41578"/>
    <cellStyle name="Normal 18 4 2 4" xfId="41579"/>
    <cellStyle name="Normal 18 4 3" xfId="41580"/>
    <cellStyle name="Normal 18 4 3 2" xfId="41581"/>
    <cellStyle name="Normal 18 4 3 2 2" xfId="41582"/>
    <cellStyle name="Normal 18 4 3 3" xfId="41583"/>
    <cellStyle name="Normal 18 4 4" xfId="41584"/>
    <cellStyle name="Normal 18 4 4 2" xfId="41585"/>
    <cellStyle name="Normal 18 4 5" xfId="41586"/>
    <cellStyle name="Normal 18 5" xfId="41587"/>
    <cellStyle name="Normal 18 5 2" xfId="41588"/>
    <cellStyle name="Normal 18 5 2 2" xfId="41589"/>
    <cellStyle name="Normal 18 5 2 2 2" xfId="41590"/>
    <cellStyle name="Normal 18 5 2 3" xfId="41591"/>
    <cellStyle name="Normal 18 5 3" xfId="41592"/>
    <cellStyle name="Normal 18 5 3 2" xfId="41593"/>
    <cellStyle name="Normal 18 5 4" xfId="41594"/>
    <cellStyle name="Normal 18 6" xfId="41595"/>
    <cellStyle name="Normal 18 6 2" xfId="41596"/>
    <cellStyle name="Normal 18 6 2 2" xfId="41597"/>
    <cellStyle name="Normal 18 6 3" xfId="41598"/>
    <cellStyle name="Normal 18 7" xfId="41599"/>
    <cellStyle name="Normal 18 7 2" xfId="41600"/>
    <cellStyle name="Normal 18 8" xfId="41601"/>
    <cellStyle name="Normal 19" xfId="41602"/>
    <cellStyle name="Normal 19 2" xfId="41603"/>
    <cellStyle name="Normal 19 2 2" xfId="41604"/>
    <cellStyle name="Normal 19 2 2 2" xfId="41605"/>
    <cellStyle name="Normal 19 2 2 2 2" xfId="41606"/>
    <cellStyle name="Normal 19 2 2 2 2 2" xfId="41607"/>
    <cellStyle name="Normal 19 2 2 2 2 2 2" xfId="41608"/>
    <cellStyle name="Normal 19 2 2 2 2 2 2 2" xfId="41609"/>
    <cellStyle name="Normal 19 2 2 2 2 2 3" xfId="41610"/>
    <cellStyle name="Normal 19 2 2 2 2 3" xfId="41611"/>
    <cellStyle name="Normal 19 2 2 2 2 3 2" xfId="41612"/>
    <cellStyle name="Normal 19 2 2 2 2 4" xfId="41613"/>
    <cellStyle name="Normal 19 2 2 2 3" xfId="41614"/>
    <cellStyle name="Normal 19 2 2 2 3 2" xfId="41615"/>
    <cellStyle name="Normal 19 2 2 2 3 2 2" xfId="41616"/>
    <cellStyle name="Normal 19 2 2 2 3 3" xfId="41617"/>
    <cellStyle name="Normal 19 2 2 2 4" xfId="41618"/>
    <cellStyle name="Normal 19 2 2 2 4 2" xfId="41619"/>
    <cellStyle name="Normal 19 2 2 2 5" xfId="41620"/>
    <cellStyle name="Normal 19 2 2 3" xfId="41621"/>
    <cellStyle name="Normal 19 2 2 3 2" xfId="41622"/>
    <cellStyle name="Normal 19 2 2 3 2 2" xfId="41623"/>
    <cellStyle name="Normal 19 2 2 3 2 2 2" xfId="41624"/>
    <cellStyle name="Normal 19 2 2 3 2 3" xfId="41625"/>
    <cellStyle name="Normal 19 2 2 3 3" xfId="41626"/>
    <cellStyle name="Normal 19 2 2 3 3 2" xfId="41627"/>
    <cellStyle name="Normal 19 2 2 3 4" xfId="41628"/>
    <cellStyle name="Normal 19 2 2 4" xfId="41629"/>
    <cellStyle name="Normal 19 2 2 4 2" xfId="41630"/>
    <cellStyle name="Normal 19 2 2 4 2 2" xfId="41631"/>
    <cellStyle name="Normal 19 2 2 4 3" xfId="41632"/>
    <cellStyle name="Normal 19 2 2 5" xfId="41633"/>
    <cellStyle name="Normal 19 2 2 5 2" xfId="41634"/>
    <cellStyle name="Normal 19 2 2 6" xfId="41635"/>
    <cellStyle name="Normal 19 2 3" xfId="41636"/>
    <cellStyle name="Normal 19 2 3 2" xfId="41637"/>
    <cellStyle name="Normal 19 2 3 2 2" xfId="41638"/>
    <cellStyle name="Normal 19 2 3 2 2 2" xfId="41639"/>
    <cellStyle name="Normal 19 2 3 2 2 2 2" xfId="41640"/>
    <cellStyle name="Normal 19 2 3 2 2 3" xfId="41641"/>
    <cellStyle name="Normal 19 2 3 2 3" xfId="41642"/>
    <cellStyle name="Normal 19 2 3 2 3 2" xfId="41643"/>
    <cellStyle name="Normal 19 2 3 2 4" xfId="41644"/>
    <cellStyle name="Normal 19 2 3 3" xfId="41645"/>
    <cellStyle name="Normal 19 2 3 3 2" xfId="41646"/>
    <cellStyle name="Normal 19 2 3 3 2 2" xfId="41647"/>
    <cellStyle name="Normal 19 2 3 3 3" xfId="41648"/>
    <cellStyle name="Normal 19 2 3 4" xfId="41649"/>
    <cellStyle name="Normal 19 2 3 4 2" xfId="41650"/>
    <cellStyle name="Normal 19 2 3 5" xfId="41651"/>
    <cellStyle name="Normal 19 2 4" xfId="41652"/>
    <cellStyle name="Normal 19 2 4 2" xfId="41653"/>
    <cellStyle name="Normal 19 2 4 2 2" xfId="41654"/>
    <cellStyle name="Normal 19 2 4 2 2 2" xfId="41655"/>
    <cellStyle name="Normal 19 2 4 2 3" xfId="41656"/>
    <cellStyle name="Normal 19 2 4 3" xfId="41657"/>
    <cellStyle name="Normal 19 2 4 3 2" xfId="41658"/>
    <cellStyle name="Normal 19 2 4 4" xfId="41659"/>
    <cellStyle name="Normal 19 2 5" xfId="41660"/>
    <cellStyle name="Normal 19 2 5 2" xfId="41661"/>
    <cellStyle name="Normal 19 2 5 2 2" xfId="41662"/>
    <cellStyle name="Normal 19 2 5 3" xfId="41663"/>
    <cellStyle name="Normal 19 2 6" xfId="41664"/>
    <cellStyle name="Normal 19 2 6 2" xfId="41665"/>
    <cellStyle name="Normal 19 2 7" xfId="41666"/>
    <cellStyle name="Normal 19 3" xfId="41667"/>
    <cellStyle name="Normal 19 3 2" xfId="41668"/>
    <cellStyle name="Normal 19 3 2 2" xfId="41669"/>
    <cellStyle name="Normal 19 3 2 2 2" xfId="41670"/>
    <cellStyle name="Normal 19 3 2 2 2 2" xfId="41671"/>
    <cellStyle name="Normal 19 3 2 2 2 2 2" xfId="41672"/>
    <cellStyle name="Normal 19 3 2 2 2 3" xfId="41673"/>
    <cellStyle name="Normal 19 3 2 2 3" xfId="41674"/>
    <cellStyle name="Normal 19 3 2 2 3 2" xfId="41675"/>
    <cellStyle name="Normal 19 3 2 2 4" xfId="41676"/>
    <cellStyle name="Normal 19 3 2 3" xfId="41677"/>
    <cellStyle name="Normal 19 3 2 3 2" xfId="41678"/>
    <cellStyle name="Normal 19 3 2 3 2 2" xfId="41679"/>
    <cellStyle name="Normal 19 3 2 3 3" xfId="41680"/>
    <cellStyle name="Normal 19 3 2 4" xfId="41681"/>
    <cellStyle name="Normal 19 3 2 4 2" xfId="41682"/>
    <cellStyle name="Normal 19 3 2 5" xfId="41683"/>
    <cellStyle name="Normal 19 3 3" xfId="41684"/>
    <cellStyle name="Normal 19 3 3 2" xfId="41685"/>
    <cellStyle name="Normal 19 3 3 2 2" xfId="41686"/>
    <cellStyle name="Normal 19 3 3 2 2 2" xfId="41687"/>
    <cellStyle name="Normal 19 3 3 2 3" xfId="41688"/>
    <cellStyle name="Normal 19 3 3 3" xfId="41689"/>
    <cellStyle name="Normal 19 3 3 3 2" xfId="41690"/>
    <cellStyle name="Normal 19 3 3 4" xfId="41691"/>
    <cellStyle name="Normal 19 3 4" xfId="41692"/>
    <cellStyle name="Normal 19 3 4 2" xfId="41693"/>
    <cellStyle name="Normal 19 3 4 2 2" xfId="41694"/>
    <cellStyle name="Normal 19 3 4 3" xfId="41695"/>
    <cellStyle name="Normal 19 3 5" xfId="41696"/>
    <cellStyle name="Normal 19 3 5 2" xfId="41697"/>
    <cellStyle name="Normal 19 3 6" xfId="41698"/>
    <cellStyle name="Normal 19 4" xfId="41699"/>
    <cellStyle name="Normal 19 4 2" xfId="41700"/>
    <cellStyle name="Normal 19 4 2 2" xfId="41701"/>
    <cellStyle name="Normal 19 4 2 2 2" xfId="41702"/>
    <cellStyle name="Normal 19 4 2 2 2 2" xfId="41703"/>
    <cellStyle name="Normal 19 4 2 2 3" xfId="41704"/>
    <cellStyle name="Normal 19 4 2 3" xfId="41705"/>
    <cellStyle name="Normal 19 4 2 3 2" xfId="41706"/>
    <cellStyle name="Normal 19 4 2 4" xfId="41707"/>
    <cellStyle name="Normal 19 4 3" xfId="41708"/>
    <cellStyle name="Normal 19 4 3 2" xfId="41709"/>
    <cellStyle name="Normal 19 4 3 2 2" xfId="41710"/>
    <cellStyle name="Normal 19 4 3 3" xfId="41711"/>
    <cellStyle name="Normal 19 4 4" xfId="41712"/>
    <cellStyle name="Normal 19 4 4 2" xfId="41713"/>
    <cellStyle name="Normal 19 4 5" xfId="41714"/>
    <cellStyle name="Normal 19 5" xfId="41715"/>
    <cellStyle name="Normal 19 5 2" xfId="41716"/>
    <cellStyle name="Normal 19 5 2 2" xfId="41717"/>
    <cellStyle name="Normal 19 5 2 2 2" xfId="41718"/>
    <cellStyle name="Normal 19 5 2 3" xfId="41719"/>
    <cellStyle name="Normal 19 5 3" xfId="41720"/>
    <cellStyle name="Normal 19 5 3 2" xfId="41721"/>
    <cellStyle name="Normal 19 5 4" xfId="41722"/>
    <cellStyle name="Normal 19 6" xfId="41723"/>
    <cellStyle name="Normal 19 6 2" xfId="41724"/>
    <cellStyle name="Normal 19 6 2 2" xfId="41725"/>
    <cellStyle name="Normal 19 6 3" xfId="41726"/>
    <cellStyle name="Normal 19 7" xfId="41727"/>
    <cellStyle name="Normal 19 7 2" xfId="41728"/>
    <cellStyle name="Normal 19 8" xfId="41729"/>
    <cellStyle name="Normal 2" xfId="1"/>
    <cellStyle name="Normal 2 2" xfId="5"/>
    <cellStyle name="Normal 2 2 2" xfId="8"/>
    <cellStyle name="Normal 2 3" xfId="41730"/>
    <cellStyle name="Normal 2 3 2" xfId="41731"/>
    <cellStyle name="Normal 2_Sig compare" xfId="47893"/>
    <cellStyle name="Normal 20" xfId="41732"/>
    <cellStyle name="Normal 20 2" xfId="41733"/>
    <cellStyle name="Normal 20 2 2" xfId="41734"/>
    <cellStyle name="Normal 20 2 2 2" xfId="41735"/>
    <cellStyle name="Normal 20 2 2 2 2" xfId="41736"/>
    <cellStyle name="Normal 20 2 2 2 2 2" xfId="41737"/>
    <cellStyle name="Normal 20 2 2 2 2 2 2" xfId="41738"/>
    <cellStyle name="Normal 20 2 2 2 2 2 2 2" xfId="41739"/>
    <cellStyle name="Normal 20 2 2 2 2 2 3" xfId="41740"/>
    <cellStyle name="Normal 20 2 2 2 2 3" xfId="41741"/>
    <cellStyle name="Normal 20 2 2 2 2 3 2" xfId="41742"/>
    <cellStyle name="Normal 20 2 2 2 2 4" xfId="41743"/>
    <cellStyle name="Normal 20 2 2 2 3" xfId="41744"/>
    <cellStyle name="Normal 20 2 2 2 3 2" xfId="41745"/>
    <cellStyle name="Normal 20 2 2 2 3 2 2" xfId="41746"/>
    <cellStyle name="Normal 20 2 2 2 3 3" xfId="41747"/>
    <cellStyle name="Normal 20 2 2 2 4" xfId="41748"/>
    <cellStyle name="Normal 20 2 2 2 4 2" xfId="41749"/>
    <cellStyle name="Normal 20 2 2 2 5" xfId="41750"/>
    <cellStyle name="Normal 20 2 2 3" xfId="41751"/>
    <cellStyle name="Normal 20 2 2 3 2" xfId="41752"/>
    <cellStyle name="Normal 20 2 2 3 2 2" xfId="41753"/>
    <cellStyle name="Normal 20 2 2 3 2 2 2" xfId="41754"/>
    <cellStyle name="Normal 20 2 2 3 2 3" xfId="41755"/>
    <cellStyle name="Normal 20 2 2 3 3" xfId="41756"/>
    <cellStyle name="Normal 20 2 2 3 3 2" xfId="41757"/>
    <cellStyle name="Normal 20 2 2 3 4" xfId="41758"/>
    <cellStyle name="Normal 20 2 2 4" xfId="41759"/>
    <cellStyle name="Normal 20 2 2 4 2" xfId="41760"/>
    <cellStyle name="Normal 20 2 2 4 2 2" xfId="41761"/>
    <cellStyle name="Normal 20 2 2 4 3" xfId="41762"/>
    <cellStyle name="Normal 20 2 2 5" xfId="41763"/>
    <cellStyle name="Normal 20 2 2 5 2" xfId="41764"/>
    <cellStyle name="Normal 20 2 2 6" xfId="41765"/>
    <cellStyle name="Normal 20 2 3" xfId="41766"/>
    <cellStyle name="Normal 20 2 3 2" xfId="41767"/>
    <cellStyle name="Normal 20 2 3 2 2" xfId="41768"/>
    <cellStyle name="Normal 20 2 3 2 2 2" xfId="41769"/>
    <cellStyle name="Normal 20 2 3 2 2 2 2" xfId="41770"/>
    <cellStyle name="Normal 20 2 3 2 2 3" xfId="41771"/>
    <cellStyle name="Normal 20 2 3 2 3" xfId="41772"/>
    <cellStyle name="Normal 20 2 3 2 3 2" xfId="41773"/>
    <cellStyle name="Normal 20 2 3 2 4" xfId="41774"/>
    <cellStyle name="Normal 20 2 3 3" xfId="41775"/>
    <cellStyle name="Normal 20 2 3 3 2" xfId="41776"/>
    <cellStyle name="Normal 20 2 3 3 2 2" xfId="41777"/>
    <cellStyle name="Normal 20 2 3 3 3" xfId="41778"/>
    <cellStyle name="Normal 20 2 3 4" xfId="41779"/>
    <cellStyle name="Normal 20 2 3 4 2" xfId="41780"/>
    <cellStyle name="Normal 20 2 3 5" xfId="41781"/>
    <cellStyle name="Normal 20 2 4" xfId="41782"/>
    <cellStyle name="Normal 20 2 4 2" xfId="41783"/>
    <cellStyle name="Normal 20 2 4 2 2" xfId="41784"/>
    <cellStyle name="Normal 20 2 4 2 2 2" xfId="41785"/>
    <cellStyle name="Normal 20 2 4 2 3" xfId="41786"/>
    <cellStyle name="Normal 20 2 4 3" xfId="41787"/>
    <cellStyle name="Normal 20 2 4 3 2" xfId="41788"/>
    <cellStyle name="Normal 20 2 4 4" xfId="41789"/>
    <cellStyle name="Normal 20 2 5" xfId="41790"/>
    <cellStyle name="Normal 20 2 5 2" xfId="41791"/>
    <cellStyle name="Normal 20 2 5 2 2" xfId="41792"/>
    <cellStyle name="Normal 20 2 5 3" xfId="41793"/>
    <cellStyle name="Normal 20 2 6" xfId="41794"/>
    <cellStyle name="Normal 20 2 6 2" xfId="41795"/>
    <cellStyle name="Normal 20 2 7" xfId="41796"/>
    <cellStyle name="Normal 20 3" xfId="41797"/>
    <cellStyle name="Normal 20 3 2" xfId="41798"/>
    <cellStyle name="Normal 20 3 2 2" xfId="41799"/>
    <cellStyle name="Normal 20 3 2 2 2" xfId="41800"/>
    <cellStyle name="Normal 20 3 2 2 2 2" xfId="41801"/>
    <cellStyle name="Normal 20 3 2 2 2 2 2" xfId="41802"/>
    <cellStyle name="Normal 20 3 2 2 2 3" xfId="41803"/>
    <cellStyle name="Normal 20 3 2 2 3" xfId="41804"/>
    <cellStyle name="Normal 20 3 2 2 3 2" xfId="41805"/>
    <cellStyle name="Normal 20 3 2 2 4" xfId="41806"/>
    <cellStyle name="Normal 20 3 2 3" xfId="41807"/>
    <cellStyle name="Normal 20 3 2 3 2" xfId="41808"/>
    <cellStyle name="Normal 20 3 2 3 2 2" xfId="41809"/>
    <cellStyle name="Normal 20 3 2 3 3" xfId="41810"/>
    <cellStyle name="Normal 20 3 2 4" xfId="41811"/>
    <cellStyle name="Normal 20 3 2 4 2" xfId="41812"/>
    <cellStyle name="Normal 20 3 2 5" xfId="41813"/>
    <cellStyle name="Normal 20 3 3" xfId="41814"/>
    <cellStyle name="Normal 20 3 3 2" xfId="41815"/>
    <cellStyle name="Normal 20 3 3 2 2" xfId="41816"/>
    <cellStyle name="Normal 20 3 3 2 2 2" xfId="41817"/>
    <cellStyle name="Normal 20 3 3 2 3" xfId="41818"/>
    <cellStyle name="Normal 20 3 3 3" xfId="41819"/>
    <cellStyle name="Normal 20 3 3 3 2" xfId="41820"/>
    <cellStyle name="Normal 20 3 3 4" xfId="41821"/>
    <cellStyle name="Normal 20 3 4" xfId="41822"/>
    <cellStyle name="Normal 20 3 4 2" xfId="41823"/>
    <cellStyle name="Normal 20 3 4 2 2" xfId="41824"/>
    <cellStyle name="Normal 20 3 4 3" xfId="41825"/>
    <cellStyle name="Normal 20 3 5" xfId="41826"/>
    <cellStyle name="Normal 20 3 5 2" xfId="41827"/>
    <cellStyle name="Normal 20 3 6" xfId="41828"/>
    <cellStyle name="Normal 20 4" xfId="41829"/>
    <cellStyle name="Normal 20 4 2" xfId="41830"/>
    <cellStyle name="Normal 20 4 2 2" xfId="41831"/>
    <cellStyle name="Normal 20 4 2 2 2" xfId="41832"/>
    <cellStyle name="Normal 20 4 2 2 2 2" xfId="41833"/>
    <cellStyle name="Normal 20 4 2 2 3" xfId="41834"/>
    <cellStyle name="Normal 20 4 2 3" xfId="41835"/>
    <cellStyle name="Normal 20 4 2 3 2" xfId="41836"/>
    <cellStyle name="Normal 20 4 2 4" xfId="41837"/>
    <cellStyle name="Normal 20 4 3" xfId="41838"/>
    <cellStyle name="Normal 20 4 3 2" xfId="41839"/>
    <cellStyle name="Normal 20 4 3 2 2" xfId="41840"/>
    <cellStyle name="Normal 20 4 3 3" xfId="41841"/>
    <cellStyle name="Normal 20 4 4" xfId="41842"/>
    <cellStyle name="Normal 20 4 4 2" xfId="41843"/>
    <cellStyle name="Normal 20 4 5" xfId="41844"/>
    <cellStyle name="Normal 20 5" xfId="41845"/>
    <cellStyle name="Normal 20 5 2" xfId="41846"/>
    <cellStyle name="Normal 20 5 2 2" xfId="41847"/>
    <cellStyle name="Normal 20 5 2 2 2" xfId="41848"/>
    <cellStyle name="Normal 20 5 2 3" xfId="41849"/>
    <cellStyle name="Normal 20 5 3" xfId="41850"/>
    <cellStyle name="Normal 20 5 3 2" xfId="41851"/>
    <cellStyle name="Normal 20 5 4" xfId="41852"/>
    <cellStyle name="Normal 20 6" xfId="41853"/>
    <cellStyle name="Normal 20 6 2" xfId="41854"/>
    <cellStyle name="Normal 20 6 2 2" xfId="41855"/>
    <cellStyle name="Normal 20 6 3" xfId="41856"/>
    <cellStyle name="Normal 20 7" xfId="41857"/>
    <cellStyle name="Normal 20 7 2" xfId="41858"/>
    <cellStyle name="Normal 20 8" xfId="41859"/>
    <cellStyle name="Normal 21" xfId="41860"/>
    <cellStyle name="Normal 21 2" xfId="41861"/>
    <cellStyle name="Normal 21 2 2" xfId="41862"/>
    <cellStyle name="Normal 21 2 2 2" xfId="41863"/>
    <cellStyle name="Normal 21 2 2 2 2" xfId="41864"/>
    <cellStyle name="Normal 21 2 2 2 2 2" xfId="41865"/>
    <cellStyle name="Normal 21 2 2 2 2 2 2" xfId="41866"/>
    <cellStyle name="Normal 21 2 2 2 2 2 2 2" xfId="41867"/>
    <cellStyle name="Normal 21 2 2 2 2 2 3" xfId="41868"/>
    <cellStyle name="Normal 21 2 2 2 2 3" xfId="41869"/>
    <cellStyle name="Normal 21 2 2 2 2 3 2" xfId="41870"/>
    <cellStyle name="Normal 21 2 2 2 2 4" xfId="41871"/>
    <cellStyle name="Normal 21 2 2 2 3" xfId="41872"/>
    <cellStyle name="Normal 21 2 2 2 3 2" xfId="41873"/>
    <cellStyle name="Normal 21 2 2 2 3 2 2" xfId="41874"/>
    <cellStyle name="Normal 21 2 2 2 3 3" xfId="41875"/>
    <cellStyle name="Normal 21 2 2 2 4" xfId="41876"/>
    <cellStyle name="Normal 21 2 2 2 4 2" xfId="41877"/>
    <cellStyle name="Normal 21 2 2 2 5" xfId="41878"/>
    <cellStyle name="Normal 21 2 2 3" xfId="41879"/>
    <cellStyle name="Normal 21 2 2 3 2" xfId="41880"/>
    <cellStyle name="Normal 21 2 2 3 2 2" xfId="41881"/>
    <cellStyle name="Normal 21 2 2 3 2 2 2" xfId="41882"/>
    <cellStyle name="Normal 21 2 2 3 2 3" xfId="41883"/>
    <cellStyle name="Normal 21 2 2 3 3" xfId="41884"/>
    <cellStyle name="Normal 21 2 2 3 3 2" xfId="41885"/>
    <cellStyle name="Normal 21 2 2 3 4" xfId="41886"/>
    <cellStyle name="Normal 21 2 2 4" xfId="41887"/>
    <cellStyle name="Normal 21 2 2 4 2" xfId="41888"/>
    <cellStyle name="Normal 21 2 2 4 2 2" xfId="41889"/>
    <cellStyle name="Normal 21 2 2 4 3" xfId="41890"/>
    <cellStyle name="Normal 21 2 2 5" xfId="41891"/>
    <cellStyle name="Normal 21 2 2 5 2" xfId="41892"/>
    <cellStyle name="Normal 21 2 2 6" xfId="41893"/>
    <cellStyle name="Normal 21 2 3" xfId="41894"/>
    <cellStyle name="Normal 21 2 3 2" xfId="41895"/>
    <cellStyle name="Normal 21 2 3 2 2" xfId="41896"/>
    <cellStyle name="Normal 21 2 3 2 2 2" xfId="41897"/>
    <cellStyle name="Normal 21 2 3 2 2 2 2" xfId="41898"/>
    <cellStyle name="Normal 21 2 3 2 2 3" xfId="41899"/>
    <cellStyle name="Normal 21 2 3 2 3" xfId="41900"/>
    <cellStyle name="Normal 21 2 3 2 3 2" xfId="41901"/>
    <cellStyle name="Normal 21 2 3 2 4" xfId="41902"/>
    <cellStyle name="Normal 21 2 3 3" xfId="41903"/>
    <cellStyle name="Normal 21 2 3 3 2" xfId="41904"/>
    <cellStyle name="Normal 21 2 3 3 2 2" xfId="41905"/>
    <cellStyle name="Normal 21 2 3 3 3" xfId="41906"/>
    <cellStyle name="Normal 21 2 3 4" xfId="41907"/>
    <cellStyle name="Normal 21 2 3 4 2" xfId="41908"/>
    <cellStyle name="Normal 21 2 3 5" xfId="41909"/>
    <cellStyle name="Normal 21 2 4" xfId="41910"/>
    <cellStyle name="Normal 21 2 4 2" xfId="41911"/>
    <cellStyle name="Normal 21 2 4 2 2" xfId="41912"/>
    <cellStyle name="Normal 21 2 4 2 2 2" xfId="41913"/>
    <cellStyle name="Normal 21 2 4 2 3" xfId="41914"/>
    <cellStyle name="Normal 21 2 4 3" xfId="41915"/>
    <cellStyle name="Normal 21 2 4 3 2" xfId="41916"/>
    <cellStyle name="Normal 21 2 4 4" xfId="41917"/>
    <cellStyle name="Normal 21 2 5" xfId="41918"/>
    <cellStyle name="Normal 21 2 5 2" xfId="41919"/>
    <cellStyle name="Normal 21 2 5 2 2" xfId="41920"/>
    <cellStyle name="Normal 21 2 5 3" xfId="41921"/>
    <cellStyle name="Normal 21 2 6" xfId="41922"/>
    <cellStyle name="Normal 21 2 6 2" xfId="41923"/>
    <cellStyle name="Normal 21 2 7" xfId="41924"/>
    <cellStyle name="Normal 21 3" xfId="41925"/>
    <cellStyle name="Normal 21 3 2" xfId="41926"/>
    <cellStyle name="Normal 21 3 2 2" xfId="41927"/>
    <cellStyle name="Normal 21 3 2 2 2" xfId="41928"/>
    <cellStyle name="Normal 21 3 2 2 2 2" xfId="41929"/>
    <cellStyle name="Normal 21 3 2 2 2 2 2" xfId="41930"/>
    <cellStyle name="Normal 21 3 2 2 2 3" xfId="41931"/>
    <cellStyle name="Normal 21 3 2 2 3" xfId="41932"/>
    <cellStyle name="Normal 21 3 2 2 3 2" xfId="41933"/>
    <cellStyle name="Normal 21 3 2 2 4" xfId="41934"/>
    <cellStyle name="Normal 21 3 2 3" xfId="41935"/>
    <cellStyle name="Normal 21 3 2 3 2" xfId="41936"/>
    <cellStyle name="Normal 21 3 2 3 2 2" xfId="41937"/>
    <cellStyle name="Normal 21 3 2 3 3" xfId="41938"/>
    <cellStyle name="Normal 21 3 2 4" xfId="41939"/>
    <cellStyle name="Normal 21 3 2 4 2" xfId="41940"/>
    <cellStyle name="Normal 21 3 2 5" xfId="41941"/>
    <cellStyle name="Normal 21 3 3" xfId="41942"/>
    <cellStyle name="Normal 21 3 3 2" xfId="41943"/>
    <cellStyle name="Normal 21 3 3 2 2" xfId="41944"/>
    <cellStyle name="Normal 21 3 3 2 2 2" xfId="41945"/>
    <cellStyle name="Normal 21 3 3 2 3" xfId="41946"/>
    <cellStyle name="Normal 21 3 3 3" xfId="41947"/>
    <cellStyle name="Normal 21 3 3 3 2" xfId="41948"/>
    <cellStyle name="Normal 21 3 3 4" xfId="41949"/>
    <cellStyle name="Normal 21 3 4" xfId="41950"/>
    <cellStyle name="Normal 21 3 4 2" xfId="41951"/>
    <cellStyle name="Normal 21 3 4 2 2" xfId="41952"/>
    <cellStyle name="Normal 21 3 4 3" xfId="41953"/>
    <cellStyle name="Normal 21 3 5" xfId="41954"/>
    <cellStyle name="Normal 21 3 5 2" xfId="41955"/>
    <cellStyle name="Normal 21 3 6" xfId="41956"/>
    <cellStyle name="Normal 21 4" xfId="41957"/>
    <cellStyle name="Normal 21 4 2" xfId="41958"/>
    <cellStyle name="Normal 21 4 2 2" xfId="41959"/>
    <cellStyle name="Normal 21 4 2 2 2" xfId="41960"/>
    <cellStyle name="Normal 21 4 2 2 2 2" xfId="41961"/>
    <cellStyle name="Normal 21 4 2 2 3" xfId="41962"/>
    <cellStyle name="Normal 21 4 2 3" xfId="41963"/>
    <cellStyle name="Normal 21 4 2 3 2" xfId="41964"/>
    <cellStyle name="Normal 21 4 2 4" xfId="41965"/>
    <cellStyle name="Normal 21 4 3" xfId="41966"/>
    <cellStyle name="Normal 21 4 3 2" xfId="41967"/>
    <cellStyle name="Normal 21 4 3 2 2" xfId="41968"/>
    <cellStyle name="Normal 21 4 3 3" xfId="41969"/>
    <cellStyle name="Normal 21 4 4" xfId="41970"/>
    <cellStyle name="Normal 21 4 4 2" xfId="41971"/>
    <cellStyle name="Normal 21 4 5" xfId="41972"/>
    <cellStyle name="Normal 21 5" xfId="41973"/>
    <cellStyle name="Normal 21 5 2" xfId="41974"/>
    <cellStyle name="Normal 21 5 2 2" xfId="41975"/>
    <cellStyle name="Normal 21 5 2 2 2" xfId="41976"/>
    <cellStyle name="Normal 21 5 2 3" xfId="41977"/>
    <cellStyle name="Normal 21 5 3" xfId="41978"/>
    <cellStyle name="Normal 21 5 3 2" xfId="41979"/>
    <cellStyle name="Normal 21 5 4" xfId="41980"/>
    <cellStyle name="Normal 21 6" xfId="41981"/>
    <cellStyle name="Normal 21 6 2" xfId="41982"/>
    <cellStyle name="Normal 21 6 2 2" xfId="41983"/>
    <cellStyle name="Normal 21 6 3" xfId="41984"/>
    <cellStyle name="Normal 21 7" xfId="41985"/>
    <cellStyle name="Normal 21 7 2" xfId="41986"/>
    <cellStyle name="Normal 21 8" xfId="41987"/>
    <cellStyle name="Normal 22" xfId="41988"/>
    <cellStyle name="Normal 23" xfId="47894"/>
    <cellStyle name="Normal 24" xfId="47896"/>
    <cellStyle name="Normal 25" xfId="47898"/>
    <cellStyle name="Normal 3" xfId="4"/>
    <cellStyle name="Normal 3 2" xfId="41989"/>
    <cellStyle name="Normal 3 2 2" xfId="41990"/>
    <cellStyle name="Normal 3 6" xfId="47929"/>
    <cellStyle name="Normal 4" xfId="41991"/>
    <cellStyle name="Normal 4 10" xfId="41992"/>
    <cellStyle name="Normal 4 2" xfId="41993"/>
    <cellStyle name="Normal 4 2 2" xfId="41994"/>
    <cellStyle name="Normal 4 2 2 2" xfId="41995"/>
    <cellStyle name="Normal 4 2 2 2 2" xfId="41996"/>
    <cellStyle name="Normal 4 2 2 2 2 2" xfId="41997"/>
    <cellStyle name="Normal 4 2 2 2 2 2 2" xfId="41998"/>
    <cellStyle name="Normal 4 2 2 2 2 2 2 2" xfId="41999"/>
    <cellStyle name="Normal 4 2 2 2 2 2 2 2 2" xfId="42000"/>
    <cellStyle name="Normal 4 2 2 2 2 2 2 2 2 2" xfId="42001"/>
    <cellStyle name="Normal 4 2 2 2 2 2 2 2 3" xfId="42002"/>
    <cellStyle name="Normal 4 2 2 2 2 2 2 3" xfId="42003"/>
    <cellStyle name="Normal 4 2 2 2 2 2 2 3 2" xfId="42004"/>
    <cellStyle name="Normal 4 2 2 2 2 2 2 4" xfId="42005"/>
    <cellStyle name="Normal 4 2 2 2 2 2 3" xfId="42006"/>
    <cellStyle name="Normal 4 2 2 2 2 2 3 2" xfId="42007"/>
    <cellStyle name="Normal 4 2 2 2 2 2 3 2 2" xfId="42008"/>
    <cellStyle name="Normal 4 2 2 2 2 2 3 3" xfId="42009"/>
    <cellStyle name="Normal 4 2 2 2 2 2 4" xfId="42010"/>
    <cellStyle name="Normal 4 2 2 2 2 2 4 2" xfId="42011"/>
    <cellStyle name="Normal 4 2 2 2 2 2 5" xfId="42012"/>
    <cellStyle name="Normal 4 2 2 2 2 3" xfId="42013"/>
    <cellStyle name="Normal 4 2 2 2 2 3 2" xfId="42014"/>
    <cellStyle name="Normal 4 2 2 2 2 3 2 2" xfId="42015"/>
    <cellStyle name="Normal 4 2 2 2 2 3 2 2 2" xfId="42016"/>
    <cellStyle name="Normal 4 2 2 2 2 3 2 3" xfId="42017"/>
    <cellStyle name="Normal 4 2 2 2 2 3 3" xfId="42018"/>
    <cellStyle name="Normal 4 2 2 2 2 3 3 2" xfId="42019"/>
    <cellStyle name="Normal 4 2 2 2 2 3 4" xfId="42020"/>
    <cellStyle name="Normal 4 2 2 2 2 4" xfId="42021"/>
    <cellStyle name="Normal 4 2 2 2 2 4 2" xfId="42022"/>
    <cellStyle name="Normal 4 2 2 2 2 4 2 2" xfId="42023"/>
    <cellStyle name="Normal 4 2 2 2 2 4 3" xfId="42024"/>
    <cellStyle name="Normal 4 2 2 2 2 5" xfId="42025"/>
    <cellStyle name="Normal 4 2 2 2 2 5 2" xfId="42026"/>
    <cellStyle name="Normal 4 2 2 2 2 6" xfId="42027"/>
    <cellStyle name="Normal 4 2 2 2 3" xfId="42028"/>
    <cellStyle name="Normal 4 2 2 2 3 2" xfId="42029"/>
    <cellStyle name="Normal 4 2 2 2 3 2 2" xfId="42030"/>
    <cellStyle name="Normal 4 2 2 2 3 2 2 2" xfId="42031"/>
    <cellStyle name="Normal 4 2 2 2 3 2 2 2 2" xfId="42032"/>
    <cellStyle name="Normal 4 2 2 2 3 2 2 3" xfId="42033"/>
    <cellStyle name="Normal 4 2 2 2 3 2 3" xfId="42034"/>
    <cellStyle name="Normal 4 2 2 2 3 2 3 2" xfId="42035"/>
    <cellStyle name="Normal 4 2 2 2 3 2 4" xfId="42036"/>
    <cellStyle name="Normal 4 2 2 2 3 3" xfId="42037"/>
    <cellStyle name="Normal 4 2 2 2 3 3 2" xfId="42038"/>
    <cellStyle name="Normal 4 2 2 2 3 3 2 2" xfId="42039"/>
    <cellStyle name="Normal 4 2 2 2 3 3 3" xfId="42040"/>
    <cellStyle name="Normal 4 2 2 2 3 4" xfId="42041"/>
    <cellStyle name="Normal 4 2 2 2 3 4 2" xfId="42042"/>
    <cellStyle name="Normal 4 2 2 2 3 5" xfId="42043"/>
    <cellStyle name="Normal 4 2 2 2 4" xfId="42044"/>
    <cellStyle name="Normal 4 2 2 2 4 2" xfId="42045"/>
    <cellStyle name="Normal 4 2 2 2 4 2 2" xfId="42046"/>
    <cellStyle name="Normal 4 2 2 2 4 2 2 2" xfId="42047"/>
    <cellStyle name="Normal 4 2 2 2 4 2 3" xfId="42048"/>
    <cellStyle name="Normal 4 2 2 2 4 3" xfId="42049"/>
    <cellStyle name="Normal 4 2 2 2 4 3 2" xfId="42050"/>
    <cellStyle name="Normal 4 2 2 2 4 4" xfId="42051"/>
    <cellStyle name="Normal 4 2 2 2 5" xfId="42052"/>
    <cellStyle name="Normal 4 2 2 2 5 2" xfId="42053"/>
    <cellStyle name="Normal 4 2 2 2 5 2 2" xfId="42054"/>
    <cellStyle name="Normal 4 2 2 2 5 3" xfId="42055"/>
    <cellStyle name="Normal 4 2 2 2 6" xfId="42056"/>
    <cellStyle name="Normal 4 2 2 2 6 2" xfId="42057"/>
    <cellStyle name="Normal 4 2 2 2 7" xfId="42058"/>
    <cellStyle name="Normal 4 2 2 3" xfId="42059"/>
    <cellStyle name="Normal 4 2 2 3 2" xfId="42060"/>
    <cellStyle name="Normal 4 2 2 3 2 2" xfId="42061"/>
    <cellStyle name="Normal 4 2 2 3 2 2 2" xfId="42062"/>
    <cellStyle name="Normal 4 2 2 3 2 2 2 2" xfId="42063"/>
    <cellStyle name="Normal 4 2 2 3 2 2 2 2 2" xfId="42064"/>
    <cellStyle name="Normal 4 2 2 3 2 2 2 3" xfId="42065"/>
    <cellStyle name="Normal 4 2 2 3 2 2 3" xfId="42066"/>
    <cellStyle name="Normal 4 2 2 3 2 2 3 2" xfId="42067"/>
    <cellStyle name="Normal 4 2 2 3 2 2 4" xfId="42068"/>
    <cellStyle name="Normal 4 2 2 3 2 3" xfId="42069"/>
    <cellStyle name="Normal 4 2 2 3 2 3 2" xfId="42070"/>
    <cellStyle name="Normal 4 2 2 3 2 3 2 2" xfId="42071"/>
    <cellStyle name="Normal 4 2 2 3 2 3 3" xfId="42072"/>
    <cellStyle name="Normal 4 2 2 3 2 4" xfId="42073"/>
    <cellStyle name="Normal 4 2 2 3 2 4 2" xfId="42074"/>
    <cellStyle name="Normal 4 2 2 3 2 5" xfId="42075"/>
    <cellStyle name="Normal 4 2 2 3 3" xfId="42076"/>
    <cellStyle name="Normal 4 2 2 3 3 2" xfId="42077"/>
    <cellStyle name="Normal 4 2 2 3 3 2 2" xfId="42078"/>
    <cellStyle name="Normal 4 2 2 3 3 2 2 2" xfId="42079"/>
    <cellStyle name="Normal 4 2 2 3 3 2 3" xfId="42080"/>
    <cellStyle name="Normal 4 2 2 3 3 3" xfId="42081"/>
    <cellStyle name="Normal 4 2 2 3 3 3 2" xfId="42082"/>
    <cellStyle name="Normal 4 2 2 3 3 4" xfId="42083"/>
    <cellStyle name="Normal 4 2 2 3 4" xfId="42084"/>
    <cellStyle name="Normal 4 2 2 3 4 2" xfId="42085"/>
    <cellStyle name="Normal 4 2 2 3 4 2 2" xfId="42086"/>
    <cellStyle name="Normal 4 2 2 3 4 3" xfId="42087"/>
    <cellStyle name="Normal 4 2 2 3 5" xfId="42088"/>
    <cellStyle name="Normal 4 2 2 3 5 2" xfId="42089"/>
    <cellStyle name="Normal 4 2 2 3 6" xfId="42090"/>
    <cellStyle name="Normal 4 2 2 4" xfId="42091"/>
    <cellStyle name="Normal 4 2 2 4 2" xfId="42092"/>
    <cellStyle name="Normal 4 2 2 4 2 2" xfId="42093"/>
    <cellStyle name="Normal 4 2 2 4 2 2 2" xfId="42094"/>
    <cellStyle name="Normal 4 2 2 4 2 2 2 2" xfId="42095"/>
    <cellStyle name="Normal 4 2 2 4 2 2 3" xfId="42096"/>
    <cellStyle name="Normal 4 2 2 4 2 3" xfId="42097"/>
    <cellStyle name="Normal 4 2 2 4 2 3 2" xfId="42098"/>
    <cellStyle name="Normal 4 2 2 4 2 4" xfId="42099"/>
    <cellStyle name="Normal 4 2 2 4 3" xfId="42100"/>
    <cellStyle name="Normal 4 2 2 4 3 2" xfId="42101"/>
    <cellStyle name="Normal 4 2 2 4 3 2 2" xfId="42102"/>
    <cellStyle name="Normal 4 2 2 4 3 3" xfId="42103"/>
    <cellStyle name="Normal 4 2 2 4 4" xfId="42104"/>
    <cellStyle name="Normal 4 2 2 4 4 2" xfId="42105"/>
    <cellStyle name="Normal 4 2 2 4 5" xfId="42106"/>
    <cellStyle name="Normal 4 2 2 5" xfId="42107"/>
    <cellStyle name="Normal 4 2 2 5 2" xfId="42108"/>
    <cellStyle name="Normal 4 2 2 5 2 2" xfId="42109"/>
    <cellStyle name="Normal 4 2 2 5 2 2 2" xfId="42110"/>
    <cellStyle name="Normal 4 2 2 5 2 3" xfId="42111"/>
    <cellStyle name="Normal 4 2 2 5 3" xfId="42112"/>
    <cellStyle name="Normal 4 2 2 5 3 2" xfId="42113"/>
    <cellStyle name="Normal 4 2 2 5 4" xfId="42114"/>
    <cellStyle name="Normal 4 2 2 6" xfId="42115"/>
    <cellStyle name="Normal 4 2 2 6 2" xfId="42116"/>
    <cellStyle name="Normal 4 2 2 6 2 2" xfId="42117"/>
    <cellStyle name="Normal 4 2 2 6 3" xfId="42118"/>
    <cellStyle name="Normal 4 2 2 7" xfId="42119"/>
    <cellStyle name="Normal 4 2 2 7 2" xfId="42120"/>
    <cellStyle name="Normal 4 2 2 8" xfId="42121"/>
    <cellStyle name="Normal 4 2 3" xfId="42122"/>
    <cellStyle name="Normal 4 2 3 2" xfId="42123"/>
    <cellStyle name="Normal 4 2 3 2 2" xfId="42124"/>
    <cellStyle name="Normal 4 2 3 2 2 2" xfId="42125"/>
    <cellStyle name="Normal 4 2 3 2 2 2 2" xfId="42126"/>
    <cellStyle name="Normal 4 2 3 2 2 2 2 2" xfId="42127"/>
    <cellStyle name="Normal 4 2 3 2 2 2 2 2 2" xfId="42128"/>
    <cellStyle name="Normal 4 2 3 2 2 2 2 3" xfId="42129"/>
    <cellStyle name="Normal 4 2 3 2 2 2 3" xfId="42130"/>
    <cellStyle name="Normal 4 2 3 2 2 2 3 2" xfId="42131"/>
    <cellStyle name="Normal 4 2 3 2 2 2 4" xfId="42132"/>
    <cellStyle name="Normal 4 2 3 2 2 3" xfId="42133"/>
    <cellStyle name="Normal 4 2 3 2 2 3 2" xfId="42134"/>
    <cellStyle name="Normal 4 2 3 2 2 3 2 2" xfId="42135"/>
    <cellStyle name="Normal 4 2 3 2 2 3 3" xfId="42136"/>
    <cellStyle name="Normal 4 2 3 2 2 4" xfId="42137"/>
    <cellStyle name="Normal 4 2 3 2 2 4 2" xfId="42138"/>
    <cellStyle name="Normal 4 2 3 2 2 5" xfId="42139"/>
    <cellStyle name="Normal 4 2 3 2 3" xfId="42140"/>
    <cellStyle name="Normal 4 2 3 2 3 2" xfId="42141"/>
    <cellStyle name="Normal 4 2 3 2 3 2 2" xfId="42142"/>
    <cellStyle name="Normal 4 2 3 2 3 2 2 2" xfId="42143"/>
    <cellStyle name="Normal 4 2 3 2 3 2 3" xfId="42144"/>
    <cellStyle name="Normal 4 2 3 2 3 3" xfId="42145"/>
    <cellStyle name="Normal 4 2 3 2 3 3 2" xfId="42146"/>
    <cellStyle name="Normal 4 2 3 2 3 4" xfId="42147"/>
    <cellStyle name="Normal 4 2 3 2 4" xfId="42148"/>
    <cellStyle name="Normal 4 2 3 2 4 2" xfId="42149"/>
    <cellStyle name="Normal 4 2 3 2 4 2 2" xfId="42150"/>
    <cellStyle name="Normal 4 2 3 2 4 3" xfId="42151"/>
    <cellStyle name="Normal 4 2 3 2 5" xfId="42152"/>
    <cellStyle name="Normal 4 2 3 2 5 2" xfId="42153"/>
    <cellStyle name="Normal 4 2 3 2 6" xfId="42154"/>
    <cellStyle name="Normal 4 2 3 3" xfId="42155"/>
    <cellStyle name="Normal 4 2 3 3 2" xfId="42156"/>
    <cellStyle name="Normal 4 2 3 3 2 2" xfId="42157"/>
    <cellStyle name="Normal 4 2 3 3 2 2 2" xfId="42158"/>
    <cellStyle name="Normal 4 2 3 3 2 2 2 2" xfId="42159"/>
    <cellStyle name="Normal 4 2 3 3 2 2 3" xfId="42160"/>
    <cellStyle name="Normal 4 2 3 3 2 3" xfId="42161"/>
    <cellStyle name="Normal 4 2 3 3 2 3 2" xfId="42162"/>
    <cellStyle name="Normal 4 2 3 3 2 4" xfId="42163"/>
    <cellStyle name="Normal 4 2 3 3 3" xfId="42164"/>
    <cellStyle name="Normal 4 2 3 3 3 2" xfId="42165"/>
    <cellStyle name="Normal 4 2 3 3 3 2 2" xfId="42166"/>
    <cellStyle name="Normal 4 2 3 3 3 3" xfId="42167"/>
    <cellStyle name="Normal 4 2 3 3 4" xfId="42168"/>
    <cellStyle name="Normal 4 2 3 3 4 2" xfId="42169"/>
    <cellStyle name="Normal 4 2 3 3 5" xfId="42170"/>
    <cellStyle name="Normal 4 2 3 4" xfId="42171"/>
    <cellStyle name="Normal 4 2 3 4 2" xfId="42172"/>
    <cellStyle name="Normal 4 2 3 4 2 2" xfId="42173"/>
    <cellStyle name="Normal 4 2 3 4 2 2 2" xfId="42174"/>
    <cellStyle name="Normal 4 2 3 4 2 3" xfId="42175"/>
    <cellStyle name="Normal 4 2 3 4 3" xfId="42176"/>
    <cellStyle name="Normal 4 2 3 4 3 2" xfId="42177"/>
    <cellStyle name="Normal 4 2 3 4 4" xfId="42178"/>
    <cellStyle name="Normal 4 2 3 5" xfId="42179"/>
    <cellStyle name="Normal 4 2 3 5 2" xfId="42180"/>
    <cellStyle name="Normal 4 2 3 5 2 2" xfId="42181"/>
    <cellStyle name="Normal 4 2 3 5 3" xfId="42182"/>
    <cellStyle name="Normal 4 2 3 6" xfId="42183"/>
    <cellStyle name="Normal 4 2 3 6 2" xfId="42184"/>
    <cellStyle name="Normal 4 2 3 7" xfId="42185"/>
    <cellStyle name="Normal 4 2 4" xfId="42186"/>
    <cellStyle name="Normal 4 2 4 2" xfId="42187"/>
    <cellStyle name="Normal 4 2 4 2 2" xfId="42188"/>
    <cellStyle name="Normal 4 2 4 2 2 2" xfId="42189"/>
    <cellStyle name="Normal 4 2 4 2 2 2 2" xfId="42190"/>
    <cellStyle name="Normal 4 2 4 2 2 2 2 2" xfId="42191"/>
    <cellStyle name="Normal 4 2 4 2 2 2 3" xfId="42192"/>
    <cellStyle name="Normal 4 2 4 2 2 3" xfId="42193"/>
    <cellStyle name="Normal 4 2 4 2 2 3 2" xfId="42194"/>
    <cellStyle name="Normal 4 2 4 2 2 4" xfId="42195"/>
    <cellStyle name="Normal 4 2 4 2 3" xfId="42196"/>
    <cellStyle name="Normal 4 2 4 2 3 2" xfId="42197"/>
    <cellStyle name="Normal 4 2 4 2 3 2 2" xfId="42198"/>
    <cellStyle name="Normal 4 2 4 2 3 3" xfId="42199"/>
    <cellStyle name="Normal 4 2 4 2 4" xfId="42200"/>
    <cellStyle name="Normal 4 2 4 2 4 2" xfId="42201"/>
    <cellStyle name="Normal 4 2 4 2 5" xfId="42202"/>
    <cellStyle name="Normal 4 2 4 3" xfId="42203"/>
    <cellStyle name="Normal 4 2 4 3 2" xfId="42204"/>
    <cellStyle name="Normal 4 2 4 3 2 2" xfId="42205"/>
    <cellStyle name="Normal 4 2 4 3 2 2 2" xfId="42206"/>
    <cellStyle name="Normal 4 2 4 3 2 3" xfId="42207"/>
    <cellStyle name="Normal 4 2 4 3 3" xfId="42208"/>
    <cellStyle name="Normal 4 2 4 3 3 2" xfId="42209"/>
    <cellStyle name="Normal 4 2 4 3 4" xfId="42210"/>
    <cellStyle name="Normal 4 2 4 4" xfId="42211"/>
    <cellStyle name="Normal 4 2 4 4 2" xfId="42212"/>
    <cellStyle name="Normal 4 2 4 4 2 2" xfId="42213"/>
    <cellStyle name="Normal 4 2 4 4 3" xfId="42214"/>
    <cellStyle name="Normal 4 2 4 5" xfId="42215"/>
    <cellStyle name="Normal 4 2 4 5 2" xfId="42216"/>
    <cellStyle name="Normal 4 2 4 6" xfId="42217"/>
    <cellStyle name="Normal 4 2 5" xfId="42218"/>
    <cellStyle name="Normal 4 2 5 2" xfId="42219"/>
    <cellStyle name="Normal 4 2 5 2 2" xfId="42220"/>
    <cellStyle name="Normal 4 2 5 2 2 2" xfId="42221"/>
    <cellStyle name="Normal 4 2 5 2 2 2 2" xfId="42222"/>
    <cellStyle name="Normal 4 2 5 2 2 3" xfId="42223"/>
    <cellStyle name="Normal 4 2 5 2 3" xfId="42224"/>
    <cellStyle name="Normal 4 2 5 2 3 2" xfId="42225"/>
    <cellStyle name="Normal 4 2 5 2 4" xfId="42226"/>
    <cellStyle name="Normal 4 2 5 3" xfId="42227"/>
    <cellStyle name="Normal 4 2 5 3 2" xfId="42228"/>
    <cellStyle name="Normal 4 2 5 3 2 2" xfId="42229"/>
    <cellStyle name="Normal 4 2 5 3 3" xfId="42230"/>
    <cellStyle name="Normal 4 2 5 4" xfId="42231"/>
    <cellStyle name="Normal 4 2 5 4 2" xfId="42232"/>
    <cellStyle name="Normal 4 2 5 5" xfId="42233"/>
    <cellStyle name="Normal 4 2 6" xfId="42234"/>
    <cellStyle name="Normal 4 2 6 2" xfId="42235"/>
    <cellStyle name="Normal 4 2 6 2 2" xfId="42236"/>
    <cellStyle name="Normal 4 2 6 2 2 2" xfId="42237"/>
    <cellStyle name="Normal 4 2 6 2 3" xfId="42238"/>
    <cellStyle name="Normal 4 2 6 3" xfId="42239"/>
    <cellStyle name="Normal 4 2 6 3 2" xfId="42240"/>
    <cellStyle name="Normal 4 2 6 4" xfId="42241"/>
    <cellStyle name="Normal 4 2 7" xfId="42242"/>
    <cellStyle name="Normal 4 2 7 2" xfId="42243"/>
    <cellStyle name="Normal 4 2 7 2 2" xfId="42244"/>
    <cellStyle name="Normal 4 2 7 3" xfId="42245"/>
    <cellStyle name="Normal 4 2 8" xfId="42246"/>
    <cellStyle name="Normal 4 2 8 2" xfId="42247"/>
    <cellStyle name="Normal 4 2 9" xfId="42248"/>
    <cellStyle name="Normal 4 3" xfId="42249"/>
    <cellStyle name="Normal 4 3 2" xfId="42250"/>
    <cellStyle name="Normal 4 3 2 2" xfId="42251"/>
    <cellStyle name="Normal 4 3 2 2 2" xfId="42252"/>
    <cellStyle name="Normal 4 3 2 2 2 2" xfId="42253"/>
    <cellStyle name="Normal 4 3 2 2 2 2 2" xfId="42254"/>
    <cellStyle name="Normal 4 3 2 2 2 2 2 2" xfId="42255"/>
    <cellStyle name="Normal 4 3 2 2 2 2 2 2 2" xfId="42256"/>
    <cellStyle name="Normal 4 3 2 2 2 2 2 3" xfId="42257"/>
    <cellStyle name="Normal 4 3 2 2 2 2 3" xfId="42258"/>
    <cellStyle name="Normal 4 3 2 2 2 2 3 2" xfId="42259"/>
    <cellStyle name="Normal 4 3 2 2 2 2 4" xfId="42260"/>
    <cellStyle name="Normal 4 3 2 2 2 3" xfId="42261"/>
    <cellStyle name="Normal 4 3 2 2 2 3 2" xfId="42262"/>
    <cellStyle name="Normal 4 3 2 2 2 3 2 2" xfId="42263"/>
    <cellStyle name="Normal 4 3 2 2 2 3 3" xfId="42264"/>
    <cellStyle name="Normal 4 3 2 2 2 4" xfId="42265"/>
    <cellStyle name="Normal 4 3 2 2 2 4 2" xfId="42266"/>
    <cellStyle name="Normal 4 3 2 2 2 5" xfId="42267"/>
    <cellStyle name="Normal 4 3 2 2 3" xfId="42268"/>
    <cellStyle name="Normal 4 3 2 2 3 2" xfId="42269"/>
    <cellStyle name="Normal 4 3 2 2 3 2 2" xfId="42270"/>
    <cellStyle name="Normal 4 3 2 2 3 2 2 2" xfId="42271"/>
    <cellStyle name="Normal 4 3 2 2 3 2 3" xfId="42272"/>
    <cellStyle name="Normal 4 3 2 2 3 3" xfId="42273"/>
    <cellStyle name="Normal 4 3 2 2 3 3 2" xfId="42274"/>
    <cellStyle name="Normal 4 3 2 2 3 4" xfId="42275"/>
    <cellStyle name="Normal 4 3 2 2 4" xfId="42276"/>
    <cellStyle name="Normal 4 3 2 2 4 2" xfId="42277"/>
    <cellStyle name="Normal 4 3 2 2 4 2 2" xfId="42278"/>
    <cellStyle name="Normal 4 3 2 2 4 3" xfId="42279"/>
    <cellStyle name="Normal 4 3 2 2 5" xfId="42280"/>
    <cellStyle name="Normal 4 3 2 2 5 2" xfId="42281"/>
    <cellStyle name="Normal 4 3 2 2 6" xfId="42282"/>
    <cellStyle name="Normal 4 3 2 3" xfId="42283"/>
    <cellStyle name="Normal 4 3 2 3 2" xfId="42284"/>
    <cellStyle name="Normal 4 3 2 3 2 2" xfId="42285"/>
    <cellStyle name="Normal 4 3 2 3 2 2 2" xfId="42286"/>
    <cellStyle name="Normal 4 3 2 3 2 2 2 2" xfId="42287"/>
    <cellStyle name="Normal 4 3 2 3 2 2 3" xfId="42288"/>
    <cellStyle name="Normal 4 3 2 3 2 3" xfId="42289"/>
    <cellStyle name="Normal 4 3 2 3 2 3 2" xfId="42290"/>
    <cellStyle name="Normal 4 3 2 3 2 4" xfId="42291"/>
    <cellStyle name="Normal 4 3 2 3 3" xfId="42292"/>
    <cellStyle name="Normal 4 3 2 3 3 2" xfId="42293"/>
    <cellStyle name="Normal 4 3 2 3 3 2 2" xfId="42294"/>
    <cellStyle name="Normal 4 3 2 3 3 3" xfId="42295"/>
    <cellStyle name="Normal 4 3 2 3 4" xfId="42296"/>
    <cellStyle name="Normal 4 3 2 3 4 2" xfId="42297"/>
    <cellStyle name="Normal 4 3 2 3 5" xfId="42298"/>
    <cellStyle name="Normal 4 3 2 4" xfId="42299"/>
    <cellStyle name="Normal 4 3 2 4 2" xfId="42300"/>
    <cellStyle name="Normal 4 3 2 4 2 2" xfId="42301"/>
    <cellStyle name="Normal 4 3 2 4 2 2 2" xfId="42302"/>
    <cellStyle name="Normal 4 3 2 4 2 3" xfId="42303"/>
    <cellStyle name="Normal 4 3 2 4 3" xfId="42304"/>
    <cellStyle name="Normal 4 3 2 4 3 2" xfId="42305"/>
    <cellStyle name="Normal 4 3 2 4 4" xfId="42306"/>
    <cellStyle name="Normal 4 3 2 5" xfId="42307"/>
    <cellStyle name="Normal 4 3 2 5 2" xfId="42308"/>
    <cellStyle name="Normal 4 3 2 5 2 2" xfId="42309"/>
    <cellStyle name="Normal 4 3 2 5 3" xfId="42310"/>
    <cellStyle name="Normal 4 3 2 6" xfId="42311"/>
    <cellStyle name="Normal 4 3 2 6 2" xfId="42312"/>
    <cellStyle name="Normal 4 3 2 7" xfId="42313"/>
    <cellStyle name="Normal 4 3 3" xfId="42314"/>
    <cellStyle name="Normal 4 3 3 2" xfId="42315"/>
    <cellStyle name="Normal 4 3 3 2 2" xfId="42316"/>
    <cellStyle name="Normal 4 3 3 2 2 2" xfId="42317"/>
    <cellStyle name="Normal 4 3 3 2 2 2 2" xfId="42318"/>
    <cellStyle name="Normal 4 3 3 2 2 2 2 2" xfId="42319"/>
    <cellStyle name="Normal 4 3 3 2 2 2 3" xfId="42320"/>
    <cellStyle name="Normal 4 3 3 2 2 3" xfId="42321"/>
    <cellStyle name="Normal 4 3 3 2 2 3 2" xfId="42322"/>
    <cellStyle name="Normal 4 3 3 2 2 4" xfId="42323"/>
    <cellStyle name="Normal 4 3 3 2 3" xfId="42324"/>
    <cellStyle name="Normal 4 3 3 2 3 2" xfId="42325"/>
    <cellStyle name="Normal 4 3 3 2 3 2 2" xfId="42326"/>
    <cellStyle name="Normal 4 3 3 2 3 3" xfId="42327"/>
    <cellStyle name="Normal 4 3 3 2 4" xfId="42328"/>
    <cellStyle name="Normal 4 3 3 2 4 2" xfId="42329"/>
    <cellStyle name="Normal 4 3 3 2 5" xfId="42330"/>
    <cellStyle name="Normal 4 3 3 3" xfId="42331"/>
    <cellStyle name="Normal 4 3 3 3 2" xfId="42332"/>
    <cellStyle name="Normal 4 3 3 3 2 2" xfId="42333"/>
    <cellStyle name="Normal 4 3 3 3 2 2 2" xfId="42334"/>
    <cellStyle name="Normal 4 3 3 3 2 3" xfId="42335"/>
    <cellStyle name="Normal 4 3 3 3 3" xfId="42336"/>
    <cellStyle name="Normal 4 3 3 3 3 2" xfId="42337"/>
    <cellStyle name="Normal 4 3 3 3 4" xfId="42338"/>
    <cellStyle name="Normal 4 3 3 4" xfId="42339"/>
    <cellStyle name="Normal 4 3 3 4 2" xfId="42340"/>
    <cellStyle name="Normal 4 3 3 4 2 2" xfId="42341"/>
    <cellStyle name="Normal 4 3 3 4 3" xfId="42342"/>
    <cellStyle name="Normal 4 3 3 5" xfId="42343"/>
    <cellStyle name="Normal 4 3 3 5 2" xfId="42344"/>
    <cellStyle name="Normal 4 3 3 6" xfId="42345"/>
    <cellStyle name="Normal 4 3 4" xfId="42346"/>
    <cellStyle name="Normal 4 3 4 2" xfId="42347"/>
    <cellStyle name="Normal 4 3 4 2 2" xfId="42348"/>
    <cellStyle name="Normal 4 3 4 2 2 2" xfId="42349"/>
    <cellStyle name="Normal 4 3 4 2 2 2 2" xfId="42350"/>
    <cellStyle name="Normal 4 3 4 2 2 3" xfId="42351"/>
    <cellStyle name="Normal 4 3 4 2 3" xfId="42352"/>
    <cellStyle name="Normal 4 3 4 2 3 2" xfId="42353"/>
    <cellStyle name="Normal 4 3 4 2 4" xfId="42354"/>
    <cellStyle name="Normal 4 3 4 3" xfId="42355"/>
    <cellStyle name="Normal 4 3 4 3 2" xfId="42356"/>
    <cellStyle name="Normal 4 3 4 3 2 2" xfId="42357"/>
    <cellStyle name="Normal 4 3 4 3 3" xfId="42358"/>
    <cellStyle name="Normal 4 3 4 4" xfId="42359"/>
    <cellStyle name="Normal 4 3 4 4 2" xfId="42360"/>
    <cellStyle name="Normal 4 3 4 5" xfId="42361"/>
    <cellStyle name="Normal 4 3 5" xfId="42362"/>
    <cellStyle name="Normal 4 3 5 2" xfId="42363"/>
    <cellStyle name="Normal 4 3 5 2 2" xfId="42364"/>
    <cellStyle name="Normal 4 3 5 2 2 2" xfId="42365"/>
    <cellStyle name="Normal 4 3 5 2 3" xfId="42366"/>
    <cellStyle name="Normal 4 3 5 3" xfId="42367"/>
    <cellStyle name="Normal 4 3 5 3 2" xfId="42368"/>
    <cellStyle name="Normal 4 3 5 4" xfId="42369"/>
    <cellStyle name="Normal 4 3 6" xfId="42370"/>
    <cellStyle name="Normal 4 3 6 2" xfId="42371"/>
    <cellStyle name="Normal 4 3 6 2 2" xfId="42372"/>
    <cellStyle name="Normal 4 3 6 3" xfId="42373"/>
    <cellStyle name="Normal 4 3 7" xfId="42374"/>
    <cellStyle name="Normal 4 3 7 2" xfId="42375"/>
    <cellStyle name="Normal 4 3 8" xfId="42376"/>
    <cellStyle name="Normal 4 4" xfId="42377"/>
    <cellStyle name="Normal 4 4 2" xfId="42378"/>
    <cellStyle name="Normal 4 4 2 2" xfId="42379"/>
    <cellStyle name="Normal 4 4 2 2 2" xfId="42380"/>
    <cellStyle name="Normal 4 4 2 2 2 2" xfId="42381"/>
    <cellStyle name="Normal 4 4 2 2 2 2 2" xfId="42382"/>
    <cellStyle name="Normal 4 4 2 2 2 2 2 2" xfId="42383"/>
    <cellStyle name="Normal 4 4 2 2 2 2 3" xfId="42384"/>
    <cellStyle name="Normal 4 4 2 2 2 3" xfId="42385"/>
    <cellStyle name="Normal 4 4 2 2 2 3 2" xfId="42386"/>
    <cellStyle name="Normal 4 4 2 2 2 4" xfId="42387"/>
    <cellStyle name="Normal 4 4 2 2 3" xfId="42388"/>
    <cellStyle name="Normal 4 4 2 2 3 2" xfId="42389"/>
    <cellStyle name="Normal 4 4 2 2 3 2 2" xfId="42390"/>
    <cellStyle name="Normal 4 4 2 2 3 3" xfId="42391"/>
    <cellStyle name="Normal 4 4 2 2 4" xfId="42392"/>
    <cellStyle name="Normal 4 4 2 2 4 2" xfId="42393"/>
    <cellStyle name="Normal 4 4 2 2 5" xfId="42394"/>
    <cellStyle name="Normal 4 4 2 3" xfId="42395"/>
    <cellStyle name="Normal 4 4 2 3 2" xfId="42396"/>
    <cellStyle name="Normal 4 4 2 3 2 2" xfId="42397"/>
    <cellStyle name="Normal 4 4 2 3 2 2 2" xfId="42398"/>
    <cellStyle name="Normal 4 4 2 3 2 3" xfId="42399"/>
    <cellStyle name="Normal 4 4 2 3 3" xfId="42400"/>
    <cellStyle name="Normal 4 4 2 3 3 2" xfId="42401"/>
    <cellStyle name="Normal 4 4 2 3 4" xfId="42402"/>
    <cellStyle name="Normal 4 4 2 4" xfId="42403"/>
    <cellStyle name="Normal 4 4 2 4 2" xfId="42404"/>
    <cellStyle name="Normal 4 4 2 4 2 2" xfId="42405"/>
    <cellStyle name="Normal 4 4 2 4 3" xfId="42406"/>
    <cellStyle name="Normal 4 4 2 5" xfId="42407"/>
    <cellStyle name="Normal 4 4 2 5 2" xfId="42408"/>
    <cellStyle name="Normal 4 4 2 6" xfId="42409"/>
    <cellStyle name="Normal 4 4 3" xfId="42410"/>
    <cellStyle name="Normal 4 4 3 2" xfId="42411"/>
    <cellStyle name="Normal 4 4 3 2 2" xfId="42412"/>
    <cellStyle name="Normal 4 4 3 2 2 2" xfId="42413"/>
    <cellStyle name="Normal 4 4 3 2 2 2 2" xfId="42414"/>
    <cellStyle name="Normal 4 4 3 2 2 3" xfId="42415"/>
    <cellStyle name="Normal 4 4 3 2 3" xfId="42416"/>
    <cellStyle name="Normal 4 4 3 2 3 2" xfId="42417"/>
    <cellStyle name="Normal 4 4 3 2 4" xfId="42418"/>
    <cellStyle name="Normal 4 4 3 3" xfId="42419"/>
    <cellStyle name="Normal 4 4 3 3 2" xfId="42420"/>
    <cellStyle name="Normal 4 4 3 3 2 2" xfId="42421"/>
    <cellStyle name="Normal 4 4 3 3 3" xfId="42422"/>
    <cellStyle name="Normal 4 4 3 4" xfId="42423"/>
    <cellStyle name="Normal 4 4 3 4 2" xfId="42424"/>
    <cellStyle name="Normal 4 4 3 5" xfId="42425"/>
    <cellStyle name="Normal 4 4 4" xfId="42426"/>
    <cellStyle name="Normal 4 4 4 2" xfId="42427"/>
    <cellStyle name="Normal 4 4 4 2 2" xfId="42428"/>
    <cellStyle name="Normal 4 4 4 2 2 2" xfId="42429"/>
    <cellStyle name="Normal 4 4 4 2 3" xfId="42430"/>
    <cellStyle name="Normal 4 4 4 3" xfId="42431"/>
    <cellStyle name="Normal 4 4 4 3 2" xfId="42432"/>
    <cellStyle name="Normal 4 4 4 4" xfId="42433"/>
    <cellStyle name="Normal 4 4 5" xfId="42434"/>
    <cellStyle name="Normal 4 4 5 2" xfId="42435"/>
    <cellStyle name="Normal 4 4 5 2 2" xfId="42436"/>
    <cellStyle name="Normal 4 4 5 3" xfId="42437"/>
    <cellStyle name="Normal 4 4 6" xfId="42438"/>
    <cellStyle name="Normal 4 4 6 2" xfId="42439"/>
    <cellStyle name="Normal 4 4 7" xfId="42440"/>
    <cellStyle name="Normal 4 5" xfId="42441"/>
    <cellStyle name="Normal 4 5 2" xfId="42442"/>
    <cellStyle name="Normal 4 5 2 2" xfId="42443"/>
    <cellStyle name="Normal 4 5 2 2 2" xfId="42444"/>
    <cellStyle name="Normal 4 5 2 2 2 2" xfId="42445"/>
    <cellStyle name="Normal 4 5 2 2 2 2 2" xfId="42446"/>
    <cellStyle name="Normal 4 5 2 2 2 3" xfId="42447"/>
    <cellStyle name="Normal 4 5 2 2 3" xfId="42448"/>
    <cellStyle name="Normal 4 5 2 2 3 2" xfId="42449"/>
    <cellStyle name="Normal 4 5 2 2 4" xfId="42450"/>
    <cellStyle name="Normal 4 5 2 3" xfId="42451"/>
    <cellStyle name="Normal 4 5 2 3 2" xfId="42452"/>
    <cellStyle name="Normal 4 5 2 3 2 2" xfId="42453"/>
    <cellStyle name="Normal 4 5 2 3 3" xfId="42454"/>
    <cellStyle name="Normal 4 5 2 4" xfId="42455"/>
    <cellStyle name="Normal 4 5 2 4 2" xfId="42456"/>
    <cellStyle name="Normal 4 5 2 5" xfId="42457"/>
    <cellStyle name="Normal 4 5 3" xfId="42458"/>
    <cellStyle name="Normal 4 5 3 2" xfId="42459"/>
    <cellStyle name="Normal 4 5 3 2 2" xfId="42460"/>
    <cellStyle name="Normal 4 5 3 2 2 2" xfId="42461"/>
    <cellStyle name="Normal 4 5 3 2 3" xfId="42462"/>
    <cellStyle name="Normal 4 5 3 3" xfId="42463"/>
    <cellStyle name="Normal 4 5 3 3 2" xfId="42464"/>
    <cellStyle name="Normal 4 5 3 4" xfId="42465"/>
    <cellStyle name="Normal 4 5 4" xfId="42466"/>
    <cellStyle name="Normal 4 5 4 2" xfId="42467"/>
    <cellStyle name="Normal 4 5 4 2 2" xfId="42468"/>
    <cellStyle name="Normal 4 5 4 3" xfId="42469"/>
    <cellStyle name="Normal 4 5 5" xfId="42470"/>
    <cellStyle name="Normal 4 5 5 2" xfId="42471"/>
    <cellStyle name="Normal 4 5 6" xfId="42472"/>
    <cellStyle name="Normal 4 6" xfId="42473"/>
    <cellStyle name="Normal 4 6 2" xfId="42474"/>
    <cellStyle name="Normal 4 6 2 2" xfId="42475"/>
    <cellStyle name="Normal 4 6 2 2 2" xfId="42476"/>
    <cellStyle name="Normal 4 6 2 2 2 2" xfId="42477"/>
    <cellStyle name="Normal 4 6 2 2 3" xfId="42478"/>
    <cellStyle name="Normal 4 6 2 3" xfId="42479"/>
    <cellStyle name="Normal 4 6 2 3 2" xfId="42480"/>
    <cellStyle name="Normal 4 6 2 4" xfId="42481"/>
    <cellStyle name="Normal 4 6 3" xfId="42482"/>
    <cellStyle name="Normal 4 6 3 2" xfId="42483"/>
    <cellStyle name="Normal 4 6 3 2 2" xfId="42484"/>
    <cellStyle name="Normal 4 6 3 3" xfId="42485"/>
    <cellStyle name="Normal 4 6 4" xfId="42486"/>
    <cellStyle name="Normal 4 6 4 2" xfId="42487"/>
    <cellStyle name="Normal 4 6 5" xfId="42488"/>
    <cellStyle name="Normal 4 7" xfId="42489"/>
    <cellStyle name="Normal 4 7 2" xfId="42490"/>
    <cellStyle name="Normal 4 7 2 2" xfId="42491"/>
    <cellStyle name="Normal 4 7 2 2 2" xfId="42492"/>
    <cellStyle name="Normal 4 7 2 3" xfId="42493"/>
    <cellStyle name="Normal 4 7 3" xfId="42494"/>
    <cellStyle name="Normal 4 7 3 2" xfId="42495"/>
    <cellStyle name="Normal 4 7 4" xfId="42496"/>
    <cellStyle name="Normal 4 8" xfId="42497"/>
    <cellStyle name="Normal 4 8 2" xfId="42498"/>
    <cellStyle name="Normal 4 8 2 2" xfId="42499"/>
    <cellStyle name="Normal 4 8 3" xfId="42500"/>
    <cellStyle name="Normal 4 9" xfId="42501"/>
    <cellStyle name="Normal 4 9 2" xfId="42502"/>
    <cellStyle name="Normal 5" xfId="42503"/>
    <cellStyle name="Normal 5 10" xfId="42504"/>
    <cellStyle name="Normal 5 2" xfId="42505"/>
    <cellStyle name="Normal 5 2 2" xfId="42506"/>
    <cellStyle name="Normal 5 2 2 2" xfId="42507"/>
    <cellStyle name="Normal 5 2 2 2 2" xfId="42508"/>
    <cellStyle name="Normal 5 2 2 2 2 2" xfId="42509"/>
    <cellStyle name="Normal 5 2 2 2 2 2 2" xfId="42510"/>
    <cellStyle name="Normal 5 2 2 2 2 2 2 2" xfId="42511"/>
    <cellStyle name="Normal 5 2 2 2 2 2 2 2 2" xfId="42512"/>
    <cellStyle name="Normal 5 2 2 2 2 2 2 2 2 2" xfId="42513"/>
    <cellStyle name="Normal 5 2 2 2 2 2 2 2 3" xfId="42514"/>
    <cellStyle name="Normal 5 2 2 2 2 2 2 3" xfId="42515"/>
    <cellStyle name="Normal 5 2 2 2 2 2 2 3 2" xfId="42516"/>
    <cellStyle name="Normal 5 2 2 2 2 2 2 4" xfId="42517"/>
    <cellStyle name="Normal 5 2 2 2 2 2 3" xfId="42518"/>
    <cellStyle name="Normal 5 2 2 2 2 2 3 2" xfId="42519"/>
    <cellStyle name="Normal 5 2 2 2 2 2 3 2 2" xfId="42520"/>
    <cellStyle name="Normal 5 2 2 2 2 2 3 3" xfId="42521"/>
    <cellStyle name="Normal 5 2 2 2 2 2 4" xfId="42522"/>
    <cellStyle name="Normal 5 2 2 2 2 2 4 2" xfId="42523"/>
    <cellStyle name="Normal 5 2 2 2 2 2 5" xfId="42524"/>
    <cellStyle name="Normal 5 2 2 2 2 3" xfId="42525"/>
    <cellStyle name="Normal 5 2 2 2 2 3 2" xfId="42526"/>
    <cellStyle name="Normal 5 2 2 2 2 3 2 2" xfId="42527"/>
    <cellStyle name="Normal 5 2 2 2 2 3 2 2 2" xfId="42528"/>
    <cellStyle name="Normal 5 2 2 2 2 3 2 3" xfId="42529"/>
    <cellStyle name="Normal 5 2 2 2 2 3 3" xfId="42530"/>
    <cellStyle name="Normal 5 2 2 2 2 3 3 2" xfId="42531"/>
    <cellStyle name="Normal 5 2 2 2 2 3 4" xfId="42532"/>
    <cellStyle name="Normal 5 2 2 2 2 4" xfId="42533"/>
    <cellStyle name="Normal 5 2 2 2 2 4 2" xfId="42534"/>
    <cellStyle name="Normal 5 2 2 2 2 4 2 2" xfId="42535"/>
    <cellStyle name="Normal 5 2 2 2 2 4 3" xfId="42536"/>
    <cellStyle name="Normal 5 2 2 2 2 5" xfId="42537"/>
    <cellStyle name="Normal 5 2 2 2 2 5 2" xfId="42538"/>
    <cellStyle name="Normal 5 2 2 2 2 6" xfId="42539"/>
    <cellStyle name="Normal 5 2 2 2 3" xfId="42540"/>
    <cellStyle name="Normal 5 2 2 2 3 2" xfId="42541"/>
    <cellStyle name="Normal 5 2 2 2 3 2 2" xfId="42542"/>
    <cellStyle name="Normal 5 2 2 2 3 2 2 2" xfId="42543"/>
    <cellStyle name="Normal 5 2 2 2 3 2 2 2 2" xfId="42544"/>
    <cellStyle name="Normal 5 2 2 2 3 2 2 3" xfId="42545"/>
    <cellStyle name="Normal 5 2 2 2 3 2 3" xfId="42546"/>
    <cellStyle name="Normal 5 2 2 2 3 2 3 2" xfId="42547"/>
    <cellStyle name="Normal 5 2 2 2 3 2 4" xfId="42548"/>
    <cellStyle name="Normal 5 2 2 2 3 3" xfId="42549"/>
    <cellStyle name="Normal 5 2 2 2 3 3 2" xfId="42550"/>
    <cellStyle name="Normal 5 2 2 2 3 3 2 2" xfId="42551"/>
    <cellStyle name="Normal 5 2 2 2 3 3 3" xfId="42552"/>
    <cellStyle name="Normal 5 2 2 2 3 4" xfId="42553"/>
    <cellStyle name="Normal 5 2 2 2 3 4 2" xfId="42554"/>
    <cellStyle name="Normal 5 2 2 2 3 5" xfId="42555"/>
    <cellStyle name="Normal 5 2 2 2 4" xfId="42556"/>
    <cellStyle name="Normal 5 2 2 2 4 2" xfId="42557"/>
    <cellStyle name="Normal 5 2 2 2 4 2 2" xfId="42558"/>
    <cellStyle name="Normal 5 2 2 2 4 2 2 2" xfId="42559"/>
    <cellStyle name="Normal 5 2 2 2 4 2 3" xfId="42560"/>
    <cellStyle name="Normal 5 2 2 2 4 3" xfId="42561"/>
    <cellStyle name="Normal 5 2 2 2 4 3 2" xfId="42562"/>
    <cellStyle name="Normal 5 2 2 2 4 4" xfId="42563"/>
    <cellStyle name="Normal 5 2 2 2 5" xfId="42564"/>
    <cellStyle name="Normal 5 2 2 2 5 2" xfId="42565"/>
    <cellStyle name="Normal 5 2 2 2 5 2 2" xfId="42566"/>
    <cellStyle name="Normal 5 2 2 2 5 3" xfId="42567"/>
    <cellStyle name="Normal 5 2 2 2 6" xfId="42568"/>
    <cellStyle name="Normal 5 2 2 2 6 2" xfId="42569"/>
    <cellStyle name="Normal 5 2 2 2 7" xfId="42570"/>
    <cellStyle name="Normal 5 2 2 3" xfId="42571"/>
    <cellStyle name="Normal 5 2 2 3 2" xfId="42572"/>
    <cellStyle name="Normal 5 2 2 3 2 2" xfId="42573"/>
    <cellStyle name="Normal 5 2 2 3 2 2 2" xfId="42574"/>
    <cellStyle name="Normal 5 2 2 3 2 2 2 2" xfId="42575"/>
    <cellStyle name="Normal 5 2 2 3 2 2 2 2 2" xfId="42576"/>
    <cellStyle name="Normal 5 2 2 3 2 2 2 3" xfId="42577"/>
    <cellStyle name="Normal 5 2 2 3 2 2 3" xfId="42578"/>
    <cellStyle name="Normal 5 2 2 3 2 2 3 2" xfId="42579"/>
    <cellStyle name="Normal 5 2 2 3 2 2 4" xfId="42580"/>
    <cellStyle name="Normal 5 2 2 3 2 3" xfId="42581"/>
    <cellStyle name="Normal 5 2 2 3 2 3 2" xfId="42582"/>
    <cellStyle name="Normal 5 2 2 3 2 3 2 2" xfId="42583"/>
    <cellStyle name="Normal 5 2 2 3 2 3 3" xfId="42584"/>
    <cellStyle name="Normal 5 2 2 3 2 4" xfId="42585"/>
    <cellStyle name="Normal 5 2 2 3 2 4 2" xfId="42586"/>
    <cellStyle name="Normal 5 2 2 3 2 5" xfId="42587"/>
    <cellStyle name="Normal 5 2 2 3 3" xfId="42588"/>
    <cellStyle name="Normal 5 2 2 3 3 2" xfId="42589"/>
    <cellStyle name="Normal 5 2 2 3 3 2 2" xfId="42590"/>
    <cellStyle name="Normal 5 2 2 3 3 2 2 2" xfId="42591"/>
    <cellStyle name="Normal 5 2 2 3 3 2 3" xfId="42592"/>
    <cellStyle name="Normal 5 2 2 3 3 3" xfId="42593"/>
    <cellStyle name="Normal 5 2 2 3 3 3 2" xfId="42594"/>
    <cellStyle name="Normal 5 2 2 3 3 4" xfId="42595"/>
    <cellStyle name="Normal 5 2 2 3 4" xfId="42596"/>
    <cellStyle name="Normal 5 2 2 3 4 2" xfId="42597"/>
    <cellStyle name="Normal 5 2 2 3 4 2 2" xfId="42598"/>
    <cellStyle name="Normal 5 2 2 3 4 3" xfId="42599"/>
    <cellStyle name="Normal 5 2 2 3 5" xfId="42600"/>
    <cellStyle name="Normal 5 2 2 3 5 2" xfId="42601"/>
    <cellStyle name="Normal 5 2 2 3 6" xfId="42602"/>
    <cellStyle name="Normal 5 2 2 4" xfId="42603"/>
    <cellStyle name="Normal 5 2 2 4 2" xfId="42604"/>
    <cellStyle name="Normal 5 2 2 4 2 2" xfId="42605"/>
    <cellStyle name="Normal 5 2 2 4 2 2 2" xfId="42606"/>
    <cellStyle name="Normal 5 2 2 4 2 2 2 2" xfId="42607"/>
    <cellStyle name="Normal 5 2 2 4 2 2 3" xfId="42608"/>
    <cellStyle name="Normal 5 2 2 4 2 3" xfId="42609"/>
    <cellStyle name="Normal 5 2 2 4 2 3 2" xfId="42610"/>
    <cellStyle name="Normal 5 2 2 4 2 4" xfId="42611"/>
    <cellStyle name="Normal 5 2 2 4 3" xfId="42612"/>
    <cellStyle name="Normal 5 2 2 4 3 2" xfId="42613"/>
    <cellStyle name="Normal 5 2 2 4 3 2 2" xfId="42614"/>
    <cellStyle name="Normal 5 2 2 4 3 3" xfId="42615"/>
    <cellStyle name="Normal 5 2 2 4 4" xfId="42616"/>
    <cellStyle name="Normal 5 2 2 4 4 2" xfId="42617"/>
    <cellStyle name="Normal 5 2 2 4 5" xfId="42618"/>
    <cellStyle name="Normal 5 2 2 5" xfId="42619"/>
    <cellStyle name="Normal 5 2 2 5 2" xfId="42620"/>
    <cellStyle name="Normal 5 2 2 5 2 2" xfId="42621"/>
    <cellStyle name="Normal 5 2 2 5 2 2 2" xfId="42622"/>
    <cellStyle name="Normal 5 2 2 5 2 3" xfId="42623"/>
    <cellStyle name="Normal 5 2 2 5 3" xfId="42624"/>
    <cellStyle name="Normal 5 2 2 5 3 2" xfId="42625"/>
    <cellStyle name="Normal 5 2 2 5 4" xfId="42626"/>
    <cellStyle name="Normal 5 2 2 6" xfId="42627"/>
    <cellStyle name="Normal 5 2 2 6 2" xfId="42628"/>
    <cellStyle name="Normal 5 2 2 6 2 2" xfId="42629"/>
    <cellStyle name="Normal 5 2 2 6 3" xfId="42630"/>
    <cellStyle name="Normal 5 2 2 7" xfId="42631"/>
    <cellStyle name="Normal 5 2 2 7 2" xfId="42632"/>
    <cellStyle name="Normal 5 2 2 8" xfId="42633"/>
    <cellStyle name="Normal 5 2 3" xfId="42634"/>
    <cellStyle name="Normal 5 2 3 2" xfId="42635"/>
    <cellStyle name="Normal 5 2 3 2 2" xfId="42636"/>
    <cellStyle name="Normal 5 2 3 2 2 2" xfId="42637"/>
    <cellStyle name="Normal 5 2 3 2 2 2 2" xfId="42638"/>
    <cellStyle name="Normal 5 2 3 2 2 2 2 2" xfId="42639"/>
    <cellStyle name="Normal 5 2 3 2 2 2 2 2 2" xfId="42640"/>
    <cellStyle name="Normal 5 2 3 2 2 2 2 3" xfId="42641"/>
    <cellStyle name="Normal 5 2 3 2 2 2 3" xfId="42642"/>
    <cellStyle name="Normal 5 2 3 2 2 2 3 2" xfId="42643"/>
    <cellStyle name="Normal 5 2 3 2 2 2 4" xfId="42644"/>
    <cellStyle name="Normal 5 2 3 2 2 3" xfId="42645"/>
    <cellStyle name="Normal 5 2 3 2 2 3 2" xfId="42646"/>
    <cellStyle name="Normal 5 2 3 2 2 3 2 2" xfId="42647"/>
    <cellStyle name="Normal 5 2 3 2 2 3 3" xfId="42648"/>
    <cellStyle name="Normal 5 2 3 2 2 4" xfId="42649"/>
    <cellStyle name="Normal 5 2 3 2 2 4 2" xfId="42650"/>
    <cellStyle name="Normal 5 2 3 2 2 5" xfId="42651"/>
    <cellStyle name="Normal 5 2 3 2 3" xfId="42652"/>
    <cellStyle name="Normal 5 2 3 2 3 2" xfId="42653"/>
    <cellStyle name="Normal 5 2 3 2 3 2 2" xfId="42654"/>
    <cellStyle name="Normal 5 2 3 2 3 2 2 2" xfId="42655"/>
    <cellStyle name="Normal 5 2 3 2 3 2 3" xfId="42656"/>
    <cellStyle name="Normal 5 2 3 2 3 3" xfId="42657"/>
    <cellStyle name="Normal 5 2 3 2 3 3 2" xfId="42658"/>
    <cellStyle name="Normal 5 2 3 2 3 4" xfId="42659"/>
    <cellStyle name="Normal 5 2 3 2 4" xfId="42660"/>
    <cellStyle name="Normal 5 2 3 2 4 2" xfId="42661"/>
    <cellStyle name="Normal 5 2 3 2 4 2 2" xfId="42662"/>
    <cellStyle name="Normal 5 2 3 2 4 3" xfId="42663"/>
    <cellStyle name="Normal 5 2 3 2 5" xfId="42664"/>
    <cellStyle name="Normal 5 2 3 2 5 2" xfId="42665"/>
    <cellStyle name="Normal 5 2 3 2 6" xfId="42666"/>
    <cellStyle name="Normal 5 2 3 3" xfId="42667"/>
    <cellStyle name="Normal 5 2 3 3 2" xfId="42668"/>
    <cellStyle name="Normal 5 2 3 3 2 2" xfId="42669"/>
    <cellStyle name="Normal 5 2 3 3 2 2 2" xfId="42670"/>
    <cellStyle name="Normal 5 2 3 3 2 2 2 2" xfId="42671"/>
    <cellStyle name="Normal 5 2 3 3 2 2 3" xfId="42672"/>
    <cellStyle name="Normal 5 2 3 3 2 3" xfId="42673"/>
    <cellStyle name="Normal 5 2 3 3 2 3 2" xfId="42674"/>
    <cellStyle name="Normal 5 2 3 3 2 4" xfId="42675"/>
    <cellStyle name="Normal 5 2 3 3 3" xfId="42676"/>
    <cellStyle name="Normal 5 2 3 3 3 2" xfId="42677"/>
    <cellStyle name="Normal 5 2 3 3 3 2 2" xfId="42678"/>
    <cellStyle name="Normal 5 2 3 3 3 3" xfId="42679"/>
    <cellStyle name="Normal 5 2 3 3 4" xfId="42680"/>
    <cellStyle name="Normal 5 2 3 3 4 2" xfId="42681"/>
    <cellStyle name="Normal 5 2 3 3 5" xfId="42682"/>
    <cellStyle name="Normal 5 2 3 4" xfId="42683"/>
    <cellStyle name="Normal 5 2 3 4 2" xfId="42684"/>
    <cellStyle name="Normal 5 2 3 4 2 2" xfId="42685"/>
    <cellStyle name="Normal 5 2 3 4 2 2 2" xfId="42686"/>
    <cellStyle name="Normal 5 2 3 4 2 3" xfId="42687"/>
    <cellStyle name="Normal 5 2 3 4 3" xfId="42688"/>
    <cellStyle name="Normal 5 2 3 4 3 2" xfId="42689"/>
    <cellStyle name="Normal 5 2 3 4 4" xfId="42690"/>
    <cellStyle name="Normal 5 2 3 5" xfId="42691"/>
    <cellStyle name="Normal 5 2 3 5 2" xfId="42692"/>
    <cellStyle name="Normal 5 2 3 5 2 2" xfId="42693"/>
    <cellStyle name="Normal 5 2 3 5 3" xfId="42694"/>
    <cellStyle name="Normal 5 2 3 6" xfId="42695"/>
    <cellStyle name="Normal 5 2 3 6 2" xfId="42696"/>
    <cellStyle name="Normal 5 2 3 7" xfId="42697"/>
    <cellStyle name="Normal 5 2 4" xfId="42698"/>
    <cellStyle name="Normal 5 2 4 2" xfId="42699"/>
    <cellStyle name="Normal 5 2 4 2 2" xfId="42700"/>
    <cellStyle name="Normal 5 2 4 2 2 2" xfId="42701"/>
    <cellStyle name="Normal 5 2 4 2 2 2 2" xfId="42702"/>
    <cellStyle name="Normal 5 2 4 2 2 2 2 2" xfId="42703"/>
    <cellStyle name="Normal 5 2 4 2 2 2 3" xfId="42704"/>
    <cellStyle name="Normal 5 2 4 2 2 3" xfId="42705"/>
    <cellStyle name="Normal 5 2 4 2 2 3 2" xfId="42706"/>
    <cellStyle name="Normal 5 2 4 2 2 4" xfId="42707"/>
    <cellStyle name="Normal 5 2 4 2 3" xfId="42708"/>
    <cellStyle name="Normal 5 2 4 2 3 2" xfId="42709"/>
    <cellStyle name="Normal 5 2 4 2 3 2 2" xfId="42710"/>
    <cellStyle name="Normal 5 2 4 2 3 3" xfId="42711"/>
    <cellStyle name="Normal 5 2 4 2 4" xfId="42712"/>
    <cellStyle name="Normal 5 2 4 2 4 2" xfId="42713"/>
    <cellStyle name="Normal 5 2 4 2 5" xfId="42714"/>
    <cellStyle name="Normal 5 2 4 3" xfId="42715"/>
    <cellStyle name="Normal 5 2 4 3 2" xfId="42716"/>
    <cellStyle name="Normal 5 2 4 3 2 2" xfId="42717"/>
    <cellStyle name="Normal 5 2 4 3 2 2 2" xfId="42718"/>
    <cellStyle name="Normal 5 2 4 3 2 3" xfId="42719"/>
    <cellStyle name="Normal 5 2 4 3 3" xfId="42720"/>
    <cellStyle name="Normal 5 2 4 3 3 2" xfId="42721"/>
    <cellStyle name="Normal 5 2 4 3 4" xfId="42722"/>
    <cellStyle name="Normal 5 2 4 4" xfId="42723"/>
    <cellStyle name="Normal 5 2 4 4 2" xfId="42724"/>
    <cellStyle name="Normal 5 2 4 4 2 2" xfId="42725"/>
    <cellStyle name="Normal 5 2 4 4 3" xfId="42726"/>
    <cellStyle name="Normal 5 2 4 5" xfId="42727"/>
    <cellStyle name="Normal 5 2 4 5 2" xfId="42728"/>
    <cellStyle name="Normal 5 2 4 6" xfId="42729"/>
    <cellStyle name="Normal 5 2 5" xfId="42730"/>
    <cellStyle name="Normal 5 2 5 2" xfId="42731"/>
    <cellStyle name="Normal 5 2 5 2 2" xfId="42732"/>
    <cellStyle name="Normal 5 2 5 2 2 2" xfId="42733"/>
    <cellStyle name="Normal 5 2 5 2 2 2 2" xfId="42734"/>
    <cellStyle name="Normal 5 2 5 2 2 3" xfId="42735"/>
    <cellStyle name="Normal 5 2 5 2 3" xfId="42736"/>
    <cellStyle name="Normal 5 2 5 2 3 2" xfId="42737"/>
    <cellStyle name="Normal 5 2 5 2 4" xfId="42738"/>
    <cellStyle name="Normal 5 2 5 3" xfId="42739"/>
    <cellStyle name="Normal 5 2 5 3 2" xfId="42740"/>
    <cellStyle name="Normal 5 2 5 3 2 2" xfId="42741"/>
    <cellStyle name="Normal 5 2 5 3 3" xfId="42742"/>
    <cellStyle name="Normal 5 2 5 4" xfId="42743"/>
    <cellStyle name="Normal 5 2 5 4 2" xfId="42744"/>
    <cellStyle name="Normal 5 2 5 5" xfId="42745"/>
    <cellStyle name="Normal 5 2 6" xfId="42746"/>
    <cellStyle name="Normal 5 2 6 2" xfId="42747"/>
    <cellStyle name="Normal 5 2 6 2 2" xfId="42748"/>
    <cellStyle name="Normal 5 2 6 2 2 2" xfId="42749"/>
    <cellStyle name="Normal 5 2 6 2 3" xfId="42750"/>
    <cellStyle name="Normal 5 2 6 3" xfId="42751"/>
    <cellStyle name="Normal 5 2 6 3 2" xfId="42752"/>
    <cellStyle name="Normal 5 2 6 4" xfId="42753"/>
    <cellStyle name="Normal 5 2 7" xfId="42754"/>
    <cellStyle name="Normal 5 2 7 2" xfId="42755"/>
    <cellStyle name="Normal 5 2 7 2 2" xfId="42756"/>
    <cellStyle name="Normal 5 2 7 3" xfId="42757"/>
    <cellStyle name="Normal 5 2 8" xfId="42758"/>
    <cellStyle name="Normal 5 2 8 2" xfId="42759"/>
    <cellStyle name="Normal 5 2 9" xfId="42760"/>
    <cellStyle name="Normal 5 3" xfId="42761"/>
    <cellStyle name="Normal 5 3 2" xfId="42762"/>
    <cellStyle name="Normal 5 3 2 2" xfId="42763"/>
    <cellStyle name="Normal 5 3 2 2 2" xfId="42764"/>
    <cellStyle name="Normal 5 3 2 2 2 2" xfId="42765"/>
    <cellStyle name="Normal 5 3 2 2 2 2 2" xfId="42766"/>
    <cellStyle name="Normal 5 3 2 2 2 2 2 2" xfId="42767"/>
    <cellStyle name="Normal 5 3 2 2 2 2 2 2 2" xfId="42768"/>
    <cellStyle name="Normal 5 3 2 2 2 2 2 3" xfId="42769"/>
    <cellStyle name="Normal 5 3 2 2 2 2 3" xfId="42770"/>
    <cellStyle name="Normal 5 3 2 2 2 2 3 2" xfId="42771"/>
    <cellStyle name="Normal 5 3 2 2 2 2 4" xfId="42772"/>
    <cellStyle name="Normal 5 3 2 2 2 3" xfId="42773"/>
    <cellStyle name="Normal 5 3 2 2 2 3 2" xfId="42774"/>
    <cellStyle name="Normal 5 3 2 2 2 3 2 2" xfId="42775"/>
    <cellStyle name="Normal 5 3 2 2 2 3 3" xfId="42776"/>
    <cellStyle name="Normal 5 3 2 2 2 4" xfId="42777"/>
    <cellStyle name="Normal 5 3 2 2 2 4 2" xfId="42778"/>
    <cellStyle name="Normal 5 3 2 2 2 5" xfId="42779"/>
    <cellStyle name="Normal 5 3 2 2 3" xfId="42780"/>
    <cellStyle name="Normal 5 3 2 2 3 2" xfId="42781"/>
    <cellStyle name="Normal 5 3 2 2 3 2 2" xfId="42782"/>
    <cellStyle name="Normal 5 3 2 2 3 2 2 2" xfId="42783"/>
    <cellStyle name="Normal 5 3 2 2 3 2 3" xfId="42784"/>
    <cellStyle name="Normal 5 3 2 2 3 3" xfId="42785"/>
    <cellStyle name="Normal 5 3 2 2 3 3 2" xfId="42786"/>
    <cellStyle name="Normal 5 3 2 2 3 4" xfId="42787"/>
    <cellStyle name="Normal 5 3 2 2 4" xfId="42788"/>
    <cellStyle name="Normal 5 3 2 2 4 2" xfId="42789"/>
    <cellStyle name="Normal 5 3 2 2 4 2 2" xfId="42790"/>
    <cellStyle name="Normal 5 3 2 2 4 3" xfId="42791"/>
    <cellStyle name="Normal 5 3 2 2 5" xfId="42792"/>
    <cellStyle name="Normal 5 3 2 2 5 2" xfId="42793"/>
    <cellStyle name="Normal 5 3 2 2 6" xfId="42794"/>
    <cellStyle name="Normal 5 3 2 3" xfId="42795"/>
    <cellStyle name="Normal 5 3 2 3 2" xfId="42796"/>
    <cellStyle name="Normal 5 3 2 3 2 2" xfId="42797"/>
    <cellStyle name="Normal 5 3 2 3 2 2 2" xfId="42798"/>
    <cellStyle name="Normal 5 3 2 3 2 2 2 2" xfId="42799"/>
    <cellStyle name="Normal 5 3 2 3 2 2 3" xfId="42800"/>
    <cellStyle name="Normal 5 3 2 3 2 3" xfId="42801"/>
    <cellStyle name="Normal 5 3 2 3 2 3 2" xfId="42802"/>
    <cellStyle name="Normal 5 3 2 3 2 4" xfId="42803"/>
    <cellStyle name="Normal 5 3 2 3 3" xfId="42804"/>
    <cellStyle name="Normal 5 3 2 3 3 2" xfId="42805"/>
    <cellStyle name="Normal 5 3 2 3 3 2 2" xfId="42806"/>
    <cellStyle name="Normal 5 3 2 3 3 3" xfId="42807"/>
    <cellStyle name="Normal 5 3 2 3 4" xfId="42808"/>
    <cellStyle name="Normal 5 3 2 3 4 2" xfId="42809"/>
    <cellStyle name="Normal 5 3 2 3 5" xfId="42810"/>
    <cellStyle name="Normal 5 3 2 4" xfId="42811"/>
    <cellStyle name="Normal 5 3 2 4 2" xfId="42812"/>
    <cellStyle name="Normal 5 3 2 4 2 2" xfId="42813"/>
    <cellStyle name="Normal 5 3 2 4 2 2 2" xfId="42814"/>
    <cellStyle name="Normal 5 3 2 4 2 3" xfId="42815"/>
    <cellStyle name="Normal 5 3 2 4 3" xfId="42816"/>
    <cellStyle name="Normal 5 3 2 4 3 2" xfId="42817"/>
    <cellStyle name="Normal 5 3 2 4 4" xfId="42818"/>
    <cellStyle name="Normal 5 3 2 5" xfId="42819"/>
    <cellStyle name="Normal 5 3 2 5 2" xfId="42820"/>
    <cellStyle name="Normal 5 3 2 5 2 2" xfId="42821"/>
    <cellStyle name="Normal 5 3 2 5 3" xfId="42822"/>
    <cellStyle name="Normal 5 3 2 6" xfId="42823"/>
    <cellStyle name="Normal 5 3 2 6 2" xfId="42824"/>
    <cellStyle name="Normal 5 3 2 7" xfId="42825"/>
    <cellStyle name="Normal 5 3 3" xfId="42826"/>
    <cellStyle name="Normal 5 3 3 2" xfId="42827"/>
    <cellStyle name="Normal 5 3 3 2 2" xfId="42828"/>
    <cellStyle name="Normal 5 3 3 2 2 2" xfId="42829"/>
    <cellStyle name="Normal 5 3 3 2 2 2 2" xfId="42830"/>
    <cellStyle name="Normal 5 3 3 2 2 2 2 2" xfId="42831"/>
    <cellStyle name="Normal 5 3 3 2 2 2 3" xfId="42832"/>
    <cellStyle name="Normal 5 3 3 2 2 3" xfId="42833"/>
    <cellStyle name="Normal 5 3 3 2 2 3 2" xfId="42834"/>
    <cellStyle name="Normal 5 3 3 2 2 4" xfId="42835"/>
    <cellStyle name="Normal 5 3 3 2 3" xfId="42836"/>
    <cellStyle name="Normal 5 3 3 2 3 2" xfId="42837"/>
    <cellStyle name="Normal 5 3 3 2 3 2 2" xfId="42838"/>
    <cellStyle name="Normal 5 3 3 2 3 3" xfId="42839"/>
    <cellStyle name="Normal 5 3 3 2 4" xfId="42840"/>
    <cellStyle name="Normal 5 3 3 2 4 2" xfId="42841"/>
    <cellStyle name="Normal 5 3 3 2 5" xfId="42842"/>
    <cellStyle name="Normal 5 3 3 3" xfId="42843"/>
    <cellStyle name="Normal 5 3 3 3 2" xfId="42844"/>
    <cellStyle name="Normal 5 3 3 3 2 2" xfId="42845"/>
    <cellStyle name="Normal 5 3 3 3 2 2 2" xfId="42846"/>
    <cellStyle name="Normal 5 3 3 3 2 3" xfId="42847"/>
    <cellStyle name="Normal 5 3 3 3 3" xfId="42848"/>
    <cellStyle name="Normal 5 3 3 3 3 2" xfId="42849"/>
    <cellStyle name="Normal 5 3 3 3 4" xfId="42850"/>
    <cellStyle name="Normal 5 3 3 4" xfId="42851"/>
    <cellStyle name="Normal 5 3 3 4 2" xfId="42852"/>
    <cellStyle name="Normal 5 3 3 4 2 2" xfId="42853"/>
    <cellStyle name="Normal 5 3 3 4 3" xfId="42854"/>
    <cellStyle name="Normal 5 3 3 5" xfId="42855"/>
    <cellStyle name="Normal 5 3 3 5 2" xfId="42856"/>
    <cellStyle name="Normal 5 3 3 6" xfId="42857"/>
    <cellStyle name="Normal 5 3 4" xfId="42858"/>
    <cellStyle name="Normal 5 3 4 2" xfId="42859"/>
    <cellStyle name="Normal 5 3 4 2 2" xfId="42860"/>
    <cellStyle name="Normal 5 3 4 2 2 2" xfId="42861"/>
    <cellStyle name="Normal 5 3 4 2 2 2 2" xfId="42862"/>
    <cellStyle name="Normal 5 3 4 2 2 3" xfId="42863"/>
    <cellStyle name="Normal 5 3 4 2 3" xfId="42864"/>
    <cellStyle name="Normal 5 3 4 2 3 2" xfId="42865"/>
    <cellStyle name="Normal 5 3 4 2 4" xfId="42866"/>
    <cellStyle name="Normal 5 3 4 3" xfId="42867"/>
    <cellStyle name="Normal 5 3 4 3 2" xfId="42868"/>
    <cellStyle name="Normal 5 3 4 3 2 2" xfId="42869"/>
    <cellStyle name="Normal 5 3 4 3 3" xfId="42870"/>
    <cellStyle name="Normal 5 3 4 4" xfId="42871"/>
    <cellStyle name="Normal 5 3 4 4 2" xfId="42872"/>
    <cellStyle name="Normal 5 3 4 5" xfId="42873"/>
    <cellStyle name="Normal 5 3 5" xfId="42874"/>
    <cellStyle name="Normal 5 3 5 2" xfId="42875"/>
    <cellStyle name="Normal 5 3 5 2 2" xfId="42876"/>
    <cellStyle name="Normal 5 3 5 2 2 2" xfId="42877"/>
    <cellStyle name="Normal 5 3 5 2 3" xfId="42878"/>
    <cellStyle name="Normal 5 3 5 3" xfId="42879"/>
    <cellStyle name="Normal 5 3 5 3 2" xfId="42880"/>
    <cellStyle name="Normal 5 3 5 4" xfId="42881"/>
    <cellStyle name="Normal 5 3 6" xfId="42882"/>
    <cellStyle name="Normal 5 3 6 2" xfId="42883"/>
    <cellStyle name="Normal 5 3 6 2 2" xfId="42884"/>
    <cellStyle name="Normal 5 3 6 3" xfId="42885"/>
    <cellStyle name="Normal 5 3 7" xfId="42886"/>
    <cellStyle name="Normal 5 3 7 2" xfId="42887"/>
    <cellStyle name="Normal 5 3 8" xfId="42888"/>
    <cellStyle name="Normal 5 4" xfId="42889"/>
    <cellStyle name="Normal 5 4 2" xfId="42890"/>
    <cellStyle name="Normal 5 4 2 2" xfId="42891"/>
    <cellStyle name="Normal 5 4 2 2 2" xfId="42892"/>
    <cellStyle name="Normal 5 4 2 2 2 2" xfId="42893"/>
    <cellStyle name="Normal 5 4 2 2 2 2 2" xfId="42894"/>
    <cellStyle name="Normal 5 4 2 2 2 2 2 2" xfId="42895"/>
    <cellStyle name="Normal 5 4 2 2 2 2 3" xfId="42896"/>
    <cellStyle name="Normal 5 4 2 2 2 3" xfId="42897"/>
    <cellStyle name="Normal 5 4 2 2 2 3 2" xfId="42898"/>
    <cellStyle name="Normal 5 4 2 2 2 4" xfId="42899"/>
    <cellStyle name="Normal 5 4 2 2 3" xfId="42900"/>
    <cellStyle name="Normal 5 4 2 2 3 2" xfId="42901"/>
    <cellStyle name="Normal 5 4 2 2 3 2 2" xfId="42902"/>
    <cellStyle name="Normal 5 4 2 2 3 3" xfId="42903"/>
    <cellStyle name="Normal 5 4 2 2 4" xfId="42904"/>
    <cellStyle name="Normal 5 4 2 2 4 2" xfId="42905"/>
    <cellStyle name="Normal 5 4 2 2 5" xfId="42906"/>
    <cellStyle name="Normal 5 4 2 3" xfId="42907"/>
    <cellStyle name="Normal 5 4 2 3 2" xfId="42908"/>
    <cellStyle name="Normal 5 4 2 3 2 2" xfId="42909"/>
    <cellStyle name="Normal 5 4 2 3 2 2 2" xfId="42910"/>
    <cellStyle name="Normal 5 4 2 3 2 3" xfId="42911"/>
    <cellStyle name="Normal 5 4 2 3 3" xfId="42912"/>
    <cellStyle name="Normal 5 4 2 3 3 2" xfId="42913"/>
    <cellStyle name="Normal 5 4 2 3 4" xfId="42914"/>
    <cellStyle name="Normal 5 4 2 4" xfId="42915"/>
    <cellStyle name="Normal 5 4 2 4 2" xfId="42916"/>
    <cellStyle name="Normal 5 4 2 4 2 2" xfId="42917"/>
    <cellStyle name="Normal 5 4 2 4 3" xfId="42918"/>
    <cellStyle name="Normal 5 4 2 5" xfId="42919"/>
    <cellStyle name="Normal 5 4 2 5 2" xfId="42920"/>
    <cellStyle name="Normal 5 4 2 6" xfId="42921"/>
    <cellStyle name="Normal 5 4 3" xfId="42922"/>
    <cellStyle name="Normal 5 4 3 2" xfId="42923"/>
    <cellStyle name="Normal 5 4 3 2 2" xfId="42924"/>
    <cellStyle name="Normal 5 4 3 2 2 2" xfId="42925"/>
    <cellStyle name="Normal 5 4 3 2 2 2 2" xfId="42926"/>
    <cellStyle name="Normal 5 4 3 2 2 3" xfId="42927"/>
    <cellStyle name="Normal 5 4 3 2 3" xfId="42928"/>
    <cellStyle name="Normal 5 4 3 2 3 2" xfId="42929"/>
    <cellStyle name="Normal 5 4 3 2 4" xfId="42930"/>
    <cellStyle name="Normal 5 4 3 3" xfId="42931"/>
    <cellStyle name="Normal 5 4 3 3 2" xfId="42932"/>
    <cellStyle name="Normal 5 4 3 3 2 2" xfId="42933"/>
    <cellStyle name="Normal 5 4 3 3 3" xfId="42934"/>
    <cellStyle name="Normal 5 4 3 4" xfId="42935"/>
    <cellStyle name="Normal 5 4 3 4 2" xfId="42936"/>
    <cellStyle name="Normal 5 4 3 5" xfId="42937"/>
    <cellStyle name="Normal 5 4 4" xfId="42938"/>
    <cellStyle name="Normal 5 4 4 2" xfId="42939"/>
    <cellStyle name="Normal 5 4 4 2 2" xfId="42940"/>
    <cellStyle name="Normal 5 4 4 2 2 2" xfId="42941"/>
    <cellStyle name="Normal 5 4 4 2 3" xfId="42942"/>
    <cellStyle name="Normal 5 4 4 3" xfId="42943"/>
    <cellStyle name="Normal 5 4 4 3 2" xfId="42944"/>
    <cellStyle name="Normal 5 4 4 4" xfId="42945"/>
    <cellStyle name="Normal 5 4 5" xfId="42946"/>
    <cellStyle name="Normal 5 4 5 2" xfId="42947"/>
    <cellStyle name="Normal 5 4 5 2 2" xfId="42948"/>
    <cellStyle name="Normal 5 4 5 3" xfId="42949"/>
    <cellStyle name="Normal 5 4 6" xfId="42950"/>
    <cellStyle name="Normal 5 4 6 2" xfId="42951"/>
    <cellStyle name="Normal 5 4 7" xfId="42952"/>
    <cellStyle name="Normal 5 5" xfId="42953"/>
    <cellStyle name="Normal 5 5 2" xfId="42954"/>
    <cellStyle name="Normal 5 5 2 2" xfId="42955"/>
    <cellStyle name="Normal 5 5 2 2 2" xfId="42956"/>
    <cellStyle name="Normal 5 5 2 2 2 2" xfId="42957"/>
    <cellStyle name="Normal 5 5 2 2 2 2 2" xfId="42958"/>
    <cellStyle name="Normal 5 5 2 2 2 3" xfId="42959"/>
    <cellStyle name="Normal 5 5 2 2 3" xfId="42960"/>
    <cellStyle name="Normal 5 5 2 2 3 2" xfId="42961"/>
    <cellStyle name="Normal 5 5 2 2 4" xfId="42962"/>
    <cellStyle name="Normal 5 5 2 3" xfId="42963"/>
    <cellStyle name="Normal 5 5 2 3 2" xfId="42964"/>
    <cellStyle name="Normal 5 5 2 3 2 2" xfId="42965"/>
    <cellStyle name="Normal 5 5 2 3 3" xfId="42966"/>
    <cellStyle name="Normal 5 5 2 4" xfId="42967"/>
    <cellStyle name="Normal 5 5 2 4 2" xfId="42968"/>
    <cellStyle name="Normal 5 5 2 5" xfId="42969"/>
    <cellStyle name="Normal 5 5 3" xfId="42970"/>
    <cellStyle name="Normal 5 5 3 2" xfId="42971"/>
    <cellStyle name="Normal 5 5 3 2 2" xfId="42972"/>
    <cellStyle name="Normal 5 5 3 2 2 2" xfId="42973"/>
    <cellStyle name="Normal 5 5 3 2 3" xfId="42974"/>
    <cellStyle name="Normal 5 5 3 3" xfId="42975"/>
    <cellStyle name="Normal 5 5 3 3 2" xfId="42976"/>
    <cellStyle name="Normal 5 5 3 4" xfId="42977"/>
    <cellStyle name="Normal 5 5 4" xfId="42978"/>
    <cellStyle name="Normal 5 5 4 2" xfId="42979"/>
    <cellStyle name="Normal 5 5 4 2 2" xfId="42980"/>
    <cellStyle name="Normal 5 5 4 3" xfId="42981"/>
    <cellStyle name="Normal 5 5 5" xfId="42982"/>
    <cellStyle name="Normal 5 5 5 2" xfId="42983"/>
    <cellStyle name="Normal 5 5 6" xfId="42984"/>
    <cellStyle name="Normal 5 6" xfId="42985"/>
    <cellStyle name="Normal 5 6 2" xfId="42986"/>
    <cellStyle name="Normal 5 6 2 2" xfId="42987"/>
    <cellStyle name="Normal 5 6 2 2 2" xfId="42988"/>
    <cellStyle name="Normal 5 6 2 2 2 2" xfId="42989"/>
    <cellStyle name="Normal 5 6 2 2 3" xfId="42990"/>
    <cellStyle name="Normal 5 6 2 3" xfId="42991"/>
    <cellStyle name="Normal 5 6 2 3 2" xfId="42992"/>
    <cellStyle name="Normal 5 6 2 4" xfId="42993"/>
    <cellStyle name="Normal 5 6 3" xfId="42994"/>
    <cellStyle name="Normal 5 6 3 2" xfId="42995"/>
    <cellStyle name="Normal 5 6 3 2 2" xfId="42996"/>
    <cellStyle name="Normal 5 6 3 3" xfId="42997"/>
    <cellStyle name="Normal 5 6 4" xfId="42998"/>
    <cellStyle name="Normal 5 6 4 2" xfId="42999"/>
    <cellStyle name="Normal 5 6 5" xfId="43000"/>
    <cellStyle name="Normal 5 7" xfId="43001"/>
    <cellStyle name="Normal 5 7 2" xfId="43002"/>
    <cellStyle name="Normal 5 7 2 2" xfId="43003"/>
    <cellStyle name="Normal 5 7 2 2 2" xfId="43004"/>
    <cellStyle name="Normal 5 7 2 3" xfId="43005"/>
    <cellStyle name="Normal 5 7 3" xfId="43006"/>
    <cellStyle name="Normal 5 7 3 2" xfId="43007"/>
    <cellStyle name="Normal 5 7 4" xfId="43008"/>
    <cellStyle name="Normal 5 8" xfId="43009"/>
    <cellStyle name="Normal 5 8 2" xfId="43010"/>
    <cellStyle name="Normal 5 8 2 2" xfId="43011"/>
    <cellStyle name="Normal 5 8 3" xfId="43012"/>
    <cellStyle name="Normal 5 9" xfId="43013"/>
    <cellStyle name="Normal 5 9 2" xfId="43014"/>
    <cellStyle name="Normal 6" xfId="43015"/>
    <cellStyle name="Normal 6 10" xfId="43016"/>
    <cellStyle name="Normal 6 2" xfId="43017"/>
    <cellStyle name="Normal 6 2 2" xfId="43018"/>
    <cellStyle name="Normal 6 2 2 2" xfId="43019"/>
    <cellStyle name="Normal 6 2 2 2 2" xfId="43020"/>
    <cellStyle name="Normal 6 2 2 2 2 2" xfId="43021"/>
    <cellStyle name="Normal 6 2 2 2 2 2 2" xfId="43022"/>
    <cellStyle name="Normal 6 2 2 2 2 2 2 2" xfId="43023"/>
    <cellStyle name="Normal 6 2 2 2 2 2 2 2 2" xfId="43024"/>
    <cellStyle name="Normal 6 2 2 2 2 2 2 2 2 2" xfId="43025"/>
    <cellStyle name="Normal 6 2 2 2 2 2 2 2 3" xfId="43026"/>
    <cellStyle name="Normal 6 2 2 2 2 2 2 3" xfId="43027"/>
    <cellStyle name="Normal 6 2 2 2 2 2 2 3 2" xfId="43028"/>
    <cellStyle name="Normal 6 2 2 2 2 2 2 4" xfId="43029"/>
    <cellStyle name="Normal 6 2 2 2 2 2 3" xfId="43030"/>
    <cellStyle name="Normal 6 2 2 2 2 2 3 2" xfId="43031"/>
    <cellStyle name="Normal 6 2 2 2 2 2 3 2 2" xfId="43032"/>
    <cellStyle name="Normal 6 2 2 2 2 2 3 3" xfId="43033"/>
    <cellStyle name="Normal 6 2 2 2 2 2 4" xfId="43034"/>
    <cellStyle name="Normal 6 2 2 2 2 2 4 2" xfId="43035"/>
    <cellStyle name="Normal 6 2 2 2 2 2 5" xfId="43036"/>
    <cellStyle name="Normal 6 2 2 2 2 3" xfId="43037"/>
    <cellStyle name="Normal 6 2 2 2 2 3 2" xfId="43038"/>
    <cellStyle name="Normal 6 2 2 2 2 3 2 2" xfId="43039"/>
    <cellStyle name="Normal 6 2 2 2 2 3 2 2 2" xfId="43040"/>
    <cellStyle name="Normal 6 2 2 2 2 3 2 3" xfId="43041"/>
    <cellStyle name="Normal 6 2 2 2 2 3 3" xfId="43042"/>
    <cellStyle name="Normal 6 2 2 2 2 3 3 2" xfId="43043"/>
    <cellStyle name="Normal 6 2 2 2 2 3 4" xfId="43044"/>
    <cellStyle name="Normal 6 2 2 2 2 4" xfId="43045"/>
    <cellStyle name="Normal 6 2 2 2 2 4 2" xfId="43046"/>
    <cellStyle name="Normal 6 2 2 2 2 4 2 2" xfId="43047"/>
    <cellStyle name="Normal 6 2 2 2 2 4 3" xfId="43048"/>
    <cellStyle name="Normal 6 2 2 2 2 5" xfId="43049"/>
    <cellStyle name="Normal 6 2 2 2 2 5 2" xfId="43050"/>
    <cellStyle name="Normal 6 2 2 2 2 6" xfId="43051"/>
    <cellStyle name="Normal 6 2 2 2 3" xfId="43052"/>
    <cellStyle name="Normal 6 2 2 2 3 2" xfId="43053"/>
    <cellStyle name="Normal 6 2 2 2 3 2 2" xfId="43054"/>
    <cellStyle name="Normal 6 2 2 2 3 2 2 2" xfId="43055"/>
    <cellStyle name="Normal 6 2 2 2 3 2 2 2 2" xfId="43056"/>
    <cellStyle name="Normal 6 2 2 2 3 2 2 3" xfId="43057"/>
    <cellStyle name="Normal 6 2 2 2 3 2 3" xfId="43058"/>
    <cellStyle name="Normal 6 2 2 2 3 2 3 2" xfId="43059"/>
    <cellStyle name="Normal 6 2 2 2 3 2 4" xfId="43060"/>
    <cellStyle name="Normal 6 2 2 2 3 3" xfId="43061"/>
    <cellStyle name="Normal 6 2 2 2 3 3 2" xfId="43062"/>
    <cellStyle name="Normal 6 2 2 2 3 3 2 2" xfId="43063"/>
    <cellStyle name="Normal 6 2 2 2 3 3 3" xfId="43064"/>
    <cellStyle name="Normal 6 2 2 2 3 4" xfId="43065"/>
    <cellStyle name="Normal 6 2 2 2 3 4 2" xfId="43066"/>
    <cellStyle name="Normal 6 2 2 2 3 5" xfId="43067"/>
    <cellStyle name="Normal 6 2 2 2 4" xfId="43068"/>
    <cellStyle name="Normal 6 2 2 2 4 2" xfId="43069"/>
    <cellStyle name="Normal 6 2 2 2 4 2 2" xfId="43070"/>
    <cellStyle name="Normal 6 2 2 2 4 2 2 2" xfId="43071"/>
    <cellStyle name="Normal 6 2 2 2 4 2 3" xfId="43072"/>
    <cellStyle name="Normal 6 2 2 2 4 3" xfId="43073"/>
    <cellStyle name="Normal 6 2 2 2 4 3 2" xfId="43074"/>
    <cellStyle name="Normal 6 2 2 2 4 4" xfId="43075"/>
    <cellStyle name="Normal 6 2 2 2 5" xfId="43076"/>
    <cellStyle name="Normal 6 2 2 2 5 2" xfId="43077"/>
    <cellStyle name="Normal 6 2 2 2 5 2 2" xfId="43078"/>
    <cellStyle name="Normal 6 2 2 2 5 3" xfId="43079"/>
    <cellStyle name="Normal 6 2 2 2 6" xfId="43080"/>
    <cellStyle name="Normal 6 2 2 2 6 2" xfId="43081"/>
    <cellStyle name="Normal 6 2 2 2 7" xfId="43082"/>
    <cellStyle name="Normal 6 2 2 3" xfId="43083"/>
    <cellStyle name="Normal 6 2 2 3 2" xfId="43084"/>
    <cellStyle name="Normal 6 2 2 3 2 2" xfId="43085"/>
    <cellStyle name="Normal 6 2 2 3 2 2 2" xfId="43086"/>
    <cellStyle name="Normal 6 2 2 3 2 2 2 2" xfId="43087"/>
    <cellStyle name="Normal 6 2 2 3 2 2 2 2 2" xfId="43088"/>
    <cellStyle name="Normal 6 2 2 3 2 2 2 3" xfId="43089"/>
    <cellStyle name="Normal 6 2 2 3 2 2 3" xfId="43090"/>
    <cellStyle name="Normal 6 2 2 3 2 2 3 2" xfId="43091"/>
    <cellStyle name="Normal 6 2 2 3 2 2 4" xfId="43092"/>
    <cellStyle name="Normal 6 2 2 3 2 3" xfId="43093"/>
    <cellStyle name="Normal 6 2 2 3 2 3 2" xfId="43094"/>
    <cellStyle name="Normal 6 2 2 3 2 3 2 2" xfId="43095"/>
    <cellStyle name="Normal 6 2 2 3 2 3 3" xfId="43096"/>
    <cellStyle name="Normal 6 2 2 3 2 4" xfId="43097"/>
    <cellStyle name="Normal 6 2 2 3 2 4 2" xfId="43098"/>
    <cellStyle name="Normal 6 2 2 3 2 5" xfId="43099"/>
    <cellStyle name="Normal 6 2 2 3 3" xfId="43100"/>
    <cellStyle name="Normal 6 2 2 3 3 2" xfId="43101"/>
    <cellStyle name="Normal 6 2 2 3 3 2 2" xfId="43102"/>
    <cellStyle name="Normal 6 2 2 3 3 2 2 2" xfId="43103"/>
    <cellStyle name="Normal 6 2 2 3 3 2 3" xfId="43104"/>
    <cellStyle name="Normal 6 2 2 3 3 3" xfId="43105"/>
    <cellStyle name="Normal 6 2 2 3 3 3 2" xfId="43106"/>
    <cellStyle name="Normal 6 2 2 3 3 4" xfId="43107"/>
    <cellStyle name="Normal 6 2 2 3 4" xfId="43108"/>
    <cellStyle name="Normal 6 2 2 3 4 2" xfId="43109"/>
    <cellStyle name="Normal 6 2 2 3 4 2 2" xfId="43110"/>
    <cellStyle name="Normal 6 2 2 3 4 3" xfId="43111"/>
    <cellStyle name="Normal 6 2 2 3 5" xfId="43112"/>
    <cellStyle name="Normal 6 2 2 3 5 2" xfId="43113"/>
    <cellStyle name="Normal 6 2 2 3 6" xfId="43114"/>
    <cellStyle name="Normal 6 2 2 4" xfId="43115"/>
    <cellStyle name="Normal 6 2 2 4 2" xfId="43116"/>
    <cellStyle name="Normal 6 2 2 4 2 2" xfId="43117"/>
    <cellStyle name="Normal 6 2 2 4 2 2 2" xfId="43118"/>
    <cellStyle name="Normal 6 2 2 4 2 2 2 2" xfId="43119"/>
    <cellStyle name="Normal 6 2 2 4 2 2 3" xfId="43120"/>
    <cellStyle name="Normal 6 2 2 4 2 3" xfId="43121"/>
    <cellStyle name="Normal 6 2 2 4 2 3 2" xfId="43122"/>
    <cellStyle name="Normal 6 2 2 4 2 4" xfId="43123"/>
    <cellStyle name="Normal 6 2 2 4 3" xfId="43124"/>
    <cellStyle name="Normal 6 2 2 4 3 2" xfId="43125"/>
    <cellStyle name="Normal 6 2 2 4 3 2 2" xfId="43126"/>
    <cellStyle name="Normal 6 2 2 4 3 3" xfId="43127"/>
    <cellStyle name="Normal 6 2 2 4 4" xfId="43128"/>
    <cellStyle name="Normal 6 2 2 4 4 2" xfId="43129"/>
    <cellStyle name="Normal 6 2 2 4 5" xfId="43130"/>
    <cellStyle name="Normal 6 2 2 5" xfId="43131"/>
    <cellStyle name="Normal 6 2 2 5 2" xfId="43132"/>
    <cellStyle name="Normal 6 2 2 5 2 2" xfId="43133"/>
    <cellStyle name="Normal 6 2 2 5 2 2 2" xfId="43134"/>
    <cellStyle name="Normal 6 2 2 5 2 3" xfId="43135"/>
    <cellStyle name="Normal 6 2 2 5 3" xfId="43136"/>
    <cellStyle name="Normal 6 2 2 5 3 2" xfId="43137"/>
    <cellStyle name="Normal 6 2 2 5 4" xfId="43138"/>
    <cellStyle name="Normal 6 2 2 6" xfId="43139"/>
    <cellStyle name="Normal 6 2 2 6 2" xfId="43140"/>
    <cellStyle name="Normal 6 2 2 6 2 2" xfId="43141"/>
    <cellStyle name="Normal 6 2 2 6 3" xfId="43142"/>
    <cellStyle name="Normal 6 2 2 7" xfId="43143"/>
    <cellStyle name="Normal 6 2 2 7 2" xfId="43144"/>
    <cellStyle name="Normal 6 2 2 8" xfId="43145"/>
    <cellStyle name="Normal 6 2 3" xfId="43146"/>
    <cellStyle name="Normal 6 2 3 2" xfId="43147"/>
    <cellStyle name="Normal 6 2 3 2 2" xfId="43148"/>
    <cellStyle name="Normal 6 2 3 2 2 2" xfId="43149"/>
    <cellStyle name="Normal 6 2 3 2 2 2 2" xfId="43150"/>
    <cellStyle name="Normal 6 2 3 2 2 2 2 2" xfId="43151"/>
    <cellStyle name="Normal 6 2 3 2 2 2 2 2 2" xfId="43152"/>
    <cellStyle name="Normal 6 2 3 2 2 2 2 3" xfId="43153"/>
    <cellStyle name="Normal 6 2 3 2 2 2 3" xfId="43154"/>
    <cellStyle name="Normal 6 2 3 2 2 2 3 2" xfId="43155"/>
    <cellStyle name="Normal 6 2 3 2 2 2 4" xfId="43156"/>
    <cellStyle name="Normal 6 2 3 2 2 3" xfId="43157"/>
    <cellStyle name="Normal 6 2 3 2 2 3 2" xfId="43158"/>
    <cellStyle name="Normal 6 2 3 2 2 3 2 2" xfId="43159"/>
    <cellStyle name="Normal 6 2 3 2 2 3 3" xfId="43160"/>
    <cellStyle name="Normal 6 2 3 2 2 4" xfId="43161"/>
    <cellStyle name="Normal 6 2 3 2 2 4 2" xfId="43162"/>
    <cellStyle name="Normal 6 2 3 2 2 5" xfId="43163"/>
    <cellStyle name="Normal 6 2 3 2 3" xfId="43164"/>
    <cellStyle name="Normal 6 2 3 2 3 2" xfId="43165"/>
    <cellStyle name="Normal 6 2 3 2 3 2 2" xfId="43166"/>
    <cellStyle name="Normal 6 2 3 2 3 2 2 2" xfId="43167"/>
    <cellStyle name="Normal 6 2 3 2 3 2 3" xfId="43168"/>
    <cellStyle name="Normal 6 2 3 2 3 3" xfId="43169"/>
    <cellStyle name="Normal 6 2 3 2 3 3 2" xfId="43170"/>
    <cellStyle name="Normal 6 2 3 2 3 4" xfId="43171"/>
    <cellStyle name="Normal 6 2 3 2 4" xfId="43172"/>
    <cellStyle name="Normal 6 2 3 2 4 2" xfId="43173"/>
    <cellStyle name="Normal 6 2 3 2 4 2 2" xfId="43174"/>
    <cellStyle name="Normal 6 2 3 2 4 3" xfId="43175"/>
    <cellStyle name="Normal 6 2 3 2 5" xfId="43176"/>
    <cellStyle name="Normal 6 2 3 2 5 2" xfId="43177"/>
    <cellStyle name="Normal 6 2 3 2 6" xfId="43178"/>
    <cellStyle name="Normal 6 2 3 3" xfId="43179"/>
    <cellStyle name="Normal 6 2 3 3 2" xfId="43180"/>
    <cellStyle name="Normal 6 2 3 3 2 2" xfId="43181"/>
    <cellStyle name="Normal 6 2 3 3 2 2 2" xfId="43182"/>
    <cellStyle name="Normal 6 2 3 3 2 2 2 2" xfId="43183"/>
    <cellStyle name="Normal 6 2 3 3 2 2 3" xfId="43184"/>
    <cellStyle name="Normal 6 2 3 3 2 3" xfId="43185"/>
    <cellStyle name="Normal 6 2 3 3 2 3 2" xfId="43186"/>
    <cellStyle name="Normal 6 2 3 3 2 4" xfId="43187"/>
    <cellStyle name="Normal 6 2 3 3 3" xfId="43188"/>
    <cellStyle name="Normal 6 2 3 3 3 2" xfId="43189"/>
    <cellStyle name="Normal 6 2 3 3 3 2 2" xfId="43190"/>
    <cellStyle name="Normal 6 2 3 3 3 3" xfId="43191"/>
    <cellStyle name="Normal 6 2 3 3 4" xfId="43192"/>
    <cellStyle name="Normal 6 2 3 3 4 2" xfId="43193"/>
    <cellStyle name="Normal 6 2 3 3 5" xfId="43194"/>
    <cellStyle name="Normal 6 2 3 4" xfId="43195"/>
    <cellStyle name="Normal 6 2 3 4 2" xfId="43196"/>
    <cellStyle name="Normal 6 2 3 4 2 2" xfId="43197"/>
    <cellStyle name="Normal 6 2 3 4 2 2 2" xfId="43198"/>
    <cellStyle name="Normal 6 2 3 4 2 3" xfId="43199"/>
    <cellStyle name="Normal 6 2 3 4 3" xfId="43200"/>
    <cellStyle name="Normal 6 2 3 4 3 2" xfId="43201"/>
    <cellStyle name="Normal 6 2 3 4 4" xfId="43202"/>
    <cellStyle name="Normal 6 2 3 5" xfId="43203"/>
    <cellStyle name="Normal 6 2 3 5 2" xfId="43204"/>
    <cellStyle name="Normal 6 2 3 5 2 2" xfId="43205"/>
    <cellStyle name="Normal 6 2 3 5 3" xfId="43206"/>
    <cellStyle name="Normal 6 2 3 6" xfId="43207"/>
    <cellStyle name="Normal 6 2 3 6 2" xfId="43208"/>
    <cellStyle name="Normal 6 2 3 7" xfId="43209"/>
    <cellStyle name="Normal 6 2 4" xfId="43210"/>
    <cellStyle name="Normal 6 2 4 2" xfId="43211"/>
    <cellStyle name="Normal 6 2 4 2 2" xfId="43212"/>
    <cellStyle name="Normal 6 2 4 2 2 2" xfId="43213"/>
    <cellStyle name="Normal 6 2 4 2 2 2 2" xfId="43214"/>
    <cellStyle name="Normal 6 2 4 2 2 2 2 2" xfId="43215"/>
    <cellStyle name="Normal 6 2 4 2 2 2 3" xfId="43216"/>
    <cellStyle name="Normal 6 2 4 2 2 3" xfId="43217"/>
    <cellStyle name="Normal 6 2 4 2 2 3 2" xfId="43218"/>
    <cellStyle name="Normal 6 2 4 2 2 4" xfId="43219"/>
    <cellStyle name="Normal 6 2 4 2 3" xfId="43220"/>
    <cellStyle name="Normal 6 2 4 2 3 2" xfId="43221"/>
    <cellStyle name="Normal 6 2 4 2 3 2 2" xfId="43222"/>
    <cellStyle name="Normal 6 2 4 2 3 3" xfId="43223"/>
    <cellStyle name="Normal 6 2 4 2 4" xfId="43224"/>
    <cellStyle name="Normal 6 2 4 2 4 2" xfId="43225"/>
    <cellStyle name="Normal 6 2 4 2 5" xfId="43226"/>
    <cellStyle name="Normal 6 2 4 3" xfId="43227"/>
    <cellStyle name="Normal 6 2 4 3 2" xfId="43228"/>
    <cellStyle name="Normal 6 2 4 3 2 2" xfId="43229"/>
    <cellStyle name="Normal 6 2 4 3 2 2 2" xfId="43230"/>
    <cellStyle name="Normal 6 2 4 3 2 3" xfId="43231"/>
    <cellStyle name="Normal 6 2 4 3 3" xfId="43232"/>
    <cellStyle name="Normal 6 2 4 3 3 2" xfId="43233"/>
    <cellStyle name="Normal 6 2 4 3 4" xfId="43234"/>
    <cellStyle name="Normal 6 2 4 4" xfId="43235"/>
    <cellStyle name="Normal 6 2 4 4 2" xfId="43236"/>
    <cellStyle name="Normal 6 2 4 4 2 2" xfId="43237"/>
    <cellStyle name="Normal 6 2 4 4 3" xfId="43238"/>
    <cellStyle name="Normal 6 2 4 5" xfId="43239"/>
    <cellStyle name="Normal 6 2 4 5 2" xfId="43240"/>
    <cellStyle name="Normal 6 2 4 6" xfId="43241"/>
    <cellStyle name="Normal 6 2 5" xfId="43242"/>
    <cellStyle name="Normal 6 2 5 2" xfId="43243"/>
    <cellStyle name="Normal 6 2 5 2 2" xfId="43244"/>
    <cellStyle name="Normal 6 2 5 2 2 2" xfId="43245"/>
    <cellStyle name="Normal 6 2 5 2 2 2 2" xfId="43246"/>
    <cellStyle name="Normal 6 2 5 2 2 3" xfId="43247"/>
    <cellStyle name="Normal 6 2 5 2 3" xfId="43248"/>
    <cellStyle name="Normal 6 2 5 2 3 2" xfId="43249"/>
    <cellStyle name="Normal 6 2 5 2 4" xfId="43250"/>
    <cellStyle name="Normal 6 2 5 3" xfId="43251"/>
    <cellStyle name="Normal 6 2 5 3 2" xfId="43252"/>
    <cellStyle name="Normal 6 2 5 3 2 2" xfId="43253"/>
    <cellStyle name="Normal 6 2 5 3 3" xfId="43254"/>
    <cellStyle name="Normal 6 2 5 4" xfId="43255"/>
    <cellStyle name="Normal 6 2 5 4 2" xfId="43256"/>
    <cellStyle name="Normal 6 2 5 5" xfId="43257"/>
    <cellStyle name="Normal 6 2 6" xfId="43258"/>
    <cellStyle name="Normal 6 2 6 2" xfId="43259"/>
    <cellStyle name="Normal 6 2 6 2 2" xfId="43260"/>
    <cellStyle name="Normal 6 2 6 2 2 2" xfId="43261"/>
    <cellStyle name="Normal 6 2 6 2 3" xfId="43262"/>
    <cellStyle name="Normal 6 2 6 3" xfId="43263"/>
    <cellStyle name="Normal 6 2 6 3 2" xfId="43264"/>
    <cellStyle name="Normal 6 2 6 4" xfId="43265"/>
    <cellStyle name="Normal 6 2 7" xfId="43266"/>
    <cellStyle name="Normal 6 2 7 2" xfId="43267"/>
    <cellStyle name="Normal 6 2 7 2 2" xfId="43268"/>
    <cellStyle name="Normal 6 2 7 3" xfId="43269"/>
    <cellStyle name="Normal 6 2 8" xfId="43270"/>
    <cellStyle name="Normal 6 2 8 2" xfId="43271"/>
    <cellStyle name="Normal 6 2 9" xfId="43272"/>
    <cellStyle name="Normal 6 3" xfId="43273"/>
    <cellStyle name="Normal 6 3 2" xfId="43274"/>
    <cellStyle name="Normal 6 3 2 2" xfId="43275"/>
    <cellStyle name="Normal 6 3 2 2 2" xfId="43276"/>
    <cellStyle name="Normal 6 3 2 2 2 2" xfId="43277"/>
    <cellStyle name="Normal 6 3 2 2 2 2 2" xfId="43278"/>
    <cellStyle name="Normal 6 3 2 2 2 2 2 2" xfId="43279"/>
    <cellStyle name="Normal 6 3 2 2 2 2 2 2 2" xfId="43280"/>
    <cellStyle name="Normal 6 3 2 2 2 2 2 3" xfId="43281"/>
    <cellStyle name="Normal 6 3 2 2 2 2 3" xfId="43282"/>
    <cellStyle name="Normal 6 3 2 2 2 2 3 2" xfId="43283"/>
    <cellStyle name="Normal 6 3 2 2 2 2 4" xfId="43284"/>
    <cellStyle name="Normal 6 3 2 2 2 3" xfId="43285"/>
    <cellStyle name="Normal 6 3 2 2 2 3 2" xfId="43286"/>
    <cellStyle name="Normal 6 3 2 2 2 3 2 2" xfId="43287"/>
    <cellStyle name="Normal 6 3 2 2 2 3 3" xfId="43288"/>
    <cellStyle name="Normal 6 3 2 2 2 4" xfId="43289"/>
    <cellStyle name="Normal 6 3 2 2 2 4 2" xfId="43290"/>
    <cellStyle name="Normal 6 3 2 2 2 5" xfId="43291"/>
    <cellStyle name="Normal 6 3 2 2 3" xfId="43292"/>
    <cellStyle name="Normal 6 3 2 2 3 2" xfId="43293"/>
    <cellStyle name="Normal 6 3 2 2 3 2 2" xfId="43294"/>
    <cellStyle name="Normal 6 3 2 2 3 2 2 2" xfId="43295"/>
    <cellStyle name="Normal 6 3 2 2 3 2 3" xfId="43296"/>
    <cellStyle name="Normal 6 3 2 2 3 3" xfId="43297"/>
    <cellStyle name="Normal 6 3 2 2 3 3 2" xfId="43298"/>
    <cellStyle name="Normal 6 3 2 2 3 4" xfId="43299"/>
    <cellStyle name="Normal 6 3 2 2 4" xfId="43300"/>
    <cellStyle name="Normal 6 3 2 2 4 2" xfId="43301"/>
    <cellStyle name="Normal 6 3 2 2 4 2 2" xfId="43302"/>
    <cellStyle name="Normal 6 3 2 2 4 3" xfId="43303"/>
    <cellStyle name="Normal 6 3 2 2 5" xfId="43304"/>
    <cellStyle name="Normal 6 3 2 2 5 2" xfId="43305"/>
    <cellStyle name="Normal 6 3 2 2 6" xfId="43306"/>
    <cellStyle name="Normal 6 3 2 3" xfId="43307"/>
    <cellStyle name="Normal 6 3 2 3 2" xfId="43308"/>
    <cellStyle name="Normal 6 3 2 3 2 2" xfId="43309"/>
    <cellStyle name="Normal 6 3 2 3 2 2 2" xfId="43310"/>
    <cellStyle name="Normal 6 3 2 3 2 2 2 2" xfId="43311"/>
    <cellStyle name="Normal 6 3 2 3 2 2 3" xfId="43312"/>
    <cellStyle name="Normal 6 3 2 3 2 3" xfId="43313"/>
    <cellStyle name="Normal 6 3 2 3 2 3 2" xfId="43314"/>
    <cellStyle name="Normal 6 3 2 3 2 4" xfId="43315"/>
    <cellStyle name="Normal 6 3 2 3 3" xfId="43316"/>
    <cellStyle name="Normal 6 3 2 3 3 2" xfId="43317"/>
    <cellStyle name="Normal 6 3 2 3 3 2 2" xfId="43318"/>
    <cellStyle name="Normal 6 3 2 3 3 3" xfId="43319"/>
    <cellStyle name="Normal 6 3 2 3 4" xfId="43320"/>
    <cellStyle name="Normal 6 3 2 3 4 2" xfId="43321"/>
    <cellStyle name="Normal 6 3 2 3 5" xfId="43322"/>
    <cellStyle name="Normal 6 3 2 4" xfId="43323"/>
    <cellStyle name="Normal 6 3 2 4 2" xfId="43324"/>
    <cellStyle name="Normal 6 3 2 4 2 2" xfId="43325"/>
    <cellStyle name="Normal 6 3 2 4 2 2 2" xfId="43326"/>
    <cellStyle name="Normal 6 3 2 4 2 3" xfId="43327"/>
    <cellStyle name="Normal 6 3 2 4 3" xfId="43328"/>
    <cellStyle name="Normal 6 3 2 4 3 2" xfId="43329"/>
    <cellStyle name="Normal 6 3 2 4 4" xfId="43330"/>
    <cellStyle name="Normal 6 3 2 5" xfId="43331"/>
    <cellStyle name="Normal 6 3 2 5 2" xfId="43332"/>
    <cellStyle name="Normal 6 3 2 5 2 2" xfId="43333"/>
    <cellStyle name="Normal 6 3 2 5 3" xfId="43334"/>
    <cellStyle name="Normal 6 3 2 6" xfId="43335"/>
    <cellStyle name="Normal 6 3 2 6 2" xfId="43336"/>
    <cellStyle name="Normal 6 3 2 7" xfId="43337"/>
    <cellStyle name="Normal 6 3 3" xfId="43338"/>
    <cellStyle name="Normal 6 3 3 2" xfId="43339"/>
    <cellStyle name="Normal 6 3 3 2 2" xfId="43340"/>
    <cellStyle name="Normal 6 3 3 2 2 2" xfId="43341"/>
    <cellStyle name="Normal 6 3 3 2 2 2 2" xfId="43342"/>
    <cellStyle name="Normal 6 3 3 2 2 2 2 2" xfId="43343"/>
    <cellStyle name="Normal 6 3 3 2 2 2 3" xfId="43344"/>
    <cellStyle name="Normal 6 3 3 2 2 3" xfId="43345"/>
    <cellStyle name="Normal 6 3 3 2 2 3 2" xfId="43346"/>
    <cellStyle name="Normal 6 3 3 2 2 4" xfId="43347"/>
    <cellStyle name="Normal 6 3 3 2 3" xfId="43348"/>
    <cellStyle name="Normal 6 3 3 2 3 2" xfId="43349"/>
    <cellStyle name="Normal 6 3 3 2 3 2 2" xfId="43350"/>
    <cellStyle name="Normal 6 3 3 2 3 3" xfId="43351"/>
    <cellStyle name="Normal 6 3 3 2 4" xfId="43352"/>
    <cellStyle name="Normal 6 3 3 2 4 2" xfId="43353"/>
    <cellStyle name="Normal 6 3 3 2 5" xfId="43354"/>
    <cellStyle name="Normal 6 3 3 3" xfId="43355"/>
    <cellStyle name="Normal 6 3 3 3 2" xfId="43356"/>
    <cellStyle name="Normal 6 3 3 3 2 2" xfId="43357"/>
    <cellStyle name="Normal 6 3 3 3 2 2 2" xfId="43358"/>
    <cellStyle name="Normal 6 3 3 3 2 3" xfId="43359"/>
    <cellStyle name="Normal 6 3 3 3 3" xfId="43360"/>
    <cellStyle name="Normal 6 3 3 3 3 2" xfId="43361"/>
    <cellStyle name="Normal 6 3 3 3 4" xfId="43362"/>
    <cellStyle name="Normal 6 3 3 4" xfId="43363"/>
    <cellStyle name="Normal 6 3 3 4 2" xfId="43364"/>
    <cellStyle name="Normal 6 3 3 4 2 2" xfId="43365"/>
    <cellStyle name="Normal 6 3 3 4 3" xfId="43366"/>
    <cellStyle name="Normal 6 3 3 5" xfId="43367"/>
    <cellStyle name="Normal 6 3 3 5 2" xfId="43368"/>
    <cellStyle name="Normal 6 3 3 6" xfId="43369"/>
    <cellStyle name="Normal 6 3 4" xfId="43370"/>
    <cellStyle name="Normal 6 3 4 2" xfId="43371"/>
    <cellStyle name="Normal 6 3 4 2 2" xfId="43372"/>
    <cellStyle name="Normal 6 3 4 2 2 2" xfId="43373"/>
    <cellStyle name="Normal 6 3 4 2 2 2 2" xfId="43374"/>
    <cellStyle name="Normal 6 3 4 2 2 3" xfId="43375"/>
    <cellStyle name="Normal 6 3 4 2 3" xfId="43376"/>
    <cellStyle name="Normal 6 3 4 2 3 2" xfId="43377"/>
    <cellStyle name="Normal 6 3 4 2 4" xfId="43378"/>
    <cellStyle name="Normal 6 3 4 3" xfId="43379"/>
    <cellStyle name="Normal 6 3 4 3 2" xfId="43380"/>
    <cellStyle name="Normal 6 3 4 3 2 2" xfId="43381"/>
    <cellStyle name="Normal 6 3 4 3 3" xfId="43382"/>
    <cellStyle name="Normal 6 3 4 4" xfId="43383"/>
    <cellStyle name="Normal 6 3 4 4 2" xfId="43384"/>
    <cellStyle name="Normal 6 3 4 5" xfId="43385"/>
    <cellStyle name="Normal 6 3 5" xfId="43386"/>
    <cellStyle name="Normal 6 3 5 2" xfId="43387"/>
    <cellStyle name="Normal 6 3 5 2 2" xfId="43388"/>
    <cellStyle name="Normal 6 3 5 2 2 2" xfId="43389"/>
    <cellStyle name="Normal 6 3 5 2 3" xfId="43390"/>
    <cellStyle name="Normal 6 3 5 3" xfId="43391"/>
    <cellStyle name="Normal 6 3 5 3 2" xfId="43392"/>
    <cellStyle name="Normal 6 3 5 4" xfId="43393"/>
    <cellStyle name="Normal 6 3 6" xfId="43394"/>
    <cellStyle name="Normal 6 3 6 2" xfId="43395"/>
    <cellStyle name="Normal 6 3 6 2 2" xfId="43396"/>
    <cellStyle name="Normal 6 3 6 3" xfId="43397"/>
    <cellStyle name="Normal 6 3 7" xfId="43398"/>
    <cellStyle name="Normal 6 3 7 2" xfId="43399"/>
    <cellStyle name="Normal 6 3 8" xfId="43400"/>
    <cellStyle name="Normal 6 4" xfId="43401"/>
    <cellStyle name="Normal 6 4 2" xfId="43402"/>
    <cellStyle name="Normal 6 4 2 2" xfId="43403"/>
    <cellStyle name="Normal 6 4 2 2 2" xfId="43404"/>
    <cellStyle name="Normal 6 4 2 2 2 2" xfId="43405"/>
    <cellStyle name="Normal 6 4 2 2 2 2 2" xfId="43406"/>
    <cellStyle name="Normal 6 4 2 2 2 2 2 2" xfId="43407"/>
    <cellStyle name="Normal 6 4 2 2 2 2 3" xfId="43408"/>
    <cellStyle name="Normal 6 4 2 2 2 3" xfId="43409"/>
    <cellStyle name="Normal 6 4 2 2 2 3 2" xfId="43410"/>
    <cellStyle name="Normal 6 4 2 2 2 4" xfId="43411"/>
    <cellStyle name="Normal 6 4 2 2 3" xfId="43412"/>
    <cellStyle name="Normal 6 4 2 2 3 2" xfId="43413"/>
    <cellStyle name="Normal 6 4 2 2 3 2 2" xfId="43414"/>
    <cellStyle name="Normal 6 4 2 2 3 3" xfId="43415"/>
    <cellStyle name="Normal 6 4 2 2 4" xfId="43416"/>
    <cellStyle name="Normal 6 4 2 2 4 2" xfId="43417"/>
    <cellStyle name="Normal 6 4 2 2 5" xfId="43418"/>
    <cellStyle name="Normal 6 4 2 3" xfId="43419"/>
    <cellStyle name="Normal 6 4 2 3 2" xfId="43420"/>
    <cellStyle name="Normal 6 4 2 3 2 2" xfId="43421"/>
    <cellStyle name="Normal 6 4 2 3 2 2 2" xfId="43422"/>
    <cellStyle name="Normal 6 4 2 3 2 3" xfId="43423"/>
    <cellStyle name="Normal 6 4 2 3 3" xfId="43424"/>
    <cellStyle name="Normal 6 4 2 3 3 2" xfId="43425"/>
    <cellStyle name="Normal 6 4 2 3 4" xfId="43426"/>
    <cellStyle name="Normal 6 4 2 4" xfId="43427"/>
    <cellStyle name="Normal 6 4 2 4 2" xfId="43428"/>
    <cellStyle name="Normal 6 4 2 4 2 2" xfId="43429"/>
    <cellStyle name="Normal 6 4 2 4 3" xfId="43430"/>
    <cellStyle name="Normal 6 4 2 5" xfId="43431"/>
    <cellStyle name="Normal 6 4 2 5 2" xfId="43432"/>
    <cellStyle name="Normal 6 4 2 6" xfId="43433"/>
    <cellStyle name="Normal 6 4 3" xfId="43434"/>
    <cellStyle name="Normal 6 4 3 2" xfId="43435"/>
    <cellStyle name="Normal 6 4 3 2 2" xfId="43436"/>
    <cellStyle name="Normal 6 4 3 2 2 2" xfId="43437"/>
    <cellStyle name="Normal 6 4 3 2 2 2 2" xfId="43438"/>
    <cellStyle name="Normal 6 4 3 2 2 3" xfId="43439"/>
    <cellStyle name="Normal 6 4 3 2 3" xfId="43440"/>
    <cellStyle name="Normal 6 4 3 2 3 2" xfId="43441"/>
    <cellStyle name="Normal 6 4 3 2 4" xfId="43442"/>
    <cellStyle name="Normal 6 4 3 3" xfId="43443"/>
    <cellStyle name="Normal 6 4 3 3 2" xfId="43444"/>
    <cellStyle name="Normal 6 4 3 3 2 2" xfId="43445"/>
    <cellStyle name="Normal 6 4 3 3 3" xfId="43446"/>
    <cellStyle name="Normal 6 4 3 4" xfId="43447"/>
    <cellStyle name="Normal 6 4 3 4 2" xfId="43448"/>
    <cellStyle name="Normal 6 4 3 5" xfId="43449"/>
    <cellStyle name="Normal 6 4 4" xfId="43450"/>
    <cellStyle name="Normal 6 4 4 2" xfId="43451"/>
    <cellStyle name="Normal 6 4 4 2 2" xfId="43452"/>
    <cellStyle name="Normal 6 4 4 2 2 2" xfId="43453"/>
    <cellStyle name="Normal 6 4 4 2 3" xfId="43454"/>
    <cellStyle name="Normal 6 4 4 3" xfId="43455"/>
    <cellStyle name="Normal 6 4 4 3 2" xfId="43456"/>
    <cellStyle name="Normal 6 4 4 4" xfId="43457"/>
    <cellStyle name="Normal 6 4 5" xfId="43458"/>
    <cellStyle name="Normal 6 4 5 2" xfId="43459"/>
    <cellStyle name="Normal 6 4 5 2 2" xfId="43460"/>
    <cellStyle name="Normal 6 4 5 3" xfId="43461"/>
    <cellStyle name="Normal 6 4 6" xfId="43462"/>
    <cellStyle name="Normal 6 4 6 2" xfId="43463"/>
    <cellStyle name="Normal 6 4 7" xfId="43464"/>
    <cellStyle name="Normal 6 5" xfId="43465"/>
    <cellStyle name="Normal 6 5 2" xfId="43466"/>
    <cellStyle name="Normal 6 5 2 2" xfId="43467"/>
    <cellStyle name="Normal 6 5 2 2 2" xfId="43468"/>
    <cellStyle name="Normal 6 5 2 2 2 2" xfId="43469"/>
    <cellStyle name="Normal 6 5 2 2 2 2 2" xfId="43470"/>
    <cellStyle name="Normal 6 5 2 2 2 3" xfId="43471"/>
    <cellStyle name="Normal 6 5 2 2 3" xfId="43472"/>
    <cellStyle name="Normal 6 5 2 2 3 2" xfId="43473"/>
    <cellStyle name="Normal 6 5 2 2 4" xfId="43474"/>
    <cellStyle name="Normal 6 5 2 3" xfId="43475"/>
    <cellStyle name="Normal 6 5 2 3 2" xfId="43476"/>
    <cellStyle name="Normal 6 5 2 3 2 2" xfId="43477"/>
    <cellStyle name="Normal 6 5 2 3 3" xfId="43478"/>
    <cellStyle name="Normal 6 5 2 4" xfId="43479"/>
    <cellStyle name="Normal 6 5 2 4 2" xfId="43480"/>
    <cellStyle name="Normal 6 5 2 5" xfId="43481"/>
    <cellStyle name="Normal 6 5 3" xfId="43482"/>
    <cellStyle name="Normal 6 5 3 2" xfId="43483"/>
    <cellStyle name="Normal 6 5 3 2 2" xfId="43484"/>
    <cellStyle name="Normal 6 5 3 2 2 2" xfId="43485"/>
    <cellStyle name="Normal 6 5 3 2 3" xfId="43486"/>
    <cellStyle name="Normal 6 5 3 3" xfId="43487"/>
    <cellStyle name="Normal 6 5 3 3 2" xfId="43488"/>
    <cellStyle name="Normal 6 5 3 4" xfId="43489"/>
    <cellStyle name="Normal 6 5 4" xfId="43490"/>
    <cellStyle name="Normal 6 5 4 2" xfId="43491"/>
    <cellStyle name="Normal 6 5 4 2 2" xfId="43492"/>
    <cellStyle name="Normal 6 5 4 3" xfId="43493"/>
    <cellStyle name="Normal 6 5 5" xfId="43494"/>
    <cellStyle name="Normal 6 5 5 2" xfId="43495"/>
    <cellStyle name="Normal 6 5 6" xfId="43496"/>
    <cellStyle name="Normal 6 6" xfId="43497"/>
    <cellStyle name="Normal 6 6 2" xfId="43498"/>
    <cellStyle name="Normal 6 6 2 2" xfId="43499"/>
    <cellStyle name="Normal 6 6 2 2 2" xfId="43500"/>
    <cellStyle name="Normal 6 6 2 2 2 2" xfId="43501"/>
    <cellStyle name="Normal 6 6 2 2 3" xfId="43502"/>
    <cellStyle name="Normal 6 6 2 3" xfId="43503"/>
    <cellStyle name="Normal 6 6 2 3 2" xfId="43504"/>
    <cellStyle name="Normal 6 6 2 4" xfId="43505"/>
    <cellStyle name="Normal 6 6 3" xfId="43506"/>
    <cellStyle name="Normal 6 6 3 2" xfId="43507"/>
    <cellStyle name="Normal 6 6 3 2 2" xfId="43508"/>
    <cellStyle name="Normal 6 6 3 3" xfId="43509"/>
    <cellStyle name="Normal 6 6 4" xfId="43510"/>
    <cellStyle name="Normal 6 6 4 2" xfId="43511"/>
    <cellStyle name="Normal 6 6 5" xfId="43512"/>
    <cellStyle name="Normal 6 7" xfId="43513"/>
    <cellStyle name="Normal 6 7 2" xfId="43514"/>
    <cellStyle name="Normal 6 7 2 2" xfId="43515"/>
    <cellStyle name="Normal 6 7 2 2 2" xfId="43516"/>
    <cellStyle name="Normal 6 7 2 3" xfId="43517"/>
    <cellStyle name="Normal 6 7 3" xfId="43518"/>
    <cellStyle name="Normal 6 7 3 2" xfId="43519"/>
    <cellStyle name="Normal 6 7 4" xfId="43520"/>
    <cellStyle name="Normal 6 8" xfId="43521"/>
    <cellStyle name="Normal 6 8 2" xfId="43522"/>
    <cellStyle name="Normal 6 8 2 2" xfId="43523"/>
    <cellStyle name="Normal 6 8 3" xfId="43524"/>
    <cellStyle name="Normal 6 9" xfId="43525"/>
    <cellStyle name="Normal 6 9 2" xfId="43526"/>
    <cellStyle name="Normal 7" xfId="43527"/>
    <cellStyle name="Normal 7 2" xfId="43528"/>
    <cellStyle name="Normal 7 2 2" xfId="43529"/>
    <cellStyle name="Normal 7 2 2 2" xfId="43530"/>
    <cellStyle name="Normal 7 2 2 2 2" xfId="43531"/>
    <cellStyle name="Normal 7 2 2 2 2 2" xfId="43532"/>
    <cellStyle name="Normal 7 2 2 2 2 2 2" xfId="43533"/>
    <cellStyle name="Normal 7 2 2 2 2 2 2 2" xfId="43534"/>
    <cellStyle name="Normal 7 2 2 2 2 2 2 2 2" xfId="43535"/>
    <cellStyle name="Normal 7 2 2 2 2 2 2 3" xfId="43536"/>
    <cellStyle name="Normal 7 2 2 2 2 2 3" xfId="43537"/>
    <cellStyle name="Normal 7 2 2 2 2 2 3 2" xfId="43538"/>
    <cellStyle name="Normal 7 2 2 2 2 2 4" xfId="43539"/>
    <cellStyle name="Normal 7 2 2 2 2 3" xfId="43540"/>
    <cellStyle name="Normal 7 2 2 2 2 3 2" xfId="43541"/>
    <cellStyle name="Normal 7 2 2 2 2 3 2 2" xfId="43542"/>
    <cellStyle name="Normal 7 2 2 2 2 3 3" xfId="43543"/>
    <cellStyle name="Normal 7 2 2 2 2 4" xfId="43544"/>
    <cellStyle name="Normal 7 2 2 2 2 4 2" xfId="43545"/>
    <cellStyle name="Normal 7 2 2 2 2 5" xfId="43546"/>
    <cellStyle name="Normal 7 2 2 2 3" xfId="43547"/>
    <cellStyle name="Normal 7 2 2 2 3 2" xfId="43548"/>
    <cellStyle name="Normal 7 2 2 2 3 2 2" xfId="43549"/>
    <cellStyle name="Normal 7 2 2 2 3 2 2 2" xfId="43550"/>
    <cellStyle name="Normal 7 2 2 2 3 2 3" xfId="43551"/>
    <cellStyle name="Normal 7 2 2 2 3 3" xfId="43552"/>
    <cellStyle name="Normal 7 2 2 2 3 3 2" xfId="43553"/>
    <cellStyle name="Normal 7 2 2 2 3 4" xfId="43554"/>
    <cellStyle name="Normal 7 2 2 2 4" xfId="43555"/>
    <cellStyle name="Normal 7 2 2 2 4 2" xfId="43556"/>
    <cellStyle name="Normal 7 2 2 2 4 2 2" xfId="43557"/>
    <cellStyle name="Normal 7 2 2 2 4 3" xfId="43558"/>
    <cellStyle name="Normal 7 2 2 2 5" xfId="43559"/>
    <cellStyle name="Normal 7 2 2 2 5 2" xfId="43560"/>
    <cellStyle name="Normal 7 2 2 2 6" xfId="43561"/>
    <cellStyle name="Normal 7 2 2 3" xfId="43562"/>
    <cellStyle name="Normal 7 2 2 3 2" xfId="43563"/>
    <cellStyle name="Normal 7 2 2 3 2 2" xfId="43564"/>
    <cellStyle name="Normal 7 2 2 3 2 2 2" xfId="43565"/>
    <cellStyle name="Normal 7 2 2 3 2 2 2 2" xfId="43566"/>
    <cellStyle name="Normal 7 2 2 3 2 2 3" xfId="43567"/>
    <cellStyle name="Normal 7 2 2 3 2 3" xfId="43568"/>
    <cellStyle name="Normal 7 2 2 3 2 3 2" xfId="43569"/>
    <cellStyle name="Normal 7 2 2 3 2 4" xfId="43570"/>
    <cellStyle name="Normal 7 2 2 3 3" xfId="43571"/>
    <cellStyle name="Normal 7 2 2 3 3 2" xfId="43572"/>
    <cellStyle name="Normal 7 2 2 3 3 2 2" xfId="43573"/>
    <cellStyle name="Normal 7 2 2 3 3 3" xfId="43574"/>
    <cellStyle name="Normal 7 2 2 3 4" xfId="43575"/>
    <cellStyle name="Normal 7 2 2 3 4 2" xfId="43576"/>
    <cellStyle name="Normal 7 2 2 3 5" xfId="43577"/>
    <cellStyle name="Normal 7 2 2 4" xfId="43578"/>
    <cellStyle name="Normal 7 2 2 4 2" xfId="43579"/>
    <cellStyle name="Normal 7 2 2 4 2 2" xfId="43580"/>
    <cellStyle name="Normal 7 2 2 4 2 2 2" xfId="43581"/>
    <cellStyle name="Normal 7 2 2 4 2 3" xfId="43582"/>
    <cellStyle name="Normal 7 2 2 4 3" xfId="43583"/>
    <cellStyle name="Normal 7 2 2 4 3 2" xfId="43584"/>
    <cellStyle name="Normal 7 2 2 4 4" xfId="43585"/>
    <cellStyle name="Normal 7 2 2 5" xfId="43586"/>
    <cellStyle name="Normal 7 2 2 5 2" xfId="43587"/>
    <cellStyle name="Normal 7 2 2 5 2 2" xfId="43588"/>
    <cellStyle name="Normal 7 2 2 5 3" xfId="43589"/>
    <cellStyle name="Normal 7 2 2 6" xfId="43590"/>
    <cellStyle name="Normal 7 2 2 6 2" xfId="43591"/>
    <cellStyle name="Normal 7 2 2 7" xfId="43592"/>
    <cellStyle name="Normal 7 2 3" xfId="43593"/>
    <cellStyle name="Normal 7 2 3 2" xfId="43594"/>
    <cellStyle name="Normal 7 2 3 2 2" xfId="43595"/>
    <cellStyle name="Normal 7 2 3 2 2 2" xfId="43596"/>
    <cellStyle name="Normal 7 2 3 2 2 2 2" xfId="43597"/>
    <cellStyle name="Normal 7 2 3 2 2 2 2 2" xfId="43598"/>
    <cellStyle name="Normal 7 2 3 2 2 2 3" xfId="43599"/>
    <cellStyle name="Normal 7 2 3 2 2 3" xfId="43600"/>
    <cellStyle name="Normal 7 2 3 2 2 3 2" xfId="43601"/>
    <cellStyle name="Normal 7 2 3 2 2 4" xfId="43602"/>
    <cellStyle name="Normal 7 2 3 2 3" xfId="43603"/>
    <cellStyle name="Normal 7 2 3 2 3 2" xfId="43604"/>
    <cellStyle name="Normal 7 2 3 2 3 2 2" xfId="43605"/>
    <cellStyle name="Normal 7 2 3 2 3 3" xfId="43606"/>
    <cellStyle name="Normal 7 2 3 2 4" xfId="43607"/>
    <cellStyle name="Normal 7 2 3 2 4 2" xfId="43608"/>
    <cellStyle name="Normal 7 2 3 2 5" xfId="43609"/>
    <cellStyle name="Normal 7 2 3 3" xfId="43610"/>
    <cellStyle name="Normal 7 2 3 3 2" xfId="43611"/>
    <cellStyle name="Normal 7 2 3 3 2 2" xfId="43612"/>
    <cellStyle name="Normal 7 2 3 3 2 2 2" xfId="43613"/>
    <cellStyle name="Normal 7 2 3 3 2 3" xfId="43614"/>
    <cellStyle name="Normal 7 2 3 3 3" xfId="43615"/>
    <cellStyle name="Normal 7 2 3 3 3 2" xfId="43616"/>
    <cellStyle name="Normal 7 2 3 3 4" xfId="43617"/>
    <cellStyle name="Normal 7 2 3 4" xfId="43618"/>
    <cellStyle name="Normal 7 2 3 4 2" xfId="43619"/>
    <cellStyle name="Normal 7 2 3 4 2 2" xfId="43620"/>
    <cellStyle name="Normal 7 2 3 4 3" xfId="43621"/>
    <cellStyle name="Normal 7 2 3 5" xfId="43622"/>
    <cellStyle name="Normal 7 2 3 5 2" xfId="43623"/>
    <cellStyle name="Normal 7 2 3 6" xfId="43624"/>
    <cellStyle name="Normal 7 2 4" xfId="43625"/>
    <cellStyle name="Normal 7 2 4 2" xfId="43626"/>
    <cellStyle name="Normal 7 2 4 2 2" xfId="43627"/>
    <cellStyle name="Normal 7 2 4 2 2 2" xfId="43628"/>
    <cellStyle name="Normal 7 2 4 2 2 2 2" xfId="43629"/>
    <cellStyle name="Normal 7 2 4 2 2 3" xfId="43630"/>
    <cellStyle name="Normal 7 2 4 2 3" xfId="43631"/>
    <cellStyle name="Normal 7 2 4 2 3 2" xfId="43632"/>
    <cellStyle name="Normal 7 2 4 2 4" xfId="43633"/>
    <cellStyle name="Normal 7 2 4 3" xfId="43634"/>
    <cellStyle name="Normal 7 2 4 3 2" xfId="43635"/>
    <cellStyle name="Normal 7 2 4 3 2 2" xfId="43636"/>
    <cellStyle name="Normal 7 2 4 3 3" xfId="43637"/>
    <cellStyle name="Normal 7 2 4 4" xfId="43638"/>
    <cellStyle name="Normal 7 2 4 4 2" xfId="43639"/>
    <cellStyle name="Normal 7 2 4 5" xfId="43640"/>
    <cellStyle name="Normal 7 2 5" xfId="43641"/>
    <cellStyle name="Normal 7 2 5 2" xfId="43642"/>
    <cellStyle name="Normal 7 2 5 2 2" xfId="43643"/>
    <cellStyle name="Normal 7 2 5 2 2 2" xfId="43644"/>
    <cellStyle name="Normal 7 2 5 2 3" xfId="43645"/>
    <cellStyle name="Normal 7 2 5 3" xfId="43646"/>
    <cellStyle name="Normal 7 2 5 3 2" xfId="43647"/>
    <cellStyle name="Normal 7 2 5 4" xfId="43648"/>
    <cellStyle name="Normal 7 2 6" xfId="43649"/>
    <cellStyle name="Normal 7 2 6 2" xfId="43650"/>
    <cellStyle name="Normal 7 2 6 2 2" xfId="43651"/>
    <cellStyle name="Normal 7 2 6 3" xfId="43652"/>
    <cellStyle name="Normal 7 2 7" xfId="43653"/>
    <cellStyle name="Normal 7 2 7 2" xfId="43654"/>
    <cellStyle name="Normal 7 2 8" xfId="43655"/>
    <cellStyle name="Normal 7 3" xfId="43656"/>
    <cellStyle name="Normal 7 3 2" xfId="43657"/>
    <cellStyle name="Normal 7 3 2 2" xfId="43658"/>
    <cellStyle name="Normal 7 3 2 2 2" xfId="43659"/>
    <cellStyle name="Normal 7 3 2 2 2 2" xfId="43660"/>
    <cellStyle name="Normal 7 3 2 2 2 2 2" xfId="43661"/>
    <cellStyle name="Normal 7 3 2 2 2 2 2 2" xfId="43662"/>
    <cellStyle name="Normal 7 3 2 2 2 2 3" xfId="43663"/>
    <cellStyle name="Normal 7 3 2 2 2 3" xfId="43664"/>
    <cellStyle name="Normal 7 3 2 2 2 3 2" xfId="43665"/>
    <cellStyle name="Normal 7 3 2 2 2 4" xfId="43666"/>
    <cellStyle name="Normal 7 3 2 2 3" xfId="43667"/>
    <cellStyle name="Normal 7 3 2 2 3 2" xfId="43668"/>
    <cellStyle name="Normal 7 3 2 2 3 2 2" xfId="43669"/>
    <cellStyle name="Normal 7 3 2 2 3 3" xfId="43670"/>
    <cellStyle name="Normal 7 3 2 2 4" xfId="43671"/>
    <cellStyle name="Normal 7 3 2 2 4 2" xfId="43672"/>
    <cellStyle name="Normal 7 3 2 2 5" xfId="43673"/>
    <cellStyle name="Normal 7 3 2 3" xfId="43674"/>
    <cellStyle name="Normal 7 3 2 3 2" xfId="43675"/>
    <cellStyle name="Normal 7 3 2 3 2 2" xfId="43676"/>
    <cellStyle name="Normal 7 3 2 3 2 2 2" xfId="43677"/>
    <cellStyle name="Normal 7 3 2 3 2 3" xfId="43678"/>
    <cellStyle name="Normal 7 3 2 3 3" xfId="43679"/>
    <cellStyle name="Normal 7 3 2 3 3 2" xfId="43680"/>
    <cellStyle name="Normal 7 3 2 3 4" xfId="43681"/>
    <cellStyle name="Normal 7 3 2 4" xfId="43682"/>
    <cellStyle name="Normal 7 3 2 4 2" xfId="43683"/>
    <cellStyle name="Normal 7 3 2 4 2 2" xfId="43684"/>
    <cellStyle name="Normal 7 3 2 4 3" xfId="43685"/>
    <cellStyle name="Normal 7 3 2 5" xfId="43686"/>
    <cellStyle name="Normal 7 3 2 5 2" xfId="43687"/>
    <cellStyle name="Normal 7 3 2 6" xfId="43688"/>
    <cellStyle name="Normal 7 3 3" xfId="43689"/>
    <cellStyle name="Normal 7 3 3 2" xfId="43690"/>
    <cellStyle name="Normal 7 3 3 2 2" xfId="43691"/>
    <cellStyle name="Normal 7 3 3 2 2 2" xfId="43692"/>
    <cellStyle name="Normal 7 3 3 2 2 2 2" xfId="43693"/>
    <cellStyle name="Normal 7 3 3 2 2 3" xfId="43694"/>
    <cellStyle name="Normal 7 3 3 2 3" xfId="43695"/>
    <cellStyle name="Normal 7 3 3 2 3 2" xfId="43696"/>
    <cellStyle name="Normal 7 3 3 2 4" xfId="43697"/>
    <cellStyle name="Normal 7 3 3 3" xfId="43698"/>
    <cellStyle name="Normal 7 3 3 3 2" xfId="43699"/>
    <cellStyle name="Normal 7 3 3 3 2 2" xfId="43700"/>
    <cellStyle name="Normal 7 3 3 3 3" xfId="43701"/>
    <cellStyle name="Normal 7 3 3 4" xfId="43702"/>
    <cellStyle name="Normal 7 3 3 4 2" xfId="43703"/>
    <cellStyle name="Normal 7 3 3 5" xfId="43704"/>
    <cellStyle name="Normal 7 3 4" xfId="43705"/>
    <cellStyle name="Normal 7 3 4 2" xfId="43706"/>
    <cellStyle name="Normal 7 3 4 2 2" xfId="43707"/>
    <cellStyle name="Normal 7 3 4 2 2 2" xfId="43708"/>
    <cellStyle name="Normal 7 3 4 2 3" xfId="43709"/>
    <cellStyle name="Normal 7 3 4 3" xfId="43710"/>
    <cellStyle name="Normal 7 3 4 3 2" xfId="43711"/>
    <cellStyle name="Normal 7 3 4 4" xfId="43712"/>
    <cellStyle name="Normal 7 3 5" xfId="43713"/>
    <cellStyle name="Normal 7 3 5 2" xfId="43714"/>
    <cellStyle name="Normal 7 3 5 2 2" xfId="43715"/>
    <cellStyle name="Normal 7 3 5 3" xfId="43716"/>
    <cellStyle name="Normal 7 3 6" xfId="43717"/>
    <cellStyle name="Normal 7 3 6 2" xfId="43718"/>
    <cellStyle name="Normal 7 3 7" xfId="43719"/>
    <cellStyle name="Normal 7 4" xfId="43720"/>
    <cellStyle name="Normal 7 4 2" xfId="43721"/>
    <cellStyle name="Normal 7 4 2 2" xfId="43722"/>
    <cellStyle name="Normal 7 4 2 2 2" xfId="43723"/>
    <cellStyle name="Normal 7 4 2 2 2 2" xfId="43724"/>
    <cellStyle name="Normal 7 4 2 2 2 2 2" xfId="43725"/>
    <cellStyle name="Normal 7 4 2 2 2 3" xfId="43726"/>
    <cellStyle name="Normal 7 4 2 2 3" xfId="43727"/>
    <cellStyle name="Normal 7 4 2 2 3 2" xfId="43728"/>
    <cellStyle name="Normal 7 4 2 2 4" xfId="43729"/>
    <cellStyle name="Normal 7 4 2 3" xfId="43730"/>
    <cellStyle name="Normal 7 4 2 3 2" xfId="43731"/>
    <cellStyle name="Normal 7 4 2 3 2 2" xfId="43732"/>
    <cellStyle name="Normal 7 4 2 3 3" xfId="43733"/>
    <cellStyle name="Normal 7 4 2 4" xfId="43734"/>
    <cellStyle name="Normal 7 4 2 4 2" xfId="43735"/>
    <cellStyle name="Normal 7 4 2 5" xfId="43736"/>
    <cellStyle name="Normal 7 4 3" xfId="43737"/>
    <cellStyle name="Normal 7 4 3 2" xfId="43738"/>
    <cellStyle name="Normal 7 4 3 2 2" xfId="43739"/>
    <cellStyle name="Normal 7 4 3 2 2 2" xfId="43740"/>
    <cellStyle name="Normal 7 4 3 2 3" xfId="43741"/>
    <cellStyle name="Normal 7 4 3 3" xfId="43742"/>
    <cellStyle name="Normal 7 4 3 3 2" xfId="43743"/>
    <cellStyle name="Normal 7 4 3 4" xfId="43744"/>
    <cellStyle name="Normal 7 4 4" xfId="43745"/>
    <cellStyle name="Normal 7 4 4 2" xfId="43746"/>
    <cellStyle name="Normal 7 4 4 2 2" xfId="43747"/>
    <cellStyle name="Normal 7 4 4 3" xfId="43748"/>
    <cellStyle name="Normal 7 4 5" xfId="43749"/>
    <cellStyle name="Normal 7 4 5 2" xfId="43750"/>
    <cellStyle name="Normal 7 4 6" xfId="43751"/>
    <cellStyle name="Normal 7 5" xfId="43752"/>
    <cellStyle name="Normal 7 5 2" xfId="43753"/>
    <cellStyle name="Normal 7 5 2 2" xfId="43754"/>
    <cellStyle name="Normal 7 5 2 2 2" xfId="43755"/>
    <cellStyle name="Normal 7 5 2 2 2 2" xfId="43756"/>
    <cellStyle name="Normal 7 5 2 2 3" xfId="43757"/>
    <cellStyle name="Normal 7 5 2 3" xfId="43758"/>
    <cellStyle name="Normal 7 5 2 3 2" xfId="43759"/>
    <cellStyle name="Normal 7 5 2 4" xfId="43760"/>
    <cellStyle name="Normal 7 5 3" xfId="43761"/>
    <cellStyle name="Normal 7 5 3 2" xfId="43762"/>
    <cellStyle name="Normal 7 5 3 2 2" xfId="43763"/>
    <cellStyle name="Normal 7 5 3 3" xfId="43764"/>
    <cellStyle name="Normal 7 5 4" xfId="43765"/>
    <cellStyle name="Normal 7 5 4 2" xfId="43766"/>
    <cellStyle name="Normal 7 5 5" xfId="43767"/>
    <cellStyle name="Normal 7 6" xfId="43768"/>
    <cellStyle name="Normal 7 6 2" xfId="43769"/>
    <cellStyle name="Normal 7 6 2 2" xfId="43770"/>
    <cellStyle name="Normal 7 6 2 2 2" xfId="43771"/>
    <cellStyle name="Normal 7 6 2 3" xfId="43772"/>
    <cellStyle name="Normal 7 6 3" xfId="43773"/>
    <cellStyle name="Normal 7 6 3 2" xfId="43774"/>
    <cellStyle name="Normal 7 6 4" xfId="43775"/>
    <cellStyle name="Normal 7 7" xfId="43776"/>
    <cellStyle name="Normal 7 7 2" xfId="43777"/>
    <cellStyle name="Normal 7 7 2 2" xfId="43778"/>
    <cellStyle name="Normal 7 7 3" xfId="43779"/>
    <cellStyle name="Normal 7 8" xfId="43780"/>
    <cellStyle name="Normal 7 8 2" xfId="43781"/>
    <cellStyle name="Normal 7 9" xfId="43782"/>
    <cellStyle name="Normal 8" xfId="43783"/>
    <cellStyle name="Normal 8 2" xfId="43784"/>
    <cellStyle name="Normal 8 2 2" xfId="43785"/>
    <cellStyle name="Normal 8 2 2 2" xfId="43786"/>
    <cellStyle name="Normal 8 2 2 2 2" xfId="43787"/>
    <cellStyle name="Normal 8 2 2 2 2 2" xfId="43788"/>
    <cellStyle name="Normal 8 2 2 2 2 2 2" xfId="43789"/>
    <cellStyle name="Normal 8 2 2 2 2 2 2 2" xfId="43790"/>
    <cellStyle name="Normal 8 2 2 2 2 2 2 2 2" xfId="43791"/>
    <cellStyle name="Normal 8 2 2 2 2 2 2 3" xfId="43792"/>
    <cellStyle name="Normal 8 2 2 2 2 2 3" xfId="43793"/>
    <cellStyle name="Normal 8 2 2 2 2 2 3 2" xfId="43794"/>
    <cellStyle name="Normal 8 2 2 2 2 2 4" xfId="43795"/>
    <cellStyle name="Normal 8 2 2 2 2 3" xfId="43796"/>
    <cellStyle name="Normal 8 2 2 2 2 3 2" xfId="43797"/>
    <cellStyle name="Normal 8 2 2 2 2 3 2 2" xfId="43798"/>
    <cellStyle name="Normal 8 2 2 2 2 3 3" xfId="43799"/>
    <cellStyle name="Normal 8 2 2 2 2 4" xfId="43800"/>
    <cellStyle name="Normal 8 2 2 2 2 4 2" xfId="43801"/>
    <cellStyle name="Normal 8 2 2 2 2 5" xfId="43802"/>
    <cellStyle name="Normal 8 2 2 2 3" xfId="43803"/>
    <cellStyle name="Normal 8 2 2 2 3 2" xfId="43804"/>
    <cellStyle name="Normal 8 2 2 2 3 2 2" xfId="43805"/>
    <cellStyle name="Normal 8 2 2 2 3 2 2 2" xfId="43806"/>
    <cellStyle name="Normal 8 2 2 2 3 2 3" xfId="43807"/>
    <cellStyle name="Normal 8 2 2 2 3 3" xfId="43808"/>
    <cellStyle name="Normal 8 2 2 2 3 3 2" xfId="43809"/>
    <cellStyle name="Normal 8 2 2 2 3 4" xfId="43810"/>
    <cellStyle name="Normal 8 2 2 2 4" xfId="43811"/>
    <cellStyle name="Normal 8 2 2 2 4 2" xfId="43812"/>
    <cellStyle name="Normal 8 2 2 2 4 2 2" xfId="43813"/>
    <cellStyle name="Normal 8 2 2 2 4 3" xfId="43814"/>
    <cellStyle name="Normal 8 2 2 2 5" xfId="43815"/>
    <cellStyle name="Normal 8 2 2 2 5 2" xfId="43816"/>
    <cellStyle name="Normal 8 2 2 2 6" xfId="43817"/>
    <cellStyle name="Normal 8 2 2 3" xfId="43818"/>
    <cellStyle name="Normal 8 2 2 3 2" xfId="43819"/>
    <cellStyle name="Normal 8 2 2 3 2 2" xfId="43820"/>
    <cellStyle name="Normal 8 2 2 3 2 2 2" xfId="43821"/>
    <cellStyle name="Normal 8 2 2 3 2 2 2 2" xfId="43822"/>
    <cellStyle name="Normal 8 2 2 3 2 2 3" xfId="43823"/>
    <cellStyle name="Normal 8 2 2 3 2 3" xfId="43824"/>
    <cellStyle name="Normal 8 2 2 3 2 3 2" xfId="43825"/>
    <cellStyle name="Normal 8 2 2 3 2 4" xfId="43826"/>
    <cellStyle name="Normal 8 2 2 3 3" xfId="43827"/>
    <cellStyle name="Normal 8 2 2 3 3 2" xfId="43828"/>
    <cellStyle name="Normal 8 2 2 3 3 2 2" xfId="43829"/>
    <cellStyle name="Normal 8 2 2 3 3 3" xfId="43830"/>
    <cellStyle name="Normal 8 2 2 3 4" xfId="43831"/>
    <cellStyle name="Normal 8 2 2 3 4 2" xfId="43832"/>
    <cellStyle name="Normal 8 2 2 3 5" xfId="43833"/>
    <cellStyle name="Normal 8 2 2 4" xfId="43834"/>
    <cellStyle name="Normal 8 2 2 4 2" xfId="43835"/>
    <cellStyle name="Normal 8 2 2 4 2 2" xfId="43836"/>
    <cellStyle name="Normal 8 2 2 4 2 2 2" xfId="43837"/>
    <cellStyle name="Normal 8 2 2 4 2 3" xfId="43838"/>
    <cellStyle name="Normal 8 2 2 4 3" xfId="43839"/>
    <cellStyle name="Normal 8 2 2 4 3 2" xfId="43840"/>
    <cellStyle name="Normal 8 2 2 4 4" xfId="43841"/>
    <cellStyle name="Normal 8 2 2 5" xfId="43842"/>
    <cellStyle name="Normal 8 2 2 5 2" xfId="43843"/>
    <cellStyle name="Normal 8 2 2 5 2 2" xfId="43844"/>
    <cellStyle name="Normal 8 2 2 5 3" xfId="43845"/>
    <cellStyle name="Normal 8 2 2 6" xfId="43846"/>
    <cellStyle name="Normal 8 2 2 6 2" xfId="43847"/>
    <cellStyle name="Normal 8 2 2 7" xfId="43848"/>
    <cellStyle name="Normal 8 2 3" xfId="43849"/>
    <cellStyle name="Normal 8 2 3 2" xfId="43850"/>
    <cellStyle name="Normal 8 2 3 2 2" xfId="43851"/>
    <cellStyle name="Normal 8 2 3 2 2 2" xfId="43852"/>
    <cellStyle name="Normal 8 2 3 2 2 2 2" xfId="43853"/>
    <cellStyle name="Normal 8 2 3 2 2 2 2 2" xfId="43854"/>
    <cellStyle name="Normal 8 2 3 2 2 2 3" xfId="43855"/>
    <cellStyle name="Normal 8 2 3 2 2 3" xfId="43856"/>
    <cellStyle name="Normal 8 2 3 2 2 3 2" xfId="43857"/>
    <cellStyle name="Normal 8 2 3 2 2 4" xfId="43858"/>
    <cellStyle name="Normal 8 2 3 2 3" xfId="43859"/>
    <cellStyle name="Normal 8 2 3 2 3 2" xfId="43860"/>
    <cellStyle name="Normal 8 2 3 2 3 2 2" xfId="43861"/>
    <cellStyle name="Normal 8 2 3 2 3 3" xfId="43862"/>
    <cellStyle name="Normal 8 2 3 2 4" xfId="43863"/>
    <cellStyle name="Normal 8 2 3 2 4 2" xfId="43864"/>
    <cellStyle name="Normal 8 2 3 2 5" xfId="43865"/>
    <cellStyle name="Normal 8 2 3 3" xfId="43866"/>
    <cellStyle name="Normal 8 2 3 3 2" xfId="43867"/>
    <cellStyle name="Normal 8 2 3 3 2 2" xfId="43868"/>
    <cellStyle name="Normal 8 2 3 3 2 2 2" xfId="43869"/>
    <cellStyle name="Normal 8 2 3 3 2 3" xfId="43870"/>
    <cellStyle name="Normal 8 2 3 3 3" xfId="43871"/>
    <cellStyle name="Normal 8 2 3 3 3 2" xfId="43872"/>
    <cellStyle name="Normal 8 2 3 3 4" xfId="43873"/>
    <cellStyle name="Normal 8 2 3 4" xfId="43874"/>
    <cellStyle name="Normal 8 2 3 4 2" xfId="43875"/>
    <cellStyle name="Normal 8 2 3 4 2 2" xfId="43876"/>
    <cellStyle name="Normal 8 2 3 4 3" xfId="43877"/>
    <cellStyle name="Normal 8 2 3 5" xfId="43878"/>
    <cellStyle name="Normal 8 2 3 5 2" xfId="43879"/>
    <cellStyle name="Normal 8 2 3 6" xfId="43880"/>
    <cellStyle name="Normal 8 2 4" xfId="43881"/>
    <cellStyle name="Normal 8 2 4 2" xfId="43882"/>
    <cellStyle name="Normal 8 2 4 2 2" xfId="43883"/>
    <cellStyle name="Normal 8 2 4 2 2 2" xfId="43884"/>
    <cellStyle name="Normal 8 2 4 2 2 2 2" xfId="43885"/>
    <cellStyle name="Normal 8 2 4 2 2 3" xfId="43886"/>
    <cellStyle name="Normal 8 2 4 2 3" xfId="43887"/>
    <cellStyle name="Normal 8 2 4 2 3 2" xfId="43888"/>
    <cellStyle name="Normal 8 2 4 2 4" xfId="43889"/>
    <cellStyle name="Normal 8 2 4 3" xfId="43890"/>
    <cellStyle name="Normal 8 2 4 3 2" xfId="43891"/>
    <cellStyle name="Normal 8 2 4 3 2 2" xfId="43892"/>
    <cellStyle name="Normal 8 2 4 3 3" xfId="43893"/>
    <cellStyle name="Normal 8 2 4 4" xfId="43894"/>
    <cellStyle name="Normal 8 2 4 4 2" xfId="43895"/>
    <cellStyle name="Normal 8 2 4 5" xfId="43896"/>
    <cellStyle name="Normal 8 2 5" xfId="43897"/>
    <cellStyle name="Normal 8 2 5 2" xfId="43898"/>
    <cellStyle name="Normal 8 2 5 2 2" xfId="43899"/>
    <cellStyle name="Normal 8 2 5 2 2 2" xfId="43900"/>
    <cellStyle name="Normal 8 2 5 2 3" xfId="43901"/>
    <cellStyle name="Normal 8 2 5 3" xfId="43902"/>
    <cellStyle name="Normal 8 2 5 3 2" xfId="43903"/>
    <cellStyle name="Normal 8 2 5 4" xfId="43904"/>
    <cellStyle name="Normal 8 2 6" xfId="43905"/>
    <cellStyle name="Normal 8 2 6 2" xfId="43906"/>
    <cellStyle name="Normal 8 2 6 2 2" xfId="43907"/>
    <cellStyle name="Normal 8 2 6 3" xfId="43908"/>
    <cellStyle name="Normal 8 2 7" xfId="43909"/>
    <cellStyle name="Normal 8 2 7 2" xfId="43910"/>
    <cellStyle name="Normal 8 2 8" xfId="43911"/>
    <cellStyle name="Normal 8 3" xfId="43912"/>
    <cellStyle name="Normal 8 3 2" xfId="43913"/>
    <cellStyle name="Normal 8 3 2 2" xfId="43914"/>
    <cellStyle name="Normal 8 3 2 2 2" xfId="43915"/>
    <cellStyle name="Normal 8 3 2 2 2 2" xfId="43916"/>
    <cellStyle name="Normal 8 3 2 2 2 2 2" xfId="43917"/>
    <cellStyle name="Normal 8 3 2 2 2 2 2 2" xfId="43918"/>
    <cellStyle name="Normal 8 3 2 2 2 2 3" xfId="43919"/>
    <cellStyle name="Normal 8 3 2 2 2 3" xfId="43920"/>
    <cellStyle name="Normal 8 3 2 2 2 3 2" xfId="43921"/>
    <cellStyle name="Normal 8 3 2 2 2 4" xfId="43922"/>
    <cellStyle name="Normal 8 3 2 2 3" xfId="43923"/>
    <cellStyle name="Normal 8 3 2 2 3 2" xfId="43924"/>
    <cellStyle name="Normal 8 3 2 2 3 2 2" xfId="43925"/>
    <cellStyle name="Normal 8 3 2 2 3 3" xfId="43926"/>
    <cellStyle name="Normal 8 3 2 2 4" xfId="43927"/>
    <cellStyle name="Normal 8 3 2 2 4 2" xfId="43928"/>
    <cellStyle name="Normal 8 3 2 2 5" xfId="43929"/>
    <cellStyle name="Normal 8 3 2 3" xfId="43930"/>
    <cellStyle name="Normal 8 3 2 3 2" xfId="43931"/>
    <cellStyle name="Normal 8 3 2 3 2 2" xfId="43932"/>
    <cellStyle name="Normal 8 3 2 3 2 2 2" xfId="43933"/>
    <cellStyle name="Normal 8 3 2 3 2 3" xfId="43934"/>
    <cellStyle name="Normal 8 3 2 3 3" xfId="43935"/>
    <cellStyle name="Normal 8 3 2 3 3 2" xfId="43936"/>
    <cellStyle name="Normal 8 3 2 3 4" xfId="43937"/>
    <cellStyle name="Normal 8 3 2 4" xfId="43938"/>
    <cellStyle name="Normal 8 3 2 4 2" xfId="43939"/>
    <cellStyle name="Normal 8 3 2 4 2 2" xfId="43940"/>
    <cellStyle name="Normal 8 3 2 4 3" xfId="43941"/>
    <cellStyle name="Normal 8 3 2 5" xfId="43942"/>
    <cellStyle name="Normal 8 3 2 5 2" xfId="43943"/>
    <cellStyle name="Normal 8 3 2 6" xfId="43944"/>
    <cellStyle name="Normal 8 3 3" xfId="43945"/>
    <cellStyle name="Normal 8 3 3 2" xfId="43946"/>
    <cellStyle name="Normal 8 3 3 2 2" xfId="43947"/>
    <cellStyle name="Normal 8 3 3 2 2 2" xfId="43948"/>
    <cellStyle name="Normal 8 3 3 2 2 2 2" xfId="43949"/>
    <cellStyle name="Normal 8 3 3 2 2 3" xfId="43950"/>
    <cellStyle name="Normal 8 3 3 2 3" xfId="43951"/>
    <cellStyle name="Normal 8 3 3 2 3 2" xfId="43952"/>
    <cellStyle name="Normal 8 3 3 2 4" xfId="43953"/>
    <cellStyle name="Normal 8 3 3 3" xfId="43954"/>
    <cellStyle name="Normal 8 3 3 3 2" xfId="43955"/>
    <cellStyle name="Normal 8 3 3 3 2 2" xfId="43956"/>
    <cellStyle name="Normal 8 3 3 3 3" xfId="43957"/>
    <cellStyle name="Normal 8 3 3 4" xfId="43958"/>
    <cellStyle name="Normal 8 3 3 4 2" xfId="43959"/>
    <cellStyle name="Normal 8 3 3 5" xfId="43960"/>
    <cellStyle name="Normal 8 3 4" xfId="43961"/>
    <cellStyle name="Normal 8 3 4 2" xfId="43962"/>
    <cellStyle name="Normal 8 3 4 2 2" xfId="43963"/>
    <cellStyle name="Normal 8 3 4 2 2 2" xfId="43964"/>
    <cellStyle name="Normal 8 3 4 2 3" xfId="43965"/>
    <cellStyle name="Normal 8 3 4 3" xfId="43966"/>
    <cellStyle name="Normal 8 3 4 3 2" xfId="43967"/>
    <cellStyle name="Normal 8 3 4 4" xfId="43968"/>
    <cellStyle name="Normal 8 3 5" xfId="43969"/>
    <cellStyle name="Normal 8 3 5 2" xfId="43970"/>
    <cellStyle name="Normal 8 3 5 2 2" xfId="43971"/>
    <cellStyle name="Normal 8 3 5 3" xfId="43972"/>
    <cellStyle name="Normal 8 3 6" xfId="43973"/>
    <cellStyle name="Normal 8 3 6 2" xfId="43974"/>
    <cellStyle name="Normal 8 3 7" xfId="43975"/>
    <cellStyle name="Normal 8 4" xfId="43976"/>
    <cellStyle name="Normal 8 4 2" xfId="43977"/>
    <cellStyle name="Normal 8 4 2 2" xfId="43978"/>
    <cellStyle name="Normal 8 4 2 2 2" xfId="43979"/>
    <cellStyle name="Normal 8 4 2 2 2 2" xfId="43980"/>
    <cellStyle name="Normal 8 4 2 2 2 2 2" xfId="43981"/>
    <cellStyle name="Normal 8 4 2 2 2 3" xfId="43982"/>
    <cellStyle name="Normal 8 4 2 2 3" xfId="43983"/>
    <cellStyle name="Normal 8 4 2 2 3 2" xfId="43984"/>
    <cellStyle name="Normal 8 4 2 2 4" xfId="43985"/>
    <cellStyle name="Normal 8 4 2 3" xfId="43986"/>
    <cellStyle name="Normal 8 4 2 3 2" xfId="43987"/>
    <cellStyle name="Normal 8 4 2 3 2 2" xfId="43988"/>
    <cellStyle name="Normal 8 4 2 3 3" xfId="43989"/>
    <cellStyle name="Normal 8 4 2 4" xfId="43990"/>
    <cellStyle name="Normal 8 4 2 4 2" xfId="43991"/>
    <cellStyle name="Normal 8 4 2 5" xfId="43992"/>
    <cellStyle name="Normal 8 4 3" xfId="43993"/>
    <cellStyle name="Normal 8 4 3 2" xfId="43994"/>
    <cellStyle name="Normal 8 4 3 2 2" xfId="43995"/>
    <cellStyle name="Normal 8 4 3 2 2 2" xfId="43996"/>
    <cellStyle name="Normal 8 4 3 2 3" xfId="43997"/>
    <cellStyle name="Normal 8 4 3 3" xfId="43998"/>
    <cellStyle name="Normal 8 4 3 3 2" xfId="43999"/>
    <cellStyle name="Normal 8 4 3 4" xfId="44000"/>
    <cellStyle name="Normal 8 4 4" xfId="44001"/>
    <cellStyle name="Normal 8 4 4 2" xfId="44002"/>
    <cellStyle name="Normal 8 4 4 2 2" xfId="44003"/>
    <cellStyle name="Normal 8 4 4 3" xfId="44004"/>
    <cellStyle name="Normal 8 4 5" xfId="44005"/>
    <cellStyle name="Normal 8 4 5 2" xfId="44006"/>
    <cellStyle name="Normal 8 4 6" xfId="44007"/>
    <cellStyle name="Normal 8 5" xfId="44008"/>
    <cellStyle name="Normal 8 5 2" xfId="44009"/>
    <cellStyle name="Normal 8 5 2 2" xfId="44010"/>
    <cellStyle name="Normal 8 5 2 2 2" xfId="44011"/>
    <cellStyle name="Normal 8 5 2 2 2 2" xfId="44012"/>
    <cellStyle name="Normal 8 5 2 2 3" xfId="44013"/>
    <cellStyle name="Normal 8 5 2 3" xfId="44014"/>
    <cellStyle name="Normal 8 5 2 3 2" xfId="44015"/>
    <cellStyle name="Normal 8 5 2 4" xfId="44016"/>
    <cellStyle name="Normal 8 5 3" xfId="44017"/>
    <cellStyle name="Normal 8 5 3 2" xfId="44018"/>
    <cellStyle name="Normal 8 5 3 2 2" xfId="44019"/>
    <cellStyle name="Normal 8 5 3 3" xfId="44020"/>
    <cellStyle name="Normal 8 5 4" xfId="44021"/>
    <cellStyle name="Normal 8 5 4 2" xfId="44022"/>
    <cellStyle name="Normal 8 5 5" xfId="44023"/>
    <cellStyle name="Normal 8 6" xfId="44024"/>
    <cellStyle name="Normal 8 6 2" xfId="44025"/>
    <cellStyle name="Normal 8 6 2 2" xfId="44026"/>
    <cellStyle name="Normal 8 6 2 2 2" xfId="44027"/>
    <cellStyle name="Normal 8 6 2 3" xfId="44028"/>
    <cellStyle name="Normal 8 6 3" xfId="44029"/>
    <cellStyle name="Normal 8 6 3 2" xfId="44030"/>
    <cellStyle name="Normal 8 6 4" xfId="44031"/>
    <cellStyle name="Normal 8 7" xfId="44032"/>
    <cellStyle name="Normal 8 7 2" xfId="44033"/>
    <cellStyle name="Normal 8 7 2 2" xfId="44034"/>
    <cellStyle name="Normal 8 7 3" xfId="44035"/>
    <cellStyle name="Normal 8 8" xfId="44036"/>
    <cellStyle name="Normal 8 8 2" xfId="44037"/>
    <cellStyle name="Normal 8 9" xfId="44038"/>
    <cellStyle name="Normal 9" xfId="44039"/>
    <cellStyle name="Normal 9 2" xfId="44040"/>
    <cellStyle name="Normal 9 2 2" xfId="44041"/>
    <cellStyle name="Normal 9 2 2 2" xfId="44042"/>
    <cellStyle name="Normal 9 2 2 2 2" xfId="44043"/>
    <cellStyle name="Normal 9 2 2 2 2 2" xfId="44044"/>
    <cellStyle name="Normal 9 2 2 2 2 2 2" xfId="44045"/>
    <cellStyle name="Normal 9 2 2 2 2 2 2 2" xfId="44046"/>
    <cellStyle name="Normal 9 2 2 2 2 2 2 2 2" xfId="44047"/>
    <cellStyle name="Normal 9 2 2 2 2 2 2 3" xfId="44048"/>
    <cellStyle name="Normal 9 2 2 2 2 2 3" xfId="44049"/>
    <cellStyle name="Normal 9 2 2 2 2 2 3 2" xfId="44050"/>
    <cellStyle name="Normal 9 2 2 2 2 2 4" xfId="44051"/>
    <cellStyle name="Normal 9 2 2 2 2 3" xfId="44052"/>
    <cellStyle name="Normal 9 2 2 2 2 3 2" xfId="44053"/>
    <cellStyle name="Normal 9 2 2 2 2 3 2 2" xfId="44054"/>
    <cellStyle name="Normal 9 2 2 2 2 3 3" xfId="44055"/>
    <cellStyle name="Normal 9 2 2 2 2 4" xfId="44056"/>
    <cellStyle name="Normal 9 2 2 2 2 4 2" xfId="44057"/>
    <cellStyle name="Normal 9 2 2 2 2 5" xfId="44058"/>
    <cellStyle name="Normal 9 2 2 2 3" xfId="44059"/>
    <cellStyle name="Normal 9 2 2 2 3 2" xfId="44060"/>
    <cellStyle name="Normal 9 2 2 2 3 2 2" xfId="44061"/>
    <cellStyle name="Normal 9 2 2 2 3 2 2 2" xfId="44062"/>
    <cellStyle name="Normal 9 2 2 2 3 2 3" xfId="44063"/>
    <cellStyle name="Normal 9 2 2 2 3 3" xfId="44064"/>
    <cellStyle name="Normal 9 2 2 2 3 3 2" xfId="44065"/>
    <cellStyle name="Normal 9 2 2 2 3 4" xfId="44066"/>
    <cellStyle name="Normal 9 2 2 2 4" xfId="44067"/>
    <cellStyle name="Normal 9 2 2 2 4 2" xfId="44068"/>
    <cellStyle name="Normal 9 2 2 2 4 2 2" xfId="44069"/>
    <cellStyle name="Normal 9 2 2 2 4 3" xfId="44070"/>
    <cellStyle name="Normal 9 2 2 2 5" xfId="44071"/>
    <cellStyle name="Normal 9 2 2 2 5 2" xfId="44072"/>
    <cellStyle name="Normal 9 2 2 2 6" xfId="44073"/>
    <cellStyle name="Normal 9 2 2 3" xfId="44074"/>
    <cellStyle name="Normal 9 2 2 3 2" xfId="44075"/>
    <cellStyle name="Normal 9 2 2 3 2 2" xfId="44076"/>
    <cellStyle name="Normal 9 2 2 3 2 2 2" xfId="44077"/>
    <cellStyle name="Normal 9 2 2 3 2 2 2 2" xfId="44078"/>
    <cellStyle name="Normal 9 2 2 3 2 2 3" xfId="44079"/>
    <cellStyle name="Normal 9 2 2 3 2 3" xfId="44080"/>
    <cellStyle name="Normal 9 2 2 3 2 3 2" xfId="44081"/>
    <cellStyle name="Normal 9 2 2 3 2 4" xfId="44082"/>
    <cellStyle name="Normal 9 2 2 3 3" xfId="44083"/>
    <cellStyle name="Normal 9 2 2 3 3 2" xfId="44084"/>
    <cellStyle name="Normal 9 2 2 3 3 2 2" xfId="44085"/>
    <cellStyle name="Normal 9 2 2 3 3 3" xfId="44086"/>
    <cellStyle name="Normal 9 2 2 3 4" xfId="44087"/>
    <cellStyle name="Normal 9 2 2 3 4 2" xfId="44088"/>
    <cellStyle name="Normal 9 2 2 3 5" xfId="44089"/>
    <cellStyle name="Normal 9 2 2 4" xfId="44090"/>
    <cellStyle name="Normal 9 2 2 4 2" xfId="44091"/>
    <cellStyle name="Normal 9 2 2 4 2 2" xfId="44092"/>
    <cellStyle name="Normal 9 2 2 4 2 2 2" xfId="44093"/>
    <cellStyle name="Normal 9 2 2 4 2 3" xfId="44094"/>
    <cellStyle name="Normal 9 2 2 4 3" xfId="44095"/>
    <cellStyle name="Normal 9 2 2 4 3 2" xfId="44096"/>
    <cellStyle name="Normal 9 2 2 4 4" xfId="44097"/>
    <cellStyle name="Normal 9 2 2 5" xfId="44098"/>
    <cellStyle name="Normal 9 2 2 5 2" xfId="44099"/>
    <cellStyle name="Normal 9 2 2 5 2 2" xfId="44100"/>
    <cellStyle name="Normal 9 2 2 5 3" xfId="44101"/>
    <cellStyle name="Normal 9 2 2 6" xfId="44102"/>
    <cellStyle name="Normal 9 2 2 6 2" xfId="44103"/>
    <cellStyle name="Normal 9 2 2 7" xfId="44104"/>
    <cellStyle name="Normal 9 2 3" xfId="44105"/>
    <cellStyle name="Normal 9 2 3 2" xfId="44106"/>
    <cellStyle name="Normal 9 2 3 2 2" xfId="44107"/>
    <cellStyle name="Normal 9 2 3 2 2 2" xfId="44108"/>
    <cellStyle name="Normal 9 2 3 2 2 2 2" xfId="44109"/>
    <cellStyle name="Normal 9 2 3 2 2 2 2 2" xfId="44110"/>
    <cellStyle name="Normal 9 2 3 2 2 2 3" xfId="44111"/>
    <cellStyle name="Normal 9 2 3 2 2 3" xfId="44112"/>
    <cellStyle name="Normal 9 2 3 2 2 3 2" xfId="44113"/>
    <cellStyle name="Normal 9 2 3 2 2 4" xfId="44114"/>
    <cellStyle name="Normal 9 2 3 2 3" xfId="44115"/>
    <cellStyle name="Normal 9 2 3 2 3 2" xfId="44116"/>
    <cellStyle name="Normal 9 2 3 2 3 2 2" xfId="44117"/>
    <cellStyle name="Normal 9 2 3 2 3 3" xfId="44118"/>
    <cellStyle name="Normal 9 2 3 2 4" xfId="44119"/>
    <cellStyle name="Normal 9 2 3 2 4 2" xfId="44120"/>
    <cellStyle name="Normal 9 2 3 2 5" xfId="44121"/>
    <cellStyle name="Normal 9 2 3 3" xfId="44122"/>
    <cellStyle name="Normal 9 2 3 3 2" xfId="44123"/>
    <cellStyle name="Normal 9 2 3 3 2 2" xfId="44124"/>
    <cellStyle name="Normal 9 2 3 3 2 2 2" xfId="44125"/>
    <cellStyle name="Normal 9 2 3 3 2 3" xfId="44126"/>
    <cellStyle name="Normal 9 2 3 3 3" xfId="44127"/>
    <cellStyle name="Normal 9 2 3 3 3 2" xfId="44128"/>
    <cellStyle name="Normal 9 2 3 3 4" xfId="44129"/>
    <cellStyle name="Normal 9 2 3 4" xfId="44130"/>
    <cellStyle name="Normal 9 2 3 4 2" xfId="44131"/>
    <cellStyle name="Normal 9 2 3 4 2 2" xfId="44132"/>
    <cellStyle name="Normal 9 2 3 4 3" xfId="44133"/>
    <cellStyle name="Normal 9 2 3 5" xfId="44134"/>
    <cellStyle name="Normal 9 2 3 5 2" xfId="44135"/>
    <cellStyle name="Normal 9 2 3 6" xfId="44136"/>
    <cellStyle name="Normal 9 2 4" xfId="44137"/>
    <cellStyle name="Normal 9 2 4 2" xfId="44138"/>
    <cellStyle name="Normal 9 2 4 2 2" xfId="44139"/>
    <cellStyle name="Normal 9 2 4 2 2 2" xfId="44140"/>
    <cellStyle name="Normal 9 2 4 2 2 2 2" xfId="44141"/>
    <cellStyle name="Normal 9 2 4 2 2 3" xfId="44142"/>
    <cellStyle name="Normal 9 2 4 2 3" xfId="44143"/>
    <cellStyle name="Normal 9 2 4 2 3 2" xfId="44144"/>
    <cellStyle name="Normal 9 2 4 2 4" xfId="44145"/>
    <cellStyle name="Normal 9 2 4 3" xfId="44146"/>
    <cellStyle name="Normal 9 2 4 3 2" xfId="44147"/>
    <cellStyle name="Normal 9 2 4 3 2 2" xfId="44148"/>
    <cellStyle name="Normal 9 2 4 3 3" xfId="44149"/>
    <cellStyle name="Normal 9 2 4 4" xfId="44150"/>
    <cellStyle name="Normal 9 2 4 4 2" xfId="44151"/>
    <cellStyle name="Normal 9 2 4 5" xfId="44152"/>
    <cellStyle name="Normal 9 2 5" xfId="44153"/>
    <cellStyle name="Normal 9 2 5 2" xfId="44154"/>
    <cellStyle name="Normal 9 2 5 2 2" xfId="44155"/>
    <cellStyle name="Normal 9 2 5 2 2 2" xfId="44156"/>
    <cellStyle name="Normal 9 2 5 2 3" xfId="44157"/>
    <cellStyle name="Normal 9 2 5 3" xfId="44158"/>
    <cellStyle name="Normal 9 2 5 3 2" xfId="44159"/>
    <cellStyle name="Normal 9 2 5 4" xfId="44160"/>
    <cellStyle name="Normal 9 2 6" xfId="44161"/>
    <cellStyle name="Normal 9 2 6 2" xfId="44162"/>
    <cellStyle name="Normal 9 2 6 2 2" xfId="44163"/>
    <cellStyle name="Normal 9 2 6 3" xfId="44164"/>
    <cellStyle name="Normal 9 2 7" xfId="44165"/>
    <cellStyle name="Normal 9 2 7 2" xfId="44166"/>
    <cellStyle name="Normal 9 2 8" xfId="44167"/>
    <cellStyle name="Normal 9 3" xfId="44168"/>
    <cellStyle name="Normal 9 3 2" xfId="44169"/>
    <cellStyle name="Normal 9 3 2 2" xfId="44170"/>
    <cellStyle name="Normal 9 3 2 2 2" xfId="44171"/>
    <cellStyle name="Normal 9 3 2 2 2 2" xfId="44172"/>
    <cellStyle name="Normal 9 3 2 2 2 2 2" xfId="44173"/>
    <cellStyle name="Normal 9 3 2 2 2 2 2 2" xfId="44174"/>
    <cellStyle name="Normal 9 3 2 2 2 2 3" xfId="44175"/>
    <cellStyle name="Normal 9 3 2 2 2 3" xfId="44176"/>
    <cellStyle name="Normal 9 3 2 2 2 3 2" xfId="44177"/>
    <cellStyle name="Normal 9 3 2 2 2 4" xfId="44178"/>
    <cellStyle name="Normal 9 3 2 2 3" xfId="44179"/>
    <cellStyle name="Normal 9 3 2 2 3 2" xfId="44180"/>
    <cellStyle name="Normal 9 3 2 2 3 2 2" xfId="44181"/>
    <cellStyle name="Normal 9 3 2 2 3 3" xfId="44182"/>
    <cellStyle name="Normal 9 3 2 2 4" xfId="44183"/>
    <cellStyle name="Normal 9 3 2 2 4 2" xfId="44184"/>
    <cellStyle name="Normal 9 3 2 2 5" xfId="44185"/>
    <cellStyle name="Normal 9 3 2 3" xfId="44186"/>
    <cellStyle name="Normal 9 3 2 3 2" xfId="44187"/>
    <cellStyle name="Normal 9 3 2 3 2 2" xfId="44188"/>
    <cellStyle name="Normal 9 3 2 3 2 2 2" xfId="44189"/>
    <cellStyle name="Normal 9 3 2 3 2 3" xfId="44190"/>
    <cellStyle name="Normal 9 3 2 3 3" xfId="44191"/>
    <cellStyle name="Normal 9 3 2 3 3 2" xfId="44192"/>
    <cellStyle name="Normal 9 3 2 3 4" xfId="44193"/>
    <cellStyle name="Normal 9 3 2 4" xfId="44194"/>
    <cellStyle name="Normal 9 3 2 4 2" xfId="44195"/>
    <cellStyle name="Normal 9 3 2 4 2 2" xfId="44196"/>
    <cellStyle name="Normal 9 3 2 4 3" xfId="44197"/>
    <cellStyle name="Normal 9 3 2 5" xfId="44198"/>
    <cellStyle name="Normal 9 3 2 5 2" xfId="44199"/>
    <cellStyle name="Normal 9 3 2 6" xfId="44200"/>
    <cellStyle name="Normal 9 3 3" xfId="44201"/>
    <cellStyle name="Normal 9 3 3 2" xfId="44202"/>
    <cellStyle name="Normal 9 3 3 2 2" xfId="44203"/>
    <cellStyle name="Normal 9 3 3 2 2 2" xfId="44204"/>
    <cellStyle name="Normal 9 3 3 2 2 2 2" xfId="44205"/>
    <cellStyle name="Normal 9 3 3 2 2 3" xfId="44206"/>
    <cellStyle name="Normal 9 3 3 2 3" xfId="44207"/>
    <cellStyle name="Normal 9 3 3 2 3 2" xfId="44208"/>
    <cellStyle name="Normal 9 3 3 2 4" xfId="44209"/>
    <cellStyle name="Normal 9 3 3 3" xfId="44210"/>
    <cellStyle name="Normal 9 3 3 3 2" xfId="44211"/>
    <cellStyle name="Normal 9 3 3 3 2 2" xfId="44212"/>
    <cellStyle name="Normal 9 3 3 3 3" xfId="44213"/>
    <cellStyle name="Normal 9 3 3 4" xfId="44214"/>
    <cellStyle name="Normal 9 3 3 4 2" xfId="44215"/>
    <cellStyle name="Normal 9 3 3 5" xfId="44216"/>
    <cellStyle name="Normal 9 3 4" xfId="44217"/>
    <cellStyle name="Normal 9 3 4 2" xfId="44218"/>
    <cellStyle name="Normal 9 3 4 2 2" xfId="44219"/>
    <cellStyle name="Normal 9 3 4 2 2 2" xfId="44220"/>
    <cellStyle name="Normal 9 3 4 2 3" xfId="44221"/>
    <cellStyle name="Normal 9 3 4 3" xfId="44222"/>
    <cellStyle name="Normal 9 3 4 3 2" xfId="44223"/>
    <cellStyle name="Normal 9 3 4 4" xfId="44224"/>
    <cellStyle name="Normal 9 3 5" xfId="44225"/>
    <cellStyle name="Normal 9 3 5 2" xfId="44226"/>
    <cellStyle name="Normal 9 3 5 2 2" xfId="44227"/>
    <cellStyle name="Normal 9 3 5 3" xfId="44228"/>
    <cellStyle name="Normal 9 3 6" xfId="44229"/>
    <cellStyle name="Normal 9 3 6 2" xfId="44230"/>
    <cellStyle name="Normal 9 3 7" xfId="44231"/>
    <cellStyle name="Normal 9 4" xfId="44232"/>
    <cellStyle name="Normal 9 4 2" xfId="44233"/>
    <cellStyle name="Normal 9 4 2 2" xfId="44234"/>
    <cellStyle name="Normal 9 4 2 2 2" xfId="44235"/>
    <cellStyle name="Normal 9 4 2 2 2 2" xfId="44236"/>
    <cellStyle name="Normal 9 4 2 2 2 2 2" xfId="44237"/>
    <cellStyle name="Normal 9 4 2 2 2 3" xfId="44238"/>
    <cellStyle name="Normal 9 4 2 2 3" xfId="44239"/>
    <cellStyle name="Normal 9 4 2 2 3 2" xfId="44240"/>
    <cellStyle name="Normal 9 4 2 2 4" xfId="44241"/>
    <cellStyle name="Normal 9 4 2 3" xfId="44242"/>
    <cellStyle name="Normal 9 4 2 3 2" xfId="44243"/>
    <cellStyle name="Normal 9 4 2 3 2 2" xfId="44244"/>
    <cellStyle name="Normal 9 4 2 3 3" xfId="44245"/>
    <cellStyle name="Normal 9 4 2 4" xfId="44246"/>
    <cellStyle name="Normal 9 4 2 4 2" xfId="44247"/>
    <cellStyle name="Normal 9 4 2 5" xfId="44248"/>
    <cellStyle name="Normal 9 4 3" xfId="44249"/>
    <cellStyle name="Normal 9 4 3 2" xfId="44250"/>
    <cellStyle name="Normal 9 4 3 2 2" xfId="44251"/>
    <cellStyle name="Normal 9 4 3 2 2 2" xfId="44252"/>
    <cellStyle name="Normal 9 4 3 2 3" xfId="44253"/>
    <cellStyle name="Normal 9 4 3 3" xfId="44254"/>
    <cellStyle name="Normal 9 4 3 3 2" xfId="44255"/>
    <cellStyle name="Normal 9 4 3 4" xfId="44256"/>
    <cellStyle name="Normal 9 4 4" xfId="44257"/>
    <cellStyle name="Normal 9 4 4 2" xfId="44258"/>
    <cellStyle name="Normal 9 4 4 2 2" xfId="44259"/>
    <cellStyle name="Normal 9 4 4 3" xfId="44260"/>
    <cellStyle name="Normal 9 4 5" xfId="44261"/>
    <cellStyle name="Normal 9 4 5 2" xfId="44262"/>
    <cellStyle name="Normal 9 4 6" xfId="44263"/>
    <cellStyle name="Normal 9 5" xfId="44264"/>
    <cellStyle name="Normal 9 5 2" xfId="44265"/>
    <cellStyle name="Normal 9 5 2 2" xfId="44266"/>
    <cellStyle name="Normal 9 5 2 2 2" xfId="44267"/>
    <cellStyle name="Normal 9 5 2 2 2 2" xfId="44268"/>
    <cellStyle name="Normal 9 5 2 2 3" xfId="44269"/>
    <cellStyle name="Normal 9 5 2 3" xfId="44270"/>
    <cellStyle name="Normal 9 5 2 3 2" xfId="44271"/>
    <cellStyle name="Normal 9 5 2 4" xfId="44272"/>
    <cellStyle name="Normal 9 5 3" xfId="44273"/>
    <cellStyle name="Normal 9 5 3 2" xfId="44274"/>
    <cellStyle name="Normal 9 5 3 2 2" xfId="44275"/>
    <cellStyle name="Normal 9 5 3 3" xfId="44276"/>
    <cellStyle name="Normal 9 5 4" xfId="44277"/>
    <cellStyle name="Normal 9 5 4 2" xfId="44278"/>
    <cellStyle name="Normal 9 5 5" xfId="44279"/>
    <cellStyle name="Normal 9 6" xfId="44280"/>
    <cellStyle name="Normal 9 6 2" xfId="44281"/>
    <cellStyle name="Normal 9 6 2 2" xfId="44282"/>
    <cellStyle name="Normal 9 6 2 2 2" xfId="44283"/>
    <cellStyle name="Normal 9 6 2 3" xfId="44284"/>
    <cellStyle name="Normal 9 6 3" xfId="44285"/>
    <cellStyle name="Normal 9 6 3 2" xfId="44286"/>
    <cellStyle name="Normal 9 6 4" xfId="44287"/>
    <cellStyle name="Normal 9 7" xfId="44288"/>
    <cellStyle name="Normal 9 7 2" xfId="44289"/>
    <cellStyle name="Normal 9 7 2 2" xfId="44290"/>
    <cellStyle name="Normal 9 7 3" xfId="44291"/>
    <cellStyle name="Normal 9 8" xfId="44292"/>
    <cellStyle name="Normal 9 8 2" xfId="44293"/>
    <cellStyle name="Normal 9 9" xfId="44294"/>
    <cellStyle name="Note 10" xfId="44295"/>
    <cellStyle name="Note 10 2" xfId="44296"/>
    <cellStyle name="Note 10 2 2" xfId="44297"/>
    <cellStyle name="Note 10 2 2 2" xfId="44298"/>
    <cellStyle name="Note 10 2 2 2 2" xfId="44299"/>
    <cellStyle name="Note 10 2 2 2 2 2" xfId="44300"/>
    <cellStyle name="Note 10 2 2 2 2 2 2" xfId="44301"/>
    <cellStyle name="Note 10 2 2 2 2 2 2 2" xfId="44302"/>
    <cellStyle name="Note 10 2 2 2 2 2 3" xfId="44303"/>
    <cellStyle name="Note 10 2 2 2 2 3" xfId="44304"/>
    <cellStyle name="Note 10 2 2 2 2 3 2" xfId="44305"/>
    <cellStyle name="Note 10 2 2 2 2 4" xfId="44306"/>
    <cellStyle name="Note 10 2 2 2 3" xfId="44307"/>
    <cellStyle name="Note 10 2 2 2 3 2" xfId="44308"/>
    <cellStyle name="Note 10 2 2 2 3 2 2" xfId="44309"/>
    <cellStyle name="Note 10 2 2 2 3 3" xfId="44310"/>
    <cellStyle name="Note 10 2 2 2 4" xfId="44311"/>
    <cellStyle name="Note 10 2 2 2 4 2" xfId="44312"/>
    <cellStyle name="Note 10 2 2 2 5" xfId="44313"/>
    <cellStyle name="Note 10 2 2 3" xfId="44314"/>
    <cellStyle name="Note 10 2 2 3 2" xfId="44315"/>
    <cellStyle name="Note 10 2 2 3 2 2" xfId="44316"/>
    <cellStyle name="Note 10 2 2 3 2 2 2" xfId="44317"/>
    <cellStyle name="Note 10 2 2 3 2 3" xfId="44318"/>
    <cellStyle name="Note 10 2 2 3 3" xfId="44319"/>
    <cellStyle name="Note 10 2 2 3 3 2" xfId="44320"/>
    <cellStyle name="Note 10 2 2 3 4" xfId="44321"/>
    <cellStyle name="Note 10 2 2 4" xfId="44322"/>
    <cellStyle name="Note 10 2 2 4 2" xfId="44323"/>
    <cellStyle name="Note 10 2 2 4 2 2" xfId="44324"/>
    <cellStyle name="Note 10 2 2 4 3" xfId="44325"/>
    <cellStyle name="Note 10 2 2 5" xfId="44326"/>
    <cellStyle name="Note 10 2 2 5 2" xfId="44327"/>
    <cellStyle name="Note 10 2 2 6" xfId="44328"/>
    <cellStyle name="Note 10 2 3" xfId="44329"/>
    <cellStyle name="Note 10 2 3 2" xfId="44330"/>
    <cellStyle name="Note 10 2 3 2 2" xfId="44331"/>
    <cellStyle name="Note 10 2 3 2 2 2" xfId="44332"/>
    <cellStyle name="Note 10 2 3 2 2 2 2" xfId="44333"/>
    <cellStyle name="Note 10 2 3 2 2 3" xfId="44334"/>
    <cellStyle name="Note 10 2 3 2 3" xfId="44335"/>
    <cellStyle name="Note 10 2 3 2 3 2" xfId="44336"/>
    <cellStyle name="Note 10 2 3 2 4" xfId="44337"/>
    <cellStyle name="Note 10 2 3 3" xfId="44338"/>
    <cellStyle name="Note 10 2 3 3 2" xfId="44339"/>
    <cellStyle name="Note 10 2 3 3 2 2" xfId="44340"/>
    <cellStyle name="Note 10 2 3 3 3" xfId="44341"/>
    <cellStyle name="Note 10 2 3 4" xfId="44342"/>
    <cellStyle name="Note 10 2 3 4 2" xfId="44343"/>
    <cellStyle name="Note 10 2 3 5" xfId="44344"/>
    <cellStyle name="Note 10 2 4" xfId="44345"/>
    <cellStyle name="Note 10 2 4 2" xfId="44346"/>
    <cellStyle name="Note 10 2 4 2 2" xfId="44347"/>
    <cellStyle name="Note 10 2 4 2 2 2" xfId="44348"/>
    <cellStyle name="Note 10 2 4 2 3" xfId="44349"/>
    <cellStyle name="Note 10 2 4 3" xfId="44350"/>
    <cellStyle name="Note 10 2 4 3 2" xfId="44351"/>
    <cellStyle name="Note 10 2 4 4" xfId="44352"/>
    <cellStyle name="Note 10 2 5" xfId="44353"/>
    <cellStyle name="Note 10 2 5 2" xfId="44354"/>
    <cellStyle name="Note 10 2 5 2 2" xfId="44355"/>
    <cellStyle name="Note 10 2 5 3" xfId="44356"/>
    <cellStyle name="Note 10 2 6" xfId="44357"/>
    <cellStyle name="Note 10 2 6 2" xfId="44358"/>
    <cellStyle name="Note 10 2 7" xfId="44359"/>
    <cellStyle name="Note 10 3" xfId="44360"/>
    <cellStyle name="Note 10 3 2" xfId="44361"/>
    <cellStyle name="Note 10 3 2 2" xfId="44362"/>
    <cellStyle name="Note 10 3 2 2 2" xfId="44363"/>
    <cellStyle name="Note 10 3 2 2 2 2" xfId="44364"/>
    <cellStyle name="Note 10 3 2 2 2 2 2" xfId="44365"/>
    <cellStyle name="Note 10 3 2 2 2 3" xfId="44366"/>
    <cellStyle name="Note 10 3 2 2 3" xfId="44367"/>
    <cellStyle name="Note 10 3 2 2 3 2" xfId="44368"/>
    <cellStyle name="Note 10 3 2 2 4" xfId="44369"/>
    <cellStyle name="Note 10 3 2 3" xfId="44370"/>
    <cellStyle name="Note 10 3 2 3 2" xfId="44371"/>
    <cellStyle name="Note 10 3 2 3 2 2" xfId="44372"/>
    <cellStyle name="Note 10 3 2 3 3" xfId="44373"/>
    <cellStyle name="Note 10 3 2 4" xfId="44374"/>
    <cellStyle name="Note 10 3 2 4 2" xfId="44375"/>
    <cellStyle name="Note 10 3 2 5" xfId="44376"/>
    <cellStyle name="Note 10 3 3" xfId="44377"/>
    <cellStyle name="Note 10 3 3 2" xfId="44378"/>
    <cellStyle name="Note 10 3 3 2 2" xfId="44379"/>
    <cellStyle name="Note 10 3 3 2 2 2" xfId="44380"/>
    <cellStyle name="Note 10 3 3 2 3" xfId="44381"/>
    <cellStyle name="Note 10 3 3 3" xfId="44382"/>
    <cellStyle name="Note 10 3 3 3 2" xfId="44383"/>
    <cellStyle name="Note 10 3 3 4" xfId="44384"/>
    <cellStyle name="Note 10 3 4" xfId="44385"/>
    <cellStyle name="Note 10 3 4 2" xfId="44386"/>
    <cellStyle name="Note 10 3 4 2 2" xfId="44387"/>
    <cellStyle name="Note 10 3 4 3" xfId="44388"/>
    <cellStyle name="Note 10 3 5" xfId="44389"/>
    <cellStyle name="Note 10 3 5 2" xfId="44390"/>
    <cellStyle name="Note 10 3 6" xfId="44391"/>
    <cellStyle name="Note 10 4" xfId="44392"/>
    <cellStyle name="Note 10 4 2" xfId="44393"/>
    <cellStyle name="Note 10 4 2 2" xfId="44394"/>
    <cellStyle name="Note 10 4 2 2 2" xfId="44395"/>
    <cellStyle name="Note 10 4 2 2 2 2" xfId="44396"/>
    <cellStyle name="Note 10 4 2 2 3" xfId="44397"/>
    <cellStyle name="Note 10 4 2 3" xfId="44398"/>
    <cellStyle name="Note 10 4 2 3 2" xfId="44399"/>
    <cellStyle name="Note 10 4 2 4" xfId="44400"/>
    <cellStyle name="Note 10 4 3" xfId="44401"/>
    <cellStyle name="Note 10 4 3 2" xfId="44402"/>
    <cellStyle name="Note 10 4 3 2 2" xfId="44403"/>
    <cellStyle name="Note 10 4 3 3" xfId="44404"/>
    <cellStyle name="Note 10 4 4" xfId="44405"/>
    <cellStyle name="Note 10 4 4 2" xfId="44406"/>
    <cellStyle name="Note 10 4 5" xfId="44407"/>
    <cellStyle name="Note 10 5" xfId="44408"/>
    <cellStyle name="Note 10 5 2" xfId="44409"/>
    <cellStyle name="Note 10 5 2 2" xfId="44410"/>
    <cellStyle name="Note 10 5 2 2 2" xfId="44411"/>
    <cellStyle name="Note 10 5 2 3" xfId="44412"/>
    <cellStyle name="Note 10 5 3" xfId="44413"/>
    <cellStyle name="Note 10 5 3 2" xfId="44414"/>
    <cellStyle name="Note 10 5 4" xfId="44415"/>
    <cellStyle name="Note 10 6" xfId="44416"/>
    <cellStyle name="Note 10 6 2" xfId="44417"/>
    <cellStyle name="Note 10 6 2 2" xfId="44418"/>
    <cellStyle name="Note 10 6 3" xfId="44419"/>
    <cellStyle name="Note 10 7" xfId="44420"/>
    <cellStyle name="Note 10 7 2" xfId="44421"/>
    <cellStyle name="Note 10 8" xfId="44422"/>
    <cellStyle name="Note 11" xfId="44423"/>
    <cellStyle name="Note 11 2" xfId="44424"/>
    <cellStyle name="Note 11 2 2" xfId="44425"/>
    <cellStyle name="Note 11 2 2 2" xfId="44426"/>
    <cellStyle name="Note 11 2 2 2 2" xfId="44427"/>
    <cellStyle name="Note 11 2 2 2 2 2" xfId="44428"/>
    <cellStyle name="Note 11 2 2 2 2 2 2" xfId="44429"/>
    <cellStyle name="Note 11 2 2 2 2 2 2 2" xfId="44430"/>
    <cellStyle name="Note 11 2 2 2 2 2 3" xfId="44431"/>
    <cellStyle name="Note 11 2 2 2 2 3" xfId="44432"/>
    <cellStyle name="Note 11 2 2 2 2 3 2" xfId="44433"/>
    <cellStyle name="Note 11 2 2 2 2 4" xfId="44434"/>
    <cellStyle name="Note 11 2 2 2 3" xfId="44435"/>
    <cellStyle name="Note 11 2 2 2 3 2" xfId="44436"/>
    <cellStyle name="Note 11 2 2 2 3 2 2" xfId="44437"/>
    <cellStyle name="Note 11 2 2 2 3 3" xfId="44438"/>
    <cellStyle name="Note 11 2 2 2 4" xfId="44439"/>
    <cellStyle name="Note 11 2 2 2 4 2" xfId="44440"/>
    <cellStyle name="Note 11 2 2 2 5" xfId="44441"/>
    <cellStyle name="Note 11 2 2 3" xfId="44442"/>
    <cellStyle name="Note 11 2 2 3 2" xfId="44443"/>
    <cellStyle name="Note 11 2 2 3 2 2" xfId="44444"/>
    <cellStyle name="Note 11 2 2 3 2 2 2" xfId="44445"/>
    <cellStyle name="Note 11 2 2 3 2 3" xfId="44446"/>
    <cellStyle name="Note 11 2 2 3 3" xfId="44447"/>
    <cellStyle name="Note 11 2 2 3 3 2" xfId="44448"/>
    <cellStyle name="Note 11 2 2 3 4" xfId="44449"/>
    <cellStyle name="Note 11 2 2 4" xfId="44450"/>
    <cellStyle name="Note 11 2 2 4 2" xfId="44451"/>
    <cellStyle name="Note 11 2 2 4 2 2" xfId="44452"/>
    <cellStyle name="Note 11 2 2 4 3" xfId="44453"/>
    <cellStyle name="Note 11 2 2 5" xfId="44454"/>
    <cellStyle name="Note 11 2 2 5 2" xfId="44455"/>
    <cellStyle name="Note 11 2 2 6" xfId="44456"/>
    <cellStyle name="Note 11 2 3" xfId="44457"/>
    <cellStyle name="Note 11 2 3 2" xfId="44458"/>
    <cellStyle name="Note 11 2 3 2 2" xfId="44459"/>
    <cellStyle name="Note 11 2 3 2 2 2" xfId="44460"/>
    <cellStyle name="Note 11 2 3 2 2 2 2" xfId="44461"/>
    <cellStyle name="Note 11 2 3 2 2 3" xfId="44462"/>
    <cellStyle name="Note 11 2 3 2 3" xfId="44463"/>
    <cellStyle name="Note 11 2 3 2 3 2" xfId="44464"/>
    <cellStyle name="Note 11 2 3 2 4" xfId="44465"/>
    <cellStyle name="Note 11 2 3 3" xfId="44466"/>
    <cellStyle name="Note 11 2 3 3 2" xfId="44467"/>
    <cellStyle name="Note 11 2 3 3 2 2" xfId="44468"/>
    <cellStyle name="Note 11 2 3 3 3" xfId="44469"/>
    <cellStyle name="Note 11 2 3 4" xfId="44470"/>
    <cellStyle name="Note 11 2 3 4 2" xfId="44471"/>
    <cellStyle name="Note 11 2 3 5" xfId="44472"/>
    <cellStyle name="Note 11 2 4" xfId="44473"/>
    <cellStyle name="Note 11 2 4 2" xfId="44474"/>
    <cellStyle name="Note 11 2 4 2 2" xfId="44475"/>
    <cellStyle name="Note 11 2 4 2 2 2" xfId="44476"/>
    <cellStyle name="Note 11 2 4 2 3" xfId="44477"/>
    <cellStyle name="Note 11 2 4 3" xfId="44478"/>
    <cellStyle name="Note 11 2 4 3 2" xfId="44479"/>
    <cellStyle name="Note 11 2 4 4" xfId="44480"/>
    <cellStyle name="Note 11 2 5" xfId="44481"/>
    <cellStyle name="Note 11 2 5 2" xfId="44482"/>
    <cellStyle name="Note 11 2 5 2 2" xfId="44483"/>
    <cellStyle name="Note 11 2 5 3" xfId="44484"/>
    <cellStyle name="Note 11 2 6" xfId="44485"/>
    <cellStyle name="Note 11 2 6 2" xfId="44486"/>
    <cellStyle name="Note 11 2 7" xfId="44487"/>
    <cellStyle name="Note 11 3" xfId="44488"/>
    <cellStyle name="Note 11 3 2" xfId="44489"/>
    <cellStyle name="Note 11 3 2 2" xfId="44490"/>
    <cellStyle name="Note 11 3 2 2 2" xfId="44491"/>
    <cellStyle name="Note 11 3 2 2 2 2" xfId="44492"/>
    <cellStyle name="Note 11 3 2 2 2 2 2" xfId="44493"/>
    <cellStyle name="Note 11 3 2 2 2 3" xfId="44494"/>
    <cellStyle name="Note 11 3 2 2 3" xfId="44495"/>
    <cellStyle name="Note 11 3 2 2 3 2" xfId="44496"/>
    <cellStyle name="Note 11 3 2 2 4" xfId="44497"/>
    <cellStyle name="Note 11 3 2 3" xfId="44498"/>
    <cellStyle name="Note 11 3 2 3 2" xfId="44499"/>
    <cellStyle name="Note 11 3 2 3 2 2" xfId="44500"/>
    <cellStyle name="Note 11 3 2 3 3" xfId="44501"/>
    <cellStyle name="Note 11 3 2 4" xfId="44502"/>
    <cellStyle name="Note 11 3 2 4 2" xfId="44503"/>
    <cellStyle name="Note 11 3 2 5" xfId="44504"/>
    <cellStyle name="Note 11 3 3" xfId="44505"/>
    <cellStyle name="Note 11 3 3 2" xfId="44506"/>
    <cellStyle name="Note 11 3 3 2 2" xfId="44507"/>
    <cellStyle name="Note 11 3 3 2 2 2" xfId="44508"/>
    <cellStyle name="Note 11 3 3 2 3" xfId="44509"/>
    <cellStyle name="Note 11 3 3 3" xfId="44510"/>
    <cellStyle name="Note 11 3 3 3 2" xfId="44511"/>
    <cellStyle name="Note 11 3 3 4" xfId="44512"/>
    <cellStyle name="Note 11 3 4" xfId="44513"/>
    <cellStyle name="Note 11 3 4 2" xfId="44514"/>
    <cellStyle name="Note 11 3 4 2 2" xfId="44515"/>
    <cellStyle name="Note 11 3 4 3" xfId="44516"/>
    <cellStyle name="Note 11 3 5" xfId="44517"/>
    <cellStyle name="Note 11 3 5 2" xfId="44518"/>
    <cellStyle name="Note 11 3 6" xfId="44519"/>
    <cellStyle name="Note 11 4" xfId="44520"/>
    <cellStyle name="Note 11 4 2" xfId="44521"/>
    <cellStyle name="Note 11 4 2 2" xfId="44522"/>
    <cellStyle name="Note 11 4 2 2 2" xfId="44523"/>
    <cellStyle name="Note 11 4 2 2 2 2" xfId="44524"/>
    <cellStyle name="Note 11 4 2 2 3" xfId="44525"/>
    <cellStyle name="Note 11 4 2 3" xfId="44526"/>
    <cellStyle name="Note 11 4 2 3 2" xfId="44527"/>
    <cellStyle name="Note 11 4 2 4" xfId="44528"/>
    <cellStyle name="Note 11 4 3" xfId="44529"/>
    <cellStyle name="Note 11 4 3 2" xfId="44530"/>
    <cellStyle name="Note 11 4 3 2 2" xfId="44531"/>
    <cellStyle name="Note 11 4 3 3" xfId="44532"/>
    <cellStyle name="Note 11 4 4" xfId="44533"/>
    <cellStyle name="Note 11 4 4 2" xfId="44534"/>
    <cellStyle name="Note 11 4 5" xfId="44535"/>
    <cellStyle name="Note 11 5" xfId="44536"/>
    <cellStyle name="Note 11 5 2" xfId="44537"/>
    <cellStyle name="Note 11 5 2 2" xfId="44538"/>
    <cellStyle name="Note 11 5 2 2 2" xfId="44539"/>
    <cellStyle name="Note 11 5 2 3" xfId="44540"/>
    <cellStyle name="Note 11 5 3" xfId="44541"/>
    <cellStyle name="Note 11 5 3 2" xfId="44542"/>
    <cellStyle name="Note 11 5 4" xfId="44543"/>
    <cellStyle name="Note 11 6" xfId="44544"/>
    <cellStyle name="Note 11 6 2" xfId="44545"/>
    <cellStyle name="Note 11 6 2 2" xfId="44546"/>
    <cellStyle name="Note 11 6 3" xfId="44547"/>
    <cellStyle name="Note 11 7" xfId="44548"/>
    <cellStyle name="Note 11 7 2" xfId="44549"/>
    <cellStyle name="Note 11 8" xfId="44550"/>
    <cellStyle name="Note 12" xfId="44551"/>
    <cellStyle name="Note 12 2" xfId="44552"/>
    <cellStyle name="Note 12 2 2" xfId="44553"/>
    <cellStyle name="Note 12 2 2 2" xfId="44554"/>
    <cellStyle name="Note 12 2 2 2 2" xfId="44555"/>
    <cellStyle name="Note 12 2 2 2 2 2" xfId="44556"/>
    <cellStyle name="Note 12 2 2 2 2 2 2" xfId="44557"/>
    <cellStyle name="Note 12 2 2 2 2 2 2 2" xfId="44558"/>
    <cellStyle name="Note 12 2 2 2 2 2 3" xfId="44559"/>
    <cellStyle name="Note 12 2 2 2 2 3" xfId="44560"/>
    <cellStyle name="Note 12 2 2 2 2 3 2" xfId="44561"/>
    <cellStyle name="Note 12 2 2 2 2 4" xfId="44562"/>
    <cellStyle name="Note 12 2 2 2 3" xfId="44563"/>
    <cellStyle name="Note 12 2 2 2 3 2" xfId="44564"/>
    <cellStyle name="Note 12 2 2 2 3 2 2" xfId="44565"/>
    <cellStyle name="Note 12 2 2 2 3 3" xfId="44566"/>
    <cellStyle name="Note 12 2 2 2 4" xfId="44567"/>
    <cellStyle name="Note 12 2 2 2 4 2" xfId="44568"/>
    <cellStyle name="Note 12 2 2 2 5" xfId="44569"/>
    <cellStyle name="Note 12 2 2 3" xfId="44570"/>
    <cellStyle name="Note 12 2 2 3 2" xfId="44571"/>
    <cellStyle name="Note 12 2 2 3 2 2" xfId="44572"/>
    <cellStyle name="Note 12 2 2 3 2 2 2" xfId="44573"/>
    <cellStyle name="Note 12 2 2 3 2 3" xfId="44574"/>
    <cellStyle name="Note 12 2 2 3 3" xfId="44575"/>
    <cellStyle name="Note 12 2 2 3 3 2" xfId="44576"/>
    <cellStyle name="Note 12 2 2 3 4" xfId="44577"/>
    <cellStyle name="Note 12 2 2 4" xfId="44578"/>
    <cellStyle name="Note 12 2 2 4 2" xfId="44579"/>
    <cellStyle name="Note 12 2 2 4 2 2" xfId="44580"/>
    <cellStyle name="Note 12 2 2 4 3" xfId="44581"/>
    <cellStyle name="Note 12 2 2 5" xfId="44582"/>
    <cellStyle name="Note 12 2 2 5 2" xfId="44583"/>
    <cellStyle name="Note 12 2 2 6" xfId="44584"/>
    <cellStyle name="Note 12 2 3" xfId="44585"/>
    <cellStyle name="Note 12 2 3 2" xfId="44586"/>
    <cellStyle name="Note 12 2 3 2 2" xfId="44587"/>
    <cellStyle name="Note 12 2 3 2 2 2" xfId="44588"/>
    <cellStyle name="Note 12 2 3 2 2 2 2" xfId="44589"/>
    <cellStyle name="Note 12 2 3 2 2 3" xfId="44590"/>
    <cellStyle name="Note 12 2 3 2 3" xfId="44591"/>
    <cellStyle name="Note 12 2 3 2 3 2" xfId="44592"/>
    <cellStyle name="Note 12 2 3 2 4" xfId="44593"/>
    <cellStyle name="Note 12 2 3 3" xfId="44594"/>
    <cellStyle name="Note 12 2 3 3 2" xfId="44595"/>
    <cellStyle name="Note 12 2 3 3 2 2" xfId="44596"/>
    <cellStyle name="Note 12 2 3 3 3" xfId="44597"/>
    <cellStyle name="Note 12 2 3 4" xfId="44598"/>
    <cellStyle name="Note 12 2 3 4 2" xfId="44599"/>
    <cellStyle name="Note 12 2 3 5" xfId="44600"/>
    <cellStyle name="Note 12 2 4" xfId="44601"/>
    <cellStyle name="Note 12 2 4 2" xfId="44602"/>
    <cellStyle name="Note 12 2 4 2 2" xfId="44603"/>
    <cellStyle name="Note 12 2 4 2 2 2" xfId="44604"/>
    <cellStyle name="Note 12 2 4 2 3" xfId="44605"/>
    <cellStyle name="Note 12 2 4 3" xfId="44606"/>
    <cellStyle name="Note 12 2 4 3 2" xfId="44607"/>
    <cellStyle name="Note 12 2 4 4" xfId="44608"/>
    <cellStyle name="Note 12 2 5" xfId="44609"/>
    <cellStyle name="Note 12 2 5 2" xfId="44610"/>
    <cellStyle name="Note 12 2 5 2 2" xfId="44611"/>
    <cellStyle name="Note 12 2 5 3" xfId="44612"/>
    <cellStyle name="Note 12 2 6" xfId="44613"/>
    <cellStyle name="Note 12 2 6 2" xfId="44614"/>
    <cellStyle name="Note 12 2 7" xfId="44615"/>
    <cellStyle name="Note 12 3" xfId="44616"/>
    <cellStyle name="Note 12 3 2" xfId="44617"/>
    <cellStyle name="Note 12 3 2 2" xfId="44618"/>
    <cellStyle name="Note 12 3 2 2 2" xfId="44619"/>
    <cellStyle name="Note 12 3 2 2 2 2" xfId="44620"/>
    <cellStyle name="Note 12 3 2 2 2 2 2" xfId="44621"/>
    <cellStyle name="Note 12 3 2 2 2 3" xfId="44622"/>
    <cellStyle name="Note 12 3 2 2 3" xfId="44623"/>
    <cellStyle name="Note 12 3 2 2 3 2" xfId="44624"/>
    <cellStyle name="Note 12 3 2 2 4" xfId="44625"/>
    <cellStyle name="Note 12 3 2 3" xfId="44626"/>
    <cellStyle name="Note 12 3 2 3 2" xfId="44627"/>
    <cellStyle name="Note 12 3 2 3 2 2" xfId="44628"/>
    <cellStyle name="Note 12 3 2 3 3" xfId="44629"/>
    <cellStyle name="Note 12 3 2 4" xfId="44630"/>
    <cellStyle name="Note 12 3 2 4 2" xfId="44631"/>
    <cellStyle name="Note 12 3 2 5" xfId="44632"/>
    <cellStyle name="Note 12 3 3" xfId="44633"/>
    <cellStyle name="Note 12 3 3 2" xfId="44634"/>
    <cellStyle name="Note 12 3 3 2 2" xfId="44635"/>
    <cellStyle name="Note 12 3 3 2 2 2" xfId="44636"/>
    <cellStyle name="Note 12 3 3 2 3" xfId="44637"/>
    <cellStyle name="Note 12 3 3 3" xfId="44638"/>
    <cellStyle name="Note 12 3 3 3 2" xfId="44639"/>
    <cellStyle name="Note 12 3 3 4" xfId="44640"/>
    <cellStyle name="Note 12 3 4" xfId="44641"/>
    <cellStyle name="Note 12 3 4 2" xfId="44642"/>
    <cellStyle name="Note 12 3 4 2 2" xfId="44643"/>
    <cellStyle name="Note 12 3 4 3" xfId="44644"/>
    <cellStyle name="Note 12 3 5" xfId="44645"/>
    <cellStyle name="Note 12 3 5 2" xfId="44646"/>
    <cellStyle name="Note 12 3 6" xfId="44647"/>
    <cellStyle name="Note 12 4" xfId="44648"/>
    <cellStyle name="Note 12 4 2" xfId="44649"/>
    <cellStyle name="Note 12 4 2 2" xfId="44650"/>
    <cellStyle name="Note 12 4 2 2 2" xfId="44651"/>
    <cellStyle name="Note 12 4 2 2 2 2" xfId="44652"/>
    <cellStyle name="Note 12 4 2 2 3" xfId="44653"/>
    <cellStyle name="Note 12 4 2 3" xfId="44654"/>
    <cellStyle name="Note 12 4 2 3 2" xfId="44655"/>
    <cellStyle name="Note 12 4 2 4" xfId="44656"/>
    <cellStyle name="Note 12 4 3" xfId="44657"/>
    <cellStyle name="Note 12 4 3 2" xfId="44658"/>
    <cellStyle name="Note 12 4 3 2 2" xfId="44659"/>
    <cellStyle name="Note 12 4 3 3" xfId="44660"/>
    <cellStyle name="Note 12 4 4" xfId="44661"/>
    <cellStyle name="Note 12 4 4 2" xfId="44662"/>
    <cellStyle name="Note 12 4 5" xfId="44663"/>
    <cellStyle name="Note 12 5" xfId="44664"/>
    <cellStyle name="Note 12 5 2" xfId="44665"/>
    <cellStyle name="Note 12 5 2 2" xfId="44666"/>
    <cellStyle name="Note 12 5 2 2 2" xfId="44667"/>
    <cellStyle name="Note 12 5 2 3" xfId="44668"/>
    <cellStyle name="Note 12 5 3" xfId="44669"/>
    <cellStyle name="Note 12 5 3 2" xfId="44670"/>
    <cellStyle name="Note 12 5 4" xfId="44671"/>
    <cellStyle name="Note 12 6" xfId="44672"/>
    <cellStyle name="Note 12 6 2" xfId="44673"/>
    <cellStyle name="Note 12 6 2 2" xfId="44674"/>
    <cellStyle name="Note 12 6 3" xfId="44675"/>
    <cellStyle name="Note 12 7" xfId="44676"/>
    <cellStyle name="Note 12 7 2" xfId="44677"/>
    <cellStyle name="Note 12 8" xfId="44678"/>
    <cellStyle name="Note 13" xfId="44679"/>
    <cellStyle name="Note 13 2" xfId="44680"/>
    <cellStyle name="Note 13 2 2" xfId="44681"/>
    <cellStyle name="Note 13 2 2 2" xfId="44682"/>
    <cellStyle name="Note 13 2 2 2 2" xfId="44683"/>
    <cellStyle name="Note 13 2 2 2 2 2" xfId="44684"/>
    <cellStyle name="Note 13 2 2 2 2 2 2" xfId="44685"/>
    <cellStyle name="Note 13 2 2 2 2 2 2 2" xfId="44686"/>
    <cellStyle name="Note 13 2 2 2 2 2 3" xfId="44687"/>
    <cellStyle name="Note 13 2 2 2 2 3" xfId="44688"/>
    <cellStyle name="Note 13 2 2 2 2 3 2" xfId="44689"/>
    <cellStyle name="Note 13 2 2 2 2 4" xfId="44690"/>
    <cellStyle name="Note 13 2 2 2 3" xfId="44691"/>
    <cellStyle name="Note 13 2 2 2 3 2" xfId="44692"/>
    <cellStyle name="Note 13 2 2 2 3 2 2" xfId="44693"/>
    <cellStyle name="Note 13 2 2 2 3 3" xfId="44694"/>
    <cellStyle name="Note 13 2 2 2 4" xfId="44695"/>
    <cellStyle name="Note 13 2 2 2 4 2" xfId="44696"/>
    <cellStyle name="Note 13 2 2 2 5" xfId="44697"/>
    <cellStyle name="Note 13 2 2 3" xfId="44698"/>
    <cellStyle name="Note 13 2 2 3 2" xfId="44699"/>
    <cellStyle name="Note 13 2 2 3 2 2" xfId="44700"/>
    <cellStyle name="Note 13 2 2 3 2 2 2" xfId="44701"/>
    <cellStyle name="Note 13 2 2 3 2 3" xfId="44702"/>
    <cellStyle name="Note 13 2 2 3 3" xfId="44703"/>
    <cellStyle name="Note 13 2 2 3 3 2" xfId="44704"/>
    <cellStyle name="Note 13 2 2 3 4" xfId="44705"/>
    <cellStyle name="Note 13 2 2 4" xfId="44706"/>
    <cellStyle name="Note 13 2 2 4 2" xfId="44707"/>
    <cellStyle name="Note 13 2 2 4 2 2" xfId="44708"/>
    <cellStyle name="Note 13 2 2 4 3" xfId="44709"/>
    <cellStyle name="Note 13 2 2 5" xfId="44710"/>
    <cellStyle name="Note 13 2 2 5 2" xfId="44711"/>
    <cellStyle name="Note 13 2 2 6" xfId="44712"/>
    <cellStyle name="Note 13 2 3" xfId="44713"/>
    <cellStyle name="Note 13 2 3 2" xfId="44714"/>
    <cellStyle name="Note 13 2 3 2 2" xfId="44715"/>
    <cellStyle name="Note 13 2 3 2 2 2" xfId="44716"/>
    <cellStyle name="Note 13 2 3 2 2 2 2" xfId="44717"/>
    <cellStyle name="Note 13 2 3 2 2 3" xfId="44718"/>
    <cellStyle name="Note 13 2 3 2 3" xfId="44719"/>
    <cellStyle name="Note 13 2 3 2 3 2" xfId="44720"/>
    <cellStyle name="Note 13 2 3 2 4" xfId="44721"/>
    <cellStyle name="Note 13 2 3 3" xfId="44722"/>
    <cellStyle name="Note 13 2 3 3 2" xfId="44723"/>
    <cellStyle name="Note 13 2 3 3 2 2" xfId="44724"/>
    <cellStyle name="Note 13 2 3 3 3" xfId="44725"/>
    <cellStyle name="Note 13 2 3 4" xfId="44726"/>
    <cellStyle name="Note 13 2 3 4 2" xfId="44727"/>
    <cellStyle name="Note 13 2 3 5" xfId="44728"/>
    <cellStyle name="Note 13 2 4" xfId="44729"/>
    <cellStyle name="Note 13 2 4 2" xfId="44730"/>
    <cellStyle name="Note 13 2 4 2 2" xfId="44731"/>
    <cellStyle name="Note 13 2 4 2 2 2" xfId="44732"/>
    <cellStyle name="Note 13 2 4 2 3" xfId="44733"/>
    <cellStyle name="Note 13 2 4 3" xfId="44734"/>
    <cellStyle name="Note 13 2 4 3 2" xfId="44735"/>
    <cellStyle name="Note 13 2 4 4" xfId="44736"/>
    <cellStyle name="Note 13 2 5" xfId="44737"/>
    <cellStyle name="Note 13 2 5 2" xfId="44738"/>
    <cellStyle name="Note 13 2 5 2 2" xfId="44739"/>
    <cellStyle name="Note 13 2 5 3" xfId="44740"/>
    <cellStyle name="Note 13 2 6" xfId="44741"/>
    <cellStyle name="Note 13 2 6 2" xfId="44742"/>
    <cellStyle name="Note 13 2 7" xfId="44743"/>
    <cellStyle name="Note 13 3" xfId="44744"/>
    <cellStyle name="Note 13 3 2" xfId="44745"/>
    <cellStyle name="Note 13 3 2 2" xfId="44746"/>
    <cellStyle name="Note 13 3 2 2 2" xfId="44747"/>
    <cellStyle name="Note 13 3 2 2 2 2" xfId="44748"/>
    <cellStyle name="Note 13 3 2 2 2 2 2" xfId="44749"/>
    <cellStyle name="Note 13 3 2 2 2 3" xfId="44750"/>
    <cellStyle name="Note 13 3 2 2 3" xfId="44751"/>
    <cellStyle name="Note 13 3 2 2 3 2" xfId="44752"/>
    <cellStyle name="Note 13 3 2 2 4" xfId="44753"/>
    <cellStyle name="Note 13 3 2 3" xfId="44754"/>
    <cellStyle name="Note 13 3 2 3 2" xfId="44755"/>
    <cellStyle name="Note 13 3 2 3 2 2" xfId="44756"/>
    <cellStyle name="Note 13 3 2 3 3" xfId="44757"/>
    <cellStyle name="Note 13 3 2 4" xfId="44758"/>
    <cellStyle name="Note 13 3 2 4 2" xfId="44759"/>
    <cellStyle name="Note 13 3 2 5" xfId="44760"/>
    <cellStyle name="Note 13 3 3" xfId="44761"/>
    <cellStyle name="Note 13 3 3 2" xfId="44762"/>
    <cellStyle name="Note 13 3 3 2 2" xfId="44763"/>
    <cellStyle name="Note 13 3 3 2 2 2" xfId="44764"/>
    <cellStyle name="Note 13 3 3 2 3" xfId="44765"/>
    <cellStyle name="Note 13 3 3 3" xfId="44766"/>
    <cellStyle name="Note 13 3 3 3 2" xfId="44767"/>
    <cellStyle name="Note 13 3 3 4" xfId="44768"/>
    <cellStyle name="Note 13 3 4" xfId="44769"/>
    <cellStyle name="Note 13 3 4 2" xfId="44770"/>
    <cellStyle name="Note 13 3 4 2 2" xfId="44771"/>
    <cellStyle name="Note 13 3 4 3" xfId="44772"/>
    <cellStyle name="Note 13 3 5" xfId="44773"/>
    <cellStyle name="Note 13 3 5 2" xfId="44774"/>
    <cellStyle name="Note 13 3 6" xfId="44775"/>
    <cellStyle name="Note 13 4" xfId="44776"/>
    <cellStyle name="Note 13 4 2" xfId="44777"/>
    <cellStyle name="Note 13 4 2 2" xfId="44778"/>
    <cellStyle name="Note 13 4 2 2 2" xfId="44779"/>
    <cellStyle name="Note 13 4 2 2 2 2" xfId="44780"/>
    <cellStyle name="Note 13 4 2 2 3" xfId="44781"/>
    <cellStyle name="Note 13 4 2 3" xfId="44782"/>
    <cellStyle name="Note 13 4 2 3 2" xfId="44783"/>
    <cellStyle name="Note 13 4 2 4" xfId="44784"/>
    <cellStyle name="Note 13 4 3" xfId="44785"/>
    <cellStyle name="Note 13 4 3 2" xfId="44786"/>
    <cellStyle name="Note 13 4 3 2 2" xfId="44787"/>
    <cellStyle name="Note 13 4 3 3" xfId="44788"/>
    <cellStyle name="Note 13 4 4" xfId="44789"/>
    <cellStyle name="Note 13 4 4 2" xfId="44790"/>
    <cellStyle name="Note 13 4 5" xfId="44791"/>
    <cellStyle name="Note 13 5" xfId="44792"/>
    <cellStyle name="Note 13 5 2" xfId="44793"/>
    <cellStyle name="Note 13 5 2 2" xfId="44794"/>
    <cellStyle name="Note 13 5 2 2 2" xfId="44795"/>
    <cellStyle name="Note 13 5 2 3" xfId="44796"/>
    <cellStyle name="Note 13 5 3" xfId="44797"/>
    <cellStyle name="Note 13 5 3 2" xfId="44798"/>
    <cellStyle name="Note 13 5 4" xfId="44799"/>
    <cellStyle name="Note 13 6" xfId="44800"/>
    <cellStyle name="Note 13 6 2" xfId="44801"/>
    <cellStyle name="Note 13 6 2 2" xfId="44802"/>
    <cellStyle name="Note 13 6 3" xfId="44803"/>
    <cellStyle name="Note 13 7" xfId="44804"/>
    <cellStyle name="Note 13 7 2" xfId="44805"/>
    <cellStyle name="Note 13 8" xfId="44806"/>
    <cellStyle name="Note 14" xfId="44807"/>
    <cellStyle name="Note 14 2" xfId="44808"/>
    <cellStyle name="Note 14 2 2" xfId="44809"/>
    <cellStyle name="Note 14 2 2 2" xfId="44810"/>
    <cellStyle name="Note 14 2 2 2 2" xfId="44811"/>
    <cellStyle name="Note 14 2 2 2 2 2" xfId="44812"/>
    <cellStyle name="Note 14 2 2 2 2 2 2" xfId="44813"/>
    <cellStyle name="Note 14 2 2 2 2 2 2 2" xfId="44814"/>
    <cellStyle name="Note 14 2 2 2 2 2 3" xfId="44815"/>
    <cellStyle name="Note 14 2 2 2 2 3" xfId="44816"/>
    <cellStyle name="Note 14 2 2 2 2 3 2" xfId="44817"/>
    <cellStyle name="Note 14 2 2 2 2 4" xfId="44818"/>
    <cellStyle name="Note 14 2 2 2 3" xfId="44819"/>
    <cellStyle name="Note 14 2 2 2 3 2" xfId="44820"/>
    <cellStyle name="Note 14 2 2 2 3 2 2" xfId="44821"/>
    <cellStyle name="Note 14 2 2 2 3 3" xfId="44822"/>
    <cellStyle name="Note 14 2 2 2 4" xfId="44823"/>
    <cellStyle name="Note 14 2 2 2 4 2" xfId="44824"/>
    <cellStyle name="Note 14 2 2 2 5" xfId="44825"/>
    <cellStyle name="Note 14 2 2 3" xfId="44826"/>
    <cellStyle name="Note 14 2 2 3 2" xfId="44827"/>
    <cellStyle name="Note 14 2 2 3 2 2" xfId="44828"/>
    <cellStyle name="Note 14 2 2 3 2 2 2" xfId="44829"/>
    <cellStyle name="Note 14 2 2 3 2 3" xfId="44830"/>
    <cellStyle name="Note 14 2 2 3 3" xfId="44831"/>
    <cellStyle name="Note 14 2 2 3 3 2" xfId="44832"/>
    <cellStyle name="Note 14 2 2 3 4" xfId="44833"/>
    <cellStyle name="Note 14 2 2 4" xfId="44834"/>
    <cellStyle name="Note 14 2 2 4 2" xfId="44835"/>
    <cellStyle name="Note 14 2 2 4 2 2" xfId="44836"/>
    <cellStyle name="Note 14 2 2 4 3" xfId="44837"/>
    <cellStyle name="Note 14 2 2 5" xfId="44838"/>
    <cellStyle name="Note 14 2 2 5 2" xfId="44839"/>
    <cellStyle name="Note 14 2 2 6" xfId="44840"/>
    <cellStyle name="Note 14 2 3" xfId="44841"/>
    <cellStyle name="Note 14 2 3 2" xfId="44842"/>
    <cellStyle name="Note 14 2 3 2 2" xfId="44843"/>
    <cellStyle name="Note 14 2 3 2 2 2" xfId="44844"/>
    <cellStyle name="Note 14 2 3 2 2 2 2" xfId="44845"/>
    <cellStyle name="Note 14 2 3 2 2 3" xfId="44846"/>
    <cellStyle name="Note 14 2 3 2 3" xfId="44847"/>
    <cellStyle name="Note 14 2 3 2 3 2" xfId="44848"/>
    <cellStyle name="Note 14 2 3 2 4" xfId="44849"/>
    <cellStyle name="Note 14 2 3 3" xfId="44850"/>
    <cellStyle name="Note 14 2 3 3 2" xfId="44851"/>
    <cellStyle name="Note 14 2 3 3 2 2" xfId="44852"/>
    <cellStyle name="Note 14 2 3 3 3" xfId="44853"/>
    <cellStyle name="Note 14 2 3 4" xfId="44854"/>
    <cellStyle name="Note 14 2 3 4 2" xfId="44855"/>
    <cellStyle name="Note 14 2 3 5" xfId="44856"/>
    <cellStyle name="Note 14 2 4" xfId="44857"/>
    <cellStyle name="Note 14 2 4 2" xfId="44858"/>
    <cellStyle name="Note 14 2 4 2 2" xfId="44859"/>
    <cellStyle name="Note 14 2 4 2 2 2" xfId="44860"/>
    <cellStyle name="Note 14 2 4 2 3" xfId="44861"/>
    <cellStyle name="Note 14 2 4 3" xfId="44862"/>
    <cellStyle name="Note 14 2 4 3 2" xfId="44863"/>
    <cellStyle name="Note 14 2 4 4" xfId="44864"/>
    <cellStyle name="Note 14 2 5" xfId="44865"/>
    <cellStyle name="Note 14 2 5 2" xfId="44866"/>
    <cellStyle name="Note 14 2 5 2 2" xfId="44867"/>
    <cellStyle name="Note 14 2 5 3" xfId="44868"/>
    <cellStyle name="Note 14 2 6" xfId="44869"/>
    <cellStyle name="Note 14 2 6 2" xfId="44870"/>
    <cellStyle name="Note 14 2 7" xfId="44871"/>
    <cellStyle name="Note 14 3" xfId="44872"/>
    <cellStyle name="Note 14 3 2" xfId="44873"/>
    <cellStyle name="Note 14 3 2 2" xfId="44874"/>
    <cellStyle name="Note 14 3 2 2 2" xfId="44875"/>
    <cellStyle name="Note 14 3 2 2 2 2" xfId="44876"/>
    <cellStyle name="Note 14 3 2 2 2 2 2" xfId="44877"/>
    <cellStyle name="Note 14 3 2 2 2 3" xfId="44878"/>
    <cellStyle name="Note 14 3 2 2 3" xfId="44879"/>
    <cellStyle name="Note 14 3 2 2 3 2" xfId="44880"/>
    <cellStyle name="Note 14 3 2 2 4" xfId="44881"/>
    <cellStyle name="Note 14 3 2 3" xfId="44882"/>
    <cellStyle name="Note 14 3 2 3 2" xfId="44883"/>
    <cellStyle name="Note 14 3 2 3 2 2" xfId="44884"/>
    <cellStyle name="Note 14 3 2 3 3" xfId="44885"/>
    <cellStyle name="Note 14 3 2 4" xfId="44886"/>
    <cellStyle name="Note 14 3 2 4 2" xfId="44887"/>
    <cellStyle name="Note 14 3 2 5" xfId="44888"/>
    <cellStyle name="Note 14 3 3" xfId="44889"/>
    <cellStyle name="Note 14 3 3 2" xfId="44890"/>
    <cellStyle name="Note 14 3 3 2 2" xfId="44891"/>
    <cellStyle name="Note 14 3 3 2 2 2" xfId="44892"/>
    <cellStyle name="Note 14 3 3 2 3" xfId="44893"/>
    <cellStyle name="Note 14 3 3 3" xfId="44894"/>
    <cellStyle name="Note 14 3 3 3 2" xfId="44895"/>
    <cellStyle name="Note 14 3 3 4" xfId="44896"/>
    <cellStyle name="Note 14 3 4" xfId="44897"/>
    <cellStyle name="Note 14 3 4 2" xfId="44898"/>
    <cellStyle name="Note 14 3 4 2 2" xfId="44899"/>
    <cellStyle name="Note 14 3 4 3" xfId="44900"/>
    <cellStyle name="Note 14 3 5" xfId="44901"/>
    <cellStyle name="Note 14 3 5 2" xfId="44902"/>
    <cellStyle name="Note 14 3 6" xfId="44903"/>
    <cellStyle name="Note 14 4" xfId="44904"/>
    <cellStyle name="Note 14 4 2" xfId="44905"/>
    <cellStyle name="Note 14 4 2 2" xfId="44906"/>
    <cellStyle name="Note 14 4 2 2 2" xfId="44907"/>
    <cellStyle name="Note 14 4 2 2 2 2" xfId="44908"/>
    <cellStyle name="Note 14 4 2 2 3" xfId="44909"/>
    <cellStyle name="Note 14 4 2 3" xfId="44910"/>
    <cellStyle name="Note 14 4 2 3 2" xfId="44911"/>
    <cellStyle name="Note 14 4 2 4" xfId="44912"/>
    <cellStyle name="Note 14 4 3" xfId="44913"/>
    <cellStyle name="Note 14 4 3 2" xfId="44914"/>
    <cellStyle name="Note 14 4 3 2 2" xfId="44915"/>
    <cellStyle name="Note 14 4 3 3" xfId="44916"/>
    <cellStyle name="Note 14 4 4" xfId="44917"/>
    <cellStyle name="Note 14 4 4 2" xfId="44918"/>
    <cellStyle name="Note 14 4 5" xfId="44919"/>
    <cellStyle name="Note 14 5" xfId="44920"/>
    <cellStyle name="Note 14 5 2" xfId="44921"/>
    <cellStyle name="Note 14 5 2 2" xfId="44922"/>
    <cellStyle name="Note 14 5 2 2 2" xfId="44923"/>
    <cellStyle name="Note 14 5 2 3" xfId="44924"/>
    <cellStyle name="Note 14 5 3" xfId="44925"/>
    <cellStyle name="Note 14 5 3 2" xfId="44926"/>
    <cellStyle name="Note 14 5 4" xfId="44927"/>
    <cellStyle name="Note 14 6" xfId="44928"/>
    <cellStyle name="Note 14 6 2" xfId="44929"/>
    <cellStyle name="Note 14 6 2 2" xfId="44930"/>
    <cellStyle name="Note 14 6 3" xfId="44931"/>
    <cellStyle name="Note 14 7" xfId="44932"/>
    <cellStyle name="Note 14 7 2" xfId="44933"/>
    <cellStyle name="Note 14 8" xfId="44934"/>
    <cellStyle name="Note 15" xfId="44935"/>
    <cellStyle name="Note 15 2" xfId="44936"/>
    <cellStyle name="Note 15 2 2" xfId="44937"/>
    <cellStyle name="Note 15 2 2 2" xfId="44938"/>
    <cellStyle name="Note 15 2 2 2 2" xfId="44939"/>
    <cellStyle name="Note 15 2 2 2 2 2" xfId="44940"/>
    <cellStyle name="Note 15 2 2 2 2 2 2" xfId="44941"/>
    <cellStyle name="Note 15 2 2 2 2 2 2 2" xfId="44942"/>
    <cellStyle name="Note 15 2 2 2 2 2 3" xfId="44943"/>
    <cellStyle name="Note 15 2 2 2 2 3" xfId="44944"/>
    <cellStyle name="Note 15 2 2 2 2 3 2" xfId="44945"/>
    <cellStyle name="Note 15 2 2 2 2 4" xfId="44946"/>
    <cellStyle name="Note 15 2 2 2 3" xfId="44947"/>
    <cellStyle name="Note 15 2 2 2 3 2" xfId="44948"/>
    <cellStyle name="Note 15 2 2 2 3 2 2" xfId="44949"/>
    <cellStyle name="Note 15 2 2 2 3 3" xfId="44950"/>
    <cellStyle name="Note 15 2 2 2 4" xfId="44951"/>
    <cellStyle name="Note 15 2 2 2 4 2" xfId="44952"/>
    <cellStyle name="Note 15 2 2 2 5" xfId="44953"/>
    <cellStyle name="Note 15 2 2 3" xfId="44954"/>
    <cellStyle name="Note 15 2 2 3 2" xfId="44955"/>
    <cellStyle name="Note 15 2 2 3 2 2" xfId="44956"/>
    <cellStyle name="Note 15 2 2 3 2 2 2" xfId="44957"/>
    <cellStyle name="Note 15 2 2 3 2 3" xfId="44958"/>
    <cellStyle name="Note 15 2 2 3 3" xfId="44959"/>
    <cellStyle name="Note 15 2 2 3 3 2" xfId="44960"/>
    <cellStyle name="Note 15 2 2 3 4" xfId="44961"/>
    <cellStyle name="Note 15 2 2 4" xfId="44962"/>
    <cellStyle name="Note 15 2 2 4 2" xfId="44963"/>
    <cellStyle name="Note 15 2 2 4 2 2" xfId="44964"/>
    <cellStyle name="Note 15 2 2 4 3" xfId="44965"/>
    <cellStyle name="Note 15 2 2 5" xfId="44966"/>
    <cellStyle name="Note 15 2 2 5 2" xfId="44967"/>
    <cellStyle name="Note 15 2 2 6" xfId="44968"/>
    <cellStyle name="Note 15 2 3" xfId="44969"/>
    <cellStyle name="Note 15 2 3 2" xfId="44970"/>
    <cellStyle name="Note 15 2 3 2 2" xfId="44971"/>
    <cellStyle name="Note 15 2 3 2 2 2" xfId="44972"/>
    <cellStyle name="Note 15 2 3 2 2 2 2" xfId="44973"/>
    <cellStyle name="Note 15 2 3 2 2 3" xfId="44974"/>
    <cellStyle name="Note 15 2 3 2 3" xfId="44975"/>
    <cellStyle name="Note 15 2 3 2 3 2" xfId="44976"/>
    <cellStyle name="Note 15 2 3 2 4" xfId="44977"/>
    <cellStyle name="Note 15 2 3 3" xfId="44978"/>
    <cellStyle name="Note 15 2 3 3 2" xfId="44979"/>
    <cellStyle name="Note 15 2 3 3 2 2" xfId="44980"/>
    <cellStyle name="Note 15 2 3 3 3" xfId="44981"/>
    <cellStyle name="Note 15 2 3 4" xfId="44982"/>
    <cellStyle name="Note 15 2 3 4 2" xfId="44983"/>
    <cellStyle name="Note 15 2 3 5" xfId="44984"/>
    <cellStyle name="Note 15 2 4" xfId="44985"/>
    <cellStyle name="Note 15 2 4 2" xfId="44986"/>
    <cellStyle name="Note 15 2 4 2 2" xfId="44987"/>
    <cellStyle name="Note 15 2 4 2 2 2" xfId="44988"/>
    <cellStyle name="Note 15 2 4 2 3" xfId="44989"/>
    <cellStyle name="Note 15 2 4 3" xfId="44990"/>
    <cellStyle name="Note 15 2 4 3 2" xfId="44991"/>
    <cellStyle name="Note 15 2 4 4" xfId="44992"/>
    <cellStyle name="Note 15 2 5" xfId="44993"/>
    <cellStyle name="Note 15 2 5 2" xfId="44994"/>
    <cellStyle name="Note 15 2 5 2 2" xfId="44995"/>
    <cellStyle name="Note 15 2 5 3" xfId="44996"/>
    <cellStyle name="Note 15 2 6" xfId="44997"/>
    <cellStyle name="Note 15 2 6 2" xfId="44998"/>
    <cellStyle name="Note 15 2 7" xfId="44999"/>
    <cellStyle name="Note 15 3" xfId="45000"/>
    <cellStyle name="Note 15 3 2" xfId="45001"/>
    <cellStyle name="Note 15 3 2 2" xfId="45002"/>
    <cellStyle name="Note 15 3 2 2 2" xfId="45003"/>
    <cellStyle name="Note 15 3 2 2 2 2" xfId="45004"/>
    <cellStyle name="Note 15 3 2 2 2 2 2" xfId="45005"/>
    <cellStyle name="Note 15 3 2 2 2 3" xfId="45006"/>
    <cellStyle name="Note 15 3 2 2 3" xfId="45007"/>
    <cellStyle name="Note 15 3 2 2 3 2" xfId="45008"/>
    <cellStyle name="Note 15 3 2 2 4" xfId="45009"/>
    <cellStyle name="Note 15 3 2 3" xfId="45010"/>
    <cellStyle name="Note 15 3 2 3 2" xfId="45011"/>
    <cellStyle name="Note 15 3 2 3 2 2" xfId="45012"/>
    <cellStyle name="Note 15 3 2 3 3" xfId="45013"/>
    <cellStyle name="Note 15 3 2 4" xfId="45014"/>
    <cellStyle name="Note 15 3 2 4 2" xfId="45015"/>
    <cellStyle name="Note 15 3 2 5" xfId="45016"/>
    <cellStyle name="Note 15 3 3" xfId="45017"/>
    <cellStyle name="Note 15 3 3 2" xfId="45018"/>
    <cellStyle name="Note 15 3 3 2 2" xfId="45019"/>
    <cellStyle name="Note 15 3 3 2 2 2" xfId="45020"/>
    <cellStyle name="Note 15 3 3 2 3" xfId="45021"/>
    <cellStyle name="Note 15 3 3 3" xfId="45022"/>
    <cellStyle name="Note 15 3 3 3 2" xfId="45023"/>
    <cellStyle name="Note 15 3 3 4" xfId="45024"/>
    <cellStyle name="Note 15 3 4" xfId="45025"/>
    <cellStyle name="Note 15 3 4 2" xfId="45026"/>
    <cellStyle name="Note 15 3 4 2 2" xfId="45027"/>
    <cellStyle name="Note 15 3 4 3" xfId="45028"/>
    <cellStyle name="Note 15 3 5" xfId="45029"/>
    <cellStyle name="Note 15 3 5 2" xfId="45030"/>
    <cellStyle name="Note 15 3 6" xfId="45031"/>
    <cellStyle name="Note 15 4" xfId="45032"/>
    <cellStyle name="Note 15 4 2" xfId="45033"/>
    <cellStyle name="Note 15 4 2 2" xfId="45034"/>
    <cellStyle name="Note 15 4 2 2 2" xfId="45035"/>
    <cellStyle name="Note 15 4 2 2 2 2" xfId="45036"/>
    <cellStyle name="Note 15 4 2 2 3" xfId="45037"/>
    <cellStyle name="Note 15 4 2 3" xfId="45038"/>
    <cellStyle name="Note 15 4 2 3 2" xfId="45039"/>
    <cellStyle name="Note 15 4 2 4" xfId="45040"/>
    <cellStyle name="Note 15 4 3" xfId="45041"/>
    <cellStyle name="Note 15 4 3 2" xfId="45042"/>
    <cellStyle name="Note 15 4 3 2 2" xfId="45043"/>
    <cellStyle name="Note 15 4 3 3" xfId="45044"/>
    <cellStyle name="Note 15 4 4" xfId="45045"/>
    <cellStyle name="Note 15 4 4 2" xfId="45046"/>
    <cellStyle name="Note 15 4 5" xfId="45047"/>
    <cellStyle name="Note 15 5" xfId="45048"/>
    <cellStyle name="Note 15 5 2" xfId="45049"/>
    <cellStyle name="Note 15 5 2 2" xfId="45050"/>
    <cellStyle name="Note 15 5 2 2 2" xfId="45051"/>
    <cellStyle name="Note 15 5 2 3" xfId="45052"/>
    <cellStyle name="Note 15 5 3" xfId="45053"/>
    <cellStyle name="Note 15 5 3 2" xfId="45054"/>
    <cellStyle name="Note 15 5 4" xfId="45055"/>
    <cellStyle name="Note 15 6" xfId="45056"/>
    <cellStyle name="Note 15 6 2" xfId="45057"/>
    <cellStyle name="Note 15 6 2 2" xfId="45058"/>
    <cellStyle name="Note 15 6 3" xfId="45059"/>
    <cellStyle name="Note 15 7" xfId="45060"/>
    <cellStyle name="Note 15 7 2" xfId="45061"/>
    <cellStyle name="Note 15 8" xfId="45062"/>
    <cellStyle name="Note 16" xfId="45063"/>
    <cellStyle name="Note 16 2" xfId="45064"/>
    <cellStyle name="Note 16 2 2" xfId="45065"/>
    <cellStyle name="Note 16 2 2 2" xfId="45066"/>
    <cellStyle name="Note 16 2 2 2 2" xfId="45067"/>
    <cellStyle name="Note 16 2 2 2 2 2" xfId="45068"/>
    <cellStyle name="Note 16 2 2 2 2 2 2" xfId="45069"/>
    <cellStyle name="Note 16 2 2 2 2 2 2 2" xfId="45070"/>
    <cellStyle name="Note 16 2 2 2 2 2 3" xfId="45071"/>
    <cellStyle name="Note 16 2 2 2 2 3" xfId="45072"/>
    <cellStyle name="Note 16 2 2 2 2 3 2" xfId="45073"/>
    <cellStyle name="Note 16 2 2 2 2 4" xfId="45074"/>
    <cellStyle name="Note 16 2 2 2 3" xfId="45075"/>
    <cellStyle name="Note 16 2 2 2 3 2" xfId="45076"/>
    <cellStyle name="Note 16 2 2 2 3 2 2" xfId="45077"/>
    <cellStyle name="Note 16 2 2 2 3 3" xfId="45078"/>
    <cellStyle name="Note 16 2 2 2 4" xfId="45079"/>
    <cellStyle name="Note 16 2 2 2 4 2" xfId="45080"/>
    <cellStyle name="Note 16 2 2 2 5" xfId="45081"/>
    <cellStyle name="Note 16 2 2 3" xfId="45082"/>
    <cellStyle name="Note 16 2 2 3 2" xfId="45083"/>
    <cellStyle name="Note 16 2 2 3 2 2" xfId="45084"/>
    <cellStyle name="Note 16 2 2 3 2 2 2" xfId="45085"/>
    <cellStyle name="Note 16 2 2 3 2 3" xfId="45086"/>
    <cellStyle name="Note 16 2 2 3 3" xfId="45087"/>
    <cellStyle name="Note 16 2 2 3 3 2" xfId="45088"/>
    <cellStyle name="Note 16 2 2 3 4" xfId="45089"/>
    <cellStyle name="Note 16 2 2 4" xfId="45090"/>
    <cellStyle name="Note 16 2 2 4 2" xfId="45091"/>
    <cellStyle name="Note 16 2 2 4 2 2" xfId="45092"/>
    <cellStyle name="Note 16 2 2 4 3" xfId="45093"/>
    <cellStyle name="Note 16 2 2 5" xfId="45094"/>
    <cellStyle name="Note 16 2 2 5 2" xfId="45095"/>
    <cellStyle name="Note 16 2 2 6" xfId="45096"/>
    <cellStyle name="Note 16 2 3" xfId="45097"/>
    <cellStyle name="Note 16 2 3 2" xfId="45098"/>
    <cellStyle name="Note 16 2 3 2 2" xfId="45099"/>
    <cellStyle name="Note 16 2 3 2 2 2" xfId="45100"/>
    <cellStyle name="Note 16 2 3 2 2 2 2" xfId="45101"/>
    <cellStyle name="Note 16 2 3 2 2 3" xfId="45102"/>
    <cellStyle name="Note 16 2 3 2 3" xfId="45103"/>
    <cellStyle name="Note 16 2 3 2 3 2" xfId="45104"/>
    <cellStyle name="Note 16 2 3 2 4" xfId="45105"/>
    <cellStyle name="Note 16 2 3 3" xfId="45106"/>
    <cellStyle name="Note 16 2 3 3 2" xfId="45107"/>
    <cellStyle name="Note 16 2 3 3 2 2" xfId="45108"/>
    <cellStyle name="Note 16 2 3 3 3" xfId="45109"/>
    <cellStyle name="Note 16 2 3 4" xfId="45110"/>
    <cellStyle name="Note 16 2 3 4 2" xfId="45111"/>
    <cellStyle name="Note 16 2 3 5" xfId="45112"/>
    <cellStyle name="Note 16 2 4" xfId="45113"/>
    <cellStyle name="Note 16 2 4 2" xfId="45114"/>
    <cellStyle name="Note 16 2 4 2 2" xfId="45115"/>
    <cellStyle name="Note 16 2 4 2 2 2" xfId="45116"/>
    <cellStyle name="Note 16 2 4 2 3" xfId="45117"/>
    <cellStyle name="Note 16 2 4 3" xfId="45118"/>
    <cellStyle name="Note 16 2 4 3 2" xfId="45119"/>
    <cellStyle name="Note 16 2 4 4" xfId="45120"/>
    <cellStyle name="Note 16 2 5" xfId="45121"/>
    <cellStyle name="Note 16 2 5 2" xfId="45122"/>
    <cellStyle name="Note 16 2 5 2 2" xfId="45123"/>
    <cellStyle name="Note 16 2 5 3" xfId="45124"/>
    <cellStyle name="Note 16 2 6" xfId="45125"/>
    <cellStyle name="Note 16 2 6 2" xfId="45126"/>
    <cellStyle name="Note 16 2 7" xfId="45127"/>
    <cellStyle name="Note 16 3" xfId="45128"/>
    <cellStyle name="Note 16 3 2" xfId="45129"/>
    <cellStyle name="Note 16 3 2 2" xfId="45130"/>
    <cellStyle name="Note 16 3 2 2 2" xfId="45131"/>
    <cellStyle name="Note 16 3 2 2 2 2" xfId="45132"/>
    <cellStyle name="Note 16 3 2 2 2 2 2" xfId="45133"/>
    <cellStyle name="Note 16 3 2 2 2 3" xfId="45134"/>
    <cellStyle name="Note 16 3 2 2 3" xfId="45135"/>
    <cellStyle name="Note 16 3 2 2 3 2" xfId="45136"/>
    <cellStyle name="Note 16 3 2 2 4" xfId="45137"/>
    <cellStyle name="Note 16 3 2 3" xfId="45138"/>
    <cellStyle name="Note 16 3 2 3 2" xfId="45139"/>
    <cellStyle name="Note 16 3 2 3 2 2" xfId="45140"/>
    <cellStyle name="Note 16 3 2 3 3" xfId="45141"/>
    <cellStyle name="Note 16 3 2 4" xfId="45142"/>
    <cellStyle name="Note 16 3 2 4 2" xfId="45143"/>
    <cellStyle name="Note 16 3 2 5" xfId="45144"/>
    <cellStyle name="Note 16 3 3" xfId="45145"/>
    <cellStyle name="Note 16 3 3 2" xfId="45146"/>
    <cellStyle name="Note 16 3 3 2 2" xfId="45147"/>
    <cellStyle name="Note 16 3 3 2 2 2" xfId="45148"/>
    <cellStyle name="Note 16 3 3 2 3" xfId="45149"/>
    <cellStyle name="Note 16 3 3 3" xfId="45150"/>
    <cellStyle name="Note 16 3 3 3 2" xfId="45151"/>
    <cellStyle name="Note 16 3 3 4" xfId="45152"/>
    <cellStyle name="Note 16 3 4" xfId="45153"/>
    <cellStyle name="Note 16 3 4 2" xfId="45154"/>
    <cellStyle name="Note 16 3 4 2 2" xfId="45155"/>
    <cellStyle name="Note 16 3 4 3" xfId="45156"/>
    <cellStyle name="Note 16 3 5" xfId="45157"/>
    <cellStyle name="Note 16 3 5 2" xfId="45158"/>
    <cellStyle name="Note 16 3 6" xfId="45159"/>
    <cellStyle name="Note 16 4" xfId="45160"/>
    <cellStyle name="Note 16 4 2" xfId="45161"/>
    <cellStyle name="Note 16 4 2 2" xfId="45162"/>
    <cellStyle name="Note 16 4 2 2 2" xfId="45163"/>
    <cellStyle name="Note 16 4 2 2 2 2" xfId="45164"/>
    <cellStyle name="Note 16 4 2 2 3" xfId="45165"/>
    <cellStyle name="Note 16 4 2 3" xfId="45166"/>
    <cellStyle name="Note 16 4 2 3 2" xfId="45167"/>
    <cellStyle name="Note 16 4 2 4" xfId="45168"/>
    <cellStyle name="Note 16 4 3" xfId="45169"/>
    <cellStyle name="Note 16 4 3 2" xfId="45170"/>
    <cellStyle name="Note 16 4 3 2 2" xfId="45171"/>
    <cellStyle name="Note 16 4 3 3" xfId="45172"/>
    <cellStyle name="Note 16 4 4" xfId="45173"/>
    <cellStyle name="Note 16 4 4 2" xfId="45174"/>
    <cellStyle name="Note 16 4 5" xfId="45175"/>
    <cellStyle name="Note 16 5" xfId="45176"/>
    <cellStyle name="Note 16 5 2" xfId="45177"/>
    <cellStyle name="Note 16 5 2 2" xfId="45178"/>
    <cellStyle name="Note 16 5 2 2 2" xfId="45179"/>
    <cellStyle name="Note 16 5 2 3" xfId="45180"/>
    <cellStyle name="Note 16 5 3" xfId="45181"/>
    <cellStyle name="Note 16 5 3 2" xfId="45182"/>
    <cellStyle name="Note 16 5 4" xfId="45183"/>
    <cellStyle name="Note 16 6" xfId="45184"/>
    <cellStyle name="Note 16 6 2" xfId="45185"/>
    <cellStyle name="Note 16 6 2 2" xfId="45186"/>
    <cellStyle name="Note 16 6 3" xfId="45187"/>
    <cellStyle name="Note 16 7" xfId="45188"/>
    <cellStyle name="Note 16 7 2" xfId="45189"/>
    <cellStyle name="Note 16 8" xfId="45190"/>
    <cellStyle name="Note 17" xfId="47895"/>
    <cellStyle name="Note 2" xfId="45191"/>
    <cellStyle name="Note 2 10" xfId="45192"/>
    <cellStyle name="Note 2 2" xfId="45193"/>
    <cellStyle name="Note 2 2 2" xfId="45194"/>
    <cellStyle name="Note 2 2 2 2" xfId="45195"/>
    <cellStyle name="Note 2 2 2 2 2" xfId="45196"/>
    <cellStyle name="Note 2 2 2 2 2 2" xfId="45197"/>
    <cellStyle name="Note 2 2 2 2 2 2 2" xfId="45198"/>
    <cellStyle name="Note 2 2 2 2 2 2 2 2" xfId="45199"/>
    <cellStyle name="Note 2 2 2 2 2 2 2 2 2" xfId="45200"/>
    <cellStyle name="Note 2 2 2 2 2 2 2 2 2 2" xfId="45201"/>
    <cellStyle name="Note 2 2 2 2 2 2 2 2 3" xfId="45202"/>
    <cellStyle name="Note 2 2 2 2 2 2 2 3" xfId="45203"/>
    <cellStyle name="Note 2 2 2 2 2 2 2 3 2" xfId="45204"/>
    <cellStyle name="Note 2 2 2 2 2 2 2 4" xfId="45205"/>
    <cellStyle name="Note 2 2 2 2 2 2 3" xfId="45206"/>
    <cellStyle name="Note 2 2 2 2 2 2 3 2" xfId="45207"/>
    <cellStyle name="Note 2 2 2 2 2 2 3 2 2" xfId="45208"/>
    <cellStyle name="Note 2 2 2 2 2 2 3 3" xfId="45209"/>
    <cellStyle name="Note 2 2 2 2 2 2 4" xfId="45210"/>
    <cellStyle name="Note 2 2 2 2 2 2 4 2" xfId="45211"/>
    <cellStyle name="Note 2 2 2 2 2 2 5" xfId="45212"/>
    <cellStyle name="Note 2 2 2 2 2 3" xfId="45213"/>
    <cellStyle name="Note 2 2 2 2 2 3 2" xfId="45214"/>
    <cellStyle name="Note 2 2 2 2 2 3 2 2" xfId="45215"/>
    <cellStyle name="Note 2 2 2 2 2 3 2 2 2" xfId="45216"/>
    <cellStyle name="Note 2 2 2 2 2 3 2 3" xfId="45217"/>
    <cellStyle name="Note 2 2 2 2 2 3 3" xfId="45218"/>
    <cellStyle name="Note 2 2 2 2 2 3 3 2" xfId="45219"/>
    <cellStyle name="Note 2 2 2 2 2 3 4" xfId="45220"/>
    <cellStyle name="Note 2 2 2 2 2 4" xfId="45221"/>
    <cellStyle name="Note 2 2 2 2 2 4 2" xfId="45222"/>
    <cellStyle name="Note 2 2 2 2 2 4 2 2" xfId="45223"/>
    <cellStyle name="Note 2 2 2 2 2 4 3" xfId="45224"/>
    <cellStyle name="Note 2 2 2 2 2 5" xfId="45225"/>
    <cellStyle name="Note 2 2 2 2 2 5 2" xfId="45226"/>
    <cellStyle name="Note 2 2 2 2 2 6" xfId="45227"/>
    <cellStyle name="Note 2 2 2 2 3" xfId="45228"/>
    <cellStyle name="Note 2 2 2 2 3 2" xfId="45229"/>
    <cellStyle name="Note 2 2 2 2 3 2 2" xfId="45230"/>
    <cellStyle name="Note 2 2 2 2 3 2 2 2" xfId="45231"/>
    <cellStyle name="Note 2 2 2 2 3 2 2 2 2" xfId="45232"/>
    <cellStyle name="Note 2 2 2 2 3 2 2 3" xfId="45233"/>
    <cellStyle name="Note 2 2 2 2 3 2 3" xfId="45234"/>
    <cellStyle name="Note 2 2 2 2 3 2 3 2" xfId="45235"/>
    <cellStyle name="Note 2 2 2 2 3 2 4" xfId="45236"/>
    <cellStyle name="Note 2 2 2 2 3 3" xfId="45237"/>
    <cellStyle name="Note 2 2 2 2 3 3 2" xfId="45238"/>
    <cellStyle name="Note 2 2 2 2 3 3 2 2" xfId="45239"/>
    <cellStyle name="Note 2 2 2 2 3 3 3" xfId="45240"/>
    <cellStyle name="Note 2 2 2 2 3 4" xfId="45241"/>
    <cellStyle name="Note 2 2 2 2 3 4 2" xfId="45242"/>
    <cellStyle name="Note 2 2 2 2 3 5" xfId="45243"/>
    <cellStyle name="Note 2 2 2 2 4" xfId="45244"/>
    <cellStyle name="Note 2 2 2 2 4 2" xfId="45245"/>
    <cellStyle name="Note 2 2 2 2 4 2 2" xfId="45246"/>
    <cellStyle name="Note 2 2 2 2 4 2 2 2" xfId="45247"/>
    <cellStyle name="Note 2 2 2 2 4 2 3" xfId="45248"/>
    <cellStyle name="Note 2 2 2 2 4 3" xfId="45249"/>
    <cellStyle name="Note 2 2 2 2 4 3 2" xfId="45250"/>
    <cellStyle name="Note 2 2 2 2 4 4" xfId="45251"/>
    <cellStyle name="Note 2 2 2 2 5" xfId="45252"/>
    <cellStyle name="Note 2 2 2 2 5 2" xfId="45253"/>
    <cellStyle name="Note 2 2 2 2 5 2 2" xfId="45254"/>
    <cellStyle name="Note 2 2 2 2 5 3" xfId="45255"/>
    <cellStyle name="Note 2 2 2 2 6" xfId="45256"/>
    <cellStyle name="Note 2 2 2 2 6 2" xfId="45257"/>
    <cellStyle name="Note 2 2 2 2 7" xfId="45258"/>
    <cellStyle name="Note 2 2 2 3" xfId="45259"/>
    <cellStyle name="Note 2 2 2 3 2" xfId="45260"/>
    <cellStyle name="Note 2 2 2 3 2 2" xfId="45261"/>
    <cellStyle name="Note 2 2 2 3 2 2 2" xfId="45262"/>
    <cellStyle name="Note 2 2 2 3 2 2 2 2" xfId="45263"/>
    <cellStyle name="Note 2 2 2 3 2 2 2 2 2" xfId="45264"/>
    <cellStyle name="Note 2 2 2 3 2 2 2 3" xfId="45265"/>
    <cellStyle name="Note 2 2 2 3 2 2 3" xfId="45266"/>
    <cellStyle name="Note 2 2 2 3 2 2 3 2" xfId="45267"/>
    <cellStyle name="Note 2 2 2 3 2 2 4" xfId="45268"/>
    <cellStyle name="Note 2 2 2 3 2 3" xfId="45269"/>
    <cellStyle name="Note 2 2 2 3 2 3 2" xfId="45270"/>
    <cellStyle name="Note 2 2 2 3 2 3 2 2" xfId="45271"/>
    <cellStyle name="Note 2 2 2 3 2 3 3" xfId="45272"/>
    <cellStyle name="Note 2 2 2 3 2 4" xfId="45273"/>
    <cellStyle name="Note 2 2 2 3 2 4 2" xfId="45274"/>
    <cellStyle name="Note 2 2 2 3 2 5" xfId="45275"/>
    <cellStyle name="Note 2 2 2 3 3" xfId="45276"/>
    <cellStyle name="Note 2 2 2 3 3 2" xfId="45277"/>
    <cellStyle name="Note 2 2 2 3 3 2 2" xfId="45278"/>
    <cellStyle name="Note 2 2 2 3 3 2 2 2" xfId="45279"/>
    <cellStyle name="Note 2 2 2 3 3 2 3" xfId="45280"/>
    <cellStyle name="Note 2 2 2 3 3 3" xfId="45281"/>
    <cellStyle name="Note 2 2 2 3 3 3 2" xfId="45282"/>
    <cellStyle name="Note 2 2 2 3 3 4" xfId="45283"/>
    <cellStyle name="Note 2 2 2 3 4" xfId="45284"/>
    <cellStyle name="Note 2 2 2 3 4 2" xfId="45285"/>
    <cellStyle name="Note 2 2 2 3 4 2 2" xfId="45286"/>
    <cellStyle name="Note 2 2 2 3 4 3" xfId="45287"/>
    <cellStyle name="Note 2 2 2 3 5" xfId="45288"/>
    <cellStyle name="Note 2 2 2 3 5 2" xfId="45289"/>
    <cellStyle name="Note 2 2 2 3 6" xfId="45290"/>
    <cellStyle name="Note 2 2 2 4" xfId="45291"/>
    <cellStyle name="Note 2 2 2 4 2" xfId="45292"/>
    <cellStyle name="Note 2 2 2 4 2 2" xfId="45293"/>
    <cellStyle name="Note 2 2 2 4 2 2 2" xfId="45294"/>
    <cellStyle name="Note 2 2 2 4 2 2 2 2" xfId="45295"/>
    <cellStyle name="Note 2 2 2 4 2 2 3" xfId="45296"/>
    <cellStyle name="Note 2 2 2 4 2 3" xfId="45297"/>
    <cellStyle name="Note 2 2 2 4 2 3 2" xfId="45298"/>
    <cellStyle name="Note 2 2 2 4 2 4" xfId="45299"/>
    <cellStyle name="Note 2 2 2 4 3" xfId="45300"/>
    <cellStyle name="Note 2 2 2 4 3 2" xfId="45301"/>
    <cellStyle name="Note 2 2 2 4 3 2 2" xfId="45302"/>
    <cellStyle name="Note 2 2 2 4 3 3" xfId="45303"/>
    <cellStyle name="Note 2 2 2 4 4" xfId="45304"/>
    <cellStyle name="Note 2 2 2 4 4 2" xfId="45305"/>
    <cellStyle name="Note 2 2 2 4 5" xfId="45306"/>
    <cellStyle name="Note 2 2 2 5" xfId="45307"/>
    <cellStyle name="Note 2 2 2 5 2" xfId="45308"/>
    <cellStyle name="Note 2 2 2 5 2 2" xfId="45309"/>
    <cellStyle name="Note 2 2 2 5 2 2 2" xfId="45310"/>
    <cellStyle name="Note 2 2 2 5 2 3" xfId="45311"/>
    <cellStyle name="Note 2 2 2 5 3" xfId="45312"/>
    <cellStyle name="Note 2 2 2 5 3 2" xfId="45313"/>
    <cellStyle name="Note 2 2 2 5 4" xfId="45314"/>
    <cellStyle name="Note 2 2 2 6" xfId="45315"/>
    <cellStyle name="Note 2 2 2 6 2" xfId="45316"/>
    <cellStyle name="Note 2 2 2 6 2 2" xfId="45317"/>
    <cellStyle name="Note 2 2 2 6 3" xfId="45318"/>
    <cellStyle name="Note 2 2 2 7" xfId="45319"/>
    <cellStyle name="Note 2 2 2 7 2" xfId="45320"/>
    <cellStyle name="Note 2 2 2 8" xfId="45321"/>
    <cellStyle name="Note 2 2 3" xfId="45322"/>
    <cellStyle name="Note 2 2 3 2" xfId="45323"/>
    <cellStyle name="Note 2 2 3 2 2" xfId="45324"/>
    <cellStyle name="Note 2 2 3 2 2 2" xfId="45325"/>
    <cellStyle name="Note 2 2 3 2 2 2 2" xfId="45326"/>
    <cellStyle name="Note 2 2 3 2 2 2 2 2" xfId="45327"/>
    <cellStyle name="Note 2 2 3 2 2 2 2 2 2" xfId="45328"/>
    <cellStyle name="Note 2 2 3 2 2 2 2 3" xfId="45329"/>
    <cellStyle name="Note 2 2 3 2 2 2 3" xfId="45330"/>
    <cellStyle name="Note 2 2 3 2 2 2 3 2" xfId="45331"/>
    <cellStyle name="Note 2 2 3 2 2 2 4" xfId="45332"/>
    <cellStyle name="Note 2 2 3 2 2 3" xfId="45333"/>
    <cellStyle name="Note 2 2 3 2 2 3 2" xfId="45334"/>
    <cellStyle name="Note 2 2 3 2 2 3 2 2" xfId="45335"/>
    <cellStyle name="Note 2 2 3 2 2 3 3" xfId="45336"/>
    <cellStyle name="Note 2 2 3 2 2 4" xfId="45337"/>
    <cellStyle name="Note 2 2 3 2 2 4 2" xfId="45338"/>
    <cellStyle name="Note 2 2 3 2 2 5" xfId="45339"/>
    <cellStyle name="Note 2 2 3 2 3" xfId="45340"/>
    <cellStyle name="Note 2 2 3 2 3 2" xfId="45341"/>
    <cellStyle name="Note 2 2 3 2 3 2 2" xfId="45342"/>
    <cellStyle name="Note 2 2 3 2 3 2 2 2" xfId="45343"/>
    <cellStyle name="Note 2 2 3 2 3 2 3" xfId="45344"/>
    <cellStyle name="Note 2 2 3 2 3 3" xfId="45345"/>
    <cellStyle name="Note 2 2 3 2 3 3 2" xfId="45346"/>
    <cellStyle name="Note 2 2 3 2 3 4" xfId="45347"/>
    <cellStyle name="Note 2 2 3 2 4" xfId="45348"/>
    <cellStyle name="Note 2 2 3 2 4 2" xfId="45349"/>
    <cellStyle name="Note 2 2 3 2 4 2 2" xfId="45350"/>
    <cellStyle name="Note 2 2 3 2 4 3" xfId="45351"/>
    <cellStyle name="Note 2 2 3 2 5" xfId="45352"/>
    <cellStyle name="Note 2 2 3 2 5 2" xfId="45353"/>
    <cellStyle name="Note 2 2 3 2 6" xfId="45354"/>
    <cellStyle name="Note 2 2 3 3" xfId="45355"/>
    <cellStyle name="Note 2 2 3 3 2" xfId="45356"/>
    <cellStyle name="Note 2 2 3 3 2 2" xfId="45357"/>
    <cellStyle name="Note 2 2 3 3 2 2 2" xfId="45358"/>
    <cellStyle name="Note 2 2 3 3 2 2 2 2" xfId="45359"/>
    <cellStyle name="Note 2 2 3 3 2 2 3" xfId="45360"/>
    <cellStyle name="Note 2 2 3 3 2 3" xfId="45361"/>
    <cellStyle name="Note 2 2 3 3 2 3 2" xfId="45362"/>
    <cellStyle name="Note 2 2 3 3 2 4" xfId="45363"/>
    <cellStyle name="Note 2 2 3 3 3" xfId="45364"/>
    <cellStyle name="Note 2 2 3 3 3 2" xfId="45365"/>
    <cellStyle name="Note 2 2 3 3 3 2 2" xfId="45366"/>
    <cellStyle name="Note 2 2 3 3 3 3" xfId="45367"/>
    <cellStyle name="Note 2 2 3 3 4" xfId="45368"/>
    <cellStyle name="Note 2 2 3 3 4 2" xfId="45369"/>
    <cellStyle name="Note 2 2 3 3 5" xfId="45370"/>
    <cellStyle name="Note 2 2 3 4" xfId="45371"/>
    <cellStyle name="Note 2 2 3 4 2" xfId="45372"/>
    <cellStyle name="Note 2 2 3 4 2 2" xfId="45373"/>
    <cellStyle name="Note 2 2 3 4 2 2 2" xfId="45374"/>
    <cellStyle name="Note 2 2 3 4 2 3" xfId="45375"/>
    <cellStyle name="Note 2 2 3 4 3" xfId="45376"/>
    <cellStyle name="Note 2 2 3 4 3 2" xfId="45377"/>
    <cellStyle name="Note 2 2 3 4 4" xfId="45378"/>
    <cellStyle name="Note 2 2 3 5" xfId="45379"/>
    <cellStyle name="Note 2 2 3 5 2" xfId="45380"/>
    <cellStyle name="Note 2 2 3 5 2 2" xfId="45381"/>
    <cellStyle name="Note 2 2 3 5 3" xfId="45382"/>
    <cellStyle name="Note 2 2 3 6" xfId="45383"/>
    <cellStyle name="Note 2 2 3 6 2" xfId="45384"/>
    <cellStyle name="Note 2 2 3 7" xfId="45385"/>
    <cellStyle name="Note 2 2 4" xfId="45386"/>
    <cellStyle name="Note 2 2 4 2" xfId="45387"/>
    <cellStyle name="Note 2 2 4 2 2" xfId="45388"/>
    <cellStyle name="Note 2 2 4 2 2 2" xfId="45389"/>
    <cellStyle name="Note 2 2 4 2 2 2 2" xfId="45390"/>
    <cellStyle name="Note 2 2 4 2 2 2 2 2" xfId="45391"/>
    <cellStyle name="Note 2 2 4 2 2 2 3" xfId="45392"/>
    <cellStyle name="Note 2 2 4 2 2 3" xfId="45393"/>
    <cellStyle name="Note 2 2 4 2 2 3 2" xfId="45394"/>
    <cellStyle name="Note 2 2 4 2 2 4" xfId="45395"/>
    <cellStyle name="Note 2 2 4 2 3" xfId="45396"/>
    <cellStyle name="Note 2 2 4 2 3 2" xfId="45397"/>
    <cellStyle name="Note 2 2 4 2 3 2 2" xfId="45398"/>
    <cellStyle name="Note 2 2 4 2 3 3" xfId="45399"/>
    <cellStyle name="Note 2 2 4 2 4" xfId="45400"/>
    <cellStyle name="Note 2 2 4 2 4 2" xfId="45401"/>
    <cellStyle name="Note 2 2 4 2 5" xfId="45402"/>
    <cellStyle name="Note 2 2 4 3" xfId="45403"/>
    <cellStyle name="Note 2 2 4 3 2" xfId="45404"/>
    <cellStyle name="Note 2 2 4 3 2 2" xfId="45405"/>
    <cellStyle name="Note 2 2 4 3 2 2 2" xfId="45406"/>
    <cellStyle name="Note 2 2 4 3 2 3" xfId="45407"/>
    <cellStyle name="Note 2 2 4 3 3" xfId="45408"/>
    <cellStyle name="Note 2 2 4 3 3 2" xfId="45409"/>
    <cellStyle name="Note 2 2 4 3 4" xfId="45410"/>
    <cellStyle name="Note 2 2 4 4" xfId="45411"/>
    <cellStyle name="Note 2 2 4 4 2" xfId="45412"/>
    <cellStyle name="Note 2 2 4 4 2 2" xfId="45413"/>
    <cellStyle name="Note 2 2 4 4 3" xfId="45414"/>
    <cellStyle name="Note 2 2 4 5" xfId="45415"/>
    <cellStyle name="Note 2 2 4 5 2" xfId="45416"/>
    <cellStyle name="Note 2 2 4 6" xfId="45417"/>
    <cellStyle name="Note 2 2 5" xfId="45418"/>
    <cellStyle name="Note 2 2 5 2" xfId="45419"/>
    <cellStyle name="Note 2 2 5 2 2" xfId="45420"/>
    <cellStyle name="Note 2 2 5 2 2 2" xfId="45421"/>
    <cellStyle name="Note 2 2 5 2 2 2 2" xfId="45422"/>
    <cellStyle name="Note 2 2 5 2 2 3" xfId="45423"/>
    <cellStyle name="Note 2 2 5 2 3" xfId="45424"/>
    <cellStyle name="Note 2 2 5 2 3 2" xfId="45425"/>
    <cellStyle name="Note 2 2 5 2 4" xfId="45426"/>
    <cellStyle name="Note 2 2 5 3" xfId="45427"/>
    <cellStyle name="Note 2 2 5 3 2" xfId="45428"/>
    <cellStyle name="Note 2 2 5 3 2 2" xfId="45429"/>
    <cellStyle name="Note 2 2 5 3 3" xfId="45430"/>
    <cellStyle name="Note 2 2 5 4" xfId="45431"/>
    <cellStyle name="Note 2 2 5 4 2" xfId="45432"/>
    <cellStyle name="Note 2 2 5 5" xfId="45433"/>
    <cellStyle name="Note 2 2 6" xfId="45434"/>
    <cellStyle name="Note 2 2 6 2" xfId="45435"/>
    <cellStyle name="Note 2 2 6 2 2" xfId="45436"/>
    <cellStyle name="Note 2 2 6 2 2 2" xfId="45437"/>
    <cellStyle name="Note 2 2 6 2 3" xfId="45438"/>
    <cellStyle name="Note 2 2 6 3" xfId="45439"/>
    <cellStyle name="Note 2 2 6 3 2" xfId="45440"/>
    <cellStyle name="Note 2 2 6 4" xfId="45441"/>
    <cellStyle name="Note 2 2 7" xfId="45442"/>
    <cellStyle name="Note 2 2 7 2" xfId="45443"/>
    <cellStyle name="Note 2 2 7 2 2" xfId="45444"/>
    <cellStyle name="Note 2 2 7 3" xfId="45445"/>
    <cellStyle name="Note 2 2 8" xfId="45446"/>
    <cellStyle name="Note 2 2 8 2" xfId="45447"/>
    <cellStyle name="Note 2 2 9" xfId="45448"/>
    <cellStyle name="Note 2 3" xfId="45449"/>
    <cellStyle name="Note 2 3 2" xfId="45450"/>
    <cellStyle name="Note 2 3 2 2" xfId="45451"/>
    <cellStyle name="Note 2 3 2 2 2" xfId="45452"/>
    <cellStyle name="Note 2 3 2 2 2 2" xfId="45453"/>
    <cellStyle name="Note 2 3 2 2 2 2 2" xfId="45454"/>
    <cellStyle name="Note 2 3 2 2 2 2 2 2" xfId="45455"/>
    <cellStyle name="Note 2 3 2 2 2 2 2 2 2" xfId="45456"/>
    <cellStyle name="Note 2 3 2 2 2 2 2 3" xfId="45457"/>
    <cellStyle name="Note 2 3 2 2 2 2 3" xfId="45458"/>
    <cellStyle name="Note 2 3 2 2 2 2 3 2" xfId="45459"/>
    <cellStyle name="Note 2 3 2 2 2 2 4" xfId="45460"/>
    <cellStyle name="Note 2 3 2 2 2 3" xfId="45461"/>
    <cellStyle name="Note 2 3 2 2 2 3 2" xfId="45462"/>
    <cellStyle name="Note 2 3 2 2 2 3 2 2" xfId="45463"/>
    <cellStyle name="Note 2 3 2 2 2 3 3" xfId="45464"/>
    <cellStyle name="Note 2 3 2 2 2 4" xfId="45465"/>
    <cellStyle name="Note 2 3 2 2 2 4 2" xfId="45466"/>
    <cellStyle name="Note 2 3 2 2 2 5" xfId="45467"/>
    <cellStyle name="Note 2 3 2 2 3" xfId="45468"/>
    <cellStyle name="Note 2 3 2 2 3 2" xfId="45469"/>
    <cellStyle name="Note 2 3 2 2 3 2 2" xfId="45470"/>
    <cellStyle name="Note 2 3 2 2 3 2 2 2" xfId="45471"/>
    <cellStyle name="Note 2 3 2 2 3 2 3" xfId="45472"/>
    <cellStyle name="Note 2 3 2 2 3 3" xfId="45473"/>
    <cellStyle name="Note 2 3 2 2 3 3 2" xfId="45474"/>
    <cellStyle name="Note 2 3 2 2 3 4" xfId="45475"/>
    <cellStyle name="Note 2 3 2 2 4" xfId="45476"/>
    <cellStyle name="Note 2 3 2 2 4 2" xfId="45477"/>
    <cellStyle name="Note 2 3 2 2 4 2 2" xfId="45478"/>
    <cellStyle name="Note 2 3 2 2 4 3" xfId="45479"/>
    <cellStyle name="Note 2 3 2 2 5" xfId="45480"/>
    <cellStyle name="Note 2 3 2 2 5 2" xfId="45481"/>
    <cellStyle name="Note 2 3 2 2 6" xfId="45482"/>
    <cellStyle name="Note 2 3 2 3" xfId="45483"/>
    <cellStyle name="Note 2 3 2 3 2" xfId="45484"/>
    <cellStyle name="Note 2 3 2 3 2 2" xfId="45485"/>
    <cellStyle name="Note 2 3 2 3 2 2 2" xfId="45486"/>
    <cellStyle name="Note 2 3 2 3 2 2 2 2" xfId="45487"/>
    <cellStyle name="Note 2 3 2 3 2 2 3" xfId="45488"/>
    <cellStyle name="Note 2 3 2 3 2 3" xfId="45489"/>
    <cellStyle name="Note 2 3 2 3 2 3 2" xfId="45490"/>
    <cellStyle name="Note 2 3 2 3 2 4" xfId="45491"/>
    <cellStyle name="Note 2 3 2 3 3" xfId="45492"/>
    <cellStyle name="Note 2 3 2 3 3 2" xfId="45493"/>
    <cellStyle name="Note 2 3 2 3 3 2 2" xfId="45494"/>
    <cellStyle name="Note 2 3 2 3 3 3" xfId="45495"/>
    <cellStyle name="Note 2 3 2 3 4" xfId="45496"/>
    <cellStyle name="Note 2 3 2 3 4 2" xfId="45497"/>
    <cellStyle name="Note 2 3 2 3 5" xfId="45498"/>
    <cellStyle name="Note 2 3 2 4" xfId="45499"/>
    <cellStyle name="Note 2 3 2 4 2" xfId="45500"/>
    <cellStyle name="Note 2 3 2 4 2 2" xfId="45501"/>
    <cellStyle name="Note 2 3 2 4 2 2 2" xfId="45502"/>
    <cellStyle name="Note 2 3 2 4 2 3" xfId="45503"/>
    <cellStyle name="Note 2 3 2 4 3" xfId="45504"/>
    <cellStyle name="Note 2 3 2 4 3 2" xfId="45505"/>
    <cellStyle name="Note 2 3 2 4 4" xfId="45506"/>
    <cellStyle name="Note 2 3 2 5" xfId="45507"/>
    <cellStyle name="Note 2 3 2 5 2" xfId="45508"/>
    <cellStyle name="Note 2 3 2 5 2 2" xfId="45509"/>
    <cellStyle name="Note 2 3 2 5 3" xfId="45510"/>
    <cellStyle name="Note 2 3 2 6" xfId="45511"/>
    <cellStyle name="Note 2 3 2 6 2" xfId="45512"/>
    <cellStyle name="Note 2 3 2 7" xfId="45513"/>
    <cellStyle name="Note 2 3 3" xfId="45514"/>
    <cellStyle name="Note 2 3 3 2" xfId="45515"/>
    <cellStyle name="Note 2 3 3 2 2" xfId="45516"/>
    <cellStyle name="Note 2 3 3 2 2 2" xfId="45517"/>
    <cellStyle name="Note 2 3 3 2 2 2 2" xfId="45518"/>
    <cellStyle name="Note 2 3 3 2 2 2 2 2" xfId="45519"/>
    <cellStyle name="Note 2 3 3 2 2 2 3" xfId="45520"/>
    <cellStyle name="Note 2 3 3 2 2 3" xfId="45521"/>
    <cellStyle name="Note 2 3 3 2 2 3 2" xfId="45522"/>
    <cellStyle name="Note 2 3 3 2 2 4" xfId="45523"/>
    <cellStyle name="Note 2 3 3 2 3" xfId="45524"/>
    <cellStyle name="Note 2 3 3 2 3 2" xfId="45525"/>
    <cellStyle name="Note 2 3 3 2 3 2 2" xfId="45526"/>
    <cellStyle name="Note 2 3 3 2 3 3" xfId="45527"/>
    <cellStyle name="Note 2 3 3 2 4" xfId="45528"/>
    <cellStyle name="Note 2 3 3 2 4 2" xfId="45529"/>
    <cellStyle name="Note 2 3 3 2 5" xfId="45530"/>
    <cellStyle name="Note 2 3 3 3" xfId="45531"/>
    <cellStyle name="Note 2 3 3 3 2" xfId="45532"/>
    <cellStyle name="Note 2 3 3 3 2 2" xfId="45533"/>
    <cellStyle name="Note 2 3 3 3 2 2 2" xfId="45534"/>
    <cellStyle name="Note 2 3 3 3 2 3" xfId="45535"/>
    <cellStyle name="Note 2 3 3 3 3" xfId="45536"/>
    <cellStyle name="Note 2 3 3 3 3 2" xfId="45537"/>
    <cellStyle name="Note 2 3 3 3 4" xfId="45538"/>
    <cellStyle name="Note 2 3 3 4" xfId="45539"/>
    <cellStyle name="Note 2 3 3 4 2" xfId="45540"/>
    <cellStyle name="Note 2 3 3 4 2 2" xfId="45541"/>
    <cellStyle name="Note 2 3 3 4 3" xfId="45542"/>
    <cellStyle name="Note 2 3 3 5" xfId="45543"/>
    <cellStyle name="Note 2 3 3 5 2" xfId="45544"/>
    <cellStyle name="Note 2 3 3 6" xfId="45545"/>
    <cellStyle name="Note 2 3 4" xfId="45546"/>
    <cellStyle name="Note 2 3 4 2" xfId="45547"/>
    <cellStyle name="Note 2 3 4 2 2" xfId="45548"/>
    <cellStyle name="Note 2 3 4 2 2 2" xfId="45549"/>
    <cellStyle name="Note 2 3 4 2 2 2 2" xfId="45550"/>
    <cellStyle name="Note 2 3 4 2 2 3" xfId="45551"/>
    <cellStyle name="Note 2 3 4 2 3" xfId="45552"/>
    <cellStyle name="Note 2 3 4 2 3 2" xfId="45553"/>
    <cellStyle name="Note 2 3 4 2 4" xfId="45554"/>
    <cellStyle name="Note 2 3 4 3" xfId="45555"/>
    <cellStyle name="Note 2 3 4 3 2" xfId="45556"/>
    <cellStyle name="Note 2 3 4 3 2 2" xfId="45557"/>
    <cellStyle name="Note 2 3 4 3 3" xfId="45558"/>
    <cellStyle name="Note 2 3 4 4" xfId="45559"/>
    <cellStyle name="Note 2 3 4 4 2" xfId="45560"/>
    <cellStyle name="Note 2 3 4 5" xfId="45561"/>
    <cellStyle name="Note 2 3 5" xfId="45562"/>
    <cellStyle name="Note 2 3 5 2" xfId="45563"/>
    <cellStyle name="Note 2 3 5 2 2" xfId="45564"/>
    <cellStyle name="Note 2 3 5 2 2 2" xfId="45565"/>
    <cellStyle name="Note 2 3 5 2 3" xfId="45566"/>
    <cellStyle name="Note 2 3 5 3" xfId="45567"/>
    <cellStyle name="Note 2 3 5 3 2" xfId="45568"/>
    <cellStyle name="Note 2 3 5 4" xfId="45569"/>
    <cellStyle name="Note 2 3 6" xfId="45570"/>
    <cellStyle name="Note 2 3 6 2" xfId="45571"/>
    <cellStyle name="Note 2 3 6 2 2" xfId="45572"/>
    <cellStyle name="Note 2 3 6 3" xfId="45573"/>
    <cellStyle name="Note 2 3 7" xfId="45574"/>
    <cellStyle name="Note 2 3 7 2" xfId="45575"/>
    <cellStyle name="Note 2 3 8" xfId="45576"/>
    <cellStyle name="Note 2 4" xfId="45577"/>
    <cellStyle name="Note 2 4 2" xfId="45578"/>
    <cellStyle name="Note 2 4 2 2" xfId="45579"/>
    <cellStyle name="Note 2 4 2 2 2" xfId="45580"/>
    <cellStyle name="Note 2 4 2 2 2 2" xfId="45581"/>
    <cellStyle name="Note 2 4 2 2 2 2 2" xfId="45582"/>
    <cellStyle name="Note 2 4 2 2 2 2 2 2" xfId="45583"/>
    <cellStyle name="Note 2 4 2 2 2 2 3" xfId="45584"/>
    <cellStyle name="Note 2 4 2 2 2 3" xfId="45585"/>
    <cellStyle name="Note 2 4 2 2 2 3 2" xfId="45586"/>
    <cellStyle name="Note 2 4 2 2 2 4" xfId="45587"/>
    <cellStyle name="Note 2 4 2 2 3" xfId="45588"/>
    <cellStyle name="Note 2 4 2 2 3 2" xfId="45589"/>
    <cellStyle name="Note 2 4 2 2 3 2 2" xfId="45590"/>
    <cellStyle name="Note 2 4 2 2 3 3" xfId="45591"/>
    <cellStyle name="Note 2 4 2 2 4" xfId="45592"/>
    <cellStyle name="Note 2 4 2 2 4 2" xfId="45593"/>
    <cellStyle name="Note 2 4 2 2 5" xfId="45594"/>
    <cellStyle name="Note 2 4 2 3" xfId="45595"/>
    <cellStyle name="Note 2 4 2 3 2" xfId="45596"/>
    <cellStyle name="Note 2 4 2 3 2 2" xfId="45597"/>
    <cellStyle name="Note 2 4 2 3 2 2 2" xfId="45598"/>
    <cellStyle name="Note 2 4 2 3 2 3" xfId="45599"/>
    <cellStyle name="Note 2 4 2 3 3" xfId="45600"/>
    <cellStyle name="Note 2 4 2 3 3 2" xfId="45601"/>
    <cellStyle name="Note 2 4 2 3 4" xfId="45602"/>
    <cellStyle name="Note 2 4 2 4" xfId="45603"/>
    <cellStyle name="Note 2 4 2 4 2" xfId="45604"/>
    <cellStyle name="Note 2 4 2 4 2 2" xfId="45605"/>
    <cellStyle name="Note 2 4 2 4 3" xfId="45606"/>
    <cellStyle name="Note 2 4 2 5" xfId="45607"/>
    <cellStyle name="Note 2 4 2 5 2" xfId="45608"/>
    <cellStyle name="Note 2 4 2 6" xfId="45609"/>
    <cellStyle name="Note 2 4 3" xfId="45610"/>
    <cellStyle name="Note 2 4 3 2" xfId="45611"/>
    <cellStyle name="Note 2 4 3 2 2" xfId="45612"/>
    <cellStyle name="Note 2 4 3 2 2 2" xfId="45613"/>
    <cellStyle name="Note 2 4 3 2 2 2 2" xfId="45614"/>
    <cellStyle name="Note 2 4 3 2 2 3" xfId="45615"/>
    <cellStyle name="Note 2 4 3 2 3" xfId="45616"/>
    <cellStyle name="Note 2 4 3 2 3 2" xfId="45617"/>
    <cellStyle name="Note 2 4 3 2 4" xfId="45618"/>
    <cellStyle name="Note 2 4 3 3" xfId="45619"/>
    <cellStyle name="Note 2 4 3 3 2" xfId="45620"/>
    <cellStyle name="Note 2 4 3 3 2 2" xfId="45621"/>
    <cellStyle name="Note 2 4 3 3 3" xfId="45622"/>
    <cellStyle name="Note 2 4 3 4" xfId="45623"/>
    <cellStyle name="Note 2 4 3 4 2" xfId="45624"/>
    <cellStyle name="Note 2 4 3 5" xfId="45625"/>
    <cellStyle name="Note 2 4 4" xfId="45626"/>
    <cellStyle name="Note 2 4 4 2" xfId="45627"/>
    <cellStyle name="Note 2 4 4 2 2" xfId="45628"/>
    <cellStyle name="Note 2 4 4 2 2 2" xfId="45629"/>
    <cellStyle name="Note 2 4 4 2 3" xfId="45630"/>
    <cellStyle name="Note 2 4 4 3" xfId="45631"/>
    <cellStyle name="Note 2 4 4 3 2" xfId="45632"/>
    <cellStyle name="Note 2 4 4 4" xfId="45633"/>
    <cellStyle name="Note 2 4 5" xfId="45634"/>
    <cellStyle name="Note 2 4 5 2" xfId="45635"/>
    <cellStyle name="Note 2 4 5 2 2" xfId="45636"/>
    <cellStyle name="Note 2 4 5 3" xfId="45637"/>
    <cellStyle name="Note 2 4 6" xfId="45638"/>
    <cellStyle name="Note 2 4 6 2" xfId="45639"/>
    <cellStyle name="Note 2 4 7" xfId="45640"/>
    <cellStyle name="Note 2 5" xfId="45641"/>
    <cellStyle name="Note 2 5 2" xfId="45642"/>
    <cellStyle name="Note 2 5 2 2" xfId="45643"/>
    <cellStyle name="Note 2 5 2 2 2" xfId="45644"/>
    <cellStyle name="Note 2 5 2 2 2 2" xfId="45645"/>
    <cellStyle name="Note 2 5 2 2 2 2 2" xfId="45646"/>
    <cellStyle name="Note 2 5 2 2 2 3" xfId="45647"/>
    <cellStyle name="Note 2 5 2 2 3" xfId="45648"/>
    <cellStyle name="Note 2 5 2 2 3 2" xfId="45649"/>
    <cellStyle name="Note 2 5 2 2 4" xfId="45650"/>
    <cellStyle name="Note 2 5 2 3" xfId="45651"/>
    <cellStyle name="Note 2 5 2 3 2" xfId="45652"/>
    <cellStyle name="Note 2 5 2 3 2 2" xfId="45653"/>
    <cellStyle name="Note 2 5 2 3 3" xfId="45654"/>
    <cellStyle name="Note 2 5 2 4" xfId="45655"/>
    <cellStyle name="Note 2 5 2 4 2" xfId="45656"/>
    <cellStyle name="Note 2 5 2 5" xfId="45657"/>
    <cellStyle name="Note 2 5 3" xfId="45658"/>
    <cellStyle name="Note 2 5 3 2" xfId="45659"/>
    <cellStyle name="Note 2 5 3 2 2" xfId="45660"/>
    <cellStyle name="Note 2 5 3 2 2 2" xfId="45661"/>
    <cellStyle name="Note 2 5 3 2 3" xfId="45662"/>
    <cellStyle name="Note 2 5 3 3" xfId="45663"/>
    <cellStyle name="Note 2 5 3 3 2" xfId="45664"/>
    <cellStyle name="Note 2 5 3 4" xfId="45665"/>
    <cellStyle name="Note 2 5 4" xfId="45666"/>
    <cellStyle name="Note 2 5 4 2" xfId="45667"/>
    <cellStyle name="Note 2 5 4 2 2" xfId="45668"/>
    <cellStyle name="Note 2 5 4 3" xfId="45669"/>
    <cellStyle name="Note 2 5 5" xfId="45670"/>
    <cellStyle name="Note 2 5 5 2" xfId="45671"/>
    <cellStyle name="Note 2 5 6" xfId="45672"/>
    <cellStyle name="Note 2 6" xfId="45673"/>
    <cellStyle name="Note 2 6 2" xfId="45674"/>
    <cellStyle name="Note 2 6 2 2" xfId="45675"/>
    <cellStyle name="Note 2 6 2 2 2" xfId="45676"/>
    <cellStyle name="Note 2 6 2 2 2 2" xfId="45677"/>
    <cellStyle name="Note 2 6 2 2 3" xfId="45678"/>
    <cellStyle name="Note 2 6 2 3" xfId="45679"/>
    <cellStyle name="Note 2 6 2 3 2" xfId="45680"/>
    <cellStyle name="Note 2 6 2 4" xfId="45681"/>
    <cellStyle name="Note 2 6 3" xfId="45682"/>
    <cellStyle name="Note 2 6 3 2" xfId="45683"/>
    <cellStyle name="Note 2 6 3 2 2" xfId="45684"/>
    <cellStyle name="Note 2 6 3 3" xfId="45685"/>
    <cellStyle name="Note 2 6 4" xfId="45686"/>
    <cellStyle name="Note 2 6 4 2" xfId="45687"/>
    <cellStyle name="Note 2 6 5" xfId="45688"/>
    <cellStyle name="Note 2 7" xfId="45689"/>
    <cellStyle name="Note 2 7 2" xfId="45690"/>
    <cellStyle name="Note 2 7 2 2" xfId="45691"/>
    <cellStyle name="Note 2 7 2 2 2" xfId="45692"/>
    <cellStyle name="Note 2 7 2 3" xfId="45693"/>
    <cellStyle name="Note 2 7 3" xfId="45694"/>
    <cellStyle name="Note 2 7 3 2" xfId="45695"/>
    <cellStyle name="Note 2 7 4" xfId="45696"/>
    <cellStyle name="Note 2 8" xfId="45697"/>
    <cellStyle name="Note 2 8 2" xfId="45698"/>
    <cellStyle name="Note 2 8 2 2" xfId="45699"/>
    <cellStyle name="Note 2 8 3" xfId="45700"/>
    <cellStyle name="Note 2 9" xfId="45701"/>
    <cellStyle name="Note 2 9 2" xfId="45702"/>
    <cellStyle name="Note 3" xfId="45703"/>
    <cellStyle name="Note 3 10" xfId="45704"/>
    <cellStyle name="Note 3 2" xfId="45705"/>
    <cellStyle name="Note 3 2 2" xfId="45706"/>
    <cellStyle name="Note 3 2 2 2" xfId="45707"/>
    <cellStyle name="Note 3 2 2 2 2" xfId="45708"/>
    <cellStyle name="Note 3 2 2 2 2 2" xfId="45709"/>
    <cellStyle name="Note 3 2 2 2 2 2 2" xfId="45710"/>
    <cellStyle name="Note 3 2 2 2 2 2 2 2" xfId="45711"/>
    <cellStyle name="Note 3 2 2 2 2 2 2 2 2" xfId="45712"/>
    <cellStyle name="Note 3 2 2 2 2 2 2 2 2 2" xfId="45713"/>
    <cellStyle name="Note 3 2 2 2 2 2 2 2 3" xfId="45714"/>
    <cellStyle name="Note 3 2 2 2 2 2 2 3" xfId="45715"/>
    <cellStyle name="Note 3 2 2 2 2 2 2 3 2" xfId="45716"/>
    <cellStyle name="Note 3 2 2 2 2 2 2 4" xfId="45717"/>
    <cellStyle name="Note 3 2 2 2 2 2 3" xfId="45718"/>
    <cellStyle name="Note 3 2 2 2 2 2 3 2" xfId="45719"/>
    <cellStyle name="Note 3 2 2 2 2 2 3 2 2" xfId="45720"/>
    <cellStyle name="Note 3 2 2 2 2 2 3 3" xfId="45721"/>
    <cellStyle name="Note 3 2 2 2 2 2 4" xfId="45722"/>
    <cellStyle name="Note 3 2 2 2 2 2 4 2" xfId="45723"/>
    <cellStyle name="Note 3 2 2 2 2 2 5" xfId="45724"/>
    <cellStyle name="Note 3 2 2 2 2 3" xfId="45725"/>
    <cellStyle name="Note 3 2 2 2 2 3 2" xfId="45726"/>
    <cellStyle name="Note 3 2 2 2 2 3 2 2" xfId="45727"/>
    <cellStyle name="Note 3 2 2 2 2 3 2 2 2" xfId="45728"/>
    <cellStyle name="Note 3 2 2 2 2 3 2 3" xfId="45729"/>
    <cellStyle name="Note 3 2 2 2 2 3 3" xfId="45730"/>
    <cellStyle name="Note 3 2 2 2 2 3 3 2" xfId="45731"/>
    <cellStyle name="Note 3 2 2 2 2 3 4" xfId="45732"/>
    <cellStyle name="Note 3 2 2 2 2 4" xfId="45733"/>
    <cellStyle name="Note 3 2 2 2 2 4 2" xfId="45734"/>
    <cellStyle name="Note 3 2 2 2 2 4 2 2" xfId="45735"/>
    <cellStyle name="Note 3 2 2 2 2 4 3" xfId="45736"/>
    <cellStyle name="Note 3 2 2 2 2 5" xfId="45737"/>
    <cellStyle name="Note 3 2 2 2 2 5 2" xfId="45738"/>
    <cellStyle name="Note 3 2 2 2 2 6" xfId="45739"/>
    <cellStyle name="Note 3 2 2 2 3" xfId="45740"/>
    <cellStyle name="Note 3 2 2 2 3 2" xfId="45741"/>
    <cellStyle name="Note 3 2 2 2 3 2 2" xfId="45742"/>
    <cellStyle name="Note 3 2 2 2 3 2 2 2" xfId="45743"/>
    <cellStyle name="Note 3 2 2 2 3 2 2 2 2" xfId="45744"/>
    <cellStyle name="Note 3 2 2 2 3 2 2 3" xfId="45745"/>
    <cellStyle name="Note 3 2 2 2 3 2 3" xfId="45746"/>
    <cellStyle name="Note 3 2 2 2 3 2 3 2" xfId="45747"/>
    <cellStyle name="Note 3 2 2 2 3 2 4" xfId="45748"/>
    <cellStyle name="Note 3 2 2 2 3 3" xfId="45749"/>
    <cellStyle name="Note 3 2 2 2 3 3 2" xfId="45750"/>
    <cellStyle name="Note 3 2 2 2 3 3 2 2" xfId="45751"/>
    <cellStyle name="Note 3 2 2 2 3 3 3" xfId="45752"/>
    <cellStyle name="Note 3 2 2 2 3 4" xfId="45753"/>
    <cellStyle name="Note 3 2 2 2 3 4 2" xfId="45754"/>
    <cellStyle name="Note 3 2 2 2 3 5" xfId="45755"/>
    <cellStyle name="Note 3 2 2 2 4" xfId="45756"/>
    <cellStyle name="Note 3 2 2 2 4 2" xfId="45757"/>
    <cellStyle name="Note 3 2 2 2 4 2 2" xfId="45758"/>
    <cellStyle name="Note 3 2 2 2 4 2 2 2" xfId="45759"/>
    <cellStyle name="Note 3 2 2 2 4 2 3" xfId="45760"/>
    <cellStyle name="Note 3 2 2 2 4 3" xfId="45761"/>
    <cellStyle name="Note 3 2 2 2 4 3 2" xfId="45762"/>
    <cellStyle name="Note 3 2 2 2 4 4" xfId="45763"/>
    <cellStyle name="Note 3 2 2 2 5" xfId="45764"/>
    <cellStyle name="Note 3 2 2 2 5 2" xfId="45765"/>
    <cellStyle name="Note 3 2 2 2 5 2 2" xfId="45766"/>
    <cellStyle name="Note 3 2 2 2 5 3" xfId="45767"/>
    <cellStyle name="Note 3 2 2 2 6" xfId="45768"/>
    <cellStyle name="Note 3 2 2 2 6 2" xfId="45769"/>
    <cellStyle name="Note 3 2 2 2 7" xfId="45770"/>
    <cellStyle name="Note 3 2 2 3" xfId="45771"/>
    <cellStyle name="Note 3 2 2 3 2" xfId="45772"/>
    <cellStyle name="Note 3 2 2 3 2 2" xfId="45773"/>
    <cellStyle name="Note 3 2 2 3 2 2 2" xfId="45774"/>
    <cellStyle name="Note 3 2 2 3 2 2 2 2" xfId="45775"/>
    <cellStyle name="Note 3 2 2 3 2 2 2 2 2" xfId="45776"/>
    <cellStyle name="Note 3 2 2 3 2 2 2 3" xfId="45777"/>
    <cellStyle name="Note 3 2 2 3 2 2 3" xfId="45778"/>
    <cellStyle name="Note 3 2 2 3 2 2 3 2" xfId="45779"/>
    <cellStyle name="Note 3 2 2 3 2 2 4" xfId="45780"/>
    <cellStyle name="Note 3 2 2 3 2 3" xfId="45781"/>
    <cellStyle name="Note 3 2 2 3 2 3 2" xfId="45782"/>
    <cellStyle name="Note 3 2 2 3 2 3 2 2" xfId="45783"/>
    <cellStyle name="Note 3 2 2 3 2 3 3" xfId="45784"/>
    <cellStyle name="Note 3 2 2 3 2 4" xfId="45785"/>
    <cellStyle name="Note 3 2 2 3 2 4 2" xfId="45786"/>
    <cellStyle name="Note 3 2 2 3 2 5" xfId="45787"/>
    <cellStyle name="Note 3 2 2 3 3" xfId="45788"/>
    <cellStyle name="Note 3 2 2 3 3 2" xfId="45789"/>
    <cellStyle name="Note 3 2 2 3 3 2 2" xfId="45790"/>
    <cellStyle name="Note 3 2 2 3 3 2 2 2" xfId="45791"/>
    <cellStyle name="Note 3 2 2 3 3 2 3" xfId="45792"/>
    <cellStyle name="Note 3 2 2 3 3 3" xfId="45793"/>
    <cellStyle name="Note 3 2 2 3 3 3 2" xfId="45794"/>
    <cellStyle name="Note 3 2 2 3 3 4" xfId="45795"/>
    <cellStyle name="Note 3 2 2 3 4" xfId="45796"/>
    <cellStyle name="Note 3 2 2 3 4 2" xfId="45797"/>
    <cellStyle name="Note 3 2 2 3 4 2 2" xfId="45798"/>
    <cellStyle name="Note 3 2 2 3 4 3" xfId="45799"/>
    <cellStyle name="Note 3 2 2 3 5" xfId="45800"/>
    <cellStyle name="Note 3 2 2 3 5 2" xfId="45801"/>
    <cellStyle name="Note 3 2 2 3 6" xfId="45802"/>
    <cellStyle name="Note 3 2 2 4" xfId="45803"/>
    <cellStyle name="Note 3 2 2 4 2" xfId="45804"/>
    <cellStyle name="Note 3 2 2 4 2 2" xfId="45805"/>
    <cellStyle name="Note 3 2 2 4 2 2 2" xfId="45806"/>
    <cellStyle name="Note 3 2 2 4 2 2 2 2" xfId="45807"/>
    <cellStyle name="Note 3 2 2 4 2 2 3" xfId="45808"/>
    <cellStyle name="Note 3 2 2 4 2 3" xfId="45809"/>
    <cellStyle name="Note 3 2 2 4 2 3 2" xfId="45810"/>
    <cellStyle name="Note 3 2 2 4 2 4" xfId="45811"/>
    <cellStyle name="Note 3 2 2 4 3" xfId="45812"/>
    <cellStyle name="Note 3 2 2 4 3 2" xfId="45813"/>
    <cellStyle name="Note 3 2 2 4 3 2 2" xfId="45814"/>
    <cellStyle name="Note 3 2 2 4 3 3" xfId="45815"/>
    <cellStyle name="Note 3 2 2 4 4" xfId="45816"/>
    <cellStyle name="Note 3 2 2 4 4 2" xfId="45817"/>
    <cellStyle name="Note 3 2 2 4 5" xfId="45818"/>
    <cellStyle name="Note 3 2 2 5" xfId="45819"/>
    <cellStyle name="Note 3 2 2 5 2" xfId="45820"/>
    <cellStyle name="Note 3 2 2 5 2 2" xfId="45821"/>
    <cellStyle name="Note 3 2 2 5 2 2 2" xfId="45822"/>
    <cellStyle name="Note 3 2 2 5 2 3" xfId="45823"/>
    <cellStyle name="Note 3 2 2 5 3" xfId="45824"/>
    <cellStyle name="Note 3 2 2 5 3 2" xfId="45825"/>
    <cellStyle name="Note 3 2 2 5 4" xfId="45826"/>
    <cellStyle name="Note 3 2 2 6" xfId="45827"/>
    <cellStyle name="Note 3 2 2 6 2" xfId="45828"/>
    <cellStyle name="Note 3 2 2 6 2 2" xfId="45829"/>
    <cellStyle name="Note 3 2 2 6 3" xfId="45830"/>
    <cellStyle name="Note 3 2 2 7" xfId="45831"/>
    <cellStyle name="Note 3 2 2 7 2" xfId="45832"/>
    <cellStyle name="Note 3 2 2 8" xfId="45833"/>
    <cellStyle name="Note 3 2 3" xfId="45834"/>
    <cellStyle name="Note 3 2 3 2" xfId="45835"/>
    <cellStyle name="Note 3 2 3 2 2" xfId="45836"/>
    <cellStyle name="Note 3 2 3 2 2 2" xfId="45837"/>
    <cellStyle name="Note 3 2 3 2 2 2 2" xfId="45838"/>
    <cellStyle name="Note 3 2 3 2 2 2 2 2" xfId="45839"/>
    <cellStyle name="Note 3 2 3 2 2 2 2 2 2" xfId="45840"/>
    <cellStyle name="Note 3 2 3 2 2 2 2 3" xfId="45841"/>
    <cellStyle name="Note 3 2 3 2 2 2 3" xfId="45842"/>
    <cellStyle name="Note 3 2 3 2 2 2 3 2" xfId="45843"/>
    <cellStyle name="Note 3 2 3 2 2 2 4" xfId="45844"/>
    <cellStyle name="Note 3 2 3 2 2 3" xfId="45845"/>
    <cellStyle name="Note 3 2 3 2 2 3 2" xfId="45846"/>
    <cellStyle name="Note 3 2 3 2 2 3 2 2" xfId="45847"/>
    <cellStyle name="Note 3 2 3 2 2 3 3" xfId="45848"/>
    <cellStyle name="Note 3 2 3 2 2 4" xfId="45849"/>
    <cellStyle name="Note 3 2 3 2 2 4 2" xfId="45850"/>
    <cellStyle name="Note 3 2 3 2 2 5" xfId="45851"/>
    <cellStyle name="Note 3 2 3 2 3" xfId="45852"/>
    <cellStyle name="Note 3 2 3 2 3 2" xfId="45853"/>
    <cellStyle name="Note 3 2 3 2 3 2 2" xfId="45854"/>
    <cellStyle name="Note 3 2 3 2 3 2 2 2" xfId="45855"/>
    <cellStyle name="Note 3 2 3 2 3 2 3" xfId="45856"/>
    <cellStyle name="Note 3 2 3 2 3 3" xfId="45857"/>
    <cellStyle name="Note 3 2 3 2 3 3 2" xfId="45858"/>
    <cellStyle name="Note 3 2 3 2 3 4" xfId="45859"/>
    <cellStyle name="Note 3 2 3 2 4" xfId="45860"/>
    <cellStyle name="Note 3 2 3 2 4 2" xfId="45861"/>
    <cellStyle name="Note 3 2 3 2 4 2 2" xfId="45862"/>
    <cellStyle name="Note 3 2 3 2 4 3" xfId="45863"/>
    <cellStyle name="Note 3 2 3 2 5" xfId="45864"/>
    <cellStyle name="Note 3 2 3 2 5 2" xfId="45865"/>
    <cellStyle name="Note 3 2 3 2 6" xfId="45866"/>
    <cellStyle name="Note 3 2 3 3" xfId="45867"/>
    <cellStyle name="Note 3 2 3 3 2" xfId="45868"/>
    <cellStyle name="Note 3 2 3 3 2 2" xfId="45869"/>
    <cellStyle name="Note 3 2 3 3 2 2 2" xfId="45870"/>
    <cellStyle name="Note 3 2 3 3 2 2 2 2" xfId="45871"/>
    <cellStyle name="Note 3 2 3 3 2 2 3" xfId="45872"/>
    <cellStyle name="Note 3 2 3 3 2 3" xfId="45873"/>
    <cellStyle name="Note 3 2 3 3 2 3 2" xfId="45874"/>
    <cellStyle name="Note 3 2 3 3 2 4" xfId="45875"/>
    <cellStyle name="Note 3 2 3 3 3" xfId="45876"/>
    <cellStyle name="Note 3 2 3 3 3 2" xfId="45877"/>
    <cellStyle name="Note 3 2 3 3 3 2 2" xfId="45878"/>
    <cellStyle name="Note 3 2 3 3 3 3" xfId="45879"/>
    <cellStyle name="Note 3 2 3 3 4" xfId="45880"/>
    <cellStyle name="Note 3 2 3 3 4 2" xfId="45881"/>
    <cellStyle name="Note 3 2 3 3 5" xfId="45882"/>
    <cellStyle name="Note 3 2 3 4" xfId="45883"/>
    <cellStyle name="Note 3 2 3 4 2" xfId="45884"/>
    <cellStyle name="Note 3 2 3 4 2 2" xfId="45885"/>
    <cellStyle name="Note 3 2 3 4 2 2 2" xfId="45886"/>
    <cellStyle name="Note 3 2 3 4 2 3" xfId="45887"/>
    <cellStyle name="Note 3 2 3 4 3" xfId="45888"/>
    <cellStyle name="Note 3 2 3 4 3 2" xfId="45889"/>
    <cellStyle name="Note 3 2 3 4 4" xfId="45890"/>
    <cellStyle name="Note 3 2 3 5" xfId="45891"/>
    <cellStyle name="Note 3 2 3 5 2" xfId="45892"/>
    <cellStyle name="Note 3 2 3 5 2 2" xfId="45893"/>
    <cellStyle name="Note 3 2 3 5 3" xfId="45894"/>
    <cellStyle name="Note 3 2 3 6" xfId="45895"/>
    <cellStyle name="Note 3 2 3 6 2" xfId="45896"/>
    <cellStyle name="Note 3 2 3 7" xfId="45897"/>
    <cellStyle name="Note 3 2 4" xfId="45898"/>
    <cellStyle name="Note 3 2 4 2" xfId="45899"/>
    <cellStyle name="Note 3 2 4 2 2" xfId="45900"/>
    <cellStyle name="Note 3 2 4 2 2 2" xfId="45901"/>
    <cellStyle name="Note 3 2 4 2 2 2 2" xfId="45902"/>
    <cellStyle name="Note 3 2 4 2 2 2 2 2" xfId="45903"/>
    <cellStyle name="Note 3 2 4 2 2 2 3" xfId="45904"/>
    <cellStyle name="Note 3 2 4 2 2 3" xfId="45905"/>
    <cellStyle name="Note 3 2 4 2 2 3 2" xfId="45906"/>
    <cellStyle name="Note 3 2 4 2 2 4" xfId="45907"/>
    <cellStyle name="Note 3 2 4 2 3" xfId="45908"/>
    <cellStyle name="Note 3 2 4 2 3 2" xfId="45909"/>
    <cellStyle name="Note 3 2 4 2 3 2 2" xfId="45910"/>
    <cellStyle name="Note 3 2 4 2 3 3" xfId="45911"/>
    <cellStyle name="Note 3 2 4 2 4" xfId="45912"/>
    <cellStyle name="Note 3 2 4 2 4 2" xfId="45913"/>
    <cellStyle name="Note 3 2 4 2 5" xfId="45914"/>
    <cellStyle name="Note 3 2 4 3" xfId="45915"/>
    <cellStyle name="Note 3 2 4 3 2" xfId="45916"/>
    <cellStyle name="Note 3 2 4 3 2 2" xfId="45917"/>
    <cellStyle name="Note 3 2 4 3 2 2 2" xfId="45918"/>
    <cellStyle name="Note 3 2 4 3 2 3" xfId="45919"/>
    <cellStyle name="Note 3 2 4 3 3" xfId="45920"/>
    <cellStyle name="Note 3 2 4 3 3 2" xfId="45921"/>
    <cellStyle name="Note 3 2 4 3 4" xfId="45922"/>
    <cellStyle name="Note 3 2 4 4" xfId="45923"/>
    <cellStyle name="Note 3 2 4 4 2" xfId="45924"/>
    <cellStyle name="Note 3 2 4 4 2 2" xfId="45925"/>
    <cellStyle name="Note 3 2 4 4 3" xfId="45926"/>
    <cellStyle name="Note 3 2 4 5" xfId="45927"/>
    <cellStyle name="Note 3 2 4 5 2" xfId="45928"/>
    <cellStyle name="Note 3 2 4 6" xfId="45929"/>
    <cellStyle name="Note 3 2 5" xfId="45930"/>
    <cellStyle name="Note 3 2 5 2" xfId="45931"/>
    <cellStyle name="Note 3 2 5 2 2" xfId="45932"/>
    <cellStyle name="Note 3 2 5 2 2 2" xfId="45933"/>
    <cellStyle name="Note 3 2 5 2 2 2 2" xfId="45934"/>
    <cellStyle name="Note 3 2 5 2 2 3" xfId="45935"/>
    <cellStyle name="Note 3 2 5 2 3" xfId="45936"/>
    <cellStyle name="Note 3 2 5 2 3 2" xfId="45937"/>
    <cellStyle name="Note 3 2 5 2 4" xfId="45938"/>
    <cellStyle name="Note 3 2 5 3" xfId="45939"/>
    <cellStyle name="Note 3 2 5 3 2" xfId="45940"/>
    <cellStyle name="Note 3 2 5 3 2 2" xfId="45941"/>
    <cellStyle name="Note 3 2 5 3 3" xfId="45942"/>
    <cellStyle name="Note 3 2 5 4" xfId="45943"/>
    <cellStyle name="Note 3 2 5 4 2" xfId="45944"/>
    <cellStyle name="Note 3 2 5 5" xfId="45945"/>
    <cellStyle name="Note 3 2 6" xfId="45946"/>
    <cellStyle name="Note 3 2 6 2" xfId="45947"/>
    <cellStyle name="Note 3 2 6 2 2" xfId="45948"/>
    <cellStyle name="Note 3 2 6 2 2 2" xfId="45949"/>
    <cellStyle name="Note 3 2 6 2 3" xfId="45950"/>
    <cellStyle name="Note 3 2 6 3" xfId="45951"/>
    <cellStyle name="Note 3 2 6 3 2" xfId="45952"/>
    <cellStyle name="Note 3 2 6 4" xfId="45953"/>
    <cellStyle name="Note 3 2 7" xfId="45954"/>
    <cellStyle name="Note 3 2 7 2" xfId="45955"/>
    <cellStyle name="Note 3 2 7 2 2" xfId="45956"/>
    <cellStyle name="Note 3 2 7 3" xfId="45957"/>
    <cellStyle name="Note 3 2 8" xfId="45958"/>
    <cellStyle name="Note 3 2 8 2" xfId="45959"/>
    <cellStyle name="Note 3 2 9" xfId="45960"/>
    <cellStyle name="Note 3 3" xfId="45961"/>
    <cellStyle name="Note 3 3 2" xfId="45962"/>
    <cellStyle name="Note 3 3 2 2" xfId="45963"/>
    <cellStyle name="Note 3 3 2 2 2" xfId="45964"/>
    <cellStyle name="Note 3 3 2 2 2 2" xfId="45965"/>
    <cellStyle name="Note 3 3 2 2 2 2 2" xfId="45966"/>
    <cellStyle name="Note 3 3 2 2 2 2 2 2" xfId="45967"/>
    <cellStyle name="Note 3 3 2 2 2 2 2 2 2" xfId="45968"/>
    <cellStyle name="Note 3 3 2 2 2 2 2 3" xfId="45969"/>
    <cellStyle name="Note 3 3 2 2 2 2 3" xfId="45970"/>
    <cellStyle name="Note 3 3 2 2 2 2 3 2" xfId="45971"/>
    <cellStyle name="Note 3 3 2 2 2 2 4" xfId="45972"/>
    <cellStyle name="Note 3 3 2 2 2 3" xfId="45973"/>
    <cellStyle name="Note 3 3 2 2 2 3 2" xfId="45974"/>
    <cellStyle name="Note 3 3 2 2 2 3 2 2" xfId="45975"/>
    <cellStyle name="Note 3 3 2 2 2 3 3" xfId="45976"/>
    <cellStyle name="Note 3 3 2 2 2 4" xfId="45977"/>
    <cellStyle name="Note 3 3 2 2 2 4 2" xfId="45978"/>
    <cellStyle name="Note 3 3 2 2 2 5" xfId="45979"/>
    <cellStyle name="Note 3 3 2 2 3" xfId="45980"/>
    <cellStyle name="Note 3 3 2 2 3 2" xfId="45981"/>
    <cellStyle name="Note 3 3 2 2 3 2 2" xfId="45982"/>
    <cellStyle name="Note 3 3 2 2 3 2 2 2" xfId="45983"/>
    <cellStyle name="Note 3 3 2 2 3 2 3" xfId="45984"/>
    <cellStyle name="Note 3 3 2 2 3 3" xfId="45985"/>
    <cellStyle name="Note 3 3 2 2 3 3 2" xfId="45986"/>
    <cellStyle name="Note 3 3 2 2 3 4" xfId="45987"/>
    <cellStyle name="Note 3 3 2 2 4" xfId="45988"/>
    <cellStyle name="Note 3 3 2 2 4 2" xfId="45989"/>
    <cellStyle name="Note 3 3 2 2 4 2 2" xfId="45990"/>
    <cellStyle name="Note 3 3 2 2 4 3" xfId="45991"/>
    <cellStyle name="Note 3 3 2 2 5" xfId="45992"/>
    <cellStyle name="Note 3 3 2 2 5 2" xfId="45993"/>
    <cellStyle name="Note 3 3 2 2 6" xfId="45994"/>
    <cellStyle name="Note 3 3 2 3" xfId="45995"/>
    <cellStyle name="Note 3 3 2 3 2" xfId="45996"/>
    <cellStyle name="Note 3 3 2 3 2 2" xfId="45997"/>
    <cellStyle name="Note 3 3 2 3 2 2 2" xfId="45998"/>
    <cellStyle name="Note 3 3 2 3 2 2 2 2" xfId="45999"/>
    <cellStyle name="Note 3 3 2 3 2 2 3" xfId="46000"/>
    <cellStyle name="Note 3 3 2 3 2 3" xfId="46001"/>
    <cellStyle name="Note 3 3 2 3 2 3 2" xfId="46002"/>
    <cellStyle name="Note 3 3 2 3 2 4" xfId="46003"/>
    <cellStyle name="Note 3 3 2 3 3" xfId="46004"/>
    <cellStyle name="Note 3 3 2 3 3 2" xfId="46005"/>
    <cellStyle name="Note 3 3 2 3 3 2 2" xfId="46006"/>
    <cellStyle name="Note 3 3 2 3 3 3" xfId="46007"/>
    <cellStyle name="Note 3 3 2 3 4" xfId="46008"/>
    <cellStyle name="Note 3 3 2 3 4 2" xfId="46009"/>
    <cellStyle name="Note 3 3 2 3 5" xfId="46010"/>
    <cellStyle name="Note 3 3 2 4" xfId="46011"/>
    <cellStyle name="Note 3 3 2 4 2" xfId="46012"/>
    <cellStyle name="Note 3 3 2 4 2 2" xfId="46013"/>
    <cellStyle name="Note 3 3 2 4 2 2 2" xfId="46014"/>
    <cellStyle name="Note 3 3 2 4 2 3" xfId="46015"/>
    <cellStyle name="Note 3 3 2 4 3" xfId="46016"/>
    <cellStyle name="Note 3 3 2 4 3 2" xfId="46017"/>
    <cellStyle name="Note 3 3 2 4 4" xfId="46018"/>
    <cellStyle name="Note 3 3 2 5" xfId="46019"/>
    <cellStyle name="Note 3 3 2 5 2" xfId="46020"/>
    <cellStyle name="Note 3 3 2 5 2 2" xfId="46021"/>
    <cellStyle name="Note 3 3 2 5 3" xfId="46022"/>
    <cellStyle name="Note 3 3 2 6" xfId="46023"/>
    <cellStyle name="Note 3 3 2 6 2" xfId="46024"/>
    <cellStyle name="Note 3 3 2 7" xfId="46025"/>
    <cellStyle name="Note 3 3 3" xfId="46026"/>
    <cellStyle name="Note 3 3 3 2" xfId="46027"/>
    <cellStyle name="Note 3 3 3 2 2" xfId="46028"/>
    <cellStyle name="Note 3 3 3 2 2 2" xfId="46029"/>
    <cellStyle name="Note 3 3 3 2 2 2 2" xfId="46030"/>
    <cellStyle name="Note 3 3 3 2 2 2 2 2" xfId="46031"/>
    <cellStyle name="Note 3 3 3 2 2 2 3" xfId="46032"/>
    <cellStyle name="Note 3 3 3 2 2 3" xfId="46033"/>
    <cellStyle name="Note 3 3 3 2 2 3 2" xfId="46034"/>
    <cellStyle name="Note 3 3 3 2 2 4" xfId="46035"/>
    <cellStyle name="Note 3 3 3 2 3" xfId="46036"/>
    <cellStyle name="Note 3 3 3 2 3 2" xfId="46037"/>
    <cellStyle name="Note 3 3 3 2 3 2 2" xfId="46038"/>
    <cellStyle name="Note 3 3 3 2 3 3" xfId="46039"/>
    <cellStyle name="Note 3 3 3 2 4" xfId="46040"/>
    <cellStyle name="Note 3 3 3 2 4 2" xfId="46041"/>
    <cellStyle name="Note 3 3 3 2 5" xfId="46042"/>
    <cellStyle name="Note 3 3 3 3" xfId="46043"/>
    <cellStyle name="Note 3 3 3 3 2" xfId="46044"/>
    <cellStyle name="Note 3 3 3 3 2 2" xfId="46045"/>
    <cellStyle name="Note 3 3 3 3 2 2 2" xfId="46046"/>
    <cellStyle name="Note 3 3 3 3 2 3" xfId="46047"/>
    <cellStyle name="Note 3 3 3 3 3" xfId="46048"/>
    <cellStyle name="Note 3 3 3 3 3 2" xfId="46049"/>
    <cellStyle name="Note 3 3 3 3 4" xfId="46050"/>
    <cellStyle name="Note 3 3 3 4" xfId="46051"/>
    <cellStyle name="Note 3 3 3 4 2" xfId="46052"/>
    <cellStyle name="Note 3 3 3 4 2 2" xfId="46053"/>
    <cellStyle name="Note 3 3 3 4 3" xfId="46054"/>
    <cellStyle name="Note 3 3 3 5" xfId="46055"/>
    <cellStyle name="Note 3 3 3 5 2" xfId="46056"/>
    <cellStyle name="Note 3 3 3 6" xfId="46057"/>
    <cellStyle name="Note 3 3 4" xfId="46058"/>
    <cellStyle name="Note 3 3 4 2" xfId="46059"/>
    <cellStyle name="Note 3 3 4 2 2" xfId="46060"/>
    <cellStyle name="Note 3 3 4 2 2 2" xfId="46061"/>
    <cellStyle name="Note 3 3 4 2 2 2 2" xfId="46062"/>
    <cellStyle name="Note 3 3 4 2 2 3" xfId="46063"/>
    <cellStyle name="Note 3 3 4 2 3" xfId="46064"/>
    <cellStyle name="Note 3 3 4 2 3 2" xfId="46065"/>
    <cellStyle name="Note 3 3 4 2 4" xfId="46066"/>
    <cellStyle name="Note 3 3 4 3" xfId="46067"/>
    <cellStyle name="Note 3 3 4 3 2" xfId="46068"/>
    <cellStyle name="Note 3 3 4 3 2 2" xfId="46069"/>
    <cellStyle name="Note 3 3 4 3 3" xfId="46070"/>
    <cellStyle name="Note 3 3 4 4" xfId="46071"/>
    <cellStyle name="Note 3 3 4 4 2" xfId="46072"/>
    <cellStyle name="Note 3 3 4 5" xfId="46073"/>
    <cellStyle name="Note 3 3 5" xfId="46074"/>
    <cellStyle name="Note 3 3 5 2" xfId="46075"/>
    <cellStyle name="Note 3 3 5 2 2" xfId="46076"/>
    <cellStyle name="Note 3 3 5 2 2 2" xfId="46077"/>
    <cellStyle name="Note 3 3 5 2 3" xfId="46078"/>
    <cellStyle name="Note 3 3 5 3" xfId="46079"/>
    <cellStyle name="Note 3 3 5 3 2" xfId="46080"/>
    <cellStyle name="Note 3 3 5 4" xfId="46081"/>
    <cellStyle name="Note 3 3 6" xfId="46082"/>
    <cellStyle name="Note 3 3 6 2" xfId="46083"/>
    <cellStyle name="Note 3 3 6 2 2" xfId="46084"/>
    <cellStyle name="Note 3 3 6 3" xfId="46085"/>
    <cellStyle name="Note 3 3 7" xfId="46086"/>
    <cellStyle name="Note 3 3 7 2" xfId="46087"/>
    <cellStyle name="Note 3 3 8" xfId="46088"/>
    <cellStyle name="Note 3 4" xfId="46089"/>
    <cellStyle name="Note 3 4 2" xfId="46090"/>
    <cellStyle name="Note 3 4 2 2" xfId="46091"/>
    <cellStyle name="Note 3 4 2 2 2" xfId="46092"/>
    <cellStyle name="Note 3 4 2 2 2 2" xfId="46093"/>
    <cellStyle name="Note 3 4 2 2 2 2 2" xfId="46094"/>
    <cellStyle name="Note 3 4 2 2 2 2 2 2" xfId="46095"/>
    <cellStyle name="Note 3 4 2 2 2 2 3" xfId="46096"/>
    <cellStyle name="Note 3 4 2 2 2 3" xfId="46097"/>
    <cellStyle name="Note 3 4 2 2 2 3 2" xfId="46098"/>
    <cellStyle name="Note 3 4 2 2 2 4" xfId="46099"/>
    <cellStyle name="Note 3 4 2 2 3" xfId="46100"/>
    <cellStyle name="Note 3 4 2 2 3 2" xfId="46101"/>
    <cellStyle name="Note 3 4 2 2 3 2 2" xfId="46102"/>
    <cellStyle name="Note 3 4 2 2 3 3" xfId="46103"/>
    <cellStyle name="Note 3 4 2 2 4" xfId="46104"/>
    <cellStyle name="Note 3 4 2 2 4 2" xfId="46105"/>
    <cellStyle name="Note 3 4 2 2 5" xfId="46106"/>
    <cellStyle name="Note 3 4 2 3" xfId="46107"/>
    <cellStyle name="Note 3 4 2 3 2" xfId="46108"/>
    <cellStyle name="Note 3 4 2 3 2 2" xfId="46109"/>
    <cellStyle name="Note 3 4 2 3 2 2 2" xfId="46110"/>
    <cellStyle name="Note 3 4 2 3 2 3" xfId="46111"/>
    <cellStyle name="Note 3 4 2 3 3" xfId="46112"/>
    <cellStyle name="Note 3 4 2 3 3 2" xfId="46113"/>
    <cellStyle name="Note 3 4 2 3 4" xfId="46114"/>
    <cellStyle name="Note 3 4 2 4" xfId="46115"/>
    <cellStyle name="Note 3 4 2 4 2" xfId="46116"/>
    <cellStyle name="Note 3 4 2 4 2 2" xfId="46117"/>
    <cellStyle name="Note 3 4 2 4 3" xfId="46118"/>
    <cellStyle name="Note 3 4 2 5" xfId="46119"/>
    <cellStyle name="Note 3 4 2 5 2" xfId="46120"/>
    <cellStyle name="Note 3 4 2 6" xfId="46121"/>
    <cellStyle name="Note 3 4 3" xfId="46122"/>
    <cellStyle name="Note 3 4 3 2" xfId="46123"/>
    <cellStyle name="Note 3 4 3 2 2" xfId="46124"/>
    <cellStyle name="Note 3 4 3 2 2 2" xfId="46125"/>
    <cellStyle name="Note 3 4 3 2 2 2 2" xfId="46126"/>
    <cellStyle name="Note 3 4 3 2 2 3" xfId="46127"/>
    <cellStyle name="Note 3 4 3 2 3" xfId="46128"/>
    <cellStyle name="Note 3 4 3 2 3 2" xfId="46129"/>
    <cellStyle name="Note 3 4 3 2 4" xfId="46130"/>
    <cellStyle name="Note 3 4 3 3" xfId="46131"/>
    <cellStyle name="Note 3 4 3 3 2" xfId="46132"/>
    <cellStyle name="Note 3 4 3 3 2 2" xfId="46133"/>
    <cellStyle name="Note 3 4 3 3 3" xfId="46134"/>
    <cellStyle name="Note 3 4 3 4" xfId="46135"/>
    <cellStyle name="Note 3 4 3 4 2" xfId="46136"/>
    <cellStyle name="Note 3 4 3 5" xfId="46137"/>
    <cellStyle name="Note 3 4 4" xfId="46138"/>
    <cellStyle name="Note 3 4 4 2" xfId="46139"/>
    <cellStyle name="Note 3 4 4 2 2" xfId="46140"/>
    <cellStyle name="Note 3 4 4 2 2 2" xfId="46141"/>
    <cellStyle name="Note 3 4 4 2 3" xfId="46142"/>
    <cellStyle name="Note 3 4 4 3" xfId="46143"/>
    <cellStyle name="Note 3 4 4 3 2" xfId="46144"/>
    <cellStyle name="Note 3 4 4 4" xfId="46145"/>
    <cellStyle name="Note 3 4 5" xfId="46146"/>
    <cellStyle name="Note 3 4 5 2" xfId="46147"/>
    <cellStyle name="Note 3 4 5 2 2" xfId="46148"/>
    <cellStyle name="Note 3 4 5 3" xfId="46149"/>
    <cellStyle name="Note 3 4 6" xfId="46150"/>
    <cellStyle name="Note 3 4 6 2" xfId="46151"/>
    <cellStyle name="Note 3 4 7" xfId="46152"/>
    <cellStyle name="Note 3 5" xfId="46153"/>
    <cellStyle name="Note 3 5 2" xfId="46154"/>
    <cellStyle name="Note 3 5 2 2" xfId="46155"/>
    <cellStyle name="Note 3 5 2 2 2" xfId="46156"/>
    <cellStyle name="Note 3 5 2 2 2 2" xfId="46157"/>
    <cellStyle name="Note 3 5 2 2 2 2 2" xfId="46158"/>
    <cellStyle name="Note 3 5 2 2 2 3" xfId="46159"/>
    <cellStyle name="Note 3 5 2 2 3" xfId="46160"/>
    <cellStyle name="Note 3 5 2 2 3 2" xfId="46161"/>
    <cellStyle name="Note 3 5 2 2 4" xfId="46162"/>
    <cellStyle name="Note 3 5 2 3" xfId="46163"/>
    <cellStyle name="Note 3 5 2 3 2" xfId="46164"/>
    <cellStyle name="Note 3 5 2 3 2 2" xfId="46165"/>
    <cellStyle name="Note 3 5 2 3 3" xfId="46166"/>
    <cellStyle name="Note 3 5 2 4" xfId="46167"/>
    <cellStyle name="Note 3 5 2 4 2" xfId="46168"/>
    <cellStyle name="Note 3 5 2 5" xfId="46169"/>
    <cellStyle name="Note 3 5 3" xfId="46170"/>
    <cellStyle name="Note 3 5 3 2" xfId="46171"/>
    <cellStyle name="Note 3 5 3 2 2" xfId="46172"/>
    <cellStyle name="Note 3 5 3 2 2 2" xfId="46173"/>
    <cellStyle name="Note 3 5 3 2 3" xfId="46174"/>
    <cellStyle name="Note 3 5 3 3" xfId="46175"/>
    <cellStyle name="Note 3 5 3 3 2" xfId="46176"/>
    <cellStyle name="Note 3 5 3 4" xfId="46177"/>
    <cellStyle name="Note 3 5 4" xfId="46178"/>
    <cellStyle name="Note 3 5 4 2" xfId="46179"/>
    <cellStyle name="Note 3 5 4 2 2" xfId="46180"/>
    <cellStyle name="Note 3 5 4 3" xfId="46181"/>
    <cellStyle name="Note 3 5 5" xfId="46182"/>
    <cellStyle name="Note 3 5 5 2" xfId="46183"/>
    <cellStyle name="Note 3 5 6" xfId="46184"/>
    <cellStyle name="Note 3 6" xfId="46185"/>
    <cellStyle name="Note 3 6 2" xfId="46186"/>
    <cellStyle name="Note 3 6 2 2" xfId="46187"/>
    <cellStyle name="Note 3 6 2 2 2" xfId="46188"/>
    <cellStyle name="Note 3 6 2 2 2 2" xfId="46189"/>
    <cellStyle name="Note 3 6 2 2 3" xfId="46190"/>
    <cellStyle name="Note 3 6 2 3" xfId="46191"/>
    <cellStyle name="Note 3 6 2 3 2" xfId="46192"/>
    <cellStyle name="Note 3 6 2 4" xfId="46193"/>
    <cellStyle name="Note 3 6 3" xfId="46194"/>
    <cellStyle name="Note 3 6 3 2" xfId="46195"/>
    <cellStyle name="Note 3 6 3 2 2" xfId="46196"/>
    <cellStyle name="Note 3 6 3 3" xfId="46197"/>
    <cellStyle name="Note 3 6 4" xfId="46198"/>
    <cellStyle name="Note 3 6 4 2" xfId="46199"/>
    <cellStyle name="Note 3 6 5" xfId="46200"/>
    <cellStyle name="Note 3 7" xfId="46201"/>
    <cellStyle name="Note 3 7 2" xfId="46202"/>
    <cellStyle name="Note 3 7 2 2" xfId="46203"/>
    <cellStyle name="Note 3 7 2 2 2" xfId="46204"/>
    <cellStyle name="Note 3 7 2 3" xfId="46205"/>
    <cellStyle name="Note 3 7 3" xfId="46206"/>
    <cellStyle name="Note 3 7 3 2" xfId="46207"/>
    <cellStyle name="Note 3 7 4" xfId="46208"/>
    <cellStyle name="Note 3 8" xfId="46209"/>
    <cellStyle name="Note 3 8 2" xfId="46210"/>
    <cellStyle name="Note 3 8 2 2" xfId="46211"/>
    <cellStyle name="Note 3 8 3" xfId="46212"/>
    <cellStyle name="Note 3 9" xfId="46213"/>
    <cellStyle name="Note 3 9 2" xfId="46214"/>
    <cellStyle name="Note 4" xfId="46215"/>
    <cellStyle name="Note 4 10" xfId="46216"/>
    <cellStyle name="Note 4 2" xfId="46217"/>
    <cellStyle name="Note 4 2 2" xfId="46218"/>
    <cellStyle name="Note 4 2 2 2" xfId="46219"/>
    <cellStyle name="Note 4 2 2 2 2" xfId="46220"/>
    <cellStyle name="Note 4 2 2 2 2 2" xfId="46221"/>
    <cellStyle name="Note 4 2 2 2 2 2 2" xfId="46222"/>
    <cellStyle name="Note 4 2 2 2 2 2 2 2" xfId="46223"/>
    <cellStyle name="Note 4 2 2 2 2 2 2 2 2" xfId="46224"/>
    <cellStyle name="Note 4 2 2 2 2 2 2 2 2 2" xfId="46225"/>
    <cellStyle name="Note 4 2 2 2 2 2 2 2 3" xfId="46226"/>
    <cellStyle name="Note 4 2 2 2 2 2 2 3" xfId="46227"/>
    <cellStyle name="Note 4 2 2 2 2 2 2 3 2" xfId="46228"/>
    <cellStyle name="Note 4 2 2 2 2 2 2 4" xfId="46229"/>
    <cellStyle name="Note 4 2 2 2 2 2 3" xfId="46230"/>
    <cellStyle name="Note 4 2 2 2 2 2 3 2" xfId="46231"/>
    <cellStyle name="Note 4 2 2 2 2 2 3 2 2" xfId="46232"/>
    <cellStyle name="Note 4 2 2 2 2 2 3 3" xfId="46233"/>
    <cellStyle name="Note 4 2 2 2 2 2 4" xfId="46234"/>
    <cellStyle name="Note 4 2 2 2 2 2 4 2" xfId="46235"/>
    <cellStyle name="Note 4 2 2 2 2 2 5" xfId="46236"/>
    <cellStyle name="Note 4 2 2 2 2 3" xfId="46237"/>
    <cellStyle name="Note 4 2 2 2 2 3 2" xfId="46238"/>
    <cellStyle name="Note 4 2 2 2 2 3 2 2" xfId="46239"/>
    <cellStyle name="Note 4 2 2 2 2 3 2 2 2" xfId="46240"/>
    <cellStyle name="Note 4 2 2 2 2 3 2 3" xfId="46241"/>
    <cellStyle name="Note 4 2 2 2 2 3 3" xfId="46242"/>
    <cellStyle name="Note 4 2 2 2 2 3 3 2" xfId="46243"/>
    <cellStyle name="Note 4 2 2 2 2 3 4" xfId="46244"/>
    <cellStyle name="Note 4 2 2 2 2 4" xfId="46245"/>
    <cellStyle name="Note 4 2 2 2 2 4 2" xfId="46246"/>
    <cellStyle name="Note 4 2 2 2 2 4 2 2" xfId="46247"/>
    <cellStyle name="Note 4 2 2 2 2 4 3" xfId="46248"/>
    <cellStyle name="Note 4 2 2 2 2 5" xfId="46249"/>
    <cellStyle name="Note 4 2 2 2 2 5 2" xfId="46250"/>
    <cellStyle name="Note 4 2 2 2 2 6" xfId="46251"/>
    <cellStyle name="Note 4 2 2 2 3" xfId="46252"/>
    <cellStyle name="Note 4 2 2 2 3 2" xfId="46253"/>
    <cellStyle name="Note 4 2 2 2 3 2 2" xfId="46254"/>
    <cellStyle name="Note 4 2 2 2 3 2 2 2" xfId="46255"/>
    <cellStyle name="Note 4 2 2 2 3 2 2 2 2" xfId="46256"/>
    <cellStyle name="Note 4 2 2 2 3 2 2 3" xfId="46257"/>
    <cellStyle name="Note 4 2 2 2 3 2 3" xfId="46258"/>
    <cellStyle name="Note 4 2 2 2 3 2 3 2" xfId="46259"/>
    <cellStyle name="Note 4 2 2 2 3 2 4" xfId="46260"/>
    <cellStyle name="Note 4 2 2 2 3 3" xfId="46261"/>
    <cellStyle name="Note 4 2 2 2 3 3 2" xfId="46262"/>
    <cellStyle name="Note 4 2 2 2 3 3 2 2" xfId="46263"/>
    <cellStyle name="Note 4 2 2 2 3 3 3" xfId="46264"/>
    <cellStyle name="Note 4 2 2 2 3 4" xfId="46265"/>
    <cellStyle name="Note 4 2 2 2 3 4 2" xfId="46266"/>
    <cellStyle name="Note 4 2 2 2 3 5" xfId="46267"/>
    <cellStyle name="Note 4 2 2 2 4" xfId="46268"/>
    <cellStyle name="Note 4 2 2 2 4 2" xfId="46269"/>
    <cellStyle name="Note 4 2 2 2 4 2 2" xfId="46270"/>
    <cellStyle name="Note 4 2 2 2 4 2 2 2" xfId="46271"/>
    <cellStyle name="Note 4 2 2 2 4 2 3" xfId="46272"/>
    <cellStyle name="Note 4 2 2 2 4 3" xfId="46273"/>
    <cellStyle name="Note 4 2 2 2 4 3 2" xfId="46274"/>
    <cellStyle name="Note 4 2 2 2 4 4" xfId="46275"/>
    <cellStyle name="Note 4 2 2 2 5" xfId="46276"/>
    <cellStyle name="Note 4 2 2 2 5 2" xfId="46277"/>
    <cellStyle name="Note 4 2 2 2 5 2 2" xfId="46278"/>
    <cellStyle name="Note 4 2 2 2 5 3" xfId="46279"/>
    <cellStyle name="Note 4 2 2 2 6" xfId="46280"/>
    <cellStyle name="Note 4 2 2 2 6 2" xfId="46281"/>
    <cellStyle name="Note 4 2 2 2 7" xfId="46282"/>
    <cellStyle name="Note 4 2 2 3" xfId="46283"/>
    <cellStyle name="Note 4 2 2 3 2" xfId="46284"/>
    <cellStyle name="Note 4 2 2 3 2 2" xfId="46285"/>
    <cellStyle name="Note 4 2 2 3 2 2 2" xfId="46286"/>
    <cellStyle name="Note 4 2 2 3 2 2 2 2" xfId="46287"/>
    <cellStyle name="Note 4 2 2 3 2 2 2 2 2" xfId="46288"/>
    <cellStyle name="Note 4 2 2 3 2 2 2 3" xfId="46289"/>
    <cellStyle name="Note 4 2 2 3 2 2 3" xfId="46290"/>
    <cellStyle name="Note 4 2 2 3 2 2 3 2" xfId="46291"/>
    <cellStyle name="Note 4 2 2 3 2 2 4" xfId="46292"/>
    <cellStyle name="Note 4 2 2 3 2 3" xfId="46293"/>
    <cellStyle name="Note 4 2 2 3 2 3 2" xfId="46294"/>
    <cellStyle name="Note 4 2 2 3 2 3 2 2" xfId="46295"/>
    <cellStyle name="Note 4 2 2 3 2 3 3" xfId="46296"/>
    <cellStyle name="Note 4 2 2 3 2 4" xfId="46297"/>
    <cellStyle name="Note 4 2 2 3 2 4 2" xfId="46298"/>
    <cellStyle name="Note 4 2 2 3 2 5" xfId="46299"/>
    <cellStyle name="Note 4 2 2 3 3" xfId="46300"/>
    <cellStyle name="Note 4 2 2 3 3 2" xfId="46301"/>
    <cellStyle name="Note 4 2 2 3 3 2 2" xfId="46302"/>
    <cellStyle name="Note 4 2 2 3 3 2 2 2" xfId="46303"/>
    <cellStyle name="Note 4 2 2 3 3 2 3" xfId="46304"/>
    <cellStyle name="Note 4 2 2 3 3 3" xfId="46305"/>
    <cellStyle name="Note 4 2 2 3 3 3 2" xfId="46306"/>
    <cellStyle name="Note 4 2 2 3 3 4" xfId="46307"/>
    <cellStyle name="Note 4 2 2 3 4" xfId="46308"/>
    <cellStyle name="Note 4 2 2 3 4 2" xfId="46309"/>
    <cellStyle name="Note 4 2 2 3 4 2 2" xfId="46310"/>
    <cellStyle name="Note 4 2 2 3 4 3" xfId="46311"/>
    <cellStyle name="Note 4 2 2 3 5" xfId="46312"/>
    <cellStyle name="Note 4 2 2 3 5 2" xfId="46313"/>
    <cellStyle name="Note 4 2 2 3 6" xfId="46314"/>
    <cellStyle name="Note 4 2 2 4" xfId="46315"/>
    <cellStyle name="Note 4 2 2 4 2" xfId="46316"/>
    <cellStyle name="Note 4 2 2 4 2 2" xfId="46317"/>
    <cellStyle name="Note 4 2 2 4 2 2 2" xfId="46318"/>
    <cellStyle name="Note 4 2 2 4 2 2 2 2" xfId="46319"/>
    <cellStyle name="Note 4 2 2 4 2 2 3" xfId="46320"/>
    <cellStyle name="Note 4 2 2 4 2 3" xfId="46321"/>
    <cellStyle name="Note 4 2 2 4 2 3 2" xfId="46322"/>
    <cellStyle name="Note 4 2 2 4 2 4" xfId="46323"/>
    <cellStyle name="Note 4 2 2 4 3" xfId="46324"/>
    <cellStyle name="Note 4 2 2 4 3 2" xfId="46325"/>
    <cellStyle name="Note 4 2 2 4 3 2 2" xfId="46326"/>
    <cellStyle name="Note 4 2 2 4 3 3" xfId="46327"/>
    <cellStyle name="Note 4 2 2 4 4" xfId="46328"/>
    <cellStyle name="Note 4 2 2 4 4 2" xfId="46329"/>
    <cellStyle name="Note 4 2 2 4 5" xfId="46330"/>
    <cellStyle name="Note 4 2 2 5" xfId="46331"/>
    <cellStyle name="Note 4 2 2 5 2" xfId="46332"/>
    <cellStyle name="Note 4 2 2 5 2 2" xfId="46333"/>
    <cellStyle name="Note 4 2 2 5 2 2 2" xfId="46334"/>
    <cellStyle name="Note 4 2 2 5 2 3" xfId="46335"/>
    <cellStyle name="Note 4 2 2 5 3" xfId="46336"/>
    <cellStyle name="Note 4 2 2 5 3 2" xfId="46337"/>
    <cellStyle name="Note 4 2 2 5 4" xfId="46338"/>
    <cellStyle name="Note 4 2 2 6" xfId="46339"/>
    <cellStyle name="Note 4 2 2 6 2" xfId="46340"/>
    <cellStyle name="Note 4 2 2 6 2 2" xfId="46341"/>
    <cellStyle name="Note 4 2 2 6 3" xfId="46342"/>
    <cellStyle name="Note 4 2 2 7" xfId="46343"/>
    <cellStyle name="Note 4 2 2 7 2" xfId="46344"/>
    <cellStyle name="Note 4 2 2 8" xfId="46345"/>
    <cellStyle name="Note 4 2 3" xfId="46346"/>
    <cellStyle name="Note 4 2 3 2" xfId="46347"/>
    <cellStyle name="Note 4 2 3 2 2" xfId="46348"/>
    <cellStyle name="Note 4 2 3 2 2 2" xfId="46349"/>
    <cellStyle name="Note 4 2 3 2 2 2 2" xfId="46350"/>
    <cellStyle name="Note 4 2 3 2 2 2 2 2" xfId="46351"/>
    <cellStyle name="Note 4 2 3 2 2 2 2 2 2" xfId="46352"/>
    <cellStyle name="Note 4 2 3 2 2 2 2 3" xfId="46353"/>
    <cellStyle name="Note 4 2 3 2 2 2 3" xfId="46354"/>
    <cellStyle name="Note 4 2 3 2 2 2 3 2" xfId="46355"/>
    <cellStyle name="Note 4 2 3 2 2 2 4" xfId="46356"/>
    <cellStyle name="Note 4 2 3 2 2 3" xfId="46357"/>
    <cellStyle name="Note 4 2 3 2 2 3 2" xfId="46358"/>
    <cellStyle name="Note 4 2 3 2 2 3 2 2" xfId="46359"/>
    <cellStyle name="Note 4 2 3 2 2 3 3" xfId="46360"/>
    <cellStyle name="Note 4 2 3 2 2 4" xfId="46361"/>
    <cellStyle name="Note 4 2 3 2 2 4 2" xfId="46362"/>
    <cellStyle name="Note 4 2 3 2 2 5" xfId="46363"/>
    <cellStyle name="Note 4 2 3 2 3" xfId="46364"/>
    <cellStyle name="Note 4 2 3 2 3 2" xfId="46365"/>
    <cellStyle name="Note 4 2 3 2 3 2 2" xfId="46366"/>
    <cellStyle name="Note 4 2 3 2 3 2 2 2" xfId="46367"/>
    <cellStyle name="Note 4 2 3 2 3 2 3" xfId="46368"/>
    <cellStyle name="Note 4 2 3 2 3 3" xfId="46369"/>
    <cellStyle name="Note 4 2 3 2 3 3 2" xfId="46370"/>
    <cellStyle name="Note 4 2 3 2 3 4" xfId="46371"/>
    <cellStyle name="Note 4 2 3 2 4" xfId="46372"/>
    <cellStyle name="Note 4 2 3 2 4 2" xfId="46373"/>
    <cellStyle name="Note 4 2 3 2 4 2 2" xfId="46374"/>
    <cellStyle name="Note 4 2 3 2 4 3" xfId="46375"/>
    <cellStyle name="Note 4 2 3 2 5" xfId="46376"/>
    <cellStyle name="Note 4 2 3 2 5 2" xfId="46377"/>
    <cellStyle name="Note 4 2 3 2 6" xfId="46378"/>
    <cellStyle name="Note 4 2 3 3" xfId="46379"/>
    <cellStyle name="Note 4 2 3 3 2" xfId="46380"/>
    <cellStyle name="Note 4 2 3 3 2 2" xfId="46381"/>
    <cellStyle name="Note 4 2 3 3 2 2 2" xfId="46382"/>
    <cellStyle name="Note 4 2 3 3 2 2 2 2" xfId="46383"/>
    <cellStyle name="Note 4 2 3 3 2 2 3" xfId="46384"/>
    <cellStyle name="Note 4 2 3 3 2 3" xfId="46385"/>
    <cellStyle name="Note 4 2 3 3 2 3 2" xfId="46386"/>
    <cellStyle name="Note 4 2 3 3 2 4" xfId="46387"/>
    <cellStyle name="Note 4 2 3 3 3" xfId="46388"/>
    <cellStyle name="Note 4 2 3 3 3 2" xfId="46389"/>
    <cellStyle name="Note 4 2 3 3 3 2 2" xfId="46390"/>
    <cellStyle name="Note 4 2 3 3 3 3" xfId="46391"/>
    <cellStyle name="Note 4 2 3 3 4" xfId="46392"/>
    <cellStyle name="Note 4 2 3 3 4 2" xfId="46393"/>
    <cellStyle name="Note 4 2 3 3 5" xfId="46394"/>
    <cellStyle name="Note 4 2 3 4" xfId="46395"/>
    <cellStyle name="Note 4 2 3 4 2" xfId="46396"/>
    <cellStyle name="Note 4 2 3 4 2 2" xfId="46397"/>
    <cellStyle name="Note 4 2 3 4 2 2 2" xfId="46398"/>
    <cellStyle name="Note 4 2 3 4 2 3" xfId="46399"/>
    <cellStyle name="Note 4 2 3 4 3" xfId="46400"/>
    <cellStyle name="Note 4 2 3 4 3 2" xfId="46401"/>
    <cellStyle name="Note 4 2 3 4 4" xfId="46402"/>
    <cellStyle name="Note 4 2 3 5" xfId="46403"/>
    <cellStyle name="Note 4 2 3 5 2" xfId="46404"/>
    <cellStyle name="Note 4 2 3 5 2 2" xfId="46405"/>
    <cellStyle name="Note 4 2 3 5 3" xfId="46406"/>
    <cellStyle name="Note 4 2 3 6" xfId="46407"/>
    <cellStyle name="Note 4 2 3 6 2" xfId="46408"/>
    <cellStyle name="Note 4 2 3 7" xfId="46409"/>
    <cellStyle name="Note 4 2 4" xfId="46410"/>
    <cellStyle name="Note 4 2 4 2" xfId="46411"/>
    <cellStyle name="Note 4 2 4 2 2" xfId="46412"/>
    <cellStyle name="Note 4 2 4 2 2 2" xfId="46413"/>
    <cellStyle name="Note 4 2 4 2 2 2 2" xfId="46414"/>
    <cellStyle name="Note 4 2 4 2 2 2 2 2" xfId="46415"/>
    <cellStyle name="Note 4 2 4 2 2 2 3" xfId="46416"/>
    <cellStyle name="Note 4 2 4 2 2 3" xfId="46417"/>
    <cellStyle name="Note 4 2 4 2 2 3 2" xfId="46418"/>
    <cellStyle name="Note 4 2 4 2 2 4" xfId="46419"/>
    <cellStyle name="Note 4 2 4 2 3" xfId="46420"/>
    <cellStyle name="Note 4 2 4 2 3 2" xfId="46421"/>
    <cellStyle name="Note 4 2 4 2 3 2 2" xfId="46422"/>
    <cellStyle name="Note 4 2 4 2 3 3" xfId="46423"/>
    <cellStyle name="Note 4 2 4 2 4" xfId="46424"/>
    <cellStyle name="Note 4 2 4 2 4 2" xfId="46425"/>
    <cellStyle name="Note 4 2 4 2 5" xfId="46426"/>
    <cellStyle name="Note 4 2 4 3" xfId="46427"/>
    <cellStyle name="Note 4 2 4 3 2" xfId="46428"/>
    <cellStyle name="Note 4 2 4 3 2 2" xfId="46429"/>
    <cellStyle name="Note 4 2 4 3 2 2 2" xfId="46430"/>
    <cellStyle name="Note 4 2 4 3 2 3" xfId="46431"/>
    <cellStyle name="Note 4 2 4 3 3" xfId="46432"/>
    <cellStyle name="Note 4 2 4 3 3 2" xfId="46433"/>
    <cellStyle name="Note 4 2 4 3 4" xfId="46434"/>
    <cellStyle name="Note 4 2 4 4" xfId="46435"/>
    <cellStyle name="Note 4 2 4 4 2" xfId="46436"/>
    <cellStyle name="Note 4 2 4 4 2 2" xfId="46437"/>
    <cellStyle name="Note 4 2 4 4 3" xfId="46438"/>
    <cellStyle name="Note 4 2 4 5" xfId="46439"/>
    <cellStyle name="Note 4 2 4 5 2" xfId="46440"/>
    <cellStyle name="Note 4 2 4 6" xfId="46441"/>
    <cellStyle name="Note 4 2 5" xfId="46442"/>
    <cellStyle name="Note 4 2 5 2" xfId="46443"/>
    <cellStyle name="Note 4 2 5 2 2" xfId="46444"/>
    <cellStyle name="Note 4 2 5 2 2 2" xfId="46445"/>
    <cellStyle name="Note 4 2 5 2 2 2 2" xfId="46446"/>
    <cellStyle name="Note 4 2 5 2 2 3" xfId="46447"/>
    <cellStyle name="Note 4 2 5 2 3" xfId="46448"/>
    <cellStyle name="Note 4 2 5 2 3 2" xfId="46449"/>
    <cellStyle name="Note 4 2 5 2 4" xfId="46450"/>
    <cellStyle name="Note 4 2 5 3" xfId="46451"/>
    <cellStyle name="Note 4 2 5 3 2" xfId="46452"/>
    <cellStyle name="Note 4 2 5 3 2 2" xfId="46453"/>
    <cellStyle name="Note 4 2 5 3 3" xfId="46454"/>
    <cellStyle name="Note 4 2 5 4" xfId="46455"/>
    <cellStyle name="Note 4 2 5 4 2" xfId="46456"/>
    <cellStyle name="Note 4 2 5 5" xfId="46457"/>
    <cellStyle name="Note 4 2 6" xfId="46458"/>
    <cellStyle name="Note 4 2 6 2" xfId="46459"/>
    <cellStyle name="Note 4 2 6 2 2" xfId="46460"/>
    <cellStyle name="Note 4 2 6 2 2 2" xfId="46461"/>
    <cellStyle name="Note 4 2 6 2 3" xfId="46462"/>
    <cellStyle name="Note 4 2 6 3" xfId="46463"/>
    <cellStyle name="Note 4 2 6 3 2" xfId="46464"/>
    <cellStyle name="Note 4 2 6 4" xfId="46465"/>
    <cellStyle name="Note 4 2 7" xfId="46466"/>
    <cellStyle name="Note 4 2 7 2" xfId="46467"/>
    <cellStyle name="Note 4 2 7 2 2" xfId="46468"/>
    <cellStyle name="Note 4 2 7 3" xfId="46469"/>
    <cellStyle name="Note 4 2 8" xfId="46470"/>
    <cellStyle name="Note 4 2 8 2" xfId="46471"/>
    <cellStyle name="Note 4 2 9" xfId="46472"/>
    <cellStyle name="Note 4 3" xfId="46473"/>
    <cellStyle name="Note 4 3 2" xfId="46474"/>
    <cellStyle name="Note 4 3 2 2" xfId="46475"/>
    <cellStyle name="Note 4 3 2 2 2" xfId="46476"/>
    <cellStyle name="Note 4 3 2 2 2 2" xfId="46477"/>
    <cellStyle name="Note 4 3 2 2 2 2 2" xfId="46478"/>
    <cellStyle name="Note 4 3 2 2 2 2 2 2" xfId="46479"/>
    <cellStyle name="Note 4 3 2 2 2 2 2 2 2" xfId="46480"/>
    <cellStyle name="Note 4 3 2 2 2 2 2 3" xfId="46481"/>
    <cellStyle name="Note 4 3 2 2 2 2 3" xfId="46482"/>
    <cellStyle name="Note 4 3 2 2 2 2 3 2" xfId="46483"/>
    <cellStyle name="Note 4 3 2 2 2 2 4" xfId="46484"/>
    <cellStyle name="Note 4 3 2 2 2 3" xfId="46485"/>
    <cellStyle name="Note 4 3 2 2 2 3 2" xfId="46486"/>
    <cellStyle name="Note 4 3 2 2 2 3 2 2" xfId="46487"/>
    <cellStyle name="Note 4 3 2 2 2 3 3" xfId="46488"/>
    <cellStyle name="Note 4 3 2 2 2 4" xfId="46489"/>
    <cellStyle name="Note 4 3 2 2 2 4 2" xfId="46490"/>
    <cellStyle name="Note 4 3 2 2 2 5" xfId="46491"/>
    <cellStyle name="Note 4 3 2 2 3" xfId="46492"/>
    <cellStyle name="Note 4 3 2 2 3 2" xfId="46493"/>
    <cellStyle name="Note 4 3 2 2 3 2 2" xfId="46494"/>
    <cellStyle name="Note 4 3 2 2 3 2 2 2" xfId="46495"/>
    <cellStyle name="Note 4 3 2 2 3 2 3" xfId="46496"/>
    <cellStyle name="Note 4 3 2 2 3 3" xfId="46497"/>
    <cellStyle name="Note 4 3 2 2 3 3 2" xfId="46498"/>
    <cellStyle name="Note 4 3 2 2 3 4" xfId="46499"/>
    <cellStyle name="Note 4 3 2 2 4" xfId="46500"/>
    <cellStyle name="Note 4 3 2 2 4 2" xfId="46501"/>
    <cellStyle name="Note 4 3 2 2 4 2 2" xfId="46502"/>
    <cellStyle name="Note 4 3 2 2 4 3" xfId="46503"/>
    <cellStyle name="Note 4 3 2 2 5" xfId="46504"/>
    <cellStyle name="Note 4 3 2 2 5 2" xfId="46505"/>
    <cellStyle name="Note 4 3 2 2 6" xfId="46506"/>
    <cellStyle name="Note 4 3 2 3" xfId="46507"/>
    <cellStyle name="Note 4 3 2 3 2" xfId="46508"/>
    <cellStyle name="Note 4 3 2 3 2 2" xfId="46509"/>
    <cellStyle name="Note 4 3 2 3 2 2 2" xfId="46510"/>
    <cellStyle name="Note 4 3 2 3 2 2 2 2" xfId="46511"/>
    <cellStyle name="Note 4 3 2 3 2 2 3" xfId="46512"/>
    <cellStyle name="Note 4 3 2 3 2 3" xfId="46513"/>
    <cellStyle name="Note 4 3 2 3 2 3 2" xfId="46514"/>
    <cellStyle name="Note 4 3 2 3 2 4" xfId="46515"/>
    <cellStyle name="Note 4 3 2 3 3" xfId="46516"/>
    <cellStyle name="Note 4 3 2 3 3 2" xfId="46517"/>
    <cellStyle name="Note 4 3 2 3 3 2 2" xfId="46518"/>
    <cellStyle name="Note 4 3 2 3 3 3" xfId="46519"/>
    <cellStyle name="Note 4 3 2 3 4" xfId="46520"/>
    <cellStyle name="Note 4 3 2 3 4 2" xfId="46521"/>
    <cellStyle name="Note 4 3 2 3 5" xfId="46522"/>
    <cellStyle name="Note 4 3 2 4" xfId="46523"/>
    <cellStyle name="Note 4 3 2 4 2" xfId="46524"/>
    <cellStyle name="Note 4 3 2 4 2 2" xfId="46525"/>
    <cellStyle name="Note 4 3 2 4 2 2 2" xfId="46526"/>
    <cellStyle name="Note 4 3 2 4 2 3" xfId="46527"/>
    <cellStyle name="Note 4 3 2 4 3" xfId="46528"/>
    <cellStyle name="Note 4 3 2 4 3 2" xfId="46529"/>
    <cellStyle name="Note 4 3 2 4 4" xfId="46530"/>
    <cellStyle name="Note 4 3 2 5" xfId="46531"/>
    <cellStyle name="Note 4 3 2 5 2" xfId="46532"/>
    <cellStyle name="Note 4 3 2 5 2 2" xfId="46533"/>
    <cellStyle name="Note 4 3 2 5 3" xfId="46534"/>
    <cellStyle name="Note 4 3 2 6" xfId="46535"/>
    <cellStyle name="Note 4 3 2 6 2" xfId="46536"/>
    <cellStyle name="Note 4 3 2 7" xfId="46537"/>
    <cellStyle name="Note 4 3 3" xfId="46538"/>
    <cellStyle name="Note 4 3 3 2" xfId="46539"/>
    <cellStyle name="Note 4 3 3 2 2" xfId="46540"/>
    <cellStyle name="Note 4 3 3 2 2 2" xfId="46541"/>
    <cellStyle name="Note 4 3 3 2 2 2 2" xfId="46542"/>
    <cellStyle name="Note 4 3 3 2 2 2 2 2" xfId="46543"/>
    <cellStyle name="Note 4 3 3 2 2 2 3" xfId="46544"/>
    <cellStyle name="Note 4 3 3 2 2 3" xfId="46545"/>
    <cellStyle name="Note 4 3 3 2 2 3 2" xfId="46546"/>
    <cellStyle name="Note 4 3 3 2 2 4" xfId="46547"/>
    <cellStyle name="Note 4 3 3 2 3" xfId="46548"/>
    <cellStyle name="Note 4 3 3 2 3 2" xfId="46549"/>
    <cellStyle name="Note 4 3 3 2 3 2 2" xfId="46550"/>
    <cellStyle name="Note 4 3 3 2 3 3" xfId="46551"/>
    <cellStyle name="Note 4 3 3 2 4" xfId="46552"/>
    <cellStyle name="Note 4 3 3 2 4 2" xfId="46553"/>
    <cellStyle name="Note 4 3 3 2 5" xfId="46554"/>
    <cellStyle name="Note 4 3 3 3" xfId="46555"/>
    <cellStyle name="Note 4 3 3 3 2" xfId="46556"/>
    <cellStyle name="Note 4 3 3 3 2 2" xfId="46557"/>
    <cellStyle name="Note 4 3 3 3 2 2 2" xfId="46558"/>
    <cellStyle name="Note 4 3 3 3 2 3" xfId="46559"/>
    <cellStyle name="Note 4 3 3 3 3" xfId="46560"/>
    <cellStyle name="Note 4 3 3 3 3 2" xfId="46561"/>
    <cellStyle name="Note 4 3 3 3 4" xfId="46562"/>
    <cellStyle name="Note 4 3 3 4" xfId="46563"/>
    <cellStyle name="Note 4 3 3 4 2" xfId="46564"/>
    <cellStyle name="Note 4 3 3 4 2 2" xfId="46565"/>
    <cellStyle name="Note 4 3 3 4 3" xfId="46566"/>
    <cellStyle name="Note 4 3 3 5" xfId="46567"/>
    <cellStyle name="Note 4 3 3 5 2" xfId="46568"/>
    <cellStyle name="Note 4 3 3 6" xfId="46569"/>
    <cellStyle name="Note 4 3 4" xfId="46570"/>
    <cellStyle name="Note 4 3 4 2" xfId="46571"/>
    <cellStyle name="Note 4 3 4 2 2" xfId="46572"/>
    <cellStyle name="Note 4 3 4 2 2 2" xfId="46573"/>
    <cellStyle name="Note 4 3 4 2 2 2 2" xfId="46574"/>
    <cellStyle name="Note 4 3 4 2 2 3" xfId="46575"/>
    <cellStyle name="Note 4 3 4 2 3" xfId="46576"/>
    <cellStyle name="Note 4 3 4 2 3 2" xfId="46577"/>
    <cellStyle name="Note 4 3 4 2 4" xfId="46578"/>
    <cellStyle name="Note 4 3 4 3" xfId="46579"/>
    <cellStyle name="Note 4 3 4 3 2" xfId="46580"/>
    <cellStyle name="Note 4 3 4 3 2 2" xfId="46581"/>
    <cellStyle name="Note 4 3 4 3 3" xfId="46582"/>
    <cellStyle name="Note 4 3 4 4" xfId="46583"/>
    <cellStyle name="Note 4 3 4 4 2" xfId="46584"/>
    <cellStyle name="Note 4 3 4 5" xfId="46585"/>
    <cellStyle name="Note 4 3 5" xfId="46586"/>
    <cellStyle name="Note 4 3 5 2" xfId="46587"/>
    <cellStyle name="Note 4 3 5 2 2" xfId="46588"/>
    <cellStyle name="Note 4 3 5 2 2 2" xfId="46589"/>
    <cellStyle name="Note 4 3 5 2 3" xfId="46590"/>
    <cellStyle name="Note 4 3 5 3" xfId="46591"/>
    <cellStyle name="Note 4 3 5 3 2" xfId="46592"/>
    <cellStyle name="Note 4 3 5 4" xfId="46593"/>
    <cellStyle name="Note 4 3 6" xfId="46594"/>
    <cellStyle name="Note 4 3 6 2" xfId="46595"/>
    <cellStyle name="Note 4 3 6 2 2" xfId="46596"/>
    <cellStyle name="Note 4 3 6 3" xfId="46597"/>
    <cellStyle name="Note 4 3 7" xfId="46598"/>
    <cellStyle name="Note 4 3 7 2" xfId="46599"/>
    <cellStyle name="Note 4 3 8" xfId="46600"/>
    <cellStyle name="Note 4 4" xfId="46601"/>
    <cellStyle name="Note 4 4 2" xfId="46602"/>
    <cellStyle name="Note 4 4 2 2" xfId="46603"/>
    <cellStyle name="Note 4 4 2 2 2" xfId="46604"/>
    <cellStyle name="Note 4 4 2 2 2 2" xfId="46605"/>
    <cellStyle name="Note 4 4 2 2 2 2 2" xfId="46606"/>
    <cellStyle name="Note 4 4 2 2 2 2 2 2" xfId="46607"/>
    <cellStyle name="Note 4 4 2 2 2 2 3" xfId="46608"/>
    <cellStyle name="Note 4 4 2 2 2 3" xfId="46609"/>
    <cellStyle name="Note 4 4 2 2 2 3 2" xfId="46610"/>
    <cellStyle name="Note 4 4 2 2 2 4" xfId="46611"/>
    <cellStyle name="Note 4 4 2 2 3" xfId="46612"/>
    <cellStyle name="Note 4 4 2 2 3 2" xfId="46613"/>
    <cellStyle name="Note 4 4 2 2 3 2 2" xfId="46614"/>
    <cellStyle name="Note 4 4 2 2 3 3" xfId="46615"/>
    <cellStyle name="Note 4 4 2 2 4" xfId="46616"/>
    <cellStyle name="Note 4 4 2 2 4 2" xfId="46617"/>
    <cellStyle name="Note 4 4 2 2 5" xfId="46618"/>
    <cellStyle name="Note 4 4 2 3" xfId="46619"/>
    <cellStyle name="Note 4 4 2 3 2" xfId="46620"/>
    <cellStyle name="Note 4 4 2 3 2 2" xfId="46621"/>
    <cellStyle name="Note 4 4 2 3 2 2 2" xfId="46622"/>
    <cellStyle name="Note 4 4 2 3 2 3" xfId="46623"/>
    <cellStyle name="Note 4 4 2 3 3" xfId="46624"/>
    <cellStyle name="Note 4 4 2 3 3 2" xfId="46625"/>
    <cellStyle name="Note 4 4 2 3 4" xfId="46626"/>
    <cellStyle name="Note 4 4 2 4" xfId="46627"/>
    <cellStyle name="Note 4 4 2 4 2" xfId="46628"/>
    <cellStyle name="Note 4 4 2 4 2 2" xfId="46629"/>
    <cellStyle name="Note 4 4 2 4 3" xfId="46630"/>
    <cellStyle name="Note 4 4 2 5" xfId="46631"/>
    <cellStyle name="Note 4 4 2 5 2" xfId="46632"/>
    <cellStyle name="Note 4 4 2 6" xfId="46633"/>
    <cellStyle name="Note 4 4 3" xfId="46634"/>
    <cellStyle name="Note 4 4 3 2" xfId="46635"/>
    <cellStyle name="Note 4 4 3 2 2" xfId="46636"/>
    <cellStyle name="Note 4 4 3 2 2 2" xfId="46637"/>
    <cellStyle name="Note 4 4 3 2 2 2 2" xfId="46638"/>
    <cellStyle name="Note 4 4 3 2 2 3" xfId="46639"/>
    <cellStyle name="Note 4 4 3 2 3" xfId="46640"/>
    <cellStyle name="Note 4 4 3 2 3 2" xfId="46641"/>
    <cellStyle name="Note 4 4 3 2 4" xfId="46642"/>
    <cellStyle name="Note 4 4 3 3" xfId="46643"/>
    <cellStyle name="Note 4 4 3 3 2" xfId="46644"/>
    <cellStyle name="Note 4 4 3 3 2 2" xfId="46645"/>
    <cellStyle name="Note 4 4 3 3 3" xfId="46646"/>
    <cellStyle name="Note 4 4 3 4" xfId="46647"/>
    <cellStyle name="Note 4 4 3 4 2" xfId="46648"/>
    <cellStyle name="Note 4 4 3 5" xfId="46649"/>
    <cellStyle name="Note 4 4 4" xfId="46650"/>
    <cellStyle name="Note 4 4 4 2" xfId="46651"/>
    <cellStyle name="Note 4 4 4 2 2" xfId="46652"/>
    <cellStyle name="Note 4 4 4 2 2 2" xfId="46653"/>
    <cellStyle name="Note 4 4 4 2 3" xfId="46654"/>
    <cellStyle name="Note 4 4 4 3" xfId="46655"/>
    <cellStyle name="Note 4 4 4 3 2" xfId="46656"/>
    <cellStyle name="Note 4 4 4 4" xfId="46657"/>
    <cellStyle name="Note 4 4 5" xfId="46658"/>
    <cellStyle name="Note 4 4 5 2" xfId="46659"/>
    <cellStyle name="Note 4 4 5 2 2" xfId="46660"/>
    <cellStyle name="Note 4 4 5 3" xfId="46661"/>
    <cellStyle name="Note 4 4 6" xfId="46662"/>
    <cellStyle name="Note 4 4 6 2" xfId="46663"/>
    <cellStyle name="Note 4 4 7" xfId="46664"/>
    <cellStyle name="Note 4 5" xfId="46665"/>
    <cellStyle name="Note 4 5 2" xfId="46666"/>
    <cellStyle name="Note 4 5 2 2" xfId="46667"/>
    <cellStyle name="Note 4 5 2 2 2" xfId="46668"/>
    <cellStyle name="Note 4 5 2 2 2 2" xfId="46669"/>
    <cellStyle name="Note 4 5 2 2 2 2 2" xfId="46670"/>
    <cellStyle name="Note 4 5 2 2 2 3" xfId="46671"/>
    <cellStyle name="Note 4 5 2 2 3" xfId="46672"/>
    <cellStyle name="Note 4 5 2 2 3 2" xfId="46673"/>
    <cellStyle name="Note 4 5 2 2 4" xfId="46674"/>
    <cellStyle name="Note 4 5 2 3" xfId="46675"/>
    <cellStyle name="Note 4 5 2 3 2" xfId="46676"/>
    <cellStyle name="Note 4 5 2 3 2 2" xfId="46677"/>
    <cellStyle name="Note 4 5 2 3 3" xfId="46678"/>
    <cellStyle name="Note 4 5 2 4" xfId="46679"/>
    <cellStyle name="Note 4 5 2 4 2" xfId="46680"/>
    <cellStyle name="Note 4 5 2 5" xfId="46681"/>
    <cellStyle name="Note 4 5 3" xfId="46682"/>
    <cellStyle name="Note 4 5 3 2" xfId="46683"/>
    <cellStyle name="Note 4 5 3 2 2" xfId="46684"/>
    <cellStyle name="Note 4 5 3 2 2 2" xfId="46685"/>
    <cellStyle name="Note 4 5 3 2 3" xfId="46686"/>
    <cellStyle name="Note 4 5 3 3" xfId="46687"/>
    <cellStyle name="Note 4 5 3 3 2" xfId="46688"/>
    <cellStyle name="Note 4 5 3 4" xfId="46689"/>
    <cellStyle name="Note 4 5 4" xfId="46690"/>
    <cellStyle name="Note 4 5 4 2" xfId="46691"/>
    <cellStyle name="Note 4 5 4 2 2" xfId="46692"/>
    <cellStyle name="Note 4 5 4 3" xfId="46693"/>
    <cellStyle name="Note 4 5 5" xfId="46694"/>
    <cellStyle name="Note 4 5 5 2" xfId="46695"/>
    <cellStyle name="Note 4 5 6" xfId="46696"/>
    <cellStyle name="Note 4 6" xfId="46697"/>
    <cellStyle name="Note 4 6 2" xfId="46698"/>
    <cellStyle name="Note 4 6 2 2" xfId="46699"/>
    <cellStyle name="Note 4 6 2 2 2" xfId="46700"/>
    <cellStyle name="Note 4 6 2 2 2 2" xfId="46701"/>
    <cellStyle name="Note 4 6 2 2 3" xfId="46702"/>
    <cellStyle name="Note 4 6 2 3" xfId="46703"/>
    <cellStyle name="Note 4 6 2 3 2" xfId="46704"/>
    <cellStyle name="Note 4 6 2 4" xfId="46705"/>
    <cellStyle name="Note 4 6 3" xfId="46706"/>
    <cellStyle name="Note 4 6 3 2" xfId="46707"/>
    <cellStyle name="Note 4 6 3 2 2" xfId="46708"/>
    <cellStyle name="Note 4 6 3 3" xfId="46709"/>
    <cellStyle name="Note 4 6 4" xfId="46710"/>
    <cellStyle name="Note 4 6 4 2" xfId="46711"/>
    <cellStyle name="Note 4 6 5" xfId="46712"/>
    <cellStyle name="Note 4 7" xfId="46713"/>
    <cellStyle name="Note 4 7 2" xfId="46714"/>
    <cellStyle name="Note 4 7 2 2" xfId="46715"/>
    <cellStyle name="Note 4 7 2 2 2" xfId="46716"/>
    <cellStyle name="Note 4 7 2 3" xfId="46717"/>
    <cellStyle name="Note 4 7 3" xfId="46718"/>
    <cellStyle name="Note 4 7 3 2" xfId="46719"/>
    <cellStyle name="Note 4 7 4" xfId="46720"/>
    <cellStyle name="Note 4 8" xfId="46721"/>
    <cellStyle name="Note 4 8 2" xfId="46722"/>
    <cellStyle name="Note 4 8 2 2" xfId="46723"/>
    <cellStyle name="Note 4 8 3" xfId="46724"/>
    <cellStyle name="Note 4 9" xfId="46725"/>
    <cellStyle name="Note 4 9 2" xfId="46726"/>
    <cellStyle name="Note 5" xfId="46727"/>
    <cellStyle name="Note 5 2" xfId="46728"/>
    <cellStyle name="Note 5 2 2" xfId="46729"/>
    <cellStyle name="Note 5 2 2 2" xfId="46730"/>
    <cellStyle name="Note 5 2 2 2 2" xfId="46731"/>
    <cellStyle name="Note 5 2 2 2 2 2" xfId="46732"/>
    <cellStyle name="Note 5 2 2 2 2 2 2" xfId="46733"/>
    <cellStyle name="Note 5 2 2 2 2 2 2 2" xfId="46734"/>
    <cellStyle name="Note 5 2 2 2 2 2 2 2 2" xfId="46735"/>
    <cellStyle name="Note 5 2 2 2 2 2 2 3" xfId="46736"/>
    <cellStyle name="Note 5 2 2 2 2 2 3" xfId="46737"/>
    <cellStyle name="Note 5 2 2 2 2 2 3 2" xfId="46738"/>
    <cellStyle name="Note 5 2 2 2 2 2 4" xfId="46739"/>
    <cellStyle name="Note 5 2 2 2 2 3" xfId="46740"/>
    <cellStyle name="Note 5 2 2 2 2 3 2" xfId="46741"/>
    <cellStyle name="Note 5 2 2 2 2 3 2 2" xfId="46742"/>
    <cellStyle name="Note 5 2 2 2 2 3 3" xfId="46743"/>
    <cellStyle name="Note 5 2 2 2 2 4" xfId="46744"/>
    <cellStyle name="Note 5 2 2 2 2 4 2" xfId="46745"/>
    <cellStyle name="Note 5 2 2 2 2 5" xfId="46746"/>
    <cellStyle name="Note 5 2 2 2 3" xfId="46747"/>
    <cellStyle name="Note 5 2 2 2 3 2" xfId="46748"/>
    <cellStyle name="Note 5 2 2 2 3 2 2" xfId="46749"/>
    <cellStyle name="Note 5 2 2 2 3 2 2 2" xfId="46750"/>
    <cellStyle name="Note 5 2 2 2 3 2 3" xfId="46751"/>
    <cellStyle name="Note 5 2 2 2 3 3" xfId="46752"/>
    <cellStyle name="Note 5 2 2 2 3 3 2" xfId="46753"/>
    <cellStyle name="Note 5 2 2 2 3 4" xfId="46754"/>
    <cellStyle name="Note 5 2 2 2 4" xfId="46755"/>
    <cellStyle name="Note 5 2 2 2 4 2" xfId="46756"/>
    <cellStyle name="Note 5 2 2 2 4 2 2" xfId="46757"/>
    <cellStyle name="Note 5 2 2 2 4 3" xfId="46758"/>
    <cellStyle name="Note 5 2 2 2 5" xfId="46759"/>
    <cellStyle name="Note 5 2 2 2 5 2" xfId="46760"/>
    <cellStyle name="Note 5 2 2 2 6" xfId="46761"/>
    <cellStyle name="Note 5 2 2 3" xfId="46762"/>
    <cellStyle name="Note 5 2 2 3 2" xfId="46763"/>
    <cellStyle name="Note 5 2 2 3 2 2" xfId="46764"/>
    <cellStyle name="Note 5 2 2 3 2 2 2" xfId="46765"/>
    <cellStyle name="Note 5 2 2 3 2 2 2 2" xfId="46766"/>
    <cellStyle name="Note 5 2 2 3 2 2 3" xfId="46767"/>
    <cellStyle name="Note 5 2 2 3 2 3" xfId="46768"/>
    <cellStyle name="Note 5 2 2 3 2 3 2" xfId="46769"/>
    <cellStyle name="Note 5 2 2 3 2 4" xfId="46770"/>
    <cellStyle name="Note 5 2 2 3 3" xfId="46771"/>
    <cellStyle name="Note 5 2 2 3 3 2" xfId="46772"/>
    <cellStyle name="Note 5 2 2 3 3 2 2" xfId="46773"/>
    <cellStyle name="Note 5 2 2 3 3 3" xfId="46774"/>
    <cellStyle name="Note 5 2 2 3 4" xfId="46775"/>
    <cellStyle name="Note 5 2 2 3 4 2" xfId="46776"/>
    <cellStyle name="Note 5 2 2 3 5" xfId="46777"/>
    <cellStyle name="Note 5 2 2 4" xfId="46778"/>
    <cellStyle name="Note 5 2 2 4 2" xfId="46779"/>
    <cellStyle name="Note 5 2 2 4 2 2" xfId="46780"/>
    <cellStyle name="Note 5 2 2 4 2 2 2" xfId="46781"/>
    <cellStyle name="Note 5 2 2 4 2 3" xfId="46782"/>
    <cellStyle name="Note 5 2 2 4 3" xfId="46783"/>
    <cellStyle name="Note 5 2 2 4 3 2" xfId="46784"/>
    <cellStyle name="Note 5 2 2 4 4" xfId="46785"/>
    <cellStyle name="Note 5 2 2 5" xfId="46786"/>
    <cellStyle name="Note 5 2 2 5 2" xfId="46787"/>
    <cellStyle name="Note 5 2 2 5 2 2" xfId="46788"/>
    <cellStyle name="Note 5 2 2 5 3" xfId="46789"/>
    <cellStyle name="Note 5 2 2 6" xfId="46790"/>
    <cellStyle name="Note 5 2 2 6 2" xfId="46791"/>
    <cellStyle name="Note 5 2 2 7" xfId="46792"/>
    <cellStyle name="Note 5 2 3" xfId="46793"/>
    <cellStyle name="Note 5 2 3 2" xfId="46794"/>
    <cellStyle name="Note 5 2 3 2 2" xfId="46795"/>
    <cellStyle name="Note 5 2 3 2 2 2" xfId="46796"/>
    <cellStyle name="Note 5 2 3 2 2 2 2" xfId="46797"/>
    <cellStyle name="Note 5 2 3 2 2 2 2 2" xfId="46798"/>
    <cellStyle name="Note 5 2 3 2 2 2 3" xfId="46799"/>
    <cellStyle name="Note 5 2 3 2 2 3" xfId="46800"/>
    <cellStyle name="Note 5 2 3 2 2 3 2" xfId="46801"/>
    <cellStyle name="Note 5 2 3 2 2 4" xfId="46802"/>
    <cellStyle name="Note 5 2 3 2 3" xfId="46803"/>
    <cellStyle name="Note 5 2 3 2 3 2" xfId="46804"/>
    <cellStyle name="Note 5 2 3 2 3 2 2" xfId="46805"/>
    <cellStyle name="Note 5 2 3 2 3 3" xfId="46806"/>
    <cellStyle name="Note 5 2 3 2 4" xfId="46807"/>
    <cellStyle name="Note 5 2 3 2 4 2" xfId="46808"/>
    <cellStyle name="Note 5 2 3 2 5" xfId="46809"/>
    <cellStyle name="Note 5 2 3 3" xfId="46810"/>
    <cellStyle name="Note 5 2 3 3 2" xfId="46811"/>
    <cellStyle name="Note 5 2 3 3 2 2" xfId="46812"/>
    <cellStyle name="Note 5 2 3 3 2 2 2" xfId="46813"/>
    <cellStyle name="Note 5 2 3 3 2 3" xfId="46814"/>
    <cellStyle name="Note 5 2 3 3 3" xfId="46815"/>
    <cellStyle name="Note 5 2 3 3 3 2" xfId="46816"/>
    <cellStyle name="Note 5 2 3 3 4" xfId="46817"/>
    <cellStyle name="Note 5 2 3 4" xfId="46818"/>
    <cellStyle name="Note 5 2 3 4 2" xfId="46819"/>
    <cellStyle name="Note 5 2 3 4 2 2" xfId="46820"/>
    <cellStyle name="Note 5 2 3 4 3" xfId="46821"/>
    <cellStyle name="Note 5 2 3 5" xfId="46822"/>
    <cellStyle name="Note 5 2 3 5 2" xfId="46823"/>
    <cellStyle name="Note 5 2 3 6" xfId="46824"/>
    <cellStyle name="Note 5 2 4" xfId="46825"/>
    <cellStyle name="Note 5 2 4 2" xfId="46826"/>
    <cellStyle name="Note 5 2 4 2 2" xfId="46827"/>
    <cellStyle name="Note 5 2 4 2 2 2" xfId="46828"/>
    <cellStyle name="Note 5 2 4 2 2 2 2" xfId="46829"/>
    <cellStyle name="Note 5 2 4 2 2 3" xfId="46830"/>
    <cellStyle name="Note 5 2 4 2 3" xfId="46831"/>
    <cellStyle name="Note 5 2 4 2 3 2" xfId="46832"/>
    <cellStyle name="Note 5 2 4 2 4" xfId="46833"/>
    <cellStyle name="Note 5 2 4 3" xfId="46834"/>
    <cellStyle name="Note 5 2 4 3 2" xfId="46835"/>
    <cellStyle name="Note 5 2 4 3 2 2" xfId="46836"/>
    <cellStyle name="Note 5 2 4 3 3" xfId="46837"/>
    <cellStyle name="Note 5 2 4 4" xfId="46838"/>
    <cellStyle name="Note 5 2 4 4 2" xfId="46839"/>
    <cellStyle name="Note 5 2 4 5" xfId="46840"/>
    <cellStyle name="Note 5 2 5" xfId="46841"/>
    <cellStyle name="Note 5 2 5 2" xfId="46842"/>
    <cellStyle name="Note 5 2 5 2 2" xfId="46843"/>
    <cellStyle name="Note 5 2 5 2 2 2" xfId="46844"/>
    <cellStyle name="Note 5 2 5 2 3" xfId="46845"/>
    <cellStyle name="Note 5 2 5 3" xfId="46846"/>
    <cellStyle name="Note 5 2 5 3 2" xfId="46847"/>
    <cellStyle name="Note 5 2 5 4" xfId="46848"/>
    <cellStyle name="Note 5 2 6" xfId="46849"/>
    <cellStyle name="Note 5 2 6 2" xfId="46850"/>
    <cellStyle name="Note 5 2 6 2 2" xfId="46851"/>
    <cellStyle name="Note 5 2 6 3" xfId="46852"/>
    <cellStyle name="Note 5 2 7" xfId="46853"/>
    <cellStyle name="Note 5 2 7 2" xfId="46854"/>
    <cellStyle name="Note 5 2 8" xfId="46855"/>
    <cellStyle name="Note 5 3" xfId="46856"/>
    <cellStyle name="Note 5 3 2" xfId="46857"/>
    <cellStyle name="Note 5 3 2 2" xfId="46858"/>
    <cellStyle name="Note 5 3 2 2 2" xfId="46859"/>
    <cellStyle name="Note 5 3 2 2 2 2" xfId="46860"/>
    <cellStyle name="Note 5 3 2 2 2 2 2" xfId="46861"/>
    <cellStyle name="Note 5 3 2 2 2 2 2 2" xfId="46862"/>
    <cellStyle name="Note 5 3 2 2 2 2 3" xfId="46863"/>
    <cellStyle name="Note 5 3 2 2 2 3" xfId="46864"/>
    <cellStyle name="Note 5 3 2 2 2 3 2" xfId="46865"/>
    <cellStyle name="Note 5 3 2 2 2 4" xfId="46866"/>
    <cellStyle name="Note 5 3 2 2 3" xfId="46867"/>
    <cellStyle name="Note 5 3 2 2 3 2" xfId="46868"/>
    <cellStyle name="Note 5 3 2 2 3 2 2" xfId="46869"/>
    <cellStyle name="Note 5 3 2 2 3 3" xfId="46870"/>
    <cellStyle name="Note 5 3 2 2 4" xfId="46871"/>
    <cellStyle name="Note 5 3 2 2 4 2" xfId="46872"/>
    <cellStyle name="Note 5 3 2 2 5" xfId="46873"/>
    <cellStyle name="Note 5 3 2 3" xfId="46874"/>
    <cellStyle name="Note 5 3 2 3 2" xfId="46875"/>
    <cellStyle name="Note 5 3 2 3 2 2" xfId="46876"/>
    <cellStyle name="Note 5 3 2 3 2 2 2" xfId="46877"/>
    <cellStyle name="Note 5 3 2 3 2 3" xfId="46878"/>
    <cellStyle name="Note 5 3 2 3 3" xfId="46879"/>
    <cellStyle name="Note 5 3 2 3 3 2" xfId="46880"/>
    <cellStyle name="Note 5 3 2 3 4" xfId="46881"/>
    <cellStyle name="Note 5 3 2 4" xfId="46882"/>
    <cellStyle name="Note 5 3 2 4 2" xfId="46883"/>
    <cellStyle name="Note 5 3 2 4 2 2" xfId="46884"/>
    <cellStyle name="Note 5 3 2 4 3" xfId="46885"/>
    <cellStyle name="Note 5 3 2 5" xfId="46886"/>
    <cellStyle name="Note 5 3 2 5 2" xfId="46887"/>
    <cellStyle name="Note 5 3 2 6" xfId="46888"/>
    <cellStyle name="Note 5 3 3" xfId="46889"/>
    <cellStyle name="Note 5 3 3 2" xfId="46890"/>
    <cellStyle name="Note 5 3 3 2 2" xfId="46891"/>
    <cellStyle name="Note 5 3 3 2 2 2" xfId="46892"/>
    <cellStyle name="Note 5 3 3 2 2 2 2" xfId="46893"/>
    <cellStyle name="Note 5 3 3 2 2 3" xfId="46894"/>
    <cellStyle name="Note 5 3 3 2 3" xfId="46895"/>
    <cellStyle name="Note 5 3 3 2 3 2" xfId="46896"/>
    <cellStyle name="Note 5 3 3 2 4" xfId="46897"/>
    <cellStyle name="Note 5 3 3 3" xfId="46898"/>
    <cellStyle name="Note 5 3 3 3 2" xfId="46899"/>
    <cellStyle name="Note 5 3 3 3 2 2" xfId="46900"/>
    <cellStyle name="Note 5 3 3 3 3" xfId="46901"/>
    <cellStyle name="Note 5 3 3 4" xfId="46902"/>
    <cellStyle name="Note 5 3 3 4 2" xfId="46903"/>
    <cellStyle name="Note 5 3 3 5" xfId="46904"/>
    <cellStyle name="Note 5 3 4" xfId="46905"/>
    <cellStyle name="Note 5 3 4 2" xfId="46906"/>
    <cellStyle name="Note 5 3 4 2 2" xfId="46907"/>
    <cellStyle name="Note 5 3 4 2 2 2" xfId="46908"/>
    <cellStyle name="Note 5 3 4 2 3" xfId="46909"/>
    <cellStyle name="Note 5 3 4 3" xfId="46910"/>
    <cellStyle name="Note 5 3 4 3 2" xfId="46911"/>
    <cellStyle name="Note 5 3 4 4" xfId="46912"/>
    <cellStyle name="Note 5 3 5" xfId="46913"/>
    <cellStyle name="Note 5 3 5 2" xfId="46914"/>
    <cellStyle name="Note 5 3 5 2 2" xfId="46915"/>
    <cellStyle name="Note 5 3 5 3" xfId="46916"/>
    <cellStyle name="Note 5 3 6" xfId="46917"/>
    <cellStyle name="Note 5 3 6 2" xfId="46918"/>
    <cellStyle name="Note 5 3 7" xfId="46919"/>
    <cellStyle name="Note 5 4" xfId="46920"/>
    <cellStyle name="Note 5 4 2" xfId="46921"/>
    <cellStyle name="Note 5 4 2 2" xfId="46922"/>
    <cellStyle name="Note 5 4 2 2 2" xfId="46923"/>
    <cellStyle name="Note 5 4 2 2 2 2" xfId="46924"/>
    <cellStyle name="Note 5 4 2 2 2 2 2" xfId="46925"/>
    <cellStyle name="Note 5 4 2 2 2 3" xfId="46926"/>
    <cellStyle name="Note 5 4 2 2 3" xfId="46927"/>
    <cellStyle name="Note 5 4 2 2 3 2" xfId="46928"/>
    <cellStyle name="Note 5 4 2 2 4" xfId="46929"/>
    <cellStyle name="Note 5 4 2 3" xfId="46930"/>
    <cellStyle name="Note 5 4 2 3 2" xfId="46931"/>
    <cellStyle name="Note 5 4 2 3 2 2" xfId="46932"/>
    <cellStyle name="Note 5 4 2 3 3" xfId="46933"/>
    <cellStyle name="Note 5 4 2 4" xfId="46934"/>
    <cellStyle name="Note 5 4 2 4 2" xfId="46935"/>
    <cellStyle name="Note 5 4 2 5" xfId="46936"/>
    <cellStyle name="Note 5 4 3" xfId="46937"/>
    <cellStyle name="Note 5 4 3 2" xfId="46938"/>
    <cellStyle name="Note 5 4 3 2 2" xfId="46939"/>
    <cellStyle name="Note 5 4 3 2 2 2" xfId="46940"/>
    <cellStyle name="Note 5 4 3 2 3" xfId="46941"/>
    <cellStyle name="Note 5 4 3 3" xfId="46942"/>
    <cellStyle name="Note 5 4 3 3 2" xfId="46943"/>
    <cellStyle name="Note 5 4 3 4" xfId="46944"/>
    <cellStyle name="Note 5 4 4" xfId="46945"/>
    <cellStyle name="Note 5 4 4 2" xfId="46946"/>
    <cellStyle name="Note 5 4 4 2 2" xfId="46947"/>
    <cellStyle name="Note 5 4 4 3" xfId="46948"/>
    <cellStyle name="Note 5 4 5" xfId="46949"/>
    <cellStyle name="Note 5 4 5 2" xfId="46950"/>
    <cellStyle name="Note 5 4 6" xfId="46951"/>
    <cellStyle name="Note 5 5" xfId="46952"/>
    <cellStyle name="Note 5 5 2" xfId="46953"/>
    <cellStyle name="Note 5 5 2 2" xfId="46954"/>
    <cellStyle name="Note 5 5 2 2 2" xfId="46955"/>
    <cellStyle name="Note 5 5 2 2 2 2" xfId="46956"/>
    <cellStyle name="Note 5 5 2 2 3" xfId="46957"/>
    <cellStyle name="Note 5 5 2 3" xfId="46958"/>
    <cellStyle name="Note 5 5 2 3 2" xfId="46959"/>
    <cellStyle name="Note 5 5 2 4" xfId="46960"/>
    <cellStyle name="Note 5 5 3" xfId="46961"/>
    <cellStyle name="Note 5 5 3 2" xfId="46962"/>
    <cellStyle name="Note 5 5 3 2 2" xfId="46963"/>
    <cellStyle name="Note 5 5 3 3" xfId="46964"/>
    <cellStyle name="Note 5 5 4" xfId="46965"/>
    <cellStyle name="Note 5 5 4 2" xfId="46966"/>
    <cellStyle name="Note 5 5 5" xfId="46967"/>
    <cellStyle name="Note 5 6" xfId="46968"/>
    <cellStyle name="Note 5 6 2" xfId="46969"/>
    <cellStyle name="Note 5 6 2 2" xfId="46970"/>
    <cellStyle name="Note 5 6 2 2 2" xfId="46971"/>
    <cellStyle name="Note 5 6 2 3" xfId="46972"/>
    <cellStyle name="Note 5 6 3" xfId="46973"/>
    <cellStyle name="Note 5 6 3 2" xfId="46974"/>
    <cellStyle name="Note 5 6 4" xfId="46975"/>
    <cellStyle name="Note 5 7" xfId="46976"/>
    <cellStyle name="Note 5 7 2" xfId="46977"/>
    <cellStyle name="Note 5 7 2 2" xfId="46978"/>
    <cellStyle name="Note 5 7 3" xfId="46979"/>
    <cellStyle name="Note 5 8" xfId="46980"/>
    <cellStyle name="Note 5 8 2" xfId="46981"/>
    <cellStyle name="Note 5 9" xfId="46982"/>
    <cellStyle name="Note 6" xfId="46983"/>
    <cellStyle name="Note 6 2" xfId="46984"/>
    <cellStyle name="Note 6 2 2" xfId="46985"/>
    <cellStyle name="Note 6 2 2 2" xfId="46986"/>
    <cellStyle name="Note 6 2 2 2 2" xfId="46987"/>
    <cellStyle name="Note 6 2 2 2 2 2" xfId="46988"/>
    <cellStyle name="Note 6 2 2 2 2 2 2" xfId="46989"/>
    <cellStyle name="Note 6 2 2 2 2 2 2 2" xfId="46990"/>
    <cellStyle name="Note 6 2 2 2 2 2 2 2 2" xfId="46991"/>
    <cellStyle name="Note 6 2 2 2 2 2 2 3" xfId="46992"/>
    <cellStyle name="Note 6 2 2 2 2 2 3" xfId="46993"/>
    <cellStyle name="Note 6 2 2 2 2 2 3 2" xfId="46994"/>
    <cellStyle name="Note 6 2 2 2 2 2 4" xfId="46995"/>
    <cellStyle name="Note 6 2 2 2 2 3" xfId="46996"/>
    <cellStyle name="Note 6 2 2 2 2 3 2" xfId="46997"/>
    <cellStyle name="Note 6 2 2 2 2 3 2 2" xfId="46998"/>
    <cellStyle name="Note 6 2 2 2 2 3 3" xfId="46999"/>
    <cellStyle name="Note 6 2 2 2 2 4" xfId="47000"/>
    <cellStyle name="Note 6 2 2 2 2 4 2" xfId="47001"/>
    <cellStyle name="Note 6 2 2 2 2 5" xfId="47002"/>
    <cellStyle name="Note 6 2 2 2 3" xfId="47003"/>
    <cellStyle name="Note 6 2 2 2 3 2" xfId="47004"/>
    <cellStyle name="Note 6 2 2 2 3 2 2" xfId="47005"/>
    <cellStyle name="Note 6 2 2 2 3 2 2 2" xfId="47006"/>
    <cellStyle name="Note 6 2 2 2 3 2 3" xfId="47007"/>
    <cellStyle name="Note 6 2 2 2 3 3" xfId="47008"/>
    <cellStyle name="Note 6 2 2 2 3 3 2" xfId="47009"/>
    <cellStyle name="Note 6 2 2 2 3 4" xfId="47010"/>
    <cellStyle name="Note 6 2 2 2 4" xfId="47011"/>
    <cellStyle name="Note 6 2 2 2 4 2" xfId="47012"/>
    <cellStyle name="Note 6 2 2 2 4 2 2" xfId="47013"/>
    <cellStyle name="Note 6 2 2 2 4 3" xfId="47014"/>
    <cellStyle name="Note 6 2 2 2 5" xfId="47015"/>
    <cellStyle name="Note 6 2 2 2 5 2" xfId="47016"/>
    <cellStyle name="Note 6 2 2 2 6" xfId="47017"/>
    <cellStyle name="Note 6 2 2 3" xfId="47018"/>
    <cellStyle name="Note 6 2 2 3 2" xfId="47019"/>
    <cellStyle name="Note 6 2 2 3 2 2" xfId="47020"/>
    <cellStyle name="Note 6 2 2 3 2 2 2" xfId="47021"/>
    <cellStyle name="Note 6 2 2 3 2 2 2 2" xfId="47022"/>
    <cellStyle name="Note 6 2 2 3 2 2 3" xfId="47023"/>
    <cellStyle name="Note 6 2 2 3 2 3" xfId="47024"/>
    <cellStyle name="Note 6 2 2 3 2 3 2" xfId="47025"/>
    <cellStyle name="Note 6 2 2 3 2 4" xfId="47026"/>
    <cellStyle name="Note 6 2 2 3 3" xfId="47027"/>
    <cellStyle name="Note 6 2 2 3 3 2" xfId="47028"/>
    <cellStyle name="Note 6 2 2 3 3 2 2" xfId="47029"/>
    <cellStyle name="Note 6 2 2 3 3 3" xfId="47030"/>
    <cellStyle name="Note 6 2 2 3 4" xfId="47031"/>
    <cellStyle name="Note 6 2 2 3 4 2" xfId="47032"/>
    <cellStyle name="Note 6 2 2 3 5" xfId="47033"/>
    <cellStyle name="Note 6 2 2 4" xfId="47034"/>
    <cellStyle name="Note 6 2 2 4 2" xfId="47035"/>
    <cellStyle name="Note 6 2 2 4 2 2" xfId="47036"/>
    <cellStyle name="Note 6 2 2 4 2 2 2" xfId="47037"/>
    <cellStyle name="Note 6 2 2 4 2 3" xfId="47038"/>
    <cellStyle name="Note 6 2 2 4 3" xfId="47039"/>
    <cellStyle name="Note 6 2 2 4 3 2" xfId="47040"/>
    <cellStyle name="Note 6 2 2 4 4" xfId="47041"/>
    <cellStyle name="Note 6 2 2 5" xfId="47042"/>
    <cellStyle name="Note 6 2 2 5 2" xfId="47043"/>
    <cellStyle name="Note 6 2 2 5 2 2" xfId="47044"/>
    <cellStyle name="Note 6 2 2 5 3" xfId="47045"/>
    <cellStyle name="Note 6 2 2 6" xfId="47046"/>
    <cellStyle name="Note 6 2 2 6 2" xfId="47047"/>
    <cellStyle name="Note 6 2 2 7" xfId="47048"/>
    <cellStyle name="Note 6 2 3" xfId="47049"/>
    <cellStyle name="Note 6 2 3 2" xfId="47050"/>
    <cellStyle name="Note 6 2 3 2 2" xfId="47051"/>
    <cellStyle name="Note 6 2 3 2 2 2" xfId="47052"/>
    <cellStyle name="Note 6 2 3 2 2 2 2" xfId="47053"/>
    <cellStyle name="Note 6 2 3 2 2 2 2 2" xfId="47054"/>
    <cellStyle name="Note 6 2 3 2 2 2 3" xfId="47055"/>
    <cellStyle name="Note 6 2 3 2 2 3" xfId="47056"/>
    <cellStyle name="Note 6 2 3 2 2 3 2" xfId="47057"/>
    <cellStyle name="Note 6 2 3 2 2 4" xfId="47058"/>
    <cellStyle name="Note 6 2 3 2 3" xfId="47059"/>
    <cellStyle name="Note 6 2 3 2 3 2" xfId="47060"/>
    <cellStyle name="Note 6 2 3 2 3 2 2" xfId="47061"/>
    <cellStyle name="Note 6 2 3 2 3 3" xfId="47062"/>
    <cellStyle name="Note 6 2 3 2 4" xfId="47063"/>
    <cellStyle name="Note 6 2 3 2 4 2" xfId="47064"/>
    <cellStyle name="Note 6 2 3 2 5" xfId="47065"/>
    <cellStyle name="Note 6 2 3 3" xfId="47066"/>
    <cellStyle name="Note 6 2 3 3 2" xfId="47067"/>
    <cellStyle name="Note 6 2 3 3 2 2" xfId="47068"/>
    <cellStyle name="Note 6 2 3 3 2 2 2" xfId="47069"/>
    <cellStyle name="Note 6 2 3 3 2 3" xfId="47070"/>
    <cellStyle name="Note 6 2 3 3 3" xfId="47071"/>
    <cellStyle name="Note 6 2 3 3 3 2" xfId="47072"/>
    <cellStyle name="Note 6 2 3 3 4" xfId="47073"/>
    <cellStyle name="Note 6 2 3 4" xfId="47074"/>
    <cellStyle name="Note 6 2 3 4 2" xfId="47075"/>
    <cellStyle name="Note 6 2 3 4 2 2" xfId="47076"/>
    <cellStyle name="Note 6 2 3 4 3" xfId="47077"/>
    <cellStyle name="Note 6 2 3 5" xfId="47078"/>
    <cellStyle name="Note 6 2 3 5 2" xfId="47079"/>
    <cellStyle name="Note 6 2 3 6" xfId="47080"/>
    <cellStyle name="Note 6 2 4" xfId="47081"/>
    <cellStyle name="Note 6 2 4 2" xfId="47082"/>
    <cellStyle name="Note 6 2 4 2 2" xfId="47083"/>
    <cellStyle name="Note 6 2 4 2 2 2" xfId="47084"/>
    <cellStyle name="Note 6 2 4 2 2 2 2" xfId="47085"/>
    <cellStyle name="Note 6 2 4 2 2 3" xfId="47086"/>
    <cellStyle name="Note 6 2 4 2 3" xfId="47087"/>
    <cellStyle name="Note 6 2 4 2 3 2" xfId="47088"/>
    <cellStyle name="Note 6 2 4 2 4" xfId="47089"/>
    <cellStyle name="Note 6 2 4 3" xfId="47090"/>
    <cellStyle name="Note 6 2 4 3 2" xfId="47091"/>
    <cellStyle name="Note 6 2 4 3 2 2" xfId="47092"/>
    <cellStyle name="Note 6 2 4 3 3" xfId="47093"/>
    <cellStyle name="Note 6 2 4 4" xfId="47094"/>
    <cellStyle name="Note 6 2 4 4 2" xfId="47095"/>
    <cellStyle name="Note 6 2 4 5" xfId="47096"/>
    <cellStyle name="Note 6 2 5" xfId="47097"/>
    <cellStyle name="Note 6 2 5 2" xfId="47098"/>
    <cellStyle name="Note 6 2 5 2 2" xfId="47099"/>
    <cellStyle name="Note 6 2 5 2 2 2" xfId="47100"/>
    <cellStyle name="Note 6 2 5 2 3" xfId="47101"/>
    <cellStyle name="Note 6 2 5 3" xfId="47102"/>
    <cellStyle name="Note 6 2 5 3 2" xfId="47103"/>
    <cellStyle name="Note 6 2 5 4" xfId="47104"/>
    <cellStyle name="Note 6 2 6" xfId="47105"/>
    <cellStyle name="Note 6 2 6 2" xfId="47106"/>
    <cellStyle name="Note 6 2 6 2 2" xfId="47107"/>
    <cellStyle name="Note 6 2 6 3" xfId="47108"/>
    <cellStyle name="Note 6 2 7" xfId="47109"/>
    <cellStyle name="Note 6 2 7 2" xfId="47110"/>
    <cellStyle name="Note 6 2 8" xfId="47111"/>
    <cellStyle name="Note 6 3" xfId="47112"/>
    <cellStyle name="Note 6 3 2" xfId="47113"/>
    <cellStyle name="Note 6 3 2 2" xfId="47114"/>
    <cellStyle name="Note 6 3 2 2 2" xfId="47115"/>
    <cellStyle name="Note 6 3 2 2 2 2" xfId="47116"/>
    <cellStyle name="Note 6 3 2 2 2 2 2" xfId="47117"/>
    <cellStyle name="Note 6 3 2 2 2 2 2 2" xfId="47118"/>
    <cellStyle name="Note 6 3 2 2 2 2 3" xfId="47119"/>
    <cellStyle name="Note 6 3 2 2 2 3" xfId="47120"/>
    <cellStyle name="Note 6 3 2 2 2 3 2" xfId="47121"/>
    <cellStyle name="Note 6 3 2 2 2 4" xfId="47122"/>
    <cellStyle name="Note 6 3 2 2 3" xfId="47123"/>
    <cellStyle name="Note 6 3 2 2 3 2" xfId="47124"/>
    <cellStyle name="Note 6 3 2 2 3 2 2" xfId="47125"/>
    <cellStyle name="Note 6 3 2 2 3 3" xfId="47126"/>
    <cellStyle name="Note 6 3 2 2 4" xfId="47127"/>
    <cellStyle name="Note 6 3 2 2 4 2" xfId="47128"/>
    <cellStyle name="Note 6 3 2 2 5" xfId="47129"/>
    <cellStyle name="Note 6 3 2 3" xfId="47130"/>
    <cellStyle name="Note 6 3 2 3 2" xfId="47131"/>
    <cellStyle name="Note 6 3 2 3 2 2" xfId="47132"/>
    <cellStyle name="Note 6 3 2 3 2 2 2" xfId="47133"/>
    <cellStyle name="Note 6 3 2 3 2 3" xfId="47134"/>
    <cellStyle name="Note 6 3 2 3 3" xfId="47135"/>
    <cellStyle name="Note 6 3 2 3 3 2" xfId="47136"/>
    <cellStyle name="Note 6 3 2 3 4" xfId="47137"/>
    <cellStyle name="Note 6 3 2 4" xfId="47138"/>
    <cellStyle name="Note 6 3 2 4 2" xfId="47139"/>
    <cellStyle name="Note 6 3 2 4 2 2" xfId="47140"/>
    <cellStyle name="Note 6 3 2 4 3" xfId="47141"/>
    <cellStyle name="Note 6 3 2 5" xfId="47142"/>
    <cellStyle name="Note 6 3 2 5 2" xfId="47143"/>
    <cellStyle name="Note 6 3 2 6" xfId="47144"/>
    <cellStyle name="Note 6 3 3" xfId="47145"/>
    <cellStyle name="Note 6 3 3 2" xfId="47146"/>
    <cellStyle name="Note 6 3 3 2 2" xfId="47147"/>
    <cellStyle name="Note 6 3 3 2 2 2" xfId="47148"/>
    <cellStyle name="Note 6 3 3 2 2 2 2" xfId="47149"/>
    <cellStyle name="Note 6 3 3 2 2 3" xfId="47150"/>
    <cellStyle name="Note 6 3 3 2 3" xfId="47151"/>
    <cellStyle name="Note 6 3 3 2 3 2" xfId="47152"/>
    <cellStyle name="Note 6 3 3 2 4" xfId="47153"/>
    <cellStyle name="Note 6 3 3 3" xfId="47154"/>
    <cellStyle name="Note 6 3 3 3 2" xfId="47155"/>
    <cellStyle name="Note 6 3 3 3 2 2" xfId="47156"/>
    <cellStyle name="Note 6 3 3 3 3" xfId="47157"/>
    <cellStyle name="Note 6 3 3 4" xfId="47158"/>
    <cellStyle name="Note 6 3 3 4 2" xfId="47159"/>
    <cellStyle name="Note 6 3 3 5" xfId="47160"/>
    <cellStyle name="Note 6 3 4" xfId="47161"/>
    <cellStyle name="Note 6 3 4 2" xfId="47162"/>
    <cellStyle name="Note 6 3 4 2 2" xfId="47163"/>
    <cellStyle name="Note 6 3 4 2 2 2" xfId="47164"/>
    <cellStyle name="Note 6 3 4 2 3" xfId="47165"/>
    <cellStyle name="Note 6 3 4 3" xfId="47166"/>
    <cellStyle name="Note 6 3 4 3 2" xfId="47167"/>
    <cellStyle name="Note 6 3 4 4" xfId="47168"/>
    <cellStyle name="Note 6 3 5" xfId="47169"/>
    <cellStyle name="Note 6 3 5 2" xfId="47170"/>
    <cellStyle name="Note 6 3 5 2 2" xfId="47171"/>
    <cellStyle name="Note 6 3 5 3" xfId="47172"/>
    <cellStyle name="Note 6 3 6" xfId="47173"/>
    <cellStyle name="Note 6 3 6 2" xfId="47174"/>
    <cellStyle name="Note 6 3 7" xfId="47175"/>
    <cellStyle name="Note 6 4" xfId="47176"/>
    <cellStyle name="Note 6 4 2" xfId="47177"/>
    <cellStyle name="Note 6 4 2 2" xfId="47178"/>
    <cellStyle name="Note 6 4 2 2 2" xfId="47179"/>
    <cellStyle name="Note 6 4 2 2 2 2" xfId="47180"/>
    <cellStyle name="Note 6 4 2 2 2 2 2" xfId="47181"/>
    <cellStyle name="Note 6 4 2 2 2 3" xfId="47182"/>
    <cellStyle name="Note 6 4 2 2 3" xfId="47183"/>
    <cellStyle name="Note 6 4 2 2 3 2" xfId="47184"/>
    <cellStyle name="Note 6 4 2 2 4" xfId="47185"/>
    <cellStyle name="Note 6 4 2 3" xfId="47186"/>
    <cellStyle name="Note 6 4 2 3 2" xfId="47187"/>
    <cellStyle name="Note 6 4 2 3 2 2" xfId="47188"/>
    <cellStyle name="Note 6 4 2 3 3" xfId="47189"/>
    <cellStyle name="Note 6 4 2 4" xfId="47190"/>
    <cellStyle name="Note 6 4 2 4 2" xfId="47191"/>
    <cellStyle name="Note 6 4 2 5" xfId="47192"/>
    <cellStyle name="Note 6 4 3" xfId="47193"/>
    <cellStyle name="Note 6 4 3 2" xfId="47194"/>
    <cellStyle name="Note 6 4 3 2 2" xfId="47195"/>
    <cellStyle name="Note 6 4 3 2 2 2" xfId="47196"/>
    <cellStyle name="Note 6 4 3 2 3" xfId="47197"/>
    <cellStyle name="Note 6 4 3 3" xfId="47198"/>
    <cellStyle name="Note 6 4 3 3 2" xfId="47199"/>
    <cellStyle name="Note 6 4 3 4" xfId="47200"/>
    <cellStyle name="Note 6 4 4" xfId="47201"/>
    <cellStyle name="Note 6 4 4 2" xfId="47202"/>
    <cellStyle name="Note 6 4 4 2 2" xfId="47203"/>
    <cellStyle name="Note 6 4 4 3" xfId="47204"/>
    <cellStyle name="Note 6 4 5" xfId="47205"/>
    <cellStyle name="Note 6 4 5 2" xfId="47206"/>
    <cellStyle name="Note 6 4 6" xfId="47207"/>
    <cellStyle name="Note 6 5" xfId="47208"/>
    <cellStyle name="Note 6 5 2" xfId="47209"/>
    <cellStyle name="Note 6 5 2 2" xfId="47210"/>
    <cellStyle name="Note 6 5 2 2 2" xfId="47211"/>
    <cellStyle name="Note 6 5 2 2 2 2" xfId="47212"/>
    <cellStyle name="Note 6 5 2 2 3" xfId="47213"/>
    <cellStyle name="Note 6 5 2 3" xfId="47214"/>
    <cellStyle name="Note 6 5 2 3 2" xfId="47215"/>
    <cellStyle name="Note 6 5 2 4" xfId="47216"/>
    <cellStyle name="Note 6 5 3" xfId="47217"/>
    <cellStyle name="Note 6 5 3 2" xfId="47218"/>
    <cellStyle name="Note 6 5 3 2 2" xfId="47219"/>
    <cellStyle name="Note 6 5 3 3" xfId="47220"/>
    <cellStyle name="Note 6 5 4" xfId="47221"/>
    <cellStyle name="Note 6 5 4 2" xfId="47222"/>
    <cellStyle name="Note 6 5 5" xfId="47223"/>
    <cellStyle name="Note 6 6" xfId="47224"/>
    <cellStyle name="Note 6 6 2" xfId="47225"/>
    <cellStyle name="Note 6 6 2 2" xfId="47226"/>
    <cellStyle name="Note 6 6 2 2 2" xfId="47227"/>
    <cellStyle name="Note 6 6 2 3" xfId="47228"/>
    <cellStyle name="Note 6 6 3" xfId="47229"/>
    <cellStyle name="Note 6 6 3 2" xfId="47230"/>
    <cellStyle name="Note 6 6 4" xfId="47231"/>
    <cellStyle name="Note 6 7" xfId="47232"/>
    <cellStyle name="Note 6 7 2" xfId="47233"/>
    <cellStyle name="Note 6 7 2 2" xfId="47234"/>
    <cellStyle name="Note 6 7 3" xfId="47235"/>
    <cellStyle name="Note 6 8" xfId="47236"/>
    <cellStyle name="Note 6 8 2" xfId="47237"/>
    <cellStyle name="Note 6 9" xfId="47238"/>
    <cellStyle name="Note 7" xfId="47239"/>
    <cellStyle name="Note 7 2" xfId="47240"/>
    <cellStyle name="Note 7 2 2" xfId="47241"/>
    <cellStyle name="Note 7 2 2 2" xfId="47242"/>
    <cellStyle name="Note 7 2 2 2 2" xfId="47243"/>
    <cellStyle name="Note 7 2 2 2 2 2" xfId="47244"/>
    <cellStyle name="Note 7 2 2 2 2 2 2" xfId="47245"/>
    <cellStyle name="Note 7 2 2 2 2 2 2 2" xfId="47246"/>
    <cellStyle name="Note 7 2 2 2 2 2 3" xfId="47247"/>
    <cellStyle name="Note 7 2 2 2 2 3" xfId="47248"/>
    <cellStyle name="Note 7 2 2 2 2 3 2" xfId="47249"/>
    <cellStyle name="Note 7 2 2 2 2 4" xfId="47250"/>
    <cellStyle name="Note 7 2 2 2 3" xfId="47251"/>
    <cellStyle name="Note 7 2 2 2 3 2" xfId="47252"/>
    <cellStyle name="Note 7 2 2 2 3 2 2" xfId="47253"/>
    <cellStyle name="Note 7 2 2 2 3 3" xfId="47254"/>
    <cellStyle name="Note 7 2 2 2 4" xfId="47255"/>
    <cellStyle name="Note 7 2 2 2 4 2" xfId="47256"/>
    <cellStyle name="Note 7 2 2 2 5" xfId="47257"/>
    <cellStyle name="Note 7 2 2 3" xfId="47258"/>
    <cellStyle name="Note 7 2 2 3 2" xfId="47259"/>
    <cellStyle name="Note 7 2 2 3 2 2" xfId="47260"/>
    <cellStyle name="Note 7 2 2 3 2 2 2" xfId="47261"/>
    <cellStyle name="Note 7 2 2 3 2 3" xfId="47262"/>
    <cellStyle name="Note 7 2 2 3 3" xfId="47263"/>
    <cellStyle name="Note 7 2 2 3 3 2" xfId="47264"/>
    <cellStyle name="Note 7 2 2 3 4" xfId="47265"/>
    <cellStyle name="Note 7 2 2 4" xfId="47266"/>
    <cellStyle name="Note 7 2 2 4 2" xfId="47267"/>
    <cellStyle name="Note 7 2 2 4 2 2" xfId="47268"/>
    <cellStyle name="Note 7 2 2 4 3" xfId="47269"/>
    <cellStyle name="Note 7 2 2 5" xfId="47270"/>
    <cellStyle name="Note 7 2 2 5 2" xfId="47271"/>
    <cellStyle name="Note 7 2 2 6" xfId="47272"/>
    <cellStyle name="Note 7 2 3" xfId="47273"/>
    <cellStyle name="Note 7 2 3 2" xfId="47274"/>
    <cellStyle name="Note 7 2 3 2 2" xfId="47275"/>
    <cellStyle name="Note 7 2 3 2 2 2" xfId="47276"/>
    <cellStyle name="Note 7 2 3 2 2 2 2" xfId="47277"/>
    <cellStyle name="Note 7 2 3 2 2 3" xfId="47278"/>
    <cellStyle name="Note 7 2 3 2 3" xfId="47279"/>
    <cellStyle name="Note 7 2 3 2 3 2" xfId="47280"/>
    <cellStyle name="Note 7 2 3 2 4" xfId="47281"/>
    <cellStyle name="Note 7 2 3 3" xfId="47282"/>
    <cellStyle name="Note 7 2 3 3 2" xfId="47283"/>
    <cellStyle name="Note 7 2 3 3 2 2" xfId="47284"/>
    <cellStyle name="Note 7 2 3 3 3" xfId="47285"/>
    <cellStyle name="Note 7 2 3 4" xfId="47286"/>
    <cellStyle name="Note 7 2 3 4 2" xfId="47287"/>
    <cellStyle name="Note 7 2 3 5" xfId="47288"/>
    <cellStyle name="Note 7 2 4" xfId="47289"/>
    <cellStyle name="Note 7 2 4 2" xfId="47290"/>
    <cellStyle name="Note 7 2 4 2 2" xfId="47291"/>
    <cellStyle name="Note 7 2 4 2 2 2" xfId="47292"/>
    <cellStyle name="Note 7 2 4 2 3" xfId="47293"/>
    <cellStyle name="Note 7 2 4 3" xfId="47294"/>
    <cellStyle name="Note 7 2 4 3 2" xfId="47295"/>
    <cellStyle name="Note 7 2 4 4" xfId="47296"/>
    <cellStyle name="Note 7 2 5" xfId="47297"/>
    <cellStyle name="Note 7 2 5 2" xfId="47298"/>
    <cellStyle name="Note 7 2 5 2 2" xfId="47299"/>
    <cellStyle name="Note 7 2 5 3" xfId="47300"/>
    <cellStyle name="Note 7 2 6" xfId="47301"/>
    <cellStyle name="Note 7 2 6 2" xfId="47302"/>
    <cellStyle name="Note 7 2 7" xfId="47303"/>
    <cellStyle name="Note 7 3" xfId="47304"/>
    <cellStyle name="Note 7 3 2" xfId="47305"/>
    <cellStyle name="Note 7 3 2 2" xfId="47306"/>
    <cellStyle name="Note 7 3 2 2 2" xfId="47307"/>
    <cellStyle name="Note 7 3 2 2 2 2" xfId="47308"/>
    <cellStyle name="Note 7 3 2 2 2 2 2" xfId="47309"/>
    <cellStyle name="Note 7 3 2 2 2 3" xfId="47310"/>
    <cellStyle name="Note 7 3 2 2 3" xfId="47311"/>
    <cellStyle name="Note 7 3 2 2 3 2" xfId="47312"/>
    <cellStyle name="Note 7 3 2 2 4" xfId="47313"/>
    <cellStyle name="Note 7 3 2 3" xfId="47314"/>
    <cellStyle name="Note 7 3 2 3 2" xfId="47315"/>
    <cellStyle name="Note 7 3 2 3 2 2" xfId="47316"/>
    <cellStyle name="Note 7 3 2 3 3" xfId="47317"/>
    <cellStyle name="Note 7 3 2 4" xfId="47318"/>
    <cellStyle name="Note 7 3 2 4 2" xfId="47319"/>
    <cellStyle name="Note 7 3 2 5" xfId="47320"/>
    <cellStyle name="Note 7 3 3" xfId="47321"/>
    <cellStyle name="Note 7 3 3 2" xfId="47322"/>
    <cellStyle name="Note 7 3 3 2 2" xfId="47323"/>
    <cellStyle name="Note 7 3 3 2 2 2" xfId="47324"/>
    <cellStyle name="Note 7 3 3 2 3" xfId="47325"/>
    <cellStyle name="Note 7 3 3 3" xfId="47326"/>
    <cellStyle name="Note 7 3 3 3 2" xfId="47327"/>
    <cellStyle name="Note 7 3 3 4" xfId="47328"/>
    <cellStyle name="Note 7 3 4" xfId="47329"/>
    <cellStyle name="Note 7 3 4 2" xfId="47330"/>
    <cellStyle name="Note 7 3 4 2 2" xfId="47331"/>
    <cellStyle name="Note 7 3 4 3" xfId="47332"/>
    <cellStyle name="Note 7 3 5" xfId="47333"/>
    <cellStyle name="Note 7 3 5 2" xfId="47334"/>
    <cellStyle name="Note 7 3 6" xfId="47335"/>
    <cellStyle name="Note 7 4" xfId="47336"/>
    <cellStyle name="Note 7 4 2" xfId="47337"/>
    <cellStyle name="Note 7 4 2 2" xfId="47338"/>
    <cellStyle name="Note 7 4 2 2 2" xfId="47339"/>
    <cellStyle name="Note 7 4 2 2 2 2" xfId="47340"/>
    <cellStyle name="Note 7 4 2 2 3" xfId="47341"/>
    <cellStyle name="Note 7 4 2 3" xfId="47342"/>
    <cellStyle name="Note 7 4 2 3 2" xfId="47343"/>
    <cellStyle name="Note 7 4 2 4" xfId="47344"/>
    <cellStyle name="Note 7 4 3" xfId="47345"/>
    <cellStyle name="Note 7 4 3 2" xfId="47346"/>
    <cellStyle name="Note 7 4 3 2 2" xfId="47347"/>
    <cellStyle name="Note 7 4 3 3" xfId="47348"/>
    <cellStyle name="Note 7 4 4" xfId="47349"/>
    <cellStyle name="Note 7 4 4 2" xfId="47350"/>
    <cellStyle name="Note 7 4 5" xfId="47351"/>
    <cellStyle name="Note 7 5" xfId="47352"/>
    <cellStyle name="Note 7 5 2" xfId="47353"/>
    <cellStyle name="Note 7 5 2 2" xfId="47354"/>
    <cellStyle name="Note 7 5 2 2 2" xfId="47355"/>
    <cellStyle name="Note 7 5 2 3" xfId="47356"/>
    <cellStyle name="Note 7 5 3" xfId="47357"/>
    <cellStyle name="Note 7 5 3 2" xfId="47358"/>
    <cellStyle name="Note 7 5 4" xfId="47359"/>
    <cellStyle name="Note 7 6" xfId="47360"/>
    <cellStyle name="Note 7 6 2" xfId="47361"/>
    <cellStyle name="Note 7 6 2 2" xfId="47362"/>
    <cellStyle name="Note 7 6 3" xfId="47363"/>
    <cellStyle name="Note 7 7" xfId="47364"/>
    <cellStyle name="Note 7 7 2" xfId="47365"/>
    <cellStyle name="Note 7 8" xfId="47366"/>
    <cellStyle name="Note 8" xfId="47367"/>
    <cellStyle name="Note 8 2" xfId="47368"/>
    <cellStyle name="Note 8 2 2" xfId="47369"/>
    <cellStyle name="Note 8 2 2 2" xfId="47370"/>
    <cellStyle name="Note 8 2 2 2 2" xfId="47371"/>
    <cellStyle name="Note 8 2 2 2 2 2" xfId="47372"/>
    <cellStyle name="Note 8 2 2 2 2 2 2" xfId="47373"/>
    <cellStyle name="Note 8 2 2 2 2 2 2 2" xfId="47374"/>
    <cellStyle name="Note 8 2 2 2 2 2 3" xfId="47375"/>
    <cellStyle name="Note 8 2 2 2 2 3" xfId="47376"/>
    <cellStyle name="Note 8 2 2 2 2 3 2" xfId="47377"/>
    <cellStyle name="Note 8 2 2 2 2 4" xfId="47378"/>
    <cellStyle name="Note 8 2 2 2 3" xfId="47379"/>
    <cellStyle name="Note 8 2 2 2 3 2" xfId="47380"/>
    <cellStyle name="Note 8 2 2 2 3 2 2" xfId="47381"/>
    <cellStyle name="Note 8 2 2 2 3 3" xfId="47382"/>
    <cellStyle name="Note 8 2 2 2 4" xfId="47383"/>
    <cellStyle name="Note 8 2 2 2 4 2" xfId="47384"/>
    <cellStyle name="Note 8 2 2 2 5" xfId="47385"/>
    <cellStyle name="Note 8 2 2 3" xfId="47386"/>
    <cellStyle name="Note 8 2 2 3 2" xfId="47387"/>
    <cellStyle name="Note 8 2 2 3 2 2" xfId="47388"/>
    <cellStyle name="Note 8 2 2 3 2 2 2" xfId="47389"/>
    <cellStyle name="Note 8 2 2 3 2 3" xfId="47390"/>
    <cellStyle name="Note 8 2 2 3 3" xfId="47391"/>
    <cellStyle name="Note 8 2 2 3 3 2" xfId="47392"/>
    <cellStyle name="Note 8 2 2 3 4" xfId="47393"/>
    <cellStyle name="Note 8 2 2 4" xfId="47394"/>
    <cellStyle name="Note 8 2 2 4 2" xfId="47395"/>
    <cellStyle name="Note 8 2 2 4 2 2" xfId="47396"/>
    <cellStyle name="Note 8 2 2 4 3" xfId="47397"/>
    <cellStyle name="Note 8 2 2 5" xfId="47398"/>
    <cellStyle name="Note 8 2 2 5 2" xfId="47399"/>
    <cellStyle name="Note 8 2 2 6" xfId="47400"/>
    <cellStyle name="Note 8 2 3" xfId="47401"/>
    <cellStyle name="Note 8 2 3 2" xfId="47402"/>
    <cellStyle name="Note 8 2 3 2 2" xfId="47403"/>
    <cellStyle name="Note 8 2 3 2 2 2" xfId="47404"/>
    <cellStyle name="Note 8 2 3 2 2 2 2" xfId="47405"/>
    <cellStyle name="Note 8 2 3 2 2 3" xfId="47406"/>
    <cellStyle name="Note 8 2 3 2 3" xfId="47407"/>
    <cellStyle name="Note 8 2 3 2 3 2" xfId="47408"/>
    <cellStyle name="Note 8 2 3 2 4" xfId="47409"/>
    <cellStyle name="Note 8 2 3 3" xfId="47410"/>
    <cellStyle name="Note 8 2 3 3 2" xfId="47411"/>
    <cellStyle name="Note 8 2 3 3 2 2" xfId="47412"/>
    <cellStyle name="Note 8 2 3 3 3" xfId="47413"/>
    <cellStyle name="Note 8 2 3 4" xfId="47414"/>
    <cellStyle name="Note 8 2 3 4 2" xfId="47415"/>
    <cellStyle name="Note 8 2 3 5" xfId="47416"/>
    <cellStyle name="Note 8 2 4" xfId="47417"/>
    <cellStyle name="Note 8 2 4 2" xfId="47418"/>
    <cellStyle name="Note 8 2 4 2 2" xfId="47419"/>
    <cellStyle name="Note 8 2 4 2 2 2" xfId="47420"/>
    <cellStyle name="Note 8 2 4 2 3" xfId="47421"/>
    <cellStyle name="Note 8 2 4 3" xfId="47422"/>
    <cellStyle name="Note 8 2 4 3 2" xfId="47423"/>
    <cellStyle name="Note 8 2 4 4" xfId="47424"/>
    <cellStyle name="Note 8 2 5" xfId="47425"/>
    <cellStyle name="Note 8 2 5 2" xfId="47426"/>
    <cellStyle name="Note 8 2 5 2 2" xfId="47427"/>
    <cellStyle name="Note 8 2 5 3" xfId="47428"/>
    <cellStyle name="Note 8 2 6" xfId="47429"/>
    <cellStyle name="Note 8 2 6 2" xfId="47430"/>
    <cellStyle name="Note 8 2 7" xfId="47431"/>
    <cellStyle name="Note 8 3" xfId="47432"/>
    <cellStyle name="Note 8 3 2" xfId="47433"/>
    <cellStyle name="Note 8 3 2 2" xfId="47434"/>
    <cellStyle name="Note 8 3 2 2 2" xfId="47435"/>
    <cellStyle name="Note 8 3 2 2 2 2" xfId="47436"/>
    <cellStyle name="Note 8 3 2 2 2 2 2" xfId="47437"/>
    <cellStyle name="Note 8 3 2 2 2 3" xfId="47438"/>
    <cellStyle name="Note 8 3 2 2 3" xfId="47439"/>
    <cellStyle name="Note 8 3 2 2 3 2" xfId="47440"/>
    <cellStyle name="Note 8 3 2 2 4" xfId="47441"/>
    <cellStyle name="Note 8 3 2 3" xfId="47442"/>
    <cellStyle name="Note 8 3 2 3 2" xfId="47443"/>
    <cellStyle name="Note 8 3 2 3 2 2" xfId="47444"/>
    <cellStyle name="Note 8 3 2 3 3" xfId="47445"/>
    <cellStyle name="Note 8 3 2 4" xfId="47446"/>
    <cellStyle name="Note 8 3 2 4 2" xfId="47447"/>
    <cellStyle name="Note 8 3 2 5" xfId="47448"/>
    <cellStyle name="Note 8 3 3" xfId="47449"/>
    <cellStyle name="Note 8 3 3 2" xfId="47450"/>
    <cellStyle name="Note 8 3 3 2 2" xfId="47451"/>
    <cellStyle name="Note 8 3 3 2 2 2" xfId="47452"/>
    <cellStyle name="Note 8 3 3 2 3" xfId="47453"/>
    <cellStyle name="Note 8 3 3 3" xfId="47454"/>
    <cellStyle name="Note 8 3 3 3 2" xfId="47455"/>
    <cellStyle name="Note 8 3 3 4" xfId="47456"/>
    <cellStyle name="Note 8 3 4" xfId="47457"/>
    <cellStyle name="Note 8 3 4 2" xfId="47458"/>
    <cellStyle name="Note 8 3 4 2 2" xfId="47459"/>
    <cellStyle name="Note 8 3 4 3" xfId="47460"/>
    <cellStyle name="Note 8 3 5" xfId="47461"/>
    <cellStyle name="Note 8 3 5 2" xfId="47462"/>
    <cellStyle name="Note 8 3 6" xfId="47463"/>
    <cellStyle name="Note 8 4" xfId="47464"/>
    <cellStyle name="Note 8 4 2" xfId="47465"/>
    <cellStyle name="Note 8 4 2 2" xfId="47466"/>
    <cellStyle name="Note 8 4 2 2 2" xfId="47467"/>
    <cellStyle name="Note 8 4 2 2 2 2" xfId="47468"/>
    <cellStyle name="Note 8 4 2 2 3" xfId="47469"/>
    <cellStyle name="Note 8 4 2 3" xfId="47470"/>
    <cellStyle name="Note 8 4 2 3 2" xfId="47471"/>
    <cellStyle name="Note 8 4 2 4" xfId="47472"/>
    <cellStyle name="Note 8 4 3" xfId="47473"/>
    <cellStyle name="Note 8 4 3 2" xfId="47474"/>
    <cellStyle name="Note 8 4 3 2 2" xfId="47475"/>
    <cellStyle name="Note 8 4 3 3" xfId="47476"/>
    <cellStyle name="Note 8 4 4" xfId="47477"/>
    <cellStyle name="Note 8 4 4 2" xfId="47478"/>
    <cellStyle name="Note 8 4 5" xfId="47479"/>
    <cellStyle name="Note 8 5" xfId="47480"/>
    <cellStyle name="Note 8 5 2" xfId="47481"/>
    <cellStyle name="Note 8 5 2 2" xfId="47482"/>
    <cellStyle name="Note 8 5 2 2 2" xfId="47483"/>
    <cellStyle name="Note 8 5 2 3" xfId="47484"/>
    <cellStyle name="Note 8 5 3" xfId="47485"/>
    <cellStyle name="Note 8 5 3 2" xfId="47486"/>
    <cellStyle name="Note 8 5 4" xfId="47487"/>
    <cellStyle name="Note 8 6" xfId="47488"/>
    <cellStyle name="Note 8 6 2" xfId="47489"/>
    <cellStyle name="Note 8 6 2 2" xfId="47490"/>
    <cellStyle name="Note 8 6 3" xfId="47491"/>
    <cellStyle name="Note 8 7" xfId="47492"/>
    <cellStyle name="Note 8 7 2" xfId="47493"/>
    <cellStyle name="Note 8 8" xfId="47494"/>
    <cellStyle name="Note 9" xfId="47495"/>
    <cellStyle name="Note 9 2" xfId="47496"/>
    <cellStyle name="Note 9 2 2" xfId="47497"/>
    <cellStyle name="Note 9 2 2 2" xfId="47498"/>
    <cellStyle name="Note 9 2 2 2 2" xfId="47499"/>
    <cellStyle name="Note 9 2 2 2 2 2" xfId="47500"/>
    <cellStyle name="Note 9 2 2 2 2 2 2" xfId="47501"/>
    <cellStyle name="Note 9 2 2 2 2 2 2 2" xfId="47502"/>
    <cellStyle name="Note 9 2 2 2 2 2 3" xfId="47503"/>
    <cellStyle name="Note 9 2 2 2 2 3" xfId="47504"/>
    <cellStyle name="Note 9 2 2 2 2 3 2" xfId="47505"/>
    <cellStyle name="Note 9 2 2 2 2 4" xfId="47506"/>
    <cellStyle name="Note 9 2 2 2 3" xfId="47507"/>
    <cellStyle name="Note 9 2 2 2 3 2" xfId="47508"/>
    <cellStyle name="Note 9 2 2 2 3 2 2" xfId="47509"/>
    <cellStyle name="Note 9 2 2 2 3 3" xfId="47510"/>
    <cellStyle name="Note 9 2 2 2 4" xfId="47511"/>
    <cellStyle name="Note 9 2 2 2 4 2" xfId="47512"/>
    <cellStyle name="Note 9 2 2 2 5" xfId="47513"/>
    <cellStyle name="Note 9 2 2 3" xfId="47514"/>
    <cellStyle name="Note 9 2 2 3 2" xfId="47515"/>
    <cellStyle name="Note 9 2 2 3 2 2" xfId="47516"/>
    <cellStyle name="Note 9 2 2 3 2 2 2" xfId="47517"/>
    <cellStyle name="Note 9 2 2 3 2 3" xfId="47518"/>
    <cellStyle name="Note 9 2 2 3 3" xfId="47519"/>
    <cellStyle name="Note 9 2 2 3 3 2" xfId="47520"/>
    <cellStyle name="Note 9 2 2 3 4" xfId="47521"/>
    <cellStyle name="Note 9 2 2 4" xfId="47522"/>
    <cellStyle name="Note 9 2 2 4 2" xfId="47523"/>
    <cellStyle name="Note 9 2 2 4 2 2" xfId="47524"/>
    <cellStyle name="Note 9 2 2 4 3" xfId="47525"/>
    <cellStyle name="Note 9 2 2 5" xfId="47526"/>
    <cellStyle name="Note 9 2 2 5 2" xfId="47527"/>
    <cellStyle name="Note 9 2 2 6" xfId="47528"/>
    <cellStyle name="Note 9 2 3" xfId="47529"/>
    <cellStyle name="Note 9 2 3 2" xfId="47530"/>
    <cellStyle name="Note 9 2 3 2 2" xfId="47531"/>
    <cellStyle name="Note 9 2 3 2 2 2" xfId="47532"/>
    <cellStyle name="Note 9 2 3 2 2 2 2" xfId="47533"/>
    <cellStyle name="Note 9 2 3 2 2 3" xfId="47534"/>
    <cellStyle name="Note 9 2 3 2 3" xfId="47535"/>
    <cellStyle name="Note 9 2 3 2 3 2" xfId="47536"/>
    <cellStyle name="Note 9 2 3 2 4" xfId="47537"/>
    <cellStyle name="Note 9 2 3 3" xfId="47538"/>
    <cellStyle name="Note 9 2 3 3 2" xfId="47539"/>
    <cellStyle name="Note 9 2 3 3 2 2" xfId="47540"/>
    <cellStyle name="Note 9 2 3 3 3" xfId="47541"/>
    <cellStyle name="Note 9 2 3 4" xfId="47542"/>
    <cellStyle name="Note 9 2 3 4 2" xfId="47543"/>
    <cellStyle name="Note 9 2 3 5" xfId="47544"/>
    <cellStyle name="Note 9 2 4" xfId="47545"/>
    <cellStyle name="Note 9 2 4 2" xfId="47546"/>
    <cellStyle name="Note 9 2 4 2 2" xfId="47547"/>
    <cellStyle name="Note 9 2 4 2 2 2" xfId="47548"/>
    <cellStyle name="Note 9 2 4 2 3" xfId="47549"/>
    <cellStyle name="Note 9 2 4 3" xfId="47550"/>
    <cellStyle name="Note 9 2 4 3 2" xfId="47551"/>
    <cellStyle name="Note 9 2 4 4" xfId="47552"/>
    <cellStyle name="Note 9 2 5" xfId="47553"/>
    <cellStyle name="Note 9 2 5 2" xfId="47554"/>
    <cellStyle name="Note 9 2 5 2 2" xfId="47555"/>
    <cellStyle name="Note 9 2 5 3" xfId="47556"/>
    <cellStyle name="Note 9 2 6" xfId="47557"/>
    <cellStyle name="Note 9 2 6 2" xfId="47558"/>
    <cellStyle name="Note 9 2 7" xfId="47559"/>
    <cellStyle name="Note 9 3" xfId="47560"/>
    <cellStyle name="Note 9 3 2" xfId="47561"/>
    <cellStyle name="Note 9 3 2 2" xfId="47562"/>
    <cellStyle name="Note 9 3 2 2 2" xfId="47563"/>
    <cellStyle name="Note 9 3 2 2 2 2" xfId="47564"/>
    <cellStyle name="Note 9 3 2 2 2 2 2" xfId="47565"/>
    <cellStyle name="Note 9 3 2 2 2 3" xfId="47566"/>
    <cellStyle name="Note 9 3 2 2 3" xfId="47567"/>
    <cellStyle name="Note 9 3 2 2 3 2" xfId="47568"/>
    <cellStyle name="Note 9 3 2 2 4" xfId="47569"/>
    <cellStyle name="Note 9 3 2 3" xfId="47570"/>
    <cellStyle name="Note 9 3 2 3 2" xfId="47571"/>
    <cellStyle name="Note 9 3 2 3 2 2" xfId="47572"/>
    <cellStyle name="Note 9 3 2 3 3" xfId="47573"/>
    <cellStyle name="Note 9 3 2 4" xfId="47574"/>
    <cellStyle name="Note 9 3 2 4 2" xfId="47575"/>
    <cellStyle name="Note 9 3 2 5" xfId="47576"/>
    <cellStyle name="Note 9 3 3" xfId="47577"/>
    <cellStyle name="Note 9 3 3 2" xfId="47578"/>
    <cellStyle name="Note 9 3 3 2 2" xfId="47579"/>
    <cellStyle name="Note 9 3 3 2 2 2" xfId="47580"/>
    <cellStyle name="Note 9 3 3 2 3" xfId="47581"/>
    <cellStyle name="Note 9 3 3 3" xfId="47582"/>
    <cellStyle name="Note 9 3 3 3 2" xfId="47583"/>
    <cellStyle name="Note 9 3 3 4" xfId="47584"/>
    <cellStyle name="Note 9 3 4" xfId="47585"/>
    <cellStyle name="Note 9 3 4 2" xfId="47586"/>
    <cellStyle name="Note 9 3 4 2 2" xfId="47587"/>
    <cellStyle name="Note 9 3 4 3" xfId="47588"/>
    <cellStyle name="Note 9 3 5" xfId="47589"/>
    <cellStyle name="Note 9 3 5 2" xfId="47590"/>
    <cellStyle name="Note 9 3 6" xfId="47591"/>
    <cellStyle name="Note 9 4" xfId="47592"/>
    <cellStyle name="Note 9 4 2" xfId="47593"/>
    <cellStyle name="Note 9 4 2 2" xfId="47594"/>
    <cellStyle name="Note 9 4 2 2 2" xfId="47595"/>
    <cellStyle name="Note 9 4 2 2 2 2" xfId="47596"/>
    <cellStyle name="Note 9 4 2 2 3" xfId="47597"/>
    <cellStyle name="Note 9 4 2 3" xfId="47598"/>
    <cellStyle name="Note 9 4 2 3 2" xfId="47599"/>
    <cellStyle name="Note 9 4 2 4" xfId="47600"/>
    <cellStyle name="Note 9 4 3" xfId="47601"/>
    <cellStyle name="Note 9 4 3 2" xfId="47602"/>
    <cellStyle name="Note 9 4 3 2 2" xfId="47603"/>
    <cellStyle name="Note 9 4 3 3" xfId="47604"/>
    <cellStyle name="Note 9 4 4" xfId="47605"/>
    <cellStyle name="Note 9 4 4 2" xfId="47606"/>
    <cellStyle name="Note 9 4 5" xfId="47607"/>
    <cellStyle name="Note 9 5" xfId="47608"/>
    <cellStyle name="Note 9 5 2" xfId="47609"/>
    <cellStyle name="Note 9 5 2 2" xfId="47610"/>
    <cellStyle name="Note 9 5 2 2 2" xfId="47611"/>
    <cellStyle name="Note 9 5 2 3" xfId="47612"/>
    <cellStyle name="Note 9 5 3" xfId="47613"/>
    <cellStyle name="Note 9 5 3 2" xfId="47614"/>
    <cellStyle name="Note 9 5 4" xfId="47615"/>
    <cellStyle name="Note 9 6" xfId="47616"/>
    <cellStyle name="Note 9 6 2" xfId="47617"/>
    <cellStyle name="Note 9 6 2 2" xfId="47618"/>
    <cellStyle name="Note 9 6 3" xfId="47619"/>
    <cellStyle name="Note 9 7" xfId="47620"/>
    <cellStyle name="Note 9 7 2" xfId="47621"/>
    <cellStyle name="Note 9 8" xfId="47622"/>
    <cellStyle name="Output 2" xfId="47930"/>
    <cellStyle name="Percent" xfId="47935" builtinId="5"/>
    <cellStyle name="Percent 10" xfId="47623"/>
    <cellStyle name="Percent 11" xfId="47624"/>
    <cellStyle name="Percent 12" xfId="47625"/>
    <cellStyle name="Percent 13" xfId="47626"/>
    <cellStyle name="Percent 14" xfId="47900"/>
    <cellStyle name="Percent 2" xfId="2"/>
    <cellStyle name="Percent 2 2" xfId="47627"/>
    <cellStyle name="Percent 3" xfId="47628"/>
    <cellStyle name="Percent 3 2" xfId="47931"/>
    <cellStyle name="Percent 4" xfId="47629"/>
    <cellStyle name="Percent 4 2" xfId="47630"/>
    <cellStyle name="Percent 4 2 2" xfId="47631"/>
    <cellStyle name="Percent 4 2 2 2" xfId="47632"/>
    <cellStyle name="Percent 4 2 2 2 2" xfId="47633"/>
    <cellStyle name="Percent 4 2 2 2 2 2" xfId="47634"/>
    <cellStyle name="Percent 4 2 2 2 2 2 2" xfId="47635"/>
    <cellStyle name="Percent 4 2 2 2 2 2 2 2" xfId="47636"/>
    <cellStyle name="Percent 4 2 2 2 2 2 2 2 2" xfId="47637"/>
    <cellStyle name="Percent 4 2 2 2 2 2 2 3" xfId="47638"/>
    <cellStyle name="Percent 4 2 2 2 2 2 3" xfId="47639"/>
    <cellStyle name="Percent 4 2 2 2 2 2 3 2" xfId="47640"/>
    <cellStyle name="Percent 4 2 2 2 2 2 4" xfId="47641"/>
    <cellStyle name="Percent 4 2 2 2 2 3" xfId="47642"/>
    <cellStyle name="Percent 4 2 2 2 2 3 2" xfId="47643"/>
    <cellStyle name="Percent 4 2 2 2 2 3 2 2" xfId="47644"/>
    <cellStyle name="Percent 4 2 2 2 2 3 3" xfId="47645"/>
    <cellStyle name="Percent 4 2 2 2 2 4" xfId="47646"/>
    <cellStyle name="Percent 4 2 2 2 2 4 2" xfId="47647"/>
    <cellStyle name="Percent 4 2 2 2 2 5" xfId="47648"/>
    <cellStyle name="Percent 4 2 2 2 3" xfId="47649"/>
    <cellStyle name="Percent 4 2 2 2 3 2" xfId="47650"/>
    <cellStyle name="Percent 4 2 2 2 3 2 2" xfId="47651"/>
    <cellStyle name="Percent 4 2 2 2 3 2 2 2" xfId="47652"/>
    <cellStyle name="Percent 4 2 2 2 3 2 3" xfId="47653"/>
    <cellStyle name="Percent 4 2 2 2 3 3" xfId="47654"/>
    <cellStyle name="Percent 4 2 2 2 3 3 2" xfId="47655"/>
    <cellStyle name="Percent 4 2 2 2 3 4" xfId="47656"/>
    <cellStyle name="Percent 4 2 2 2 4" xfId="47657"/>
    <cellStyle name="Percent 4 2 2 2 4 2" xfId="47658"/>
    <cellStyle name="Percent 4 2 2 2 4 2 2" xfId="47659"/>
    <cellStyle name="Percent 4 2 2 2 4 3" xfId="47660"/>
    <cellStyle name="Percent 4 2 2 2 5" xfId="47661"/>
    <cellStyle name="Percent 4 2 2 2 5 2" xfId="47662"/>
    <cellStyle name="Percent 4 2 2 2 6" xfId="47663"/>
    <cellStyle name="Percent 4 2 2 3" xfId="47664"/>
    <cellStyle name="Percent 4 2 2 3 2" xfId="47665"/>
    <cellStyle name="Percent 4 2 2 3 2 2" xfId="47666"/>
    <cellStyle name="Percent 4 2 2 3 2 2 2" xfId="47667"/>
    <cellStyle name="Percent 4 2 2 3 2 2 2 2" xfId="47668"/>
    <cellStyle name="Percent 4 2 2 3 2 2 3" xfId="47669"/>
    <cellStyle name="Percent 4 2 2 3 2 3" xfId="47670"/>
    <cellStyle name="Percent 4 2 2 3 2 3 2" xfId="47671"/>
    <cellStyle name="Percent 4 2 2 3 2 4" xfId="47672"/>
    <cellStyle name="Percent 4 2 2 3 3" xfId="47673"/>
    <cellStyle name="Percent 4 2 2 3 3 2" xfId="47674"/>
    <cellStyle name="Percent 4 2 2 3 3 2 2" xfId="47675"/>
    <cellStyle name="Percent 4 2 2 3 3 3" xfId="47676"/>
    <cellStyle name="Percent 4 2 2 3 4" xfId="47677"/>
    <cellStyle name="Percent 4 2 2 3 4 2" xfId="47678"/>
    <cellStyle name="Percent 4 2 2 3 5" xfId="47679"/>
    <cellStyle name="Percent 4 2 2 4" xfId="47680"/>
    <cellStyle name="Percent 4 2 2 4 2" xfId="47681"/>
    <cellStyle name="Percent 4 2 2 4 2 2" xfId="47682"/>
    <cellStyle name="Percent 4 2 2 4 2 2 2" xfId="47683"/>
    <cellStyle name="Percent 4 2 2 4 2 3" xfId="47684"/>
    <cellStyle name="Percent 4 2 2 4 3" xfId="47685"/>
    <cellStyle name="Percent 4 2 2 4 3 2" xfId="47686"/>
    <cellStyle name="Percent 4 2 2 4 4" xfId="47687"/>
    <cellStyle name="Percent 4 2 2 5" xfId="47688"/>
    <cellStyle name="Percent 4 2 2 5 2" xfId="47689"/>
    <cellStyle name="Percent 4 2 2 5 2 2" xfId="47690"/>
    <cellStyle name="Percent 4 2 2 5 3" xfId="47691"/>
    <cellStyle name="Percent 4 2 2 6" xfId="47692"/>
    <cellStyle name="Percent 4 2 2 6 2" xfId="47693"/>
    <cellStyle name="Percent 4 2 2 7" xfId="47694"/>
    <cellStyle name="Percent 4 2 3" xfId="47695"/>
    <cellStyle name="Percent 4 2 3 2" xfId="47696"/>
    <cellStyle name="Percent 4 2 3 2 2" xfId="47697"/>
    <cellStyle name="Percent 4 2 3 2 2 2" xfId="47698"/>
    <cellStyle name="Percent 4 2 3 2 2 2 2" xfId="47699"/>
    <cellStyle name="Percent 4 2 3 2 2 2 2 2" xfId="47700"/>
    <cellStyle name="Percent 4 2 3 2 2 2 3" xfId="47701"/>
    <cellStyle name="Percent 4 2 3 2 2 3" xfId="47702"/>
    <cellStyle name="Percent 4 2 3 2 2 3 2" xfId="47703"/>
    <cellStyle name="Percent 4 2 3 2 2 4" xfId="47704"/>
    <cellStyle name="Percent 4 2 3 2 3" xfId="47705"/>
    <cellStyle name="Percent 4 2 3 2 3 2" xfId="47706"/>
    <cellStyle name="Percent 4 2 3 2 3 2 2" xfId="47707"/>
    <cellStyle name="Percent 4 2 3 2 3 3" xfId="47708"/>
    <cellStyle name="Percent 4 2 3 2 4" xfId="47709"/>
    <cellStyle name="Percent 4 2 3 2 4 2" xfId="47710"/>
    <cellStyle name="Percent 4 2 3 2 5" xfId="47711"/>
    <cellStyle name="Percent 4 2 3 3" xfId="47712"/>
    <cellStyle name="Percent 4 2 3 3 2" xfId="47713"/>
    <cellStyle name="Percent 4 2 3 3 2 2" xfId="47714"/>
    <cellStyle name="Percent 4 2 3 3 2 2 2" xfId="47715"/>
    <cellStyle name="Percent 4 2 3 3 2 3" xfId="47716"/>
    <cellStyle name="Percent 4 2 3 3 3" xfId="47717"/>
    <cellStyle name="Percent 4 2 3 3 3 2" xfId="47718"/>
    <cellStyle name="Percent 4 2 3 3 4" xfId="47719"/>
    <cellStyle name="Percent 4 2 3 4" xfId="47720"/>
    <cellStyle name="Percent 4 2 3 4 2" xfId="47721"/>
    <cellStyle name="Percent 4 2 3 4 2 2" xfId="47722"/>
    <cellStyle name="Percent 4 2 3 4 3" xfId="47723"/>
    <cellStyle name="Percent 4 2 3 5" xfId="47724"/>
    <cellStyle name="Percent 4 2 3 5 2" xfId="47725"/>
    <cellStyle name="Percent 4 2 3 6" xfId="47726"/>
    <cellStyle name="Percent 4 2 4" xfId="47727"/>
    <cellStyle name="Percent 4 2 4 2" xfId="47728"/>
    <cellStyle name="Percent 4 2 4 2 2" xfId="47729"/>
    <cellStyle name="Percent 4 2 4 2 2 2" xfId="47730"/>
    <cellStyle name="Percent 4 2 4 2 2 2 2" xfId="47731"/>
    <cellStyle name="Percent 4 2 4 2 2 3" xfId="47732"/>
    <cellStyle name="Percent 4 2 4 2 3" xfId="47733"/>
    <cellStyle name="Percent 4 2 4 2 3 2" xfId="47734"/>
    <cellStyle name="Percent 4 2 4 2 4" xfId="47735"/>
    <cellStyle name="Percent 4 2 4 3" xfId="47736"/>
    <cellStyle name="Percent 4 2 4 3 2" xfId="47737"/>
    <cellStyle name="Percent 4 2 4 3 2 2" xfId="47738"/>
    <cellStyle name="Percent 4 2 4 3 3" xfId="47739"/>
    <cellStyle name="Percent 4 2 4 4" xfId="47740"/>
    <cellStyle name="Percent 4 2 4 4 2" xfId="47741"/>
    <cellStyle name="Percent 4 2 4 5" xfId="47742"/>
    <cellStyle name="Percent 4 2 5" xfId="47743"/>
    <cellStyle name="Percent 4 2 5 2" xfId="47744"/>
    <cellStyle name="Percent 4 2 5 2 2" xfId="47745"/>
    <cellStyle name="Percent 4 2 5 2 2 2" xfId="47746"/>
    <cellStyle name="Percent 4 2 5 2 3" xfId="47747"/>
    <cellStyle name="Percent 4 2 5 3" xfId="47748"/>
    <cellStyle name="Percent 4 2 5 3 2" xfId="47749"/>
    <cellStyle name="Percent 4 2 5 4" xfId="47750"/>
    <cellStyle name="Percent 4 2 6" xfId="47751"/>
    <cellStyle name="Percent 4 2 6 2" xfId="47752"/>
    <cellStyle name="Percent 4 2 6 2 2" xfId="47753"/>
    <cellStyle name="Percent 4 2 6 3" xfId="47754"/>
    <cellStyle name="Percent 4 2 7" xfId="47755"/>
    <cellStyle name="Percent 4 2 7 2" xfId="47756"/>
    <cellStyle name="Percent 4 2 8" xfId="47757"/>
    <cellStyle name="Percent 4 3" xfId="47758"/>
    <cellStyle name="Percent 4 3 2" xfId="47759"/>
    <cellStyle name="Percent 4 3 2 2" xfId="47760"/>
    <cellStyle name="Percent 4 3 2 2 2" xfId="47761"/>
    <cellStyle name="Percent 4 3 2 2 2 2" xfId="47762"/>
    <cellStyle name="Percent 4 3 2 2 2 2 2" xfId="47763"/>
    <cellStyle name="Percent 4 3 2 2 2 2 2 2" xfId="47764"/>
    <cellStyle name="Percent 4 3 2 2 2 2 3" xfId="47765"/>
    <cellStyle name="Percent 4 3 2 2 2 3" xfId="47766"/>
    <cellStyle name="Percent 4 3 2 2 2 3 2" xfId="47767"/>
    <cellStyle name="Percent 4 3 2 2 2 4" xfId="47768"/>
    <cellStyle name="Percent 4 3 2 2 3" xfId="47769"/>
    <cellStyle name="Percent 4 3 2 2 3 2" xfId="47770"/>
    <cellStyle name="Percent 4 3 2 2 3 2 2" xfId="47771"/>
    <cellStyle name="Percent 4 3 2 2 3 3" xfId="47772"/>
    <cellStyle name="Percent 4 3 2 2 4" xfId="47773"/>
    <cellStyle name="Percent 4 3 2 2 4 2" xfId="47774"/>
    <cellStyle name="Percent 4 3 2 2 5" xfId="47775"/>
    <cellStyle name="Percent 4 3 2 3" xfId="47776"/>
    <cellStyle name="Percent 4 3 2 3 2" xfId="47777"/>
    <cellStyle name="Percent 4 3 2 3 2 2" xfId="47778"/>
    <cellStyle name="Percent 4 3 2 3 2 2 2" xfId="47779"/>
    <cellStyle name="Percent 4 3 2 3 2 3" xfId="47780"/>
    <cellStyle name="Percent 4 3 2 3 3" xfId="47781"/>
    <cellStyle name="Percent 4 3 2 3 3 2" xfId="47782"/>
    <cellStyle name="Percent 4 3 2 3 4" xfId="47783"/>
    <cellStyle name="Percent 4 3 2 4" xfId="47784"/>
    <cellStyle name="Percent 4 3 2 4 2" xfId="47785"/>
    <cellStyle name="Percent 4 3 2 4 2 2" xfId="47786"/>
    <cellStyle name="Percent 4 3 2 4 3" xfId="47787"/>
    <cellStyle name="Percent 4 3 2 5" xfId="47788"/>
    <cellStyle name="Percent 4 3 2 5 2" xfId="47789"/>
    <cellStyle name="Percent 4 3 2 6" xfId="47790"/>
    <cellStyle name="Percent 4 3 3" xfId="47791"/>
    <cellStyle name="Percent 4 3 3 2" xfId="47792"/>
    <cellStyle name="Percent 4 3 3 2 2" xfId="47793"/>
    <cellStyle name="Percent 4 3 3 2 2 2" xfId="47794"/>
    <cellStyle name="Percent 4 3 3 2 2 2 2" xfId="47795"/>
    <cellStyle name="Percent 4 3 3 2 2 3" xfId="47796"/>
    <cellStyle name="Percent 4 3 3 2 3" xfId="47797"/>
    <cellStyle name="Percent 4 3 3 2 3 2" xfId="47798"/>
    <cellStyle name="Percent 4 3 3 2 4" xfId="47799"/>
    <cellStyle name="Percent 4 3 3 3" xfId="47800"/>
    <cellStyle name="Percent 4 3 3 3 2" xfId="47801"/>
    <cellStyle name="Percent 4 3 3 3 2 2" xfId="47802"/>
    <cellStyle name="Percent 4 3 3 3 3" xfId="47803"/>
    <cellStyle name="Percent 4 3 3 4" xfId="47804"/>
    <cellStyle name="Percent 4 3 3 4 2" xfId="47805"/>
    <cellStyle name="Percent 4 3 3 5" xfId="47806"/>
    <cellStyle name="Percent 4 3 4" xfId="47807"/>
    <cellStyle name="Percent 4 3 4 2" xfId="47808"/>
    <cellStyle name="Percent 4 3 4 2 2" xfId="47809"/>
    <cellStyle name="Percent 4 3 4 2 2 2" xfId="47810"/>
    <cellStyle name="Percent 4 3 4 2 3" xfId="47811"/>
    <cellStyle name="Percent 4 3 4 3" xfId="47812"/>
    <cellStyle name="Percent 4 3 4 3 2" xfId="47813"/>
    <cellStyle name="Percent 4 3 4 4" xfId="47814"/>
    <cellStyle name="Percent 4 3 5" xfId="47815"/>
    <cellStyle name="Percent 4 3 5 2" xfId="47816"/>
    <cellStyle name="Percent 4 3 5 2 2" xfId="47817"/>
    <cellStyle name="Percent 4 3 5 3" xfId="47818"/>
    <cellStyle name="Percent 4 3 6" xfId="47819"/>
    <cellStyle name="Percent 4 3 6 2" xfId="47820"/>
    <cellStyle name="Percent 4 3 7" xfId="47821"/>
    <cellStyle name="Percent 4 4" xfId="47822"/>
    <cellStyle name="Percent 4 4 2" xfId="47823"/>
    <cellStyle name="Percent 4 4 2 2" xfId="47824"/>
    <cellStyle name="Percent 4 4 2 2 2" xfId="47825"/>
    <cellStyle name="Percent 4 4 2 2 2 2" xfId="47826"/>
    <cellStyle name="Percent 4 4 2 2 2 2 2" xfId="47827"/>
    <cellStyle name="Percent 4 4 2 2 2 3" xfId="47828"/>
    <cellStyle name="Percent 4 4 2 2 3" xfId="47829"/>
    <cellStyle name="Percent 4 4 2 2 3 2" xfId="47830"/>
    <cellStyle name="Percent 4 4 2 2 4" xfId="47831"/>
    <cellStyle name="Percent 4 4 2 3" xfId="47832"/>
    <cellStyle name="Percent 4 4 2 3 2" xfId="47833"/>
    <cellStyle name="Percent 4 4 2 3 2 2" xfId="47834"/>
    <cellStyle name="Percent 4 4 2 3 3" xfId="47835"/>
    <cellStyle name="Percent 4 4 2 4" xfId="47836"/>
    <cellStyle name="Percent 4 4 2 4 2" xfId="47837"/>
    <cellStyle name="Percent 4 4 2 5" xfId="47838"/>
    <cellStyle name="Percent 4 4 3" xfId="47839"/>
    <cellStyle name="Percent 4 4 3 2" xfId="47840"/>
    <cellStyle name="Percent 4 4 3 2 2" xfId="47841"/>
    <cellStyle name="Percent 4 4 3 2 2 2" xfId="47842"/>
    <cellStyle name="Percent 4 4 3 2 3" xfId="47843"/>
    <cellStyle name="Percent 4 4 3 3" xfId="47844"/>
    <cellStyle name="Percent 4 4 3 3 2" xfId="47845"/>
    <cellStyle name="Percent 4 4 3 4" xfId="47846"/>
    <cellStyle name="Percent 4 4 4" xfId="47847"/>
    <cellStyle name="Percent 4 4 4 2" xfId="47848"/>
    <cellStyle name="Percent 4 4 4 2 2" xfId="47849"/>
    <cellStyle name="Percent 4 4 4 3" xfId="47850"/>
    <cellStyle name="Percent 4 4 5" xfId="47851"/>
    <cellStyle name="Percent 4 4 5 2" xfId="47852"/>
    <cellStyle name="Percent 4 4 6" xfId="47853"/>
    <cellStyle name="Percent 4 5" xfId="47854"/>
    <cellStyle name="Percent 4 5 2" xfId="47855"/>
    <cellStyle name="Percent 4 5 2 2" xfId="47856"/>
    <cellStyle name="Percent 4 5 2 2 2" xfId="47857"/>
    <cellStyle name="Percent 4 5 2 2 2 2" xfId="47858"/>
    <cellStyle name="Percent 4 5 2 2 3" xfId="47859"/>
    <cellStyle name="Percent 4 5 2 3" xfId="47860"/>
    <cellStyle name="Percent 4 5 2 3 2" xfId="47861"/>
    <cellStyle name="Percent 4 5 2 4" xfId="47862"/>
    <cellStyle name="Percent 4 5 3" xfId="47863"/>
    <cellStyle name="Percent 4 5 3 2" xfId="47864"/>
    <cellStyle name="Percent 4 5 3 2 2" xfId="47865"/>
    <cellStyle name="Percent 4 5 3 3" xfId="47866"/>
    <cellStyle name="Percent 4 5 4" xfId="47867"/>
    <cellStyle name="Percent 4 5 4 2" xfId="47868"/>
    <cellStyle name="Percent 4 5 5" xfId="47869"/>
    <cellStyle name="Percent 4 6" xfId="47870"/>
    <cellStyle name="Percent 4 6 2" xfId="47871"/>
    <cellStyle name="Percent 4 6 2 2" xfId="47872"/>
    <cellStyle name="Percent 4 6 2 2 2" xfId="47873"/>
    <cellStyle name="Percent 4 6 2 3" xfId="47874"/>
    <cellStyle name="Percent 4 6 3" xfId="47875"/>
    <cellStyle name="Percent 4 6 3 2" xfId="47876"/>
    <cellStyle name="Percent 4 6 4" xfId="47877"/>
    <cellStyle name="Percent 4 7" xfId="47878"/>
    <cellStyle name="Percent 4 7 2" xfId="47879"/>
    <cellStyle name="Percent 4 7 2 2" xfId="47880"/>
    <cellStyle name="Percent 4 7 3" xfId="47881"/>
    <cellStyle name="Percent 4 8" xfId="47882"/>
    <cellStyle name="Percent 4 8 2" xfId="47883"/>
    <cellStyle name="Percent 4 9" xfId="47884"/>
    <cellStyle name="Percent 5" xfId="47885"/>
    <cellStyle name="Percent 6" xfId="47886"/>
    <cellStyle name="Percent 7" xfId="47887"/>
    <cellStyle name="Percent 8" xfId="47888"/>
    <cellStyle name="Percent 9" xfId="47889"/>
    <cellStyle name="Plain" xfId="47890"/>
    <cellStyle name="Plain 2" xfId="47891"/>
    <cellStyle name="Title 2" xfId="47932"/>
    <cellStyle name="Total 2" xfId="47933"/>
    <cellStyle name="Warning Text 2" xfId="4793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003087"/>
      <color rgb="FFFFFFCC"/>
      <color rgb="FF41B6E6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</xdr:colOff>
      <xdr:row>0</xdr:row>
      <xdr:rowOff>47624</xdr:rowOff>
    </xdr:from>
    <xdr:to>
      <xdr:col>4</xdr:col>
      <xdr:colOff>142875</xdr:colOff>
      <xdr:row>4</xdr:row>
      <xdr:rowOff>11905</xdr:rowOff>
    </xdr:to>
    <xdr:sp macro="" textlink="">
      <xdr:nvSpPr>
        <xdr:cNvPr id="4" name="Down Arrow Callou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/>
      </xdr:nvSpPr>
      <xdr:spPr>
        <a:xfrm>
          <a:off x="59531" y="47624"/>
          <a:ext cx="2809875" cy="631031"/>
        </a:xfrm>
        <a:prstGeom prst="downArrowCallou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Paste new months</a:t>
          </a:r>
          <a:r>
            <a:rPr lang="en-GB" sz="1100" baseline="0"/>
            <a:t> data in below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.kay@nhs.net" TargetMode="External"/><Relationship Id="rId1" Type="http://schemas.openxmlformats.org/officeDocument/2006/relationships/hyperlink" Target="http://www.england.nhs.uk/statistics/statistical-work-areas/nhs-111-minimum-data-se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.kay@nhs.net" TargetMode="External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0"/>
  <sheetViews>
    <sheetView workbookViewId="0"/>
  </sheetViews>
  <sheetFormatPr defaultRowHeight="12.75" x14ac:dyDescent="0.2"/>
  <cols>
    <col min="1" max="1" width="16.5703125" bestFit="1" customWidth="1"/>
    <col min="2" max="2" width="11.140625" bestFit="1" customWidth="1"/>
  </cols>
  <sheetData>
    <row r="1" spans="1:2" ht="15.75" x14ac:dyDescent="0.25">
      <c r="A1" s="55" t="s">
        <v>961</v>
      </c>
    </row>
    <row r="3" spans="1:2" x14ac:dyDescent="0.2">
      <c r="A3" s="54" t="s">
        <v>909</v>
      </c>
    </row>
    <row r="4" spans="1:2" x14ac:dyDescent="0.2">
      <c r="A4" t="s">
        <v>910</v>
      </c>
    </row>
    <row r="5" spans="1:2" x14ac:dyDescent="0.2">
      <c r="A5" t="s">
        <v>911</v>
      </c>
    </row>
    <row r="6" spans="1:2" x14ac:dyDescent="0.2">
      <c r="A6" t="s">
        <v>912</v>
      </c>
    </row>
    <row r="7" spans="1:2" x14ac:dyDescent="0.2">
      <c r="B7" t="s">
        <v>913</v>
      </c>
    </row>
    <row r="8" spans="1:2" x14ac:dyDescent="0.2">
      <c r="B8" t="s">
        <v>914</v>
      </c>
    </row>
    <row r="9" spans="1:2" x14ac:dyDescent="0.2">
      <c r="B9" t="s">
        <v>915</v>
      </c>
    </row>
    <row r="10" spans="1:2" x14ac:dyDescent="0.2">
      <c r="B10" t="s">
        <v>916</v>
      </c>
    </row>
    <row r="12" spans="1:2" x14ac:dyDescent="0.2">
      <c r="A12" s="54" t="s">
        <v>917</v>
      </c>
      <c r="B12" t="s">
        <v>918</v>
      </c>
    </row>
    <row r="13" spans="1:2" x14ac:dyDescent="0.2">
      <c r="B13" t="s">
        <v>922</v>
      </c>
    </row>
    <row r="14" spans="1:2" x14ac:dyDescent="0.2">
      <c r="B14" t="s">
        <v>919</v>
      </c>
    </row>
    <row r="15" spans="1:2" x14ac:dyDescent="0.2">
      <c r="B15" s="58" t="s">
        <v>893</v>
      </c>
    </row>
    <row r="16" spans="1:2" x14ac:dyDescent="0.2">
      <c r="B16" t="s">
        <v>920</v>
      </c>
    </row>
    <row r="18" spans="1:2" x14ac:dyDescent="0.2">
      <c r="A18" s="54" t="s">
        <v>921</v>
      </c>
      <c r="B18" s="56">
        <v>43293</v>
      </c>
    </row>
    <row r="19" spans="1:2" x14ac:dyDescent="0.2">
      <c r="A19" s="54"/>
      <c r="B19" s="56"/>
    </row>
    <row r="20" spans="1:2" x14ac:dyDescent="0.2">
      <c r="A20" s="57" t="s">
        <v>891</v>
      </c>
    </row>
  </sheetData>
  <hyperlinks>
    <hyperlink ref="A20" r:id="rId1"/>
    <hyperlink ref="B15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R34"/>
  <sheetViews>
    <sheetView tabSelected="1" zoomScaleNormal="100" workbookViewId="0">
      <pane xSplit="3" ySplit="7" topLeftCell="D8" activePane="bottomRight" state="frozen"/>
      <selection pane="topRight" activeCell="E1" sqref="E1"/>
      <selection pane="bottomLeft" activeCell="A7" sqref="A7"/>
      <selection pane="bottomRight" activeCell="B5" sqref="B5"/>
    </sheetView>
  </sheetViews>
  <sheetFormatPr defaultRowHeight="12.75" x14ac:dyDescent="0.2"/>
  <cols>
    <col min="1" max="1" width="1.7109375" style="82" customWidth="1"/>
    <col min="2" max="2" width="18.28515625" style="8" bestFit="1" customWidth="1"/>
    <col min="3" max="3" width="1.7109375" style="8" customWidth="1"/>
    <col min="4" max="4" width="10.42578125" style="8" bestFit="1" customWidth="1"/>
    <col min="5" max="5" width="10" style="8" customWidth="1"/>
    <col min="6" max="6" width="5.7109375" style="8" customWidth="1"/>
    <col min="7" max="8" width="7.85546875" style="8" bestFit="1" customWidth="1"/>
    <col min="9" max="13" width="11" style="8" customWidth="1"/>
    <col min="14" max="14" width="11.85546875" style="8" bestFit="1" customWidth="1"/>
    <col min="15" max="15" width="5.7109375" style="8" customWidth="1"/>
    <col min="16" max="19" width="10.7109375" style="8" customWidth="1"/>
    <col min="20" max="20" width="10.85546875" style="8" bestFit="1" customWidth="1"/>
    <col min="21" max="21" width="5.7109375" style="8" customWidth="1"/>
    <col min="22" max="26" width="10.7109375" style="8" customWidth="1"/>
    <col min="27" max="27" width="5.7109375" style="9" customWidth="1"/>
    <col min="28" max="38" width="10.7109375" style="8" customWidth="1"/>
    <col min="39" max="39" width="5.7109375" style="8" customWidth="1"/>
    <col min="40" max="44" width="10.7109375" style="8" customWidth="1"/>
    <col min="45" max="16384" width="9.140625" style="8"/>
  </cols>
  <sheetData>
    <row r="1" spans="1:44" ht="15.75" x14ac:dyDescent="0.25">
      <c r="B1" s="19" t="str">
        <f>VLOOKUP($B$5,Raw!$AO$6:$AR$175,2,0)</f>
        <v>ENG</v>
      </c>
      <c r="C1" s="1"/>
      <c r="D1" s="66" t="s">
        <v>925</v>
      </c>
      <c r="E1" s="67"/>
      <c r="F1" s="66"/>
      <c r="G1" s="67"/>
      <c r="H1" s="67"/>
      <c r="I1" s="67"/>
      <c r="J1" s="66"/>
      <c r="K1" s="66"/>
      <c r="L1" s="3"/>
      <c r="AD1" s="7"/>
    </row>
    <row r="2" spans="1:44" x14ac:dyDescent="0.2">
      <c r="D2" s="70" t="str">
        <f>IF(ISERROR(MATCH($B$1,Prov_Code,0)),"","Data shown for contract areas currently covered by "&amp;$B$1&amp;", not necessarily areas they covered in the past")</f>
        <v/>
      </c>
      <c r="E2" s="67"/>
      <c r="F2" s="67"/>
      <c r="G2" s="18"/>
      <c r="H2" s="18"/>
      <c r="I2" s="18"/>
      <c r="J2" s="18"/>
      <c r="K2" s="18"/>
      <c r="L2" s="18"/>
      <c r="M2" s="18"/>
      <c r="N2" s="18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44" x14ac:dyDescent="0.2">
      <c r="A3" s="39"/>
      <c r="B3" s="60" t="s">
        <v>926</v>
      </c>
      <c r="C3" s="35"/>
      <c r="D3" s="35"/>
      <c r="F3" s="39"/>
      <c r="G3" s="18" t="s">
        <v>957</v>
      </c>
      <c r="H3" s="18"/>
      <c r="I3" s="18"/>
      <c r="J3" s="18"/>
      <c r="K3" s="18"/>
      <c r="L3" s="18"/>
      <c r="M3" s="18"/>
      <c r="N3" s="18"/>
      <c r="O3" s="7"/>
      <c r="U3" s="7"/>
      <c r="V3" s="18" t="s">
        <v>959</v>
      </c>
      <c r="W3" s="18"/>
      <c r="X3" s="18"/>
      <c r="Y3" s="18"/>
      <c r="Z3" s="18"/>
      <c r="AA3" s="7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N3" s="18"/>
      <c r="AO3" s="18"/>
      <c r="AP3" s="18"/>
      <c r="AQ3" s="18"/>
      <c r="AR3" s="18"/>
    </row>
    <row r="4" spans="1:44" x14ac:dyDescent="0.2">
      <c r="A4" s="39"/>
      <c r="B4" s="60" t="s">
        <v>927</v>
      </c>
      <c r="C4" s="35"/>
      <c r="D4" s="35"/>
      <c r="E4" s="39"/>
      <c r="F4" s="39"/>
      <c r="G4" s="17" t="s">
        <v>958</v>
      </c>
      <c r="H4" s="17"/>
      <c r="I4" s="17"/>
      <c r="J4" s="17"/>
      <c r="K4" s="17"/>
      <c r="L4" s="17"/>
      <c r="M4" s="17"/>
      <c r="N4" s="17"/>
      <c r="O4" s="7"/>
      <c r="P4" s="17" t="s">
        <v>933</v>
      </c>
      <c r="Q4" s="17"/>
      <c r="R4" s="17"/>
      <c r="S4" s="17"/>
      <c r="T4" s="17"/>
      <c r="U4" s="7"/>
      <c r="V4" s="17" t="s">
        <v>960</v>
      </c>
      <c r="W4" s="17"/>
      <c r="X4" s="17"/>
      <c r="Y4" s="17"/>
      <c r="Z4" s="17"/>
      <c r="AA4" s="7"/>
      <c r="AB4" s="17" t="s">
        <v>931</v>
      </c>
      <c r="AC4" s="17"/>
      <c r="AD4" s="17"/>
      <c r="AE4" s="17"/>
      <c r="AF4" s="17"/>
      <c r="AG4" s="17"/>
      <c r="AH4" s="17"/>
      <c r="AI4" s="17"/>
      <c r="AJ4" s="17"/>
      <c r="AK4" s="17"/>
      <c r="AL4" s="17"/>
      <c r="AN4" s="17" t="s">
        <v>932</v>
      </c>
      <c r="AO4" s="17"/>
      <c r="AP4" s="17"/>
      <c r="AQ4" s="17"/>
      <c r="AR4" s="17"/>
    </row>
    <row r="5" spans="1:44" ht="38.25" x14ac:dyDescent="0.2">
      <c r="B5" s="95" t="s">
        <v>773</v>
      </c>
      <c r="C5" s="36"/>
      <c r="D5" s="4" t="s">
        <v>930</v>
      </c>
      <c r="E5" s="4" t="s">
        <v>924</v>
      </c>
      <c r="F5" s="5"/>
      <c r="G5" s="4" t="s">
        <v>934</v>
      </c>
      <c r="H5" s="4" t="s">
        <v>947</v>
      </c>
      <c r="I5" s="4" t="s">
        <v>951</v>
      </c>
      <c r="J5" s="4" t="s">
        <v>949</v>
      </c>
      <c r="K5" s="4" t="s">
        <v>950</v>
      </c>
      <c r="L5" s="4" t="s">
        <v>948</v>
      </c>
      <c r="M5" s="4" t="s">
        <v>938</v>
      </c>
      <c r="N5" s="4" t="s">
        <v>965</v>
      </c>
      <c r="O5" s="64"/>
      <c r="P5" s="4" t="s">
        <v>935</v>
      </c>
      <c r="Q5" s="4" t="s">
        <v>936</v>
      </c>
      <c r="R5" s="4" t="s">
        <v>937</v>
      </c>
      <c r="S5" s="4" t="s">
        <v>938</v>
      </c>
      <c r="T5" s="4" t="s">
        <v>962</v>
      </c>
      <c r="U5" s="5"/>
      <c r="V5" s="4" t="s">
        <v>943</v>
      </c>
      <c r="W5" s="4" t="s">
        <v>944</v>
      </c>
      <c r="X5" s="6" t="s">
        <v>945</v>
      </c>
      <c r="Y5" s="6" t="s">
        <v>946</v>
      </c>
      <c r="Z5" s="6" t="s">
        <v>938</v>
      </c>
      <c r="AA5" s="5"/>
      <c r="AB5" s="4" t="s">
        <v>952</v>
      </c>
      <c r="AC5" s="4" t="s">
        <v>953</v>
      </c>
      <c r="AD5" s="4" t="s">
        <v>954</v>
      </c>
      <c r="AE5" s="4" t="s">
        <v>955</v>
      </c>
      <c r="AF5" s="4" t="s">
        <v>956</v>
      </c>
      <c r="AG5" s="61" t="s">
        <v>938</v>
      </c>
      <c r="AH5" s="4" t="s">
        <v>952</v>
      </c>
      <c r="AI5" s="4" t="s">
        <v>953</v>
      </c>
      <c r="AJ5" s="4" t="s">
        <v>954</v>
      </c>
      <c r="AK5" s="4" t="s">
        <v>955</v>
      </c>
      <c r="AL5" s="4" t="s">
        <v>956</v>
      </c>
      <c r="AN5" s="63" t="s">
        <v>939</v>
      </c>
      <c r="AO5" s="63" t="s">
        <v>940</v>
      </c>
      <c r="AP5" s="63" t="s">
        <v>941</v>
      </c>
      <c r="AQ5" s="63" t="s">
        <v>942</v>
      </c>
      <c r="AR5" s="63" t="s">
        <v>938</v>
      </c>
    </row>
    <row r="6" spans="1:44" s="33" customFormat="1" x14ac:dyDescent="0.2">
      <c r="A6" s="83"/>
      <c r="B6" s="27"/>
      <c r="C6" s="28" t="s">
        <v>830</v>
      </c>
      <c r="D6" s="73">
        <v>7.01</v>
      </c>
      <c r="E6" s="73">
        <v>7.02</v>
      </c>
      <c r="F6" s="30"/>
      <c r="G6" s="73">
        <v>7.03</v>
      </c>
      <c r="H6" s="73">
        <v>7.04</v>
      </c>
      <c r="I6" s="73">
        <v>7.05</v>
      </c>
      <c r="J6" s="30" t="s">
        <v>929</v>
      </c>
      <c r="K6" s="30" t="s">
        <v>928</v>
      </c>
      <c r="L6" s="73">
        <v>7.06</v>
      </c>
      <c r="M6" s="73">
        <v>7.07</v>
      </c>
      <c r="N6" s="69" t="s">
        <v>966</v>
      </c>
      <c r="O6" s="30"/>
      <c r="P6" s="73">
        <v>7.08</v>
      </c>
      <c r="Q6" s="73">
        <v>7.09</v>
      </c>
      <c r="R6" s="79">
        <v>7.1</v>
      </c>
      <c r="S6" s="73">
        <v>7.11</v>
      </c>
      <c r="T6" s="69" t="s">
        <v>963</v>
      </c>
      <c r="U6" s="30"/>
      <c r="V6" s="73">
        <v>7.12</v>
      </c>
      <c r="W6" s="73">
        <v>7.13</v>
      </c>
      <c r="X6" s="73">
        <v>7.14</v>
      </c>
      <c r="Y6" s="73">
        <v>7.15</v>
      </c>
      <c r="Z6" s="73">
        <v>7.16</v>
      </c>
      <c r="AA6" s="30"/>
      <c r="AB6" s="73">
        <v>7.17</v>
      </c>
      <c r="AC6" s="73">
        <v>7.22</v>
      </c>
      <c r="AD6" s="74">
        <v>7.27</v>
      </c>
      <c r="AE6" s="74">
        <v>7.32</v>
      </c>
      <c r="AF6" s="74">
        <v>7.37</v>
      </c>
      <c r="AG6" s="75">
        <v>7.42</v>
      </c>
      <c r="AH6" s="76">
        <v>7.17</v>
      </c>
      <c r="AI6" s="76">
        <v>7.22</v>
      </c>
      <c r="AJ6" s="77">
        <v>7.27</v>
      </c>
      <c r="AK6" s="77">
        <v>7.32</v>
      </c>
      <c r="AL6" s="77">
        <v>7.37</v>
      </c>
      <c r="AM6" s="62"/>
      <c r="AN6" s="62">
        <v>7.43</v>
      </c>
      <c r="AO6" s="62">
        <v>7.44</v>
      </c>
      <c r="AP6" s="62">
        <v>7.45</v>
      </c>
      <c r="AQ6" s="62">
        <v>7.46</v>
      </c>
      <c r="AR6" s="62">
        <v>7.47</v>
      </c>
    </row>
    <row r="7" spans="1:44" s="33" customFormat="1" x14ac:dyDescent="0.2">
      <c r="A7" s="83"/>
      <c r="B7" s="34"/>
      <c r="C7" s="29" t="s">
        <v>831</v>
      </c>
      <c r="D7" s="29"/>
      <c r="E7" s="34"/>
      <c r="F7" s="34"/>
      <c r="G7" s="34"/>
      <c r="H7" s="34"/>
      <c r="I7" s="34"/>
      <c r="J7" s="34"/>
      <c r="K7" s="34"/>
      <c r="L7" s="34"/>
      <c r="M7" s="34"/>
      <c r="N7" s="65" t="s">
        <v>967</v>
      </c>
      <c r="O7" s="34"/>
      <c r="P7" s="34"/>
      <c r="Q7" s="34"/>
      <c r="R7" s="34"/>
      <c r="S7" s="34"/>
      <c r="T7" s="65" t="s">
        <v>964</v>
      </c>
      <c r="U7" s="34"/>
      <c r="V7" s="34"/>
      <c r="W7" s="32"/>
      <c r="X7" s="34"/>
      <c r="Y7" s="34"/>
      <c r="Z7" s="34"/>
      <c r="AA7" s="32"/>
      <c r="AB7" s="34"/>
      <c r="AC7" s="34"/>
      <c r="AD7" s="31"/>
      <c r="AE7" s="31"/>
      <c r="AF7" s="31"/>
      <c r="AH7" s="68" t="s">
        <v>968</v>
      </c>
      <c r="AI7" s="68"/>
      <c r="AJ7" s="68"/>
      <c r="AK7" s="68"/>
      <c r="AL7" s="68"/>
    </row>
    <row r="8" spans="1:44" s="9" customFormat="1" collapsed="1" x14ac:dyDescent="0.2">
      <c r="A8" s="84"/>
      <c r="B8" s="71" t="s">
        <v>969</v>
      </c>
      <c r="C8" s="38"/>
      <c r="D8" s="49">
        <f>SUM(D17:D18)</f>
        <v>0</v>
      </c>
      <c r="E8" s="49">
        <f t="shared" ref="E8:M8" si="0">SUM(E17:E18)</f>
        <v>3850</v>
      </c>
      <c r="F8" s="49"/>
      <c r="G8" s="49">
        <f t="shared" si="0"/>
        <v>2893.0018</v>
      </c>
      <c r="H8" s="49">
        <f t="shared" si="0"/>
        <v>602.9991</v>
      </c>
      <c r="I8" s="49">
        <f t="shared" si="0"/>
        <v>113.99969999999999</v>
      </c>
      <c r="J8" s="49">
        <f t="shared" si="0"/>
        <v>0</v>
      </c>
      <c r="K8" s="49">
        <f t="shared" si="0"/>
        <v>0</v>
      </c>
      <c r="L8" s="49">
        <f t="shared" si="0"/>
        <v>185.99939999999998</v>
      </c>
      <c r="M8" s="49">
        <f t="shared" si="0"/>
        <v>44</v>
      </c>
      <c r="N8" s="78">
        <f>IFERROR(SUM(G8:H8)/SUM(G8:L8),"-")</f>
        <v>0.9209696786090622</v>
      </c>
      <c r="O8" s="37"/>
      <c r="P8" s="37">
        <f t="shared" ref="P8:S8" si="1">SUM(P17:P18)</f>
        <v>3050.6</v>
      </c>
      <c r="Q8" s="37">
        <f t="shared" si="1"/>
        <v>217.21699999999998</v>
      </c>
      <c r="R8" s="37">
        <f t="shared" si="1"/>
        <v>75.086799999999997</v>
      </c>
      <c r="S8" s="37">
        <f t="shared" si="1"/>
        <v>99.086799999999997</v>
      </c>
      <c r="T8" s="78">
        <f>IFERROR(SUM(P8:Q8)/SUM(P8:R8),"-")</f>
        <v>0.97753845025393793</v>
      </c>
      <c r="U8" s="37"/>
      <c r="V8" s="37">
        <f t="shared" ref="V8:Z8" si="2">SUM(V17:V18)</f>
        <v>1157.0217</v>
      </c>
      <c r="W8" s="37">
        <f t="shared" si="2"/>
        <v>1757.3566000000001</v>
      </c>
      <c r="X8" s="37">
        <f t="shared" si="2"/>
        <v>501.17830000000004</v>
      </c>
      <c r="Y8" s="37">
        <f t="shared" si="2"/>
        <v>158.35660000000001</v>
      </c>
      <c r="Z8" s="37">
        <f t="shared" si="2"/>
        <v>92.086799999999997</v>
      </c>
      <c r="AA8" s="37"/>
      <c r="AB8" s="37">
        <f t="shared" ref="AB8:AG8" si="3">SUM(AB17:AB18)</f>
        <v>442.1979</v>
      </c>
      <c r="AC8" s="37">
        <f t="shared" si="3"/>
        <v>795.34660000000008</v>
      </c>
      <c r="AD8" s="37">
        <f t="shared" si="3"/>
        <v>1902.3712</v>
      </c>
      <c r="AE8" s="37">
        <f t="shared" si="3"/>
        <v>242.089</v>
      </c>
      <c r="AF8" s="37">
        <f t="shared" si="3"/>
        <v>131</v>
      </c>
      <c r="AG8" s="37">
        <f t="shared" si="3"/>
        <v>0</v>
      </c>
      <c r="AH8" s="78">
        <f>IFERROR(AB8/SUM($AB8:$AF8),"-")</f>
        <v>0.12587455405340051</v>
      </c>
      <c r="AI8" s="78">
        <f t="shared" ref="AI8:AL8" si="4">IFERROR(AC8/SUM($AB8:$AF8),"-")</f>
        <v>0.22640066493506258</v>
      </c>
      <c r="AJ8" s="78">
        <f t="shared" si="4"/>
        <v>0.54152253197953315</v>
      </c>
      <c r="AK8" s="78">
        <f t="shared" si="4"/>
        <v>6.8912233450755131E-2</v>
      </c>
      <c r="AL8" s="78">
        <f t="shared" si="4"/>
        <v>3.7290015581248726E-2</v>
      </c>
      <c r="AM8" s="37"/>
      <c r="AN8" s="37">
        <f t="shared" ref="AN8:AR8" si="5">SUM(AN17:AN18)</f>
        <v>0</v>
      </c>
      <c r="AO8" s="37">
        <f t="shared" si="5"/>
        <v>0</v>
      </c>
      <c r="AP8" s="37">
        <f t="shared" si="5"/>
        <v>0</v>
      </c>
      <c r="AQ8" s="37">
        <f t="shared" si="5"/>
        <v>0</v>
      </c>
      <c r="AR8" s="37">
        <f t="shared" si="5"/>
        <v>0</v>
      </c>
    </row>
    <row r="9" spans="1:44" s="9" customFormat="1" collapsed="1" x14ac:dyDescent="0.2">
      <c r="A9" s="84"/>
      <c r="B9" s="71" t="s">
        <v>970</v>
      </c>
      <c r="C9" s="38"/>
      <c r="D9" s="49">
        <f>SUM(D19:D20)</f>
        <v>0</v>
      </c>
      <c r="E9" s="49">
        <f t="shared" ref="E9:M9" si="6">SUM(E19:E20)</f>
        <v>16746</v>
      </c>
      <c r="F9" s="49"/>
      <c r="G9" s="49">
        <f t="shared" si="6"/>
        <v>10750</v>
      </c>
      <c r="H9" s="49">
        <f t="shared" si="6"/>
        <v>3494</v>
      </c>
      <c r="I9" s="49">
        <f t="shared" si="6"/>
        <v>818</v>
      </c>
      <c r="J9" s="49">
        <f t="shared" si="6"/>
        <v>0</v>
      </c>
      <c r="K9" s="49">
        <f t="shared" si="6"/>
        <v>0</v>
      </c>
      <c r="L9" s="49">
        <f t="shared" si="6"/>
        <v>1183</v>
      </c>
      <c r="M9" s="49">
        <f t="shared" si="6"/>
        <v>505</v>
      </c>
      <c r="N9" s="78">
        <f t="shared" ref="N9:N13" si="7">IFERROR(SUM(G9:H9)/SUM(G9:L9),"-")</f>
        <v>0.87682363804247465</v>
      </c>
      <c r="O9" s="37"/>
      <c r="P9" s="37">
        <f t="shared" ref="P9:S9" si="8">SUM(P19:P20)</f>
        <v>13769</v>
      </c>
      <c r="Q9" s="37">
        <f t="shared" si="8"/>
        <v>1337</v>
      </c>
      <c r="R9" s="37">
        <f t="shared" si="8"/>
        <v>702</v>
      </c>
      <c r="S9" s="37">
        <f t="shared" si="8"/>
        <v>737</v>
      </c>
      <c r="T9" s="78">
        <f t="shared" ref="T9:T13" si="9">IFERROR(SUM(P9:Q9)/SUM(P9:R9),"-")</f>
        <v>0.95559210526315785</v>
      </c>
      <c r="U9" s="37"/>
      <c r="V9" s="37">
        <f t="shared" ref="V9:Z9" si="10">SUM(V19:V20)</f>
        <v>4403</v>
      </c>
      <c r="W9" s="37">
        <f t="shared" si="10"/>
        <v>5959</v>
      </c>
      <c r="X9" s="37">
        <f t="shared" si="10"/>
        <v>1672</v>
      </c>
      <c r="Y9" s="37">
        <f t="shared" si="10"/>
        <v>636</v>
      </c>
      <c r="Z9" s="37">
        <f t="shared" si="10"/>
        <v>833</v>
      </c>
      <c r="AA9" s="37"/>
      <c r="AB9" s="37">
        <f t="shared" ref="AB9:AG9" si="11">SUM(AB19:AB20)</f>
        <v>2115</v>
      </c>
      <c r="AC9" s="37">
        <f t="shared" si="11"/>
        <v>3857</v>
      </c>
      <c r="AD9" s="37">
        <f t="shared" si="11"/>
        <v>5794</v>
      </c>
      <c r="AE9" s="37">
        <f t="shared" si="11"/>
        <v>1308</v>
      </c>
      <c r="AF9" s="37">
        <f t="shared" si="11"/>
        <v>751</v>
      </c>
      <c r="AG9" s="37">
        <f t="shared" si="11"/>
        <v>0</v>
      </c>
      <c r="AH9" s="78">
        <f t="shared" ref="AH9:AH27" si="12">IFERROR(AB9/SUM($AB9:$AF9),"-")</f>
        <v>0.15298372513562386</v>
      </c>
      <c r="AI9" s="78">
        <f t="shared" ref="AI9:AI27" si="13">IFERROR(AC9/SUM($AB9:$AF9),"-")</f>
        <v>0.2789873417721519</v>
      </c>
      <c r="AJ9" s="78">
        <f t="shared" ref="AJ9:AJ27" si="14">IFERROR(AD9/SUM($AB9:$AF9),"-")</f>
        <v>0.41909584086799279</v>
      </c>
      <c r="AK9" s="78">
        <f t="shared" ref="AK9:AK27" si="15">IFERROR(AE9/SUM($AB9:$AF9),"-")</f>
        <v>9.4611211573236889E-2</v>
      </c>
      <c r="AL9" s="78">
        <f t="shared" ref="AL9:AL27" si="16">IFERROR(AF9/SUM($AB9:$AF9),"-")</f>
        <v>5.4321880650994574E-2</v>
      </c>
      <c r="AM9" s="37"/>
      <c r="AN9" s="37">
        <f t="shared" ref="AN9:AR9" si="17">SUM(AN19:AN20)</f>
        <v>0</v>
      </c>
      <c r="AO9" s="37">
        <f t="shared" si="17"/>
        <v>0</v>
      </c>
      <c r="AP9" s="37">
        <f t="shared" si="17"/>
        <v>0</v>
      </c>
      <c r="AQ9" s="37">
        <f t="shared" si="17"/>
        <v>0</v>
      </c>
      <c r="AR9" s="37">
        <f t="shared" si="17"/>
        <v>0</v>
      </c>
    </row>
    <row r="10" spans="1:44" s="9" customFormat="1" collapsed="1" x14ac:dyDescent="0.2">
      <c r="A10" s="84"/>
      <c r="B10" s="71" t="s">
        <v>971</v>
      </c>
      <c r="C10" s="38"/>
      <c r="D10" s="49">
        <f>SUM(D21:D22)</f>
        <v>0</v>
      </c>
      <c r="E10" s="49">
        <f t="shared" ref="E10:M10" si="18">SUM(E21:E22)</f>
        <v>24710</v>
      </c>
      <c r="F10" s="49"/>
      <c r="G10" s="49">
        <f t="shared" si="18"/>
        <v>16768</v>
      </c>
      <c r="H10" s="49">
        <f t="shared" si="18"/>
        <v>4659</v>
      </c>
      <c r="I10" s="49">
        <f t="shared" si="18"/>
        <v>999</v>
      </c>
      <c r="J10" s="49">
        <f t="shared" si="18"/>
        <v>0</v>
      </c>
      <c r="K10" s="49">
        <f t="shared" si="18"/>
        <v>0</v>
      </c>
      <c r="L10" s="49">
        <f t="shared" si="18"/>
        <v>1501</v>
      </c>
      <c r="M10" s="49">
        <f t="shared" si="18"/>
        <v>605</v>
      </c>
      <c r="N10" s="78">
        <f t="shared" si="7"/>
        <v>0.89551552639277798</v>
      </c>
      <c r="O10" s="37"/>
      <c r="P10" s="37">
        <f t="shared" ref="P10:S10" si="19">SUM(P21:P22)</f>
        <v>20780</v>
      </c>
      <c r="Q10" s="37">
        <f t="shared" si="19"/>
        <v>1876</v>
      </c>
      <c r="R10" s="37">
        <f t="shared" si="19"/>
        <v>903</v>
      </c>
      <c r="S10" s="37">
        <f t="shared" si="19"/>
        <v>755</v>
      </c>
      <c r="T10" s="78">
        <f t="shared" si="9"/>
        <v>0.96167069909588687</v>
      </c>
      <c r="U10" s="37"/>
      <c r="V10" s="37">
        <f t="shared" ref="V10:Z10" si="20">SUM(V21:V22)</f>
        <v>6197</v>
      </c>
      <c r="W10" s="37">
        <f t="shared" si="20"/>
        <v>9103</v>
      </c>
      <c r="X10" s="37">
        <f t="shared" si="20"/>
        <v>2622</v>
      </c>
      <c r="Y10" s="37">
        <f t="shared" si="20"/>
        <v>861</v>
      </c>
      <c r="Z10" s="37">
        <f t="shared" si="20"/>
        <v>1154</v>
      </c>
      <c r="AA10" s="37"/>
      <c r="AB10" s="37">
        <f t="shared" ref="AB10:AG10" si="21">SUM(AB21:AB22)</f>
        <v>3852</v>
      </c>
      <c r="AC10" s="37">
        <f t="shared" si="21"/>
        <v>6218</v>
      </c>
      <c r="AD10" s="37">
        <f t="shared" si="21"/>
        <v>7965</v>
      </c>
      <c r="AE10" s="37">
        <f t="shared" si="21"/>
        <v>2596</v>
      </c>
      <c r="AF10" s="37">
        <f t="shared" si="21"/>
        <v>1841</v>
      </c>
      <c r="AG10" s="37">
        <f t="shared" si="21"/>
        <v>0</v>
      </c>
      <c r="AH10" s="78">
        <f t="shared" si="12"/>
        <v>0.17141331434674262</v>
      </c>
      <c r="AI10" s="78">
        <f t="shared" si="13"/>
        <v>0.2766998932004272</v>
      </c>
      <c r="AJ10" s="78">
        <f t="shared" si="14"/>
        <v>0.35444108223567106</v>
      </c>
      <c r="AK10" s="78">
        <f t="shared" si="15"/>
        <v>0.11552153791384834</v>
      </c>
      <c r="AL10" s="78">
        <f t="shared" si="16"/>
        <v>8.1924172303310783E-2</v>
      </c>
      <c r="AM10" s="37"/>
      <c r="AN10" s="37">
        <f t="shared" ref="AN10:AR10" si="22">SUM(AN21:AN22)</f>
        <v>0</v>
      </c>
      <c r="AO10" s="37">
        <f t="shared" si="22"/>
        <v>0</v>
      </c>
      <c r="AP10" s="37">
        <f t="shared" si="22"/>
        <v>0</v>
      </c>
      <c r="AQ10" s="37">
        <f t="shared" si="22"/>
        <v>0</v>
      </c>
      <c r="AR10" s="37">
        <f t="shared" si="22"/>
        <v>0</v>
      </c>
    </row>
    <row r="11" spans="1:44" s="9" customFormat="1" collapsed="1" x14ac:dyDescent="0.2">
      <c r="A11" s="84"/>
      <c r="B11" s="71" t="s">
        <v>972</v>
      </c>
      <c r="C11" s="38"/>
      <c r="D11" s="49">
        <f>SUM(D23:D24)</f>
        <v>0</v>
      </c>
      <c r="E11" s="49">
        <f t="shared" ref="E11:M11" si="23">SUM(E23:E24)</f>
        <v>23135</v>
      </c>
      <c r="F11" s="49"/>
      <c r="G11" s="49">
        <f t="shared" si="23"/>
        <v>15093</v>
      </c>
      <c r="H11" s="49">
        <f t="shared" si="23"/>
        <v>4319</v>
      </c>
      <c r="I11" s="49">
        <f t="shared" si="23"/>
        <v>993</v>
      </c>
      <c r="J11" s="49">
        <f t="shared" si="23"/>
        <v>0</v>
      </c>
      <c r="K11" s="49">
        <f t="shared" si="23"/>
        <v>0</v>
      </c>
      <c r="L11" s="49">
        <f t="shared" si="23"/>
        <v>1349</v>
      </c>
      <c r="M11" s="49">
        <f t="shared" si="23"/>
        <v>555</v>
      </c>
      <c r="N11" s="78">
        <f t="shared" si="7"/>
        <v>0.89234163831938951</v>
      </c>
      <c r="O11" s="37"/>
      <c r="P11" s="37">
        <f t="shared" ref="P11:S11" si="24">SUM(P23:P24)</f>
        <v>19156</v>
      </c>
      <c r="Q11" s="37">
        <f t="shared" si="24"/>
        <v>1644</v>
      </c>
      <c r="R11" s="37">
        <f t="shared" si="24"/>
        <v>737</v>
      </c>
      <c r="S11" s="37">
        <f t="shared" si="24"/>
        <v>820</v>
      </c>
      <c r="T11" s="78">
        <f t="shared" si="9"/>
        <v>0.96577982077355251</v>
      </c>
      <c r="U11" s="37"/>
      <c r="V11" s="37">
        <f t="shared" ref="V11:Z11" si="25">SUM(V23:V24)</f>
        <v>5970</v>
      </c>
      <c r="W11" s="37">
        <f t="shared" si="25"/>
        <v>9319</v>
      </c>
      <c r="X11" s="37">
        <f t="shared" si="25"/>
        <v>2924</v>
      </c>
      <c r="Y11" s="37">
        <f t="shared" si="25"/>
        <v>920</v>
      </c>
      <c r="Z11" s="37">
        <f t="shared" si="25"/>
        <v>709</v>
      </c>
      <c r="AA11" s="37"/>
      <c r="AB11" s="37">
        <f t="shared" ref="AB11:AG11" si="26">SUM(AB23:AB24)</f>
        <v>3589</v>
      </c>
      <c r="AC11" s="37">
        <f t="shared" si="26"/>
        <v>5663</v>
      </c>
      <c r="AD11" s="37">
        <f t="shared" si="26"/>
        <v>6946</v>
      </c>
      <c r="AE11" s="37">
        <f t="shared" si="26"/>
        <v>2544</v>
      </c>
      <c r="AF11" s="37">
        <f t="shared" si="26"/>
        <v>1248</v>
      </c>
      <c r="AG11" s="37">
        <f t="shared" si="26"/>
        <v>0</v>
      </c>
      <c r="AH11" s="78">
        <f t="shared" si="12"/>
        <v>0.17953976988494247</v>
      </c>
      <c r="AI11" s="78">
        <f t="shared" si="13"/>
        <v>0.28329164582291144</v>
      </c>
      <c r="AJ11" s="78">
        <f t="shared" si="14"/>
        <v>0.34747373686843419</v>
      </c>
      <c r="AK11" s="78">
        <f t="shared" si="15"/>
        <v>0.12726363181590794</v>
      </c>
      <c r="AL11" s="78">
        <f t="shared" si="16"/>
        <v>6.2431215607803903E-2</v>
      </c>
      <c r="AM11" s="37"/>
      <c r="AN11" s="37">
        <f t="shared" ref="AN11:AR11" si="27">SUM(AN23:AN24)</f>
        <v>0</v>
      </c>
      <c r="AO11" s="37">
        <f t="shared" si="27"/>
        <v>0</v>
      </c>
      <c r="AP11" s="37">
        <f t="shared" si="27"/>
        <v>0</v>
      </c>
      <c r="AQ11" s="37">
        <f t="shared" si="27"/>
        <v>0</v>
      </c>
      <c r="AR11" s="37">
        <f t="shared" si="27"/>
        <v>0</v>
      </c>
    </row>
    <row r="12" spans="1:44" s="9" customFormat="1" collapsed="1" x14ac:dyDescent="0.2">
      <c r="A12" s="84"/>
      <c r="B12" s="71" t="s">
        <v>973</v>
      </c>
      <c r="C12" s="38"/>
      <c r="D12" s="49">
        <f t="shared" ref="D12:M12" si="28">SUM(D25:D26)</f>
        <v>49675</v>
      </c>
      <c r="E12" s="49">
        <f t="shared" si="28"/>
        <v>29060</v>
      </c>
      <c r="F12" s="49"/>
      <c r="G12" s="49">
        <f t="shared" si="28"/>
        <v>17484</v>
      </c>
      <c r="H12" s="49">
        <f t="shared" si="28"/>
        <v>5221</v>
      </c>
      <c r="I12" s="49">
        <f t="shared" si="28"/>
        <v>1181</v>
      </c>
      <c r="J12" s="49">
        <f t="shared" si="28"/>
        <v>632</v>
      </c>
      <c r="K12" s="49">
        <f t="shared" si="28"/>
        <v>482</v>
      </c>
      <c r="L12" s="49">
        <f t="shared" si="28"/>
        <v>1181</v>
      </c>
      <c r="M12" s="49">
        <f t="shared" si="28"/>
        <v>585</v>
      </c>
      <c r="N12" s="78">
        <f t="shared" si="7"/>
        <v>0.86723196210992703</v>
      </c>
      <c r="O12" s="37"/>
      <c r="P12" s="37">
        <f t="shared" ref="P12:S12" si="29">SUM(P25:P26)</f>
        <v>22703</v>
      </c>
      <c r="Q12" s="37">
        <f t="shared" si="29"/>
        <v>2121</v>
      </c>
      <c r="R12" s="37">
        <f t="shared" si="29"/>
        <v>1017</v>
      </c>
      <c r="S12" s="37">
        <f t="shared" si="29"/>
        <v>2326</v>
      </c>
      <c r="T12" s="78">
        <f t="shared" si="9"/>
        <v>0.96064393792809877</v>
      </c>
      <c r="U12" s="37"/>
      <c r="V12" s="37">
        <f t="shared" ref="V12:Z12" si="30">SUM(V25:V26)</f>
        <v>6395</v>
      </c>
      <c r="W12" s="37">
        <f t="shared" si="30"/>
        <v>11087</v>
      </c>
      <c r="X12" s="37">
        <f t="shared" si="30"/>
        <v>4211</v>
      </c>
      <c r="Y12" s="37">
        <f t="shared" si="30"/>
        <v>1159</v>
      </c>
      <c r="Z12" s="37">
        <f t="shared" si="30"/>
        <v>3002</v>
      </c>
      <c r="AA12" s="37"/>
      <c r="AB12" s="37">
        <f t="shared" ref="AB12:AG12" si="31">SUM(AB25:AB26)</f>
        <v>4119</v>
      </c>
      <c r="AC12" s="37">
        <f t="shared" si="31"/>
        <v>7270</v>
      </c>
      <c r="AD12" s="37">
        <f t="shared" si="31"/>
        <v>8636</v>
      </c>
      <c r="AE12" s="37">
        <f t="shared" si="31"/>
        <v>3664</v>
      </c>
      <c r="AF12" s="37">
        <f t="shared" si="31"/>
        <v>1256</v>
      </c>
      <c r="AG12" s="37">
        <f t="shared" si="31"/>
        <v>1752</v>
      </c>
      <c r="AH12" s="78">
        <f t="shared" si="12"/>
        <v>0.16512327119663259</v>
      </c>
      <c r="AI12" s="78">
        <f t="shared" si="13"/>
        <v>0.29144117057526558</v>
      </c>
      <c r="AJ12" s="78">
        <f t="shared" si="14"/>
        <v>0.34620164361595512</v>
      </c>
      <c r="AK12" s="78">
        <f t="shared" si="15"/>
        <v>0.14688314291441171</v>
      </c>
      <c r="AL12" s="78">
        <f t="shared" si="16"/>
        <v>5.0350771697735018E-2</v>
      </c>
      <c r="AM12" s="37"/>
      <c r="AN12" s="37">
        <f t="shared" ref="AN12:AR12" si="32">SUM(AN25:AN26)</f>
        <v>6454</v>
      </c>
      <c r="AO12" s="37">
        <f t="shared" si="32"/>
        <v>3337</v>
      </c>
      <c r="AP12" s="37">
        <f t="shared" si="32"/>
        <v>598</v>
      </c>
      <c r="AQ12" s="37">
        <f t="shared" si="32"/>
        <v>538</v>
      </c>
      <c r="AR12" s="37">
        <f t="shared" si="32"/>
        <v>1909</v>
      </c>
    </row>
    <row r="13" spans="1:44" s="9" customFormat="1" collapsed="1" x14ac:dyDescent="0.2">
      <c r="A13" s="84"/>
      <c r="B13" s="71" t="s">
        <v>1033</v>
      </c>
      <c r="C13" s="38"/>
      <c r="D13" s="49">
        <f>SUM(D26:D27)</f>
        <v>105451</v>
      </c>
      <c r="E13" s="49">
        <f t="shared" ref="E13:M13" si="33">SUM(E26:E27)</f>
        <v>30261</v>
      </c>
      <c r="F13" s="49"/>
      <c r="G13" s="49">
        <f t="shared" si="33"/>
        <v>18600</v>
      </c>
      <c r="H13" s="49">
        <f t="shared" si="33"/>
        <v>5265</v>
      </c>
      <c r="I13" s="49">
        <f t="shared" si="33"/>
        <v>1261</v>
      </c>
      <c r="J13" s="49">
        <f t="shared" si="33"/>
        <v>1288</v>
      </c>
      <c r="K13" s="49">
        <f t="shared" si="33"/>
        <v>989</v>
      </c>
      <c r="L13" s="49">
        <f t="shared" si="33"/>
        <v>0</v>
      </c>
      <c r="M13" s="49">
        <f t="shared" si="33"/>
        <v>1340</v>
      </c>
      <c r="N13" s="78">
        <f t="shared" si="7"/>
        <v>0.87089004853483198</v>
      </c>
      <c r="O13" s="37"/>
      <c r="P13" s="37">
        <f t="shared" ref="P13:S13" si="34">SUM(P26:P27)</f>
        <v>23509</v>
      </c>
      <c r="Q13" s="37">
        <f t="shared" si="34"/>
        <v>2499</v>
      </c>
      <c r="R13" s="37">
        <f t="shared" si="34"/>
        <v>1097</v>
      </c>
      <c r="S13" s="37">
        <f t="shared" si="34"/>
        <v>3133</v>
      </c>
      <c r="T13" s="78">
        <f t="shared" si="9"/>
        <v>0.95952776240546023</v>
      </c>
      <c r="U13" s="37"/>
      <c r="V13" s="37">
        <f t="shared" ref="V13:Z13" si="35">SUM(V26:V27)</f>
        <v>6615</v>
      </c>
      <c r="W13" s="37">
        <f t="shared" si="35"/>
        <v>11382</v>
      </c>
      <c r="X13" s="37">
        <f t="shared" si="35"/>
        <v>4180</v>
      </c>
      <c r="Y13" s="37">
        <f t="shared" si="35"/>
        <v>1221</v>
      </c>
      <c r="Z13" s="37">
        <f t="shared" si="35"/>
        <v>3660</v>
      </c>
      <c r="AA13" s="37"/>
      <c r="AB13" s="37">
        <f>SUM(AB27:AB28)</f>
        <v>3952.0612244899999</v>
      </c>
      <c r="AC13" s="37">
        <f t="shared" ref="AC13:AG13" si="36">SUM(AC27:AC28)</f>
        <v>7091.7142857139997</v>
      </c>
      <c r="AD13" s="37">
        <f t="shared" si="36"/>
        <v>8964.979591837</v>
      </c>
      <c r="AE13" s="37">
        <f t="shared" si="36"/>
        <v>3899.4081632653001</v>
      </c>
      <c r="AF13" s="37">
        <f t="shared" si="36"/>
        <v>1062.8163265306</v>
      </c>
      <c r="AG13" s="37">
        <f t="shared" si="36"/>
        <v>4288.0204081633001</v>
      </c>
      <c r="AH13" s="78">
        <f t="shared" si="12"/>
        <v>0.15826616693010884</v>
      </c>
      <c r="AI13" s="78">
        <f t="shared" si="13"/>
        <v>0.28399824122367656</v>
      </c>
      <c r="AJ13" s="78">
        <f t="shared" si="14"/>
        <v>0.3590159352325803</v>
      </c>
      <c r="AK13" s="78">
        <f t="shared" si="15"/>
        <v>0.15615759681850969</v>
      </c>
      <c r="AL13" s="78">
        <f t="shared" si="16"/>
        <v>4.2562059795124674E-2</v>
      </c>
      <c r="AM13" s="37"/>
      <c r="AN13" s="37">
        <f>SUM(AN27:AN28)</f>
        <v>7256.8571428569994</v>
      </c>
      <c r="AO13" s="37">
        <f>SUM(AO27:AO28)</f>
        <v>3379.1020408160002</v>
      </c>
      <c r="AP13" s="37">
        <f>SUM(AP27:AP28)</f>
        <v>678.42857142859998</v>
      </c>
      <c r="AQ13" s="37">
        <f>SUM(AQ27:AQ28)</f>
        <v>432.20408163269997</v>
      </c>
      <c r="AR13" s="37">
        <f>SUM(AR27:AR28)</f>
        <v>688.4081632653</v>
      </c>
    </row>
    <row r="14" spans="1:44" s="9" customFormat="1" x14ac:dyDescent="0.2">
      <c r="A14" s="84"/>
      <c r="B14" s="71"/>
      <c r="C14" s="38"/>
      <c r="D14" s="38"/>
      <c r="E14" s="37"/>
      <c r="F14" s="37"/>
      <c r="G14" s="37"/>
      <c r="H14" s="37"/>
      <c r="I14" s="37"/>
      <c r="J14" s="37"/>
      <c r="K14" s="37"/>
      <c r="L14" s="37"/>
      <c r="M14" s="48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78"/>
      <c r="AI14" s="78"/>
      <c r="AJ14" s="78"/>
      <c r="AK14" s="78"/>
      <c r="AL14" s="78"/>
      <c r="AN14" s="37"/>
      <c r="AO14" s="37"/>
      <c r="AP14" s="37"/>
      <c r="AQ14" s="37"/>
      <c r="AR14" s="37"/>
    </row>
    <row r="15" spans="1:44" x14ac:dyDescent="0.2">
      <c r="A15" s="2">
        <f>DATE(MID(B15,5,4),C15+6,1)-1</f>
        <v>40816</v>
      </c>
      <c r="B15" s="19" t="s">
        <v>975</v>
      </c>
      <c r="C15" s="85">
        <f>MONTH(1&amp;LEFT(B15,3))</f>
        <v>4</v>
      </c>
      <c r="D15" s="49">
        <f>IFERROR(IF($B$1=Eng_Code,SUMIFS(INDEX(Raw!$G$82:$AJ$2072,,MATCH(Data!D$6,Raw!$G$5:$AJ$5,0)),Raw!$D$82:$D$2072,Data!$A15),IF(ISNUMBER(MATCH($B$1,Reg_Code,0)),SUMIFS(INDEX(Raw!$G$82:$AJ$2072,,MATCH(Data!D$6,Raw!$G$5:$AJ$5,0)),Raw!$D$82:$D$2072,Data!$A15,Raw!$B$82:$B$2072,Data!$B$1),IF(ISNUMBER(MATCH($B$1,Area_Code,0)),SUMIFS(INDEX(Raw!$G$82:$AJ$2072,,MATCH(Data!D$6,Raw!$G$5:$AJ$5,0)),Raw!$D$82:$D$2072,Data!$A15,Raw!$E$82:$E$2072,Data!$B$1),IF(ISNUMBER(MATCH($B$1,Prov_Code,0)),SUMIFS(INDEX(Raw!$G$82:$AJ$2072,,MATCH(Data!D$6,Raw!$G$5:$AJ$5,0)),Raw!$D$82:$D$2072,Data!$A15,Raw!$C$82:$C$2072,Data!$B$1))))),"-")</f>
        <v>0</v>
      </c>
      <c r="E15" s="49">
        <f>IFERROR(IF($B$1=Eng_Code,SUMIFS(INDEX(Raw!$G$82:$AJ$2072,,MATCH(Data!E$6,Raw!$G$5:$AJ$5,0)),Raw!$D$82:$D$2072,Data!$A15),IF(ISNUMBER(MATCH($B$1,Reg_Code,0)),SUMIFS(INDEX(Raw!$G$82:$AJ$2072,,MATCH(Data!E$6,Raw!$G$5:$AJ$5,0)),Raw!$D$82:$D$2072,Data!$A15,Raw!$B$82:$B$2072,Data!$B$1),IF(ISNUMBER(MATCH($B$1,Area_Code,0)),SUMIFS(INDEX(Raw!$G$82:$AJ$2072,,MATCH(Data!E$6,Raw!$G$5:$AJ$5,0)),Raw!$D$82:$D$2072,Data!$A15,Raw!$E$82:$E$2072,Data!$B$1),IF(ISNUMBER(MATCH($B$1,Prov_Code,0)),SUMIFS(INDEX(Raw!$G$82:$AJ$2072,,MATCH(Data!E$6,Raw!$G$5:$AJ$5,0)),Raw!$D$82:$D$2072,Data!$A15,Raw!$C$82:$C$2072,Data!$B$1))))),"-")</f>
        <v>2098</v>
      </c>
      <c r="F15" s="49"/>
      <c r="G15" s="49">
        <f>IFERROR(IF($B$1=Eng_Code,SUMIFS(INDEX(Raw!$G$82:$AJ$2072,,MATCH(Data!G$6,Raw!$G$5:$AJ$5,0)),Raw!$D$82:$D$2072,Data!$A15),IF(ISNUMBER(MATCH($B$1,Reg_Code,0)),SUMIFS(INDEX(Raw!$G$82:$AJ$2072,,MATCH(Data!G$6,Raw!$G$5:$AJ$5,0)),Raw!$D$82:$D$2072,Data!$A15,Raw!$B$82:$B$2072,Data!$B$1),IF(ISNUMBER(MATCH($B$1,Area_Code,0)),SUMIFS(INDEX(Raw!$G$82:$AJ$2072,,MATCH(Data!G$6,Raw!$G$5:$AJ$5,0)),Raw!$D$82:$D$2072,Data!$A15,Raw!$E$82:$E$2072,Data!$B$1),IF(ISNUMBER(MATCH($B$1,Prov_Code,0)),SUMIFS(INDEX(Raw!$G$82:$AJ$2072,,MATCH(Data!G$6,Raw!$G$5:$AJ$5,0)),Raw!$D$82:$D$2072,Data!$A15,Raw!$C$82:$C$2072,Data!$B$1))))),"-")</f>
        <v>1497</v>
      </c>
      <c r="H15" s="49">
        <f>IFERROR(IF($B$1=Eng_Code,SUMIFS(INDEX(Raw!$G$82:$AJ$2072,,MATCH(Data!H$6,Raw!$G$5:$AJ$5,0)),Raw!$D$82:$D$2072,Data!$A15),IF(ISNUMBER(MATCH($B$1,Reg_Code,0)),SUMIFS(INDEX(Raw!$G$82:$AJ$2072,,MATCH(Data!H$6,Raw!$G$5:$AJ$5,0)),Raw!$D$82:$D$2072,Data!$A15,Raw!$B$82:$B$2072,Data!$B$1),IF(ISNUMBER(MATCH($B$1,Area_Code,0)),SUMIFS(INDEX(Raw!$G$82:$AJ$2072,,MATCH(Data!H$6,Raw!$G$5:$AJ$5,0)),Raw!$D$82:$D$2072,Data!$A15,Raw!$E$82:$E$2072,Data!$B$1),IF(ISNUMBER(MATCH($B$1,Prov_Code,0)),SUMIFS(INDEX(Raw!$G$82:$AJ$2072,,MATCH(Data!H$6,Raw!$G$5:$AJ$5,0)),Raw!$D$82:$D$2072,Data!$A15,Raw!$C$82:$C$2072,Data!$B$1))))),"-")</f>
        <v>404</v>
      </c>
      <c r="I15" s="49">
        <f>IFERROR(IF($B$1=Eng_Code,SUMIFS(INDEX(Raw!$G$82:$AJ$2072,,MATCH(Data!I$6,Raw!$G$5:$AJ$5,0)),Raw!$D$82:$D$2072,Data!$A15),IF(ISNUMBER(MATCH($B$1,Reg_Code,0)),SUMIFS(INDEX(Raw!$G$82:$AJ$2072,,MATCH(Data!I$6,Raw!$G$5:$AJ$5,0)),Raw!$D$82:$D$2072,Data!$A15,Raw!$B$82:$B$2072,Data!$B$1),IF(ISNUMBER(MATCH($B$1,Area_Code,0)),SUMIFS(INDEX(Raw!$G$82:$AJ$2072,,MATCH(Data!I$6,Raw!$G$5:$AJ$5,0)),Raw!$D$82:$D$2072,Data!$A15,Raw!$E$82:$E$2072,Data!$B$1),IF(ISNUMBER(MATCH($B$1,Prov_Code,0)),SUMIFS(INDEX(Raw!$G$82:$AJ$2072,,MATCH(Data!I$6,Raw!$G$5:$AJ$5,0)),Raw!$D$82:$D$2072,Data!$A15,Raw!$C$82:$C$2072,Data!$B$1))))),"-")</f>
        <v>72</v>
      </c>
      <c r="J15" s="49">
        <f>IFERROR(IF($B$1=Eng_Code,SUMIFS(INDEX(Raw!$G$82:$AJ$2072,,MATCH(Data!J$6,Raw!$G$5:$AJ$5,0)),Raw!$D$82:$D$2072,Data!$A15),IF(ISNUMBER(MATCH($B$1,Reg_Code,0)),SUMIFS(INDEX(Raw!$G$82:$AJ$2072,,MATCH(Data!J$6,Raw!$G$5:$AJ$5,0)),Raw!$D$82:$D$2072,Data!$A15,Raw!$B$82:$B$2072,Data!$B$1),IF(ISNUMBER(MATCH($B$1,Area_Code,0)),SUMIFS(INDEX(Raw!$G$82:$AJ$2072,,MATCH(Data!J$6,Raw!$G$5:$AJ$5,0)),Raw!$D$82:$D$2072,Data!$A15,Raw!$E$82:$E$2072,Data!$B$1),IF(ISNUMBER(MATCH($B$1,Prov_Code,0)),SUMIFS(INDEX(Raw!$G$82:$AJ$2072,,MATCH(Data!J$6,Raw!$G$5:$AJ$5,0)),Raw!$D$82:$D$2072,Data!$A15,Raw!$C$82:$C$2072,Data!$B$1))))),"-")</f>
        <v>0</v>
      </c>
      <c r="K15" s="49">
        <f>IFERROR(IF($B$1=Eng_Code,SUMIFS(INDEX(Raw!$G$82:$AJ$2072,,MATCH(Data!K$6,Raw!$G$5:$AJ$5,0)),Raw!$D$82:$D$2072,Data!$A15),IF(ISNUMBER(MATCH($B$1,Reg_Code,0)),SUMIFS(INDEX(Raw!$G$82:$AJ$2072,,MATCH(Data!K$6,Raw!$G$5:$AJ$5,0)),Raw!$D$82:$D$2072,Data!$A15,Raw!$B$82:$B$2072,Data!$B$1),IF(ISNUMBER(MATCH($B$1,Area_Code,0)),SUMIFS(INDEX(Raw!$G$82:$AJ$2072,,MATCH(Data!K$6,Raw!$G$5:$AJ$5,0)),Raw!$D$82:$D$2072,Data!$A15,Raw!$E$82:$E$2072,Data!$B$1),IF(ISNUMBER(MATCH($B$1,Prov_Code,0)),SUMIFS(INDEX(Raw!$G$82:$AJ$2072,,MATCH(Data!K$6,Raw!$G$5:$AJ$5,0)),Raw!$D$82:$D$2072,Data!$A15,Raw!$C$82:$C$2072,Data!$B$1))))),"-")</f>
        <v>0</v>
      </c>
      <c r="L15" s="49">
        <f>IFERROR(IF($B$1=Eng_Code,SUMIFS(INDEX(Raw!$G$82:$AJ$2072,,MATCH(Data!L$6,Raw!$G$5:$AJ$5,0)),Raw!$D$82:$D$2072,Data!$A15),IF(ISNUMBER(MATCH($B$1,Reg_Code,0)),SUMIFS(INDEX(Raw!$G$82:$AJ$2072,,MATCH(Data!L$6,Raw!$G$5:$AJ$5,0)),Raw!$D$82:$D$2072,Data!$A15,Raw!$B$82:$B$2072,Data!$B$1),IF(ISNUMBER(MATCH($B$1,Area_Code,0)),SUMIFS(INDEX(Raw!$G$82:$AJ$2072,,MATCH(Data!L$6,Raw!$G$5:$AJ$5,0)),Raw!$D$82:$D$2072,Data!$A15,Raw!$E$82:$E$2072,Data!$B$1),IF(ISNUMBER(MATCH($B$1,Prov_Code,0)),SUMIFS(INDEX(Raw!$G$82:$AJ$2072,,MATCH(Data!L$6,Raw!$G$5:$AJ$5,0)),Raw!$D$82:$D$2072,Data!$A15,Raw!$C$82:$C$2072,Data!$B$1))))),"-")</f>
        <v>87</v>
      </c>
      <c r="M15" s="49">
        <f>IFERROR(IF($B$1=Eng_Code,SUMIFS(INDEX(Raw!$G$82:$AJ$2072,,MATCH(Data!M$6,Raw!$G$5:$AJ$5,0)),Raw!$D$82:$D$2072,Data!$A15),IF(ISNUMBER(MATCH($B$1,Reg_Code,0)),SUMIFS(INDEX(Raw!$G$82:$AJ$2072,,MATCH(Data!M$6,Raw!$G$5:$AJ$5,0)),Raw!$D$82:$D$2072,Data!$A15,Raw!$B$82:$B$2072,Data!$B$1),IF(ISNUMBER(MATCH($B$1,Area_Code,0)),SUMIFS(INDEX(Raw!$G$82:$AJ$2072,,MATCH(Data!M$6,Raw!$G$5:$AJ$5,0)),Raw!$D$82:$D$2072,Data!$A15,Raw!$E$82:$E$2072,Data!$B$1),IF(ISNUMBER(MATCH($B$1,Prov_Code,0)),SUMIFS(INDEX(Raw!$G$82:$AJ$2072,,MATCH(Data!M$6,Raw!$G$5:$AJ$5,0)),Raw!$D$82:$D$2072,Data!$A15,Raw!$C$82:$C$2072,Data!$B$1))))),"-")</f>
        <v>38</v>
      </c>
      <c r="N15" s="78">
        <f>IFERROR(SUM(G15:H15)/SUM(G15:L15),"-")</f>
        <v>0.92281553398058247</v>
      </c>
      <c r="O15" s="37"/>
      <c r="P15" s="37">
        <f>IFERROR(IF($B$1=Eng_Code,SUMIFS(INDEX(Raw!$G$82:$AJ$2072,,MATCH(Data!P$6,Raw!$G$5:$AJ$5,0)),Raw!$D$82:$D$2072,Data!$A15),IF(ISNUMBER(MATCH($B$1,Reg_Code,0)),SUMIFS(INDEX(Raw!$G$82:$AJ$2072,,MATCH(Data!P$6,Raw!$G$5:$AJ$5,0)),Raw!$D$82:$D$2072,Data!$A15,Raw!$B$82:$B$2072,Data!$B$1),IF(ISNUMBER(MATCH($B$1,Area_Code,0)),SUMIFS(INDEX(Raw!$G$82:$AJ$2072,,MATCH(Data!P$6,Raw!$G$5:$AJ$5,0)),Raw!$D$82:$D$2072,Data!$A15,Raw!$E$82:$E$2072,Data!$B$1),IF(ISNUMBER(MATCH($B$1,Prov_Code,0)),SUMIFS(INDEX(Raw!$G$82:$AJ$2072,,MATCH(Data!P$6,Raw!$G$5:$AJ$5,0)),Raw!$D$82:$D$2072,Data!$A15,Raw!$C$82:$C$2072,Data!$B$1))))),"-")</f>
        <v>1694</v>
      </c>
      <c r="Q15" s="37">
        <f>IFERROR(IF($B$1=Eng_Code,SUMIFS(INDEX(Raw!$G$82:$AJ$2072,,MATCH(Data!Q$6,Raw!$G$5:$AJ$5,0)),Raw!$D$82:$D$2072,Data!$A15),IF(ISNUMBER(MATCH($B$1,Reg_Code,0)),SUMIFS(INDEX(Raw!$G$82:$AJ$2072,,MATCH(Data!Q$6,Raw!$G$5:$AJ$5,0)),Raw!$D$82:$D$2072,Data!$A15,Raw!$B$82:$B$2072,Data!$B$1),IF(ISNUMBER(MATCH($B$1,Area_Code,0)),SUMIFS(INDEX(Raw!$G$82:$AJ$2072,,MATCH(Data!Q$6,Raw!$G$5:$AJ$5,0)),Raw!$D$82:$D$2072,Data!$A15,Raw!$E$82:$E$2072,Data!$B$1),IF(ISNUMBER(MATCH($B$1,Prov_Code,0)),SUMIFS(INDEX(Raw!$G$82:$AJ$2072,,MATCH(Data!Q$6,Raw!$G$5:$AJ$5,0)),Raw!$D$82:$D$2072,Data!$A15,Raw!$C$82:$C$2072,Data!$B$1))))),"-")</f>
        <v>220</v>
      </c>
      <c r="R15" s="37">
        <f>IFERROR(IF($B$1=Eng_Code,SUMIFS(INDEX(Raw!$G$82:$AJ$2072,,MATCH(Data!R$6,Raw!$G$5:$AJ$5,0)),Raw!$D$82:$D$2072,Data!$A15),IF(ISNUMBER(MATCH($B$1,Reg_Code,0)),SUMIFS(INDEX(Raw!$G$82:$AJ$2072,,MATCH(Data!R$6,Raw!$G$5:$AJ$5,0)),Raw!$D$82:$D$2072,Data!$A15,Raw!$B$82:$B$2072,Data!$B$1),IF(ISNUMBER(MATCH($B$1,Area_Code,0)),SUMIFS(INDEX(Raw!$G$82:$AJ$2072,,MATCH(Data!R$6,Raw!$G$5:$AJ$5,0)),Raw!$D$82:$D$2072,Data!$A15,Raw!$E$82:$E$2072,Data!$B$1),IF(ISNUMBER(MATCH($B$1,Prov_Code,0)),SUMIFS(INDEX(Raw!$G$82:$AJ$2072,,MATCH(Data!R$6,Raw!$G$5:$AJ$5,0)),Raw!$D$82:$D$2072,Data!$A15,Raw!$C$82:$C$2072,Data!$B$1))))),"-")</f>
        <v>65</v>
      </c>
      <c r="S15" s="37">
        <f>IFERROR(IF($B$1=Eng_Code,SUMIFS(INDEX(Raw!$G$82:$AJ$2072,,MATCH(Data!S$6,Raw!$G$5:$AJ$5,0)),Raw!$D$82:$D$2072,Data!$A15),IF(ISNUMBER(MATCH($B$1,Reg_Code,0)),SUMIFS(INDEX(Raw!$G$82:$AJ$2072,,MATCH(Data!S$6,Raw!$G$5:$AJ$5,0)),Raw!$D$82:$D$2072,Data!$A15,Raw!$B$82:$B$2072,Data!$B$1),IF(ISNUMBER(MATCH($B$1,Area_Code,0)),SUMIFS(INDEX(Raw!$G$82:$AJ$2072,,MATCH(Data!S$6,Raw!$G$5:$AJ$5,0)),Raw!$D$82:$D$2072,Data!$A15,Raw!$E$82:$E$2072,Data!$B$1),IF(ISNUMBER(MATCH($B$1,Prov_Code,0)),SUMIFS(INDEX(Raw!$G$82:$AJ$2072,,MATCH(Data!S$6,Raw!$G$5:$AJ$5,0)),Raw!$D$82:$D$2072,Data!$A15,Raw!$C$82:$C$2072,Data!$B$1))))),"-")</f>
        <v>119</v>
      </c>
      <c r="T15" s="78">
        <f>IFERROR(SUM(P15:Q15)/SUM(P15:R15),"-")</f>
        <v>0.96715512885295607</v>
      </c>
      <c r="U15" s="37"/>
      <c r="V15" s="37">
        <f>IFERROR(IF($B$1=Eng_Code,SUMIFS(INDEX(Raw!$G$82:$AJ$2072,,MATCH(Data!V$6,Raw!$G$5:$AJ$5,0)),Raw!$D$82:$D$2072,Data!$A15),IF(ISNUMBER(MATCH($B$1,Reg_Code,0)),SUMIFS(INDEX(Raw!$G$82:$AJ$2072,,MATCH(Data!V$6,Raw!$G$5:$AJ$5,0)),Raw!$D$82:$D$2072,Data!$A15,Raw!$B$82:$B$2072,Data!$B$1),IF(ISNUMBER(MATCH($B$1,Area_Code,0)),SUMIFS(INDEX(Raw!$G$82:$AJ$2072,,MATCH(Data!V$6,Raw!$G$5:$AJ$5,0)),Raw!$D$82:$D$2072,Data!$A15,Raw!$E$82:$E$2072,Data!$B$1),IF(ISNUMBER(MATCH($B$1,Prov_Code,0)),SUMIFS(INDEX(Raw!$G$82:$AJ$2072,,MATCH(Data!V$6,Raw!$G$5:$AJ$5,0)),Raw!$D$82:$D$2072,Data!$A15,Raw!$C$82:$C$2072,Data!$B$1))))),"-")</f>
        <v>617</v>
      </c>
      <c r="W15" s="37">
        <f>IFERROR(IF($B$1=Eng_Code,SUMIFS(INDEX(Raw!$G$82:$AJ$2072,,MATCH(Data!W$6,Raw!$G$5:$AJ$5,0)),Raw!$D$82:$D$2072,Data!$A15),IF(ISNUMBER(MATCH($B$1,Reg_Code,0)),SUMIFS(INDEX(Raw!$G$82:$AJ$2072,,MATCH(Data!W$6,Raw!$G$5:$AJ$5,0)),Raw!$D$82:$D$2072,Data!$A15,Raw!$B$82:$B$2072,Data!$B$1),IF(ISNUMBER(MATCH($B$1,Area_Code,0)),SUMIFS(INDEX(Raw!$G$82:$AJ$2072,,MATCH(Data!W$6,Raw!$G$5:$AJ$5,0)),Raw!$D$82:$D$2072,Data!$A15,Raw!$E$82:$E$2072,Data!$B$1),IF(ISNUMBER(MATCH($B$1,Prov_Code,0)),SUMIFS(INDEX(Raw!$G$82:$AJ$2072,,MATCH(Data!W$6,Raw!$G$5:$AJ$5,0)),Raw!$D$82:$D$2072,Data!$A15,Raw!$C$82:$C$2072,Data!$B$1))))),"-")</f>
        <v>1031</v>
      </c>
      <c r="X15" s="37">
        <f>IFERROR(IF($B$1=Eng_Code,SUMIFS(INDEX(Raw!$G$82:$AJ$2072,,MATCH(Data!X$6,Raw!$G$5:$AJ$5,0)),Raw!$D$82:$D$2072,Data!$A15),IF(ISNUMBER(MATCH($B$1,Reg_Code,0)),SUMIFS(INDEX(Raw!$G$82:$AJ$2072,,MATCH(Data!X$6,Raw!$G$5:$AJ$5,0)),Raw!$D$82:$D$2072,Data!$A15,Raw!$B$82:$B$2072,Data!$B$1),IF(ISNUMBER(MATCH($B$1,Area_Code,0)),SUMIFS(INDEX(Raw!$G$82:$AJ$2072,,MATCH(Data!X$6,Raw!$G$5:$AJ$5,0)),Raw!$D$82:$D$2072,Data!$A15,Raw!$E$82:$E$2072,Data!$B$1),IF(ISNUMBER(MATCH($B$1,Prov_Code,0)),SUMIFS(INDEX(Raw!$G$82:$AJ$2072,,MATCH(Data!X$6,Raw!$G$5:$AJ$5,0)),Raw!$D$82:$D$2072,Data!$A15,Raw!$C$82:$C$2072,Data!$B$1))))),"-")</f>
        <v>258</v>
      </c>
      <c r="Y15" s="37">
        <f>IFERROR(IF($B$1=Eng_Code,SUMIFS(INDEX(Raw!$G$82:$AJ$2072,,MATCH(Data!Y$6,Raw!$G$5:$AJ$5,0)),Raw!$D$82:$D$2072,Data!$A15),IF(ISNUMBER(MATCH($B$1,Reg_Code,0)),SUMIFS(INDEX(Raw!$G$82:$AJ$2072,,MATCH(Data!Y$6,Raw!$G$5:$AJ$5,0)),Raw!$D$82:$D$2072,Data!$A15,Raw!$B$82:$B$2072,Data!$B$1),IF(ISNUMBER(MATCH($B$1,Area_Code,0)),SUMIFS(INDEX(Raw!$G$82:$AJ$2072,,MATCH(Data!Y$6,Raw!$G$5:$AJ$5,0)),Raw!$D$82:$D$2072,Data!$A15,Raw!$E$82:$E$2072,Data!$B$1),IF(ISNUMBER(MATCH($B$1,Prov_Code,0)),SUMIFS(INDEX(Raw!$G$82:$AJ$2072,,MATCH(Data!Y$6,Raw!$G$5:$AJ$5,0)),Raw!$D$82:$D$2072,Data!$A15,Raw!$C$82:$C$2072,Data!$B$1))))),"-")</f>
        <v>70</v>
      </c>
      <c r="Z15" s="37">
        <f>IFERROR(IF($B$1=Eng_Code,SUMIFS(INDEX(Raw!$G$82:$AJ$2072,,MATCH(Data!Z$6,Raw!$G$5:$AJ$5,0)),Raw!$D$82:$D$2072,Data!$A15),IF(ISNUMBER(MATCH($B$1,Reg_Code,0)),SUMIFS(INDEX(Raw!$G$82:$AJ$2072,,MATCH(Data!Z$6,Raw!$G$5:$AJ$5,0)),Raw!$D$82:$D$2072,Data!$A15,Raw!$B$82:$B$2072,Data!$B$1),IF(ISNUMBER(MATCH($B$1,Area_Code,0)),SUMIFS(INDEX(Raw!$G$82:$AJ$2072,,MATCH(Data!Z$6,Raw!$G$5:$AJ$5,0)),Raw!$D$82:$D$2072,Data!$A15,Raw!$E$82:$E$2072,Data!$B$1),IF(ISNUMBER(MATCH($B$1,Prov_Code,0)),SUMIFS(INDEX(Raw!$G$82:$AJ$2072,,MATCH(Data!Z$6,Raw!$G$5:$AJ$5,0)),Raw!$D$82:$D$2072,Data!$A15,Raw!$C$82:$C$2072,Data!$B$1))))),"-")</f>
        <v>122</v>
      </c>
      <c r="AA15" s="37"/>
      <c r="AB15" s="37">
        <f>IFERROR(IF($B$1=Eng_Code,SUMIFS(INDEX(Raw!$G$82:$AJ$2072,,MATCH(Data!AB$6,Raw!$G$5:$AJ$5,0)),Raw!$D$82:$D$2072,Data!$A15),IF(ISNUMBER(MATCH($B$1,Reg_Code,0)),SUMIFS(INDEX(Raw!$G$82:$AJ$2072,,MATCH(Data!AB$6,Raw!$G$5:$AJ$5,0)),Raw!$D$82:$D$2072,Data!$A15,Raw!$B$82:$B$2072,Data!$B$1),IF(ISNUMBER(MATCH($B$1,Area_Code,0)),SUMIFS(INDEX(Raw!$G$82:$AJ$2072,,MATCH(Data!AB$6,Raw!$G$5:$AJ$5,0)),Raw!$D$82:$D$2072,Data!$A15,Raw!$E$82:$E$2072,Data!$B$1),IF(ISNUMBER(MATCH($B$1,Prov_Code,0)),SUMIFS(INDEX(Raw!$G$82:$AJ$2072,,MATCH(Data!AB$6,Raw!$G$5:$AJ$5,0)),Raw!$D$82:$D$2072,Data!$A15,Raw!$C$82:$C$2072,Data!$B$1))))),"-")</f>
        <v>366</v>
      </c>
      <c r="AC15" s="37">
        <f>IFERROR(IF($B$1=Eng_Code,SUMIFS(INDEX(Raw!$G$82:$AJ$2072,,MATCH(Data!AC$6,Raw!$G$5:$AJ$5,0)),Raw!$D$82:$D$2072,Data!$A15),IF(ISNUMBER(MATCH($B$1,Reg_Code,0)),SUMIFS(INDEX(Raw!$G$82:$AJ$2072,,MATCH(Data!AC$6,Raw!$G$5:$AJ$5,0)),Raw!$D$82:$D$2072,Data!$A15,Raw!$B$82:$B$2072,Data!$B$1),IF(ISNUMBER(MATCH($B$1,Area_Code,0)),SUMIFS(INDEX(Raw!$G$82:$AJ$2072,,MATCH(Data!AC$6,Raw!$G$5:$AJ$5,0)),Raw!$D$82:$D$2072,Data!$A15,Raw!$E$82:$E$2072,Data!$B$1),IF(ISNUMBER(MATCH($B$1,Prov_Code,0)),SUMIFS(INDEX(Raw!$G$82:$AJ$2072,,MATCH(Data!AC$6,Raw!$G$5:$AJ$5,0)),Raw!$D$82:$D$2072,Data!$A15,Raw!$C$82:$C$2072,Data!$B$1))))),"-")</f>
        <v>380</v>
      </c>
      <c r="AD15" s="37">
        <f>IFERROR(IF($B$1=Eng_Code,SUMIFS(INDEX(Raw!$G$82:$AJ$2072,,MATCH(Data!AD$6,Raw!$G$5:$AJ$5,0)),Raw!$D$82:$D$2072,Data!$A15),IF(ISNUMBER(MATCH($B$1,Reg_Code,0)),SUMIFS(INDEX(Raw!$G$82:$AJ$2072,,MATCH(Data!AD$6,Raw!$G$5:$AJ$5,0)),Raw!$D$82:$D$2072,Data!$A15,Raw!$B$82:$B$2072,Data!$B$1),IF(ISNUMBER(MATCH($B$1,Area_Code,0)),SUMIFS(INDEX(Raw!$G$82:$AJ$2072,,MATCH(Data!AD$6,Raw!$G$5:$AJ$5,0)),Raw!$D$82:$D$2072,Data!$A15,Raw!$E$82:$E$2072,Data!$B$1),IF(ISNUMBER(MATCH($B$1,Prov_Code,0)),SUMIFS(INDEX(Raw!$G$82:$AJ$2072,,MATCH(Data!AD$6,Raw!$G$5:$AJ$5,0)),Raw!$D$82:$D$2072,Data!$A15,Raw!$C$82:$C$2072,Data!$B$1))))),"-")</f>
        <v>1625</v>
      </c>
      <c r="AE15" s="37">
        <f>IFERROR(IF($B$1=Eng_Code,SUMIFS(INDEX(Raw!$G$82:$AJ$2072,,MATCH(Data!AE$6,Raw!$G$5:$AJ$5,0)),Raw!$D$82:$D$2072,Data!$A15),IF(ISNUMBER(MATCH($B$1,Reg_Code,0)),SUMIFS(INDEX(Raw!$G$82:$AJ$2072,,MATCH(Data!AE$6,Raw!$G$5:$AJ$5,0)),Raw!$D$82:$D$2072,Data!$A15,Raw!$B$82:$B$2072,Data!$B$1),IF(ISNUMBER(MATCH($B$1,Area_Code,0)),SUMIFS(INDEX(Raw!$G$82:$AJ$2072,,MATCH(Data!AE$6,Raw!$G$5:$AJ$5,0)),Raw!$D$82:$D$2072,Data!$A15,Raw!$E$82:$E$2072,Data!$B$1),IF(ISNUMBER(MATCH($B$1,Prov_Code,0)),SUMIFS(INDEX(Raw!$G$82:$AJ$2072,,MATCH(Data!AE$6,Raw!$G$5:$AJ$5,0)),Raw!$D$82:$D$2072,Data!$A15,Raw!$C$82:$C$2072,Data!$B$1))))),"-")</f>
        <v>46</v>
      </c>
      <c r="AF15" s="37">
        <f>IFERROR(IF($B$1=Eng_Code,SUMIFS(INDEX(Raw!$G$82:$AJ$2072,,MATCH(Data!AF$6,Raw!$G$5:$AJ$5,0)),Raw!$D$82:$D$2072,Data!$A15),IF(ISNUMBER(MATCH($B$1,Reg_Code,0)),SUMIFS(INDEX(Raw!$G$82:$AJ$2072,,MATCH(Data!AF$6,Raw!$G$5:$AJ$5,0)),Raw!$D$82:$D$2072,Data!$A15,Raw!$B$82:$B$2072,Data!$B$1),IF(ISNUMBER(MATCH($B$1,Area_Code,0)),SUMIFS(INDEX(Raw!$G$82:$AJ$2072,,MATCH(Data!AF$6,Raw!$G$5:$AJ$5,0)),Raw!$D$82:$D$2072,Data!$A15,Raw!$E$82:$E$2072,Data!$B$1),IF(ISNUMBER(MATCH($B$1,Prov_Code,0)),SUMIFS(INDEX(Raw!$G$82:$AJ$2072,,MATCH(Data!AF$6,Raw!$G$5:$AJ$5,0)),Raw!$D$82:$D$2072,Data!$A15,Raw!$C$82:$C$2072,Data!$B$1))))),"-")</f>
        <v>37</v>
      </c>
      <c r="AG15" s="37">
        <f>IFERROR(IF($B$1=Eng_Code,SUMIFS(INDEX(Raw!$G$82:$AJ$2072,,MATCH(Data!AG$6,Raw!$G$5:$AJ$5,0)),Raw!$D$82:$D$2072,Data!$A15),IF(ISNUMBER(MATCH($B$1,Reg_Code,0)),SUMIFS(INDEX(Raw!$G$82:$AJ$2072,,MATCH(Data!AG$6,Raw!$G$5:$AJ$5,0)),Raw!$D$82:$D$2072,Data!$A15,Raw!$B$82:$B$2072,Data!$B$1),IF(ISNUMBER(MATCH($B$1,Area_Code,0)),SUMIFS(INDEX(Raw!$G$82:$AJ$2072,,MATCH(Data!AG$6,Raw!$G$5:$AJ$5,0)),Raw!$D$82:$D$2072,Data!$A15,Raw!$E$82:$E$2072,Data!$B$1),IF(ISNUMBER(MATCH($B$1,Prov_Code,0)),SUMIFS(INDEX(Raw!$G$82:$AJ$2072,,MATCH(Data!AG$6,Raw!$G$5:$AJ$5,0)),Raw!$D$82:$D$2072,Data!$A15,Raw!$C$82:$C$2072,Data!$B$1))))),"-")</f>
        <v>0</v>
      </c>
      <c r="AH15" s="78">
        <f t="shared" si="12"/>
        <v>0.1491442542787286</v>
      </c>
      <c r="AI15" s="78">
        <f t="shared" si="13"/>
        <v>0.15484922575387122</v>
      </c>
      <c r="AJ15" s="78">
        <f t="shared" si="14"/>
        <v>0.66218418907905463</v>
      </c>
      <c r="AK15" s="78">
        <f t="shared" si="15"/>
        <v>1.8744906275468622E-2</v>
      </c>
      <c r="AL15" s="78">
        <f t="shared" si="16"/>
        <v>1.5077424612876936E-2</v>
      </c>
      <c r="AN15" s="37">
        <f>IFERROR(IF($B$1=Eng_Code,SUMIFS(INDEX(Raw!$G$82:$AJ$2072,,MATCH(Data!AN$6,Raw!$G$5:$AJ$5,0)),Raw!$D$82:$D$2072,Data!$A15),IF(ISNUMBER(MATCH($B$1,Reg_Code,0)),SUMIFS(INDEX(Raw!$G$82:$AJ$2072,,MATCH(Data!AN$6,Raw!$G$5:$AJ$5,0)),Raw!$D$82:$D$2072,Data!$A15,Raw!$B$82:$B$2072,Data!$B$1),IF(ISNUMBER(MATCH($B$1,Area_Code,0)),SUMIFS(INDEX(Raw!$G$82:$AJ$2072,,MATCH(Data!AN$6,Raw!$G$5:$AJ$5,0)),Raw!$D$82:$D$2072,Data!$A15,Raw!$E$82:$E$2072,Data!$B$1),IF(ISNUMBER(MATCH($B$1,Prov_Code,0)),SUMIFS(INDEX(Raw!$G$82:$AJ$2072,,MATCH(Data!AN$6,Raw!$G$5:$AJ$5,0)),Raw!$D$82:$D$2072,Data!$A15,Raw!$C$82:$C$2072,Data!$B$1))))),"-")</f>
        <v>0</v>
      </c>
      <c r="AO15" s="37">
        <f>IFERROR(IF($B$1=Eng_Code,SUMIFS(INDEX(Raw!$G$82:$AJ$2072,,MATCH(Data!AO$6,Raw!$G$5:$AJ$5,0)),Raw!$D$82:$D$2072,Data!$A15),IF(ISNUMBER(MATCH($B$1,Reg_Code,0)),SUMIFS(INDEX(Raw!$G$82:$AJ$2072,,MATCH(Data!AO$6,Raw!$G$5:$AJ$5,0)),Raw!$D$82:$D$2072,Data!$A15,Raw!$B$82:$B$2072,Data!$B$1),IF(ISNUMBER(MATCH($B$1,Area_Code,0)),SUMIFS(INDEX(Raw!$G$82:$AJ$2072,,MATCH(Data!AO$6,Raw!$G$5:$AJ$5,0)),Raw!$D$82:$D$2072,Data!$A15,Raw!$E$82:$E$2072,Data!$B$1),IF(ISNUMBER(MATCH($B$1,Prov_Code,0)),SUMIFS(INDEX(Raw!$G$82:$AJ$2072,,MATCH(Data!AO$6,Raw!$G$5:$AJ$5,0)),Raw!$D$82:$D$2072,Data!$A15,Raw!$C$82:$C$2072,Data!$B$1))))),"-")</f>
        <v>0</v>
      </c>
      <c r="AP15" s="37">
        <f>IFERROR(IF($B$1=Eng_Code,SUMIFS(INDEX(Raw!$G$82:$AJ$2072,,MATCH(Data!AP$6,Raw!$G$5:$AJ$5,0)),Raw!$D$82:$D$2072,Data!$A15),IF(ISNUMBER(MATCH($B$1,Reg_Code,0)),SUMIFS(INDEX(Raw!$G$82:$AJ$2072,,MATCH(Data!AP$6,Raw!$G$5:$AJ$5,0)),Raw!$D$82:$D$2072,Data!$A15,Raw!$B$82:$B$2072,Data!$B$1),IF(ISNUMBER(MATCH($B$1,Area_Code,0)),SUMIFS(INDEX(Raw!$G$82:$AJ$2072,,MATCH(Data!AP$6,Raw!$G$5:$AJ$5,0)),Raw!$D$82:$D$2072,Data!$A15,Raw!$E$82:$E$2072,Data!$B$1),IF(ISNUMBER(MATCH($B$1,Prov_Code,0)),SUMIFS(INDEX(Raw!$G$82:$AJ$2072,,MATCH(Data!AP$6,Raw!$G$5:$AJ$5,0)),Raw!$D$82:$D$2072,Data!$A15,Raw!$C$82:$C$2072,Data!$B$1))))),"-")</f>
        <v>0</v>
      </c>
      <c r="AQ15" s="37">
        <f>IFERROR(IF($B$1=Eng_Code,SUMIFS(INDEX(Raw!$G$82:$AJ$2072,,MATCH(Data!AQ$6,Raw!$G$5:$AJ$5,0)),Raw!$D$82:$D$2072,Data!$A15),IF(ISNUMBER(MATCH($B$1,Reg_Code,0)),SUMIFS(INDEX(Raw!$G$82:$AJ$2072,,MATCH(Data!AQ$6,Raw!$G$5:$AJ$5,0)),Raw!$D$82:$D$2072,Data!$A15,Raw!$B$82:$B$2072,Data!$B$1),IF(ISNUMBER(MATCH($B$1,Area_Code,0)),SUMIFS(INDEX(Raw!$G$82:$AJ$2072,,MATCH(Data!AQ$6,Raw!$G$5:$AJ$5,0)),Raw!$D$82:$D$2072,Data!$A15,Raw!$E$82:$E$2072,Data!$B$1),IF(ISNUMBER(MATCH($B$1,Prov_Code,0)),SUMIFS(INDEX(Raw!$G$82:$AJ$2072,,MATCH(Data!AQ$6,Raw!$G$5:$AJ$5,0)),Raw!$D$82:$D$2072,Data!$A15,Raw!$C$82:$C$2072,Data!$B$1))))),"-")</f>
        <v>0</v>
      </c>
      <c r="AR15" s="37">
        <f>IFERROR(IF($B$1=Eng_Code,SUMIFS(INDEX(Raw!$G$82:$AJ$2072,,MATCH(Data!AR$6,Raw!$G$5:$AJ$5,0)),Raw!$D$82:$D$2072,Data!$A15),IF(ISNUMBER(MATCH($B$1,Reg_Code,0)),SUMIFS(INDEX(Raw!$G$82:$AJ$2072,,MATCH(Data!AR$6,Raw!$G$5:$AJ$5,0)),Raw!$D$82:$D$2072,Data!$A15,Raw!$B$82:$B$2072,Data!$B$1),IF(ISNUMBER(MATCH($B$1,Area_Code,0)),SUMIFS(INDEX(Raw!$G$82:$AJ$2072,,MATCH(Data!AR$6,Raw!$G$5:$AJ$5,0)),Raw!$D$82:$D$2072,Data!$A15,Raw!$E$82:$E$2072,Data!$B$1),IF(ISNUMBER(MATCH($B$1,Prov_Code,0)),SUMIFS(INDEX(Raw!$G$82:$AJ$2072,,MATCH(Data!AR$6,Raw!$G$5:$AJ$5,0)),Raw!$D$82:$D$2072,Data!$A15,Raw!$C$82:$C$2072,Data!$B$1))))),"-")</f>
        <v>0</v>
      </c>
    </row>
    <row r="16" spans="1:44" x14ac:dyDescent="0.2">
      <c r="A16" s="2">
        <f t="shared" ref="A16:A28" si="37">DATE(MID(B16,5,4),C16+6,1)-1</f>
        <v>40999</v>
      </c>
      <c r="B16" s="19" t="s">
        <v>974</v>
      </c>
      <c r="C16" s="85">
        <f t="shared" ref="C16:C28" si="38">MONTH(1&amp;LEFT(B16,3))</f>
        <v>10</v>
      </c>
      <c r="D16" s="49">
        <f>IFERROR(IF($B$1=Eng_Code,SUMIFS(INDEX(Raw!$G$82:$AJ$2072,,MATCH(Data!D$6,Raw!$G$5:$AJ$5,0)),Raw!$D$82:$D$2072,Data!$A16),IF(ISNUMBER(MATCH($B$1,Reg_Code,0)),SUMIFS(INDEX(Raw!$G$82:$AJ$2072,,MATCH(Data!D$6,Raw!$G$5:$AJ$5,0)),Raw!$D$82:$D$2072,Data!$A16,Raw!$B$82:$B$2072,Data!$B$1),IF(ISNUMBER(MATCH($B$1,Area_Code,0)),SUMIFS(INDEX(Raw!$G$82:$AJ$2072,,MATCH(Data!D$6,Raw!$G$5:$AJ$5,0)),Raw!$D$82:$D$2072,Data!$A16,Raw!$E$82:$E$2072,Data!$B$1),IF(ISNUMBER(MATCH($B$1,Prov_Code,0)),SUMIFS(INDEX(Raw!$G$82:$AJ$2072,,MATCH(Data!D$6,Raw!$G$5:$AJ$5,0)),Raw!$D$82:$D$2072,Data!$A16,Raw!$C$82:$C$2072,Data!$B$1))))),"-")</f>
        <v>0</v>
      </c>
      <c r="E16" s="49">
        <f>IFERROR(IF($B$1=Eng_Code,SUMIFS(INDEX(Raw!$G$82:$AJ$2072,,MATCH(Data!E$6,Raw!$G$5:$AJ$5,0)),Raw!$D$82:$D$2072,Data!$A16),IF(ISNUMBER(MATCH($B$1,Reg_Code,0)),SUMIFS(INDEX(Raw!$G$82:$AJ$2072,,MATCH(Data!E$6,Raw!$G$5:$AJ$5,0)),Raw!$D$82:$D$2072,Data!$A16,Raw!$B$82:$B$2072,Data!$B$1),IF(ISNUMBER(MATCH($B$1,Area_Code,0)),SUMIFS(INDEX(Raw!$G$82:$AJ$2072,,MATCH(Data!E$6,Raw!$G$5:$AJ$5,0)),Raw!$D$82:$D$2072,Data!$A16,Raw!$E$82:$E$2072,Data!$B$1),IF(ISNUMBER(MATCH($B$1,Prov_Code,0)),SUMIFS(INDEX(Raw!$G$82:$AJ$2072,,MATCH(Data!E$6,Raw!$G$5:$AJ$5,0)),Raw!$D$82:$D$2072,Data!$A16,Raw!$C$82:$C$2072,Data!$B$1))))),"-")</f>
        <v>2085</v>
      </c>
      <c r="F16" s="49"/>
      <c r="G16" s="49">
        <f>IFERROR(IF($B$1=Eng_Code,SUMIFS(INDEX(Raw!$G$82:$AJ$2072,,MATCH(Data!G$6,Raw!$G$5:$AJ$5,0)),Raw!$D$82:$D$2072,Data!$A16),IF(ISNUMBER(MATCH($B$1,Reg_Code,0)),SUMIFS(INDEX(Raw!$G$82:$AJ$2072,,MATCH(Data!G$6,Raw!$G$5:$AJ$5,0)),Raw!$D$82:$D$2072,Data!$A16,Raw!$B$82:$B$2072,Data!$B$1),IF(ISNUMBER(MATCH($B$1,Area_Code,0)),SUMIFS(INDEX(Raw!$G$82:$AJ$2072,,MATCH(Data!G$6,Raw!$G$5:$AJ$5,0)),Raw!$D$82:$D$2072,Data!$A16,Raw!$E$82:$E$2072,Data!$B$1),IF(ISNUMBER(MATCH($B$1,Prov_Code,0)),SUMIFS(INDEX(Raw!$G$82:$AJ$2072,,MATCH(Data!G$6,Raw!$G$5:$AJ$5,0)),Raw!$D$82:$D$2072,Data!$A16,Raw!$C$82:$C$2072,Data!$B$1))))),"-")</f>
        <v>1498</v>
      </c>
      <c r="H16" s="49">
        <f>IFERROR(IF($B$1=Eng_Code,SUMIFS(INDEX(Raw!$G$82:$AJ$2072,,MATCH(Data!H$6,Raw!$G$5:$AJ$5,0)),Raw!$D$82:$D$2072,Data!$A16),IF(ISNUMBER(MATCH($B$1,Reg_Code,0)),SUMIFS(INDEX(Raw!$G$82:$AJ$2072,,MATCH(Data!H$6,Raw!$G$5:$AJ$5,0)),Raw!$D$82:$D$2072,Data!$A16,Raw!$B$82:$B$2072,Data!$B$1),IF(ISNUMBER(MATCH($B$1,Area_Code,0)),SUMIFS(INDEX(Raw!$G$82:$AJ$2072,,MATCH(Data!H$6,Raw!$G$5:$AJ$5,0)),Raw!$D$82:$D$2072,Data!$A16,Raw!$E$82:$E$2072,Data!$B$1),IF(ISNUMBER(MATCH($B$1,Prov_Code,0)),SUMIFS(INDEX(Raw!$G$82:$AJ$2072,,MATCH(Data!H$6,Raw!$G$5:$AJ$5,0)),Raw!$D$82:$D$2072,Data!$A16,Raw!$C$82:$C$2072,Data!$B$1))))),"-")</f>
        <v>362</v>
      </c>
      <c r="I16" s="49">
        <f>IFERROR(IF($B$1=Eng_Code,SUMIFS(INDEX(Raw!$G$82:$AJ$2072,,MATCH(Data!I$6,Raw!$G$5:$AJ$5,0)),Raw!$D$82:$D$2072,Data!$A16),IF(ISNUMBER(MATCH($B$1,Reg_Code,0)),SUMIFS(INDEX(Raw!$G$82:$AJ$2072,,MATCH(Data!I$6,Raw!$G$5:$AJ$5,0)),Raw!$D$82:$D$2072,Data!$A16,Raw!$B$82:$B$2072,Data!$B$1),IF(ISNUMBER(MATCH($B$1,Area_Code,0)),SUMIFS(INDEX(Raw!$G$82:$AJ$2072,,MATCH(Data!I$6,Raw!$G$5:$AJ$5,0)),Raw!$D$82:$D$2072,Data!$A16,Raw!$E$82:$E$2072,Data!$B$1),IF(ISNUMBER(MATCH($B$1,Prov_Code,0)),SUMIFS(INDEX(Raw!$G$82:$AJ$2072,,MATCH(Data!I$6,Raw!$G$5:$AJ$5,0)),Raw!$D$82:$D$2072,Data!$A16,Raw!$C$82:$C$2072,Data!$B$1))))),"-")</f>
        <v>87</v>
      </c>
      <c r="J16" s="49">
        <f>IFERROR(IF($B$1=Eng_Code,SUMIFS(INDEX(Raw!$G$82:$AJ$2072,,MATCH(Data!J$6,Raw!$G$5:$AJ$5,0)),Raw!$D$82:$D$2072,Data!$A16),IF(ISNUMBER(MATCH($B$1,Reg_Code,0)),SUMIFS(INDEX(Raw!$G$82:$AJ$2072,,MATCH(Data!J$6,Raw!$G$5:$AJ$5,0)),Raw!$D$82:$D$2072,Data!$A16,Raw!$B$82:$B$2072,Data!$B$1),IF(ISNUMBER(MATCH($B$1,Area_Code,0)),SUMIFS(INDEX(Raw!$G$82:$AJ$2072,,MATCH(Data!J$6,Raw!$G$5:$AJ$5,0)),Raw!$D$82:$D$2072,Data!$A16,Raw!$E$82:$E$2072,Data!$B$1),IF(ISNUMBER(MATCH($B$1,Prov_Code,0)),SUMIFS(INDEX(Raw!$G$82:$AJ$2072,,MATCH(Data!J$6,Raw!$G$5:$AJ$5,0)),Raw!$D$82:$D$2072,Data!$A16,Raw!$C$82:$C$2072,Data!$B$1))))),"-")</f>
        <v>0</v>
      </c>
      <c r="K16" s="49">
        <f>IFERROR(IF($B$1=Eng_Code,SUMIFS(INDEX(Raw!$G$82:$AJ$2072,,MATCH(Data!K$6,Raw!$G$5:$AJ$5,0)),Raw!$D$82:$D$2072,Data!$A16),IF(ISNUMBER(MATCH($B$1,Reg_Code,0)),SUMIFS(INDEX(Raw!$G$82:$AJ$2072,,MATCH(Data!K$6,Raw!$G$5:$AJ$5,0)),Raw!$D$82:$D$2072,Data!$A16,Raw!$B$82:$B$2072,Data!$B$1),IF(ISNUMBER(MATCH($B$1,Area_Code,0)),SUMIFS(INDEX(Raw!$G$82:$AJ$2072,,MATCH(Data!K$6,Raw!$G$5:$AJ$5,0)),Raw!$D$82:$D$2072,Data!$A16,Raw!$E$82:$E$2072,Data!$B$1),IF(ISNUMBER(MATCH($B$1,Prov_Code,0)),SUMIFS(INDEX(Raw!$G$82:$AJ$2072,,MATCH(Data!K$6,Raw!$G$5:$AJ$5,0)),Raw!$D$82:$D$2072,Data!$A16,Raw!$C$82:$C$2072,Data!$B$1))))),"-")</f>
        <v>0</v>
      </c>
      <c r="L16" s="49">
        <f>IFERROR(IF($B$1=Eng_Code,SUMIFS(INDEX(Raw!$G$82:$AJ$2072,,MATCH(Data!L$6,Raw!$G$5:$AJ$5,0)),Raw!$D$82:$D$2072,Data!$A16),IF(ISNUMBER(MATCH($B$1,Reg_Code,0)),SUMIFS(INDEX(Raw!$G$82:$AJ$2072,,MATCH(Data!L$6,Raw!$G$5:$AJ$5,0)),Raw!$D$82:$D$2072,Data!$A16,Raw!$B$82:$B$2072,Data!$B$1),IF(ISNUMBER(MATCH($B$1,Area_Code,0)),SUMIFS(INDEX(Raw!$G$82:$AJ$2072,,MATCH(Data!L$6,Raw!$G$5:$AJ$5,0)),Raw!$D$82:$D$2072,Data!$A16,Raw!$E$82:$E$2072,Data!$B$1),IF(ISNUMBER(MATCH($B$1,Prov_Code,0)),SUMIFS(INDEX(Raw!$G$82:$AJ$2072,,MATCH(Data!L$6,Raw!$G$5:$AJ$5,0)),Raw!$D$82:$D$2072,Data!$A16,Raw!$C$82:$C$2072,Data!$B$1))))),"-")</f>
        <v>87</v>
      </c>
      <c r="M16" s="49">
        <f>IFERROR(IF($B$1=Eng_Code,SUMIFS(INDEX(Raw!$G$82:$AJ$2072,,MATCH(Data!M$6,Raw!$G$5:$AJ$5,0)),Raw!$D$82:$D$2072,Data!$A16),IF(ISNUMBER(MATCH($B$1,Reg_Code,0)),SUMIFS(INDEX(Raw!$G$82:$AJ$2072,,MATCH(Data!M$6,Raw!$G$5:$AJ$5,0)),Raw!$D$82:$D$2072,Data!$A16,Raw!$B$82:$B$2072,Data!$B$1),IF(ISNUMBER(MATCH($B$1,Area_Code,0)),SUMIFS(INDEX(Raw!$G$82:$AJ$2072,,MATCH(Data!M$6,Raw!$G$5:$AJ$5,0)),Raw!$D$82:$D$2072,Data!$A16,Raw!$E$82:$E$2072,Data!$B$1),IF(ISNUMBER(MATCH($B$1,Prov_Code,0)),SUMIFS(INDEX(Raw!$G$82:$AJ$2072,,MATCH(Data!M$6,Raw!$G$5:$AJ$5,0)),Raw!$D$82:$D$2072,Data!$A16,Raw!$C$82:$C$2072,Data!$B$1))))),"-")</f>
        <v>46</v>
      </c>
      <c r="N16" s="78">
        <f t="shared" ref="N16:N27" si="39">IFERROR(SUM(G16:H16)/SUM(G16:L16),"-")</f>
        <v>0.91445427728613571</v>
      </c>
      <c r="O16" s="37"/>
      <c r="P16" s="37">
        <f>IFERROR(IF($B$1=Eng_Code,SUMIFS(INDEX(Raw!$G$82:$AJ$2072,,MATCH(Data!P$6,Raw!$G$5:$AJ$5,0)),Raw!$D$82:$D$2072,Data!$A16),IF(ISNUMBER(MATCH($B$1,Reg_Code,0)),SUMIFS(INDEX(Raw!$G$82:$AJ$2072,,MATCH(Data!P$6,Raw!$G$5:$AJ$5,0)),Raw!$D$82:$D$2072,Data!$A16,Raw!$B$82:$B$2072,Data!$B$1),IF(ISNUMBER(MATCH($B$1,Area_Code,0)),SUMIFS(INDEX(Raw!$G$82:$AJ$2072,,MATCH(Data!P$6,Raw!$G$5:$AJ$5,0)),Raw!$D$82:$D$2072,Data!$A16,Raw!$E$82:$E$2072,Data!$B$1),IF(ISNUMBER(MATCH($B$1,Prov_Code,0)),SUMIFS(INDEX(Raw!$G$82:$AJ$2072,,MATCH(Data!P$6,Raw!$G$5:$AJ$5,0)),Raw!$D$82:$D$2072,Data!$A16,Raw!$C$82:$C$2072,Data!$B$1))))),"-")</f>
        <v>1702</v>
      </c>
      <c r="Q16" s="37">
        <f>IFERROR(IF($B$1=Eng_Code,SUMIFS(INDEX(Raw!$G$82:$AJ$2072,,MATCH(Data!Q$6,Raw!$G$5:$AJ$5,0)),Raw!$D$82:$D$2072,Data!$A16),IF(ISNUMBER(MATCH($B$1,Reg_Code,0)),SUMIFS(INDEX(Raw!$G$82:$AJ$2072,,MATCH(Data!Q$6,Raw!$G$5:$AJ$5,0)),Raw!$D$82:$D$2072,Data!$A16,Raw!$B$82:$B$2072,Data!$B$1),IF(ISNUMBER(MATCH($B$1,Area_Code,0)),SUMIFS(INDEX(Raw!$G$82:$AJ$2072,,MATCH(Data!Q$6,Raw!$G$5:$AJ$5,0)),Raw!$D$82:$D$2072,Data!$A16,Raw!$E$82:$E$2072,Data!$B$1),IF(ISNUMBER(MATCH($B$1,Prov_Code,0)),SUMIFS(INDEX(Raw!$G$82:$AJ$2072,,MATCH(Data!Q$6,Raw!$G$5:$AJ$5,0)),Raw!$D$82:$D$2072,Data!$A16,Raw!$C$82:$C$2072,Data!$B$1))))),"-")</f>
        <v>197</v>
      </c>
      <c r="R16" s="37">
        <f>IFERROR(IF($B$1=Eng_Code,SUMIFS(INDEX(Raw!$G$82:$AJ$2072,,MATCH(Data!R$6,Raw!$G$5:$AJ$5,0)),Raw!$D$82:$D$2072,Data!$A16),IF(ISNUMBER(MATCH($B$1,Reg_Code,0)),SUMIFS(INDEX(Raw!$G$82:$AJ$2072,,MATCH(Data!R$6,Raw!$G$5:$AJ$5,0)),Raw!$D$82:$D$2072,Data!$A16,Raw!$B$82:$B$2072,Data!$B$1),IF(ISNUMBER(MATCH($B$1,Area_Code,0)),SUMIFS(INDEX(Raw!$G$82:$AJ$2072,,MATCH(Data!R$6,Raw!$G$5:$AJ$5,0)),Raw!$D$82:$D$2072,Data!$A16,Raw!$E$82:$E$2072,Data!$B$1),IF(ISNUMBER(MATCH($B$1,Prov_Code,0)),SUMIFS(INDEX(Raw!$G$82:$AJ$2072,,MATCH(Data!R$6,Raw!$G$5:$AJ$5,0)),Raw!$D$82:$D$2072,Data!$A16,Raw!$C$82:$C$2072,Data!$B$1))))),"-")</f>
        <v>57</v>
      </c>
      <c r="S16" s="37">
        <f>IFERROR(IF($B$1=Eng_Code,SUMIFS(INDEX(Raw!$G$82:$AJ$2072,,MATCH(Data!S$6,Raw!$G$5:$AJ$5,0)),Raw!$D$82:$D$2072,Data!$A16),IF(ISNUMBER(MATCH($B$1,Reg_Code,0)),SUMIFS(INDEX(Raw!$G$82:$AJ$2072,,MATCH(Data!S$6,Raw!$G$5:$AJ$5,0)),Raw!$D$82:$D$2072,Data!$A16,Raw!$B$82:$B$2072,Data!$B$1),IF(ISNUMBER(MATCH($B$1,Area_Code,0)),SUMIFS(INDEX(Raw!$G$82:$AJ$2072,,MATCH(Data!S$6,Raw!$G$5:$AJ$5,0)),Raw!$D$82:$D$2072,Data!$A16,Raw!$E$82:$E$2072,Data!$B$1),IF(ISNUMBER(MATCH($B$1,Prov_Code,0)),SUMIFS(INDEX(Raw!$G$82:$AJ$2072,,MATCH(Data!S$6,Raw!$G$5:$AJ$5,0)),Raw!$D$82:$D$2072,Data!$A16,Raw!$C$82:$C$2072,Data!$B$1))))),"-")</f>
        <v>119</v>
      </c>
      <c r="T16" s="78">
        <f t="shared" ref="T16:T27" si="40">IFERROR(SUM(P16:Q16)/SUM(P16:R16),"-")</f>
        <v>0.97085889570552142</v>
      </c>
      <c r="U16" s="37"/>
      <c r="V16" s="37">
        <f>IFERROR(IF($B$1=Eng_Code,SUMIFS(INDEX(Raw!$G$82:$AJ$2072,,MATCH(Data!V$6,Raw!$G$5:$AJ$5,0)),Raw!$D$82:$D$2072,Data!$A16),IF(ISNUMBER(MATCH($B$1,Reg_Code,0)),SUMIFS(INDEX(Raw!$G$82:$AJ$2072,,MATCH(Data!V$6,Raw!$G$5:$AJ$5,0)),Raw!$D$82:$D$2072,Data!$A16,Raw!$B$82:$B$2072,Data!$B$1),IF(ISNUMBER(MATCH($B$1,Area_Code,0)),SUMIFS(INDEX(Raw!$G$82:$AJ$2072,,MATCH(Data!V$6,Raw!$G$5:$AJ$5,0)),Raw!$D$82:$D$2072,Data!$A16,Raw!$E$82:$E$2072,Data!$B$1),IF(ISNUMBER(MATCH($B$1,Prov_Code,0)),SUMIFS(INDEX(Raw!$G$82:$AJ$2072,,MATCH(Data!V$6,Raw!$G$5:$AJ$5,0)),Raw!$D$82:$D$2072,Data!$A16,Raw!$C$82:$C$2072,Data!$B$1))))),"-")</f>
        <v>592</v>
      </c>
      <c r="W16" s="37">
        <f>IFERROR(IF($B$1=Eng_Code,SUMIFS(INDEX(Raw!$G$82:$AJ$2072,,MATCH(Data!W$6,Raw!$G$5:$AJ$5,0)),Raw!$D$82:$D$2072,Data!$A16),IF(ISNUMBER(MATCH($B$1,Reg_Code,0)),SUMIFS(INDEX(Raw!$G$82:$AJ$2072,,MATCH(Data!W$6,Raw!$G$5:$AJ$5,0)),Raw!$D$82:$D$2072,Data!$A16,Raw!$B$82:$B$2072,Data!$B$1),IF(ISNUMBER(MATCH($B$1,Area_Code,0)),SUMIFS(INDEX(Raw!$G$82:$AJ$2072,,MATCH(Data!W$6,Raw!$G$5:$AJ$5,0)),Raw!$D$82:$D$2072,Data!$A16,Raw!$E$82:$E$2072,Data!$B$1),IF(ISNUMBER(MATCH($B$1,Prov_Code,0)),SUMIFS(INDEX(Raw!$G$82:$AJ$2072,,MATCH(Data!W$6,Raw!$G$5:$AJ$5,0)),Raw!$D$82:$D$2072,Data!$A16,Raw!$C$82:$C$2072,Data!$B$1))))),"-")</f>
        <v>1058</v>
      </c>
      <c r="X16" s="37">
        <f>IFERROR(IF($B$1=Eng_Code,SUMIFS(INDEX(Raw!$G$82:$AJ$2072,,MATCH(Data!X$6,Raw!$G$5:$AJ$5,0)),Raw!$D$82:$D$2072,Data!$A16),IF(ISNUMBER(MATCH($B$1,Reg_Code,0)),SUMIFS(INDEX(Raw!$G$82:$AJ$2072,,MATCH(Data!X$6,Raw!$G$5:$AJ$5,0)),Raw!$D$82:$D$2072,Data!$A16,Raw!$B$82:$B$2072,Data!$B$1),IF(ISNUMBER(MATCH($B$1,Area_Code,0)),SUMIFS(INDEX(Raw!$G$82:$AJ$2072,,MATCH(Data!X$6,Raw!$G$5:$AJ$5,0)),Raw!$D$82:$D$2072,Data!$A16,Raw!$E$82:$E$2072,Data!$B$1),IF(ISNUMBER(MATCH($B$1,Prov_Code,0)),SUMIFS(INDEX(Raw!$G$82:$AJ$2072,,MATCH(Data!X$6,Raw!$G$5:$AJ$5,0)),Raw!$D$82:$D$2072,Data!$A16,Raw!$C$82:$C$2072,Data!$B$1))))),"-")</f>
        <v>230</v>
      </c>
      <c r="Y16" s="37">
        <f>IFERROR(IF($B$1=Eng_Code,SUMIFS(INDEX(Raw!$G$82:$AJ$2072,,MATCH(Data!Y$6,Raw!$G$5:$AJ$5,0)),Raw!$D$82:$D$2072,Data!$A16),IF(ISNUMBER(MATCH($B$1,Reg_Code,0)),SUMIFS(INDEX(Raw!$G$82:$AJ$2072,,MATCH(Data!Y$6,Raw!$G$5:$AJ$5,0)),Raw!$D$82:$D$2072,Data!$A16,Raw!$B$82:$B$2072,Data!$B$1),IF(ISNUMBER(MATCH($B$1,Area_Code,0)),SUMIFS(INDEX(Raw!$G$82:$AJ$2072,,MATCH(Data!Y$6,Raw!$G$5:$AJ$5,0)),Raw!$D$82:$D$2072,Data!$A16,Raw!$E$82:$E$2072,Data!$B$1),IF(ISNUMBER(MATCH($B$1,Prov_Code,0)),SUMIFS(INDEX(Raw!$G$82:$AJ$2072,,MATCH(Data!Y$6,Raw!$G$5:$AJ$5,0)),Raw!$D$82:$D$2072,Data!$A16,Raw!$C$82:$C$2072,Data!$B$1))))),"-")</f>
        <v>81</v>
      </c>
      <c r="Z16" s="37">
        <f>IFERROR(IF($B$1=Eng_Code,SUMIFS(INDEX(Raw!$G$82:$AJ$2072,,MATCH(Data!Z$6,Raw!$G$5:$AJ$5,0)),Raw!$D$82:$D$2072,Data!$A16),IF(ISNUMBER(MATCH($B$1,Reg_Code,0)),SUMIFS(INDEX(Raw!$G$82:$AJ$2072,,MATCH(Data!Z$6,Raw!$G$5:$AJ$5,0)),Raw!$D$82:$D$2072,Data!$A16,Raw!$B$82:$B$2072,Data!$B$1),IF(ISNUMBER(MATCH($B$1,Area_Code,0)),SUMIFS(INDEX(Raw!$G$82:$AJ$2072,,MATCH(Data!Z$6,Raw!$G$5:$AJ$5,0)),Raw!$D$82:$D$2072,Data!$A16,Raw!$E$82:$E$2072,Data!$B$1),IF(ISNUMBER(MATCH($B$1,Prov_Code,0)),SUMIFS(INDEX(Raw!$G$82:$AJ$2072,,MATCH(Data!Z$6,Raw!$G$5:$AJ$5,0)),Raw!$D$82:$D$2072,Data!$A16,Raw!$C$82:$C$2072,Data!$B$1))))),"-")</f>
        <v>124</v>
      </c>
      <c r="AA16" s="37"/>
      <c r="AB16" s="37">
        <f>IFERROR(IF($B$1=Eng_Code,SUMIFS(INDEX(Raw!$G$82:$AJ$2072,,MATCH(Data!AB$6,Raw!$G$5:$AJ$5,0)),Raw!$D$82:$D$2072,Data!$A16),IF(ISNUMBER(MATCH($B$1,Reg_Code,0)),SUMIFS(INDEX(Raw!$G$82:$AJ$2072,,MATCH(Data!AB$6,Raw!$G$5:$AJ$5,0)),Raw!$D$82:$D$2072,Data!$A16,Raw!$B$82:$B$2072,Data!$B$1),IF(ISNUMBER(MATCH($B$1,Area_Code,0)),SUMIFS(INDEX(Raw!$G$82:$AJ$2072,,MATCH(Data!AB$6,Raw!$G$5:$AJ$5,0)),Raw!$D$82:$D$2072,Data!$A16,Raw!$E$82:$E$2072,Data!$B$1),IF(ISNUMBER(MATCH($B$1,Prov_Code,0)),SUMIFS(INDEX(Raw!$G$82:$AJ$2072,,MATCH(Data!AB$6,Raw!$G$5:$AJ$5,0)),Raw!$D$82:$D$2072,Data!$A16,Raw!$C$82:$C$2072,Data!$B$1))))),"-")</f>
        <v>349</v>
      </c>
      <c r="AC16" s="37">
        <f>IFERROR(IF($B$1=Eng_Code,SUMIFS(INDEX(Raw!$G$82:$AJ$2072,,MATCH(Data!AC$6,Raw!$G$5:$AJ$5,0)),Raw!$D$82:$D$2072,Data!$A16),IF(ISNUMBER(MATCH($B$1,Reg_Code,0)),SUMIFS(INDEX(Raw!$G$82:$AJ$2072,,MATCH(Data!AC$6,Raw!$G$5:$AJ$5,0)),Raw!$D$82:$D$2072,Data!$A16,Raw!$B$82:$B$2072,Data!$B$1),IF(ISNUMBER(MATCH($B$1,Area_Code,0)),SUMIFS(INDEX(Raw!$G$82:$AJ$2072,,MATCH(Data!AC$6,Raw!$G$5:$AJ$5,0)),Raw!$D$82:$D$2072,Data!$A16,Raw!$E$82:$E$2072,Data!$B$1),IF(ISNUMBER(MATCH($B$1,Prov_Code,0)),SUMIFS(INDEX(Raw!$G$82:$AJ$2072,,MATCH(Data!AC$6,Raw!$G$5:$AJ$5,0)),Raw!$D$82:$D$2072,Data!$A16,Raw!$C$82:$C$2072,Data!$B$1))))),"-")</f>
        <v>389</v>
      </c>
      <c r="AD16" s="37">
        <f>IFERROR(IF($B$1=Eng_Code,SUMIFS(INDEX(Raw!$G$82:$AJ$2072,,MATCH(Data!AD$6,Raw!$G$5:$AJ$5,0)),Raw!$D$82:$D$2072,Data!$A16),IF(ISNUMBER(MATCH($B$1,Reg_Code,0)),SUMIFS(INDEX(Raw!$G$82:$AJ$2072,,MATCH(Data!AD$6,Raw!$G$5:$AJ$5,0)),Raw!$D$82:$D$2072,Data!$A16,Raw!$B$82:$B$2072,Data!$B$1),IF(ISNUMBER(MATCH($B$1,Area_Code,0)),SUMIFS(INDEX(Raw!$G$82:$AJ$2072,,MATCH(Data!AD$6,Raw!$G$5:$AJ$5,0)),Raw!$D$82:$D$2072,Data!$A16,Raw!$E$82:$E$2072,Data!$B$1),IF(ISNUMBER(MATCH($B$1,Prov_Code,0)),SUMIFS(INDEX(Raw!$G$82:$AJ$2072,,MATCH(Data!AD$6,Raw!$G$5:$AJ$5,0)),Raw!$D$82:$D$2072,Data!$A16,Raw!$C$82:$C$2072,Data!$B$1))))),"-")</f>
        <v>1263</v>
      </c>
      <c r="AE16" s="37">
        <f>IFERROR(IF($B$1=Eng_Code,SUMIFS(INDEX(Raw!$G$82:$AJ$2072,,MATCH(Data!AE$6,Raw!$G$5:$AJ$5,0)),Raw!$D$82:$D$2072,Data!$A16),IF(ISNUMBER(MATCH($B$1,Reg_Code,0)),SUMIFS(INDEX(Raw!$G$82:$AJ$2072,,MATCH(Data!AE$6,Raw!$G$5:$AJ$5,0)),Raw!$D$82:$D$2072,Data!$A16,Raw!$B$82:$B$2072,Data!$B$1),IF(ISNUMBER(MATCH($B$1,Area_Code,0)),SUMIFS(INDEX(Raw!$G$82:$AJ$2072,,MATCH(Data!AE$6,Raw!$G$5:$AJ$5,0)),Raw!$D$82:$D$2072,Data!$A16,Raw!$E$82:$E$2072,Data!$B$1),IF(ISNUMBER(MATCH($B$1,Prov_Code,0)),SUMIFS(INDEX(Raw!$G$82:$AJ$2072,,MATCH(Data!AE$6,Raw!$G$5:$AJ$5,0)),Raw!$D$82:$D$2072,Data!$A16,Raw!$C$82:$C$2072,Data!$B$1))))),"-")</f>
        <v>69</v>
      </c>
      <c r="AF16" s="37">
        <f>IFERROR(IF($B$1=Eng_Code,SUMIFS(INDEX(Raw!$G$82:$AJ$2072,,MATCH(Data!AF$6,Raw!$G$5:$AJ$5,0)),Raw!$D$82:$D$2072,Data!$A16),IF(ISNUMBER(MATCH($B$1,Reg_Code,0)),SUMIFS(INDEX(Raw!$G$82:$AJ$2072,,MATCH(Data!AF$6,Raw!$G$5:$AJ$5,0)),Raw!$D$82:$D$2072,Data!$A16,Raw!$B$82:$B$2072,Data!$B$1),IF(ISNUMBER(MATCH($B$1,Area_Code,0)),SUMIFS(INDEX(Raw!$G$82:$AJ$2072,,MATCH(Data!AF$6,Raw!$G$5:$AJ$5,0)),Raw!$D$82:$D$2072,Data!$A16,Raw!$E$82:$E$2072,Data!$B$1),IF(ISNUMBER(MATCH($B$1,Prov_Code,0)),SUMIFS(INDEX(Raw!$G$82:$AJ$2072,,MATCH(Data!AF$6,Raw!$G$5:$AJ$5,0)),Raw!$D$82:$D$2072,Data!$A16,Raw!$C$82:$C$2072,Data!$B$1))))),"-")</f>
        <v>47</v>
      </c>
      <c r="AG16" s="37">
        <f>IFERROR(IF($B$1=Eng_Code,SUMIFS(INDEX(Raw!$G$82:$AJ$2072,,MATCH(Data!AG$6,Raw!$G$5:$AJ$5,0)),Raw!$D$82:$D$2072,Data!$A16),IF(ISNUMBER(MATCH($B$1,Reg_Code,0)),SUMIFS(INDEX(Raw!$G$82:$AJ$2072,,MATCH(Data!AG$6,Raw!$G$5:$AJ$5,0)),Raw!$D$82:$D$2072,Data!$A16,Raw!$B$82:$B$2072,Data!$B$1),IF(ISNUMBER(MATCH($B$1,Area_Code,0)),SUMIFS(INDEX(Raw!$G$82:$AJ$2072,,MATCH(Data!AG$6,Raw!$G$5:$AJ$5,0)),Raw!$D$82:$D$2072,Data!$A16,Raw!$E$82:$E$2072,Data!$B$1),IF(ISNUMBER(MATCH($B$1,Prov_Code,0)),SUMIFS(INDEX(Raw!$G$82:$AJ$2072,,MATCH(Data!AG$6,Raw!$G$5:$AJ$5,0)),Raw!$D$82:$D$2072,Data!$A16,Raw!$C$82:$C$2072,Data!$B$1))))),"-")</f>
        <v>0</v>
      </c>
      <c r="AH16" s="78">
        <f t="shared" si="12"/>
        <v>0.16485592820028341</v>
      </c>
      <c r="AI16" s="78">
        <f t="shared" si="13"/>
        <v>0.18375059045819556</v>
      </c>
      <c r="AJ16" s="78">
        <f t="shared" si="14"/>
        <v>0.59659896079357577</v>
      </c>
      <c r="AK16" s="78">
        <f t="shared" si="15"/>
        <v>3.2593292394898443E-2</v>
      </c>
      <c r="AL16" s="78">
        <f t="shared" si="16"/>
        <v>2.2201228153046763E-2</v>
      </c>
      <c r="AN16" s="37">
        <f>IFERROR(IF($B$1=Eng_Code,SUMIFS(INDEX(Raw!$G$82:$AJ$2072,,MATCH(Data!AN$6,Raw!$G$5:$AJ$5,0)),Raw!$D$82:$D$2072,Data!$A16),IF(ISNUMBER(MATCH($B$1,Reg_Code,0)),SUMIFS(INDEX(Raw!$G$82:$AJ$2072,,MATCH(Data!AN$6,Raw!$G$5:$AJ$5,0)),Raw!$D$82:$D$2072,Data!$A16,Raw!$B$82:$B$2072,Data!$B$1),IF(ISNUMBER(MATCH($B$1,Area_Code,0)),SUMIFS(INDEX(Raw!$G$82:$AJ$2072,,MATCH(Data!AN$6,Raw!$G$5:$AJ$5,0)),Raw!$D$82:$D$2072,Data!$A16,Raw!$E$82:$E$2072,Data!$B$1),IF(ISNUMBER(MATCH($B$1,Prov_Code,0)),SUMIFS(INDEX(Raw!$G$82:$AJ$2072,,MATCH(Data!AN$6,Raw!$G$5:$AJ$5,0)),Raw!$D$82:$D$2072,Data!$A16,Raw!$C$82:$C$2072,Data!$B$1))))),"-")</f>
        <v>0</v>
      </c>
      <c r="AO16" s="37">
        <f>IFERROR(IF($B$1=Eng_Code,SUMIFS(INDEX(Raw!$G$82:$AJ$2072,,MATCH(Data!AO$6,Raw!$G$5:$AJ$5,0)),Raw!$D$82:$D$2072,Data!$A16),IF(ISNUMBER(MATCH($B$1,Reg_Code,0)),SUMIFS(INDEX(Raw!$G$82:$AJ$2072,,MATCH(Data!AO$6,Raw!$G$5:$AJ$5,0)),Raw!$D$82:$D$2072,Data!$A16,Raw!$B$82:$B$2072,Data!$B$1),IF(ISNUMBER(MATCH($B$1,Area_Code,0)),SUMIFS(INDEX(Raw!$G$82:$AJ$2072,,MATCH(Data!AO$6,Raw!$G$5:$AJ$5,0)),Raw!$D$82:$D$2072,Data!$A16,Raw!$E$82:$E$2072,Data!$B$1),IF(ISNUMBER(MATCH($B$1,Prov_Code,0)),SUMIFS(INDEX(Raw!$G$82:$AJ$2072,,MATCH(Data!AO$6,Raw!$G$5:$AJ$5,0)),Raw!$D$82:$D$2072,Data!$A16,Raw!$C$82:$C$2072,Data!$B$1))))),"-")</f>
        <v>0</v>
      </c>
      <c r="AP16" s="37">
        <f>IFERROR(IF($B$1=Eng_Code,SUMIFS(INDEX(Raw!$G$82:$AJ$2072,,MATCH(Data!AP$6,Raw!$G$5:$AJ$5,0)),Raw!$D$82:$D$2072,Data!$A16),IF(ISNUMBER(MATCH($B$1,Reg_Code,0)),SUMIFS(INDEX(Raw!$G$82:$AJ$2072,,MATCH(Data!AP$6,Raw!$G$5:$AJ$5,0)),Raw!$D$82:$D$2072,Data!$A16,Raw!$B$82:$B$2072,Data!$B$1),IF(ISNUMBER(MATCH($B$1,Area_Code,0)),SUMIFS(INDEX(Raw!$G$82:$AJ$2072,,MATCH(Data!AP$6,Raw!$G$5:$AJ$5,0)),Raw!$D$82:$D$2072,Data!$A16,Raw!$E$82:$E$2072,Data!$B$1),IF(ISNUMBER(MATCH($B$1,Prov_Code,0)),SUMIFS(INDEX(Raw!$G$82:$AJ$2072,,MATCH(Data!AP$6,Raw!$G$5:$AJ$5,0)),Raw!$D$82:$D$2072,Data!$A16,Raw!$C$82:$C$2072,Data!$B$1))))),"-")</f>
        <v>0</v>
      </c>
      <c r="AQ16" s="37">
        <f>IFERROR(IF($B$1=Eng_Code,SUMIFS(INDEX(Raw!$G$82:$AJ$2072,,MATCH(Data!AQ$6,Raw!$G$5:$AJ$5,0)),Raw!$D$82:$D$2072,Data!$A16),IF(ISNUMBER(MATCH($B$1,Reg_Code,0)),SUMIFS(INDEX(Raw!$G$82:$AJ$2072,,MATCH(Data!AQ$6,Raw!$G$5:$AJ$5,0)),Raw!$D$82:$D$2072,Data!$A16,Raw!$B$82:$B$2072,Data!$B$1),IF(ISNUMBER(MATCH($B$1,Area_Code,0)),SUMIFS(INDEX(Raw!$G$82:$AJ$2072,,MATCH(Data!AQ$6,Raw!$G$5:$AJ$5,0)),Raw!$D$82:$D$2072,Data!$A16,Raw!$E$82:$E$2072,Data!$B$1),IF(ISNUMBER(MATCH($B$1,Prov_Code,0)),SUMIFS(INDEX(Raw!$G$82:$AJ$2072,,MATCH(Data!AQ$6,Raw!$G$5:$AJ$5,0)),Raw!$D$82:$D$2072,Data!$A16,Raw!$C$82:$C$2072,Data!$B$1))))),"-")</f>
        <v>0</v>
      </c>
      <c r="AR16" s="37">
        <f>IFERROR(IF($B$1=Eng_Code,SUMIFS(INDEX(Raw!$G$82:$AJ$2072,,MATCH(Data!AR$6,Raw!$G$5:$AJ$5,0)),Raw!$D$82:$D$2072,Data!$A16),IF(ISNUMBER(MATCH($B$1,Reg_Code,0)),SUMIFS(INDEX(Raw!$G$82:$AJ$2072,,MATCH(Data!AR$6,Raw!$G$5:$AJ$5,0)),Raw!$D$82:$D$2072,Data!$A16,Raw!$B$82:$B$2072,Data!$B$1),IF(ISNUMBER(MATCH($B$1,Area_Code,0)),SUMIFS(INDEX(Raw!$G$82:$AJ$2072,,MATCH(Data!AR$6,Raw!$G$5:$AJ$5,0)),Raw!$D$82:$D$2072,Data!$A16,Raw!$E$82:$E$2072,Data!$B$1),IF(ISNUMBER(MATCH($B$1,Prov_Code,0)),SUMIFS(INDEX(Raw!$G$82:$AJ$2072,,MATCH(Data!AR$6,Raw!$G$5:$AJ$5,0)),Raw!$D$82:$D$2072,Data!$A16,Raw!$C$82:$C$2072,Data!$B$1))))),"-")</f>
        <v>0</v>
      </c>
    </row>
    <row r="17" spans="1:44" x14ac:dyDescent="0.2">
      <c r="A17" s="2">
        <f t="shared" si="37"/>
        <v>41182</v>
      </c>
      <c r="B17" s="19" t="s">
        <v>976</v>
      </c>
      <c r="C17" s="85">
        <f t="shared" si="38"/>
        <v>4</v>
      </c>
      <c r="D17" s="49">
        <f>IFERROR(IF($B$1=Eng_Code,SUMIFS(INDEX(Raw!$G$82:$AJ$2072,,MATCH(Data!D$6,Raw!$G$5:$AJ$5,0)),Raw!$D$82:$D$2072,Data!$A17),IF(ISNUMBER(MATCH($B$1,Reg_Code,0)),SUMIFS(INDEX(Raw!$G$82:$AJ$2072,,MATCH(Data!D$6,Raw!$G$5:$AJ$5,0)),Raw!$D$82:$D$2072,Data!$A17,Raw!$B$82:$B$2072,Data!$B$1),IF(ISNUMBER(MATCH($B$1,Area_Code,0)),SUMIFS(INDEX(Raw!$G$82:$AJ$2072,,MATCH(Data!D$6,Raw!$G$5:$AJ$5,0)),Raw!$D$82:$D$2072,Data!$A17,Raw!$E$82:$E$2072,Data!$B$1),IF(ISNUMBER(MATCH($B$1,Prov_Code,0)),SUMIFS(INDEX(Raw!$G$82:$AJ$2072,,MATCH(Data!D$6,Raw!$G$5:$AJ$5,0)),Raw!$D$82:$D$2072,Data!$A17,Raw!$C$82:$C$2072,Data!$B$1))))),"-")</f>
        <v>0</v>
      </c>
      <c r="E17" s="49">
        <f>IFERROR(IF($B$1=Eng_Code,SUMIFS(INDEX(Raw!$G$82:$AJ$2072,,MATCH(Data!E$6,Raw!$G$5:$AJ$5,0)),Raw!$D$82:$D$2072,Data!$A17),IF(ISNUMBER(MATCH($B$1,Reg_Code,0)),SUMIFS(INDEX(Raw!$G$82:$AJ$2072,,MATCH(Data!E$6,Raw!$G$5:$AJ$5,0)),Raw!$D$82:$D$2072,Data!$A17,Raw!$B$82:$B$2072,Data!$B$1),IF(ISNUMBER(MATCH($B$1,Area_Code,0)),SUMIFS(INDEX(Raw!$G$82:$AJ$2072,,MATCH(Data!E$6,Raw!$G$5:$AJ$5,0)),Raw!$D$82:$D$2072,Data!$A17,Raw!$E$82:$E$2072,Data!$B$1),IF(ISNUMBER(MATCH($B$1,Prov_Code,0)),SUMIFS(INDEX(Raw!$G$82:$AJ$2072,,MATCH(Data!E$6,Raw!$G$5:$AJ$5,0)),Raw!$D$82:$D$2072,Data!$A17,Raw!$C$82:$C$2072,Data!$B$1))))),"-")</f>
        <v>1753</v>
      </c>
      <c r="F17" s="49"/>
      <c r="G17" s="49">
        <f>IFERROR(IF($B$1=Eng_Code,SUMIFS(INDEX(Raw!$G$82:$AJ$2072,,MATCH(Data!G$6,Raw!$G$5:$AJ$5,0)),Raw!$D$82:$D$2072,Data!$A17),IF(ISNUMBER(MATCH($B$1,Reg_Code,0)),SUMIFS(INDEX(Raw!$G$82:$AJ$2072,,MATCH(Data!G$6,Raw!$G$5:$AJ$5,0)),Raw!$D$82:$D$2072,Data!$A17,Raw!$B$82:$B$2072,Data!$B$1),IF(ISNUMBER(MATCH($B$1,Area_Code,0)),SUMIFS(INDEX(Raw!$G$82:$AJ$2072,,MATCH(Data!G$6,Raw!$G$5:$AJ$5,0)),Raw!$D$82:$D$2072,Data!$A17,Raw!$E$82:$E$2072,Data!$B$1),IF(ISNUMBER(MATCH($B$1,Prov_Code,0)),SUMIFS(INDEX(Raw!$G$82:$AJ$2072,,MATCH(Data!G$6,Raw!$G$5:$AJ$5,0)),Raw!$D$82:$D$2072,Data!$A17,Raw!$C$82:$C$2072,Data!$B$1))))),"-")</f>
        <v>1401</v>
      </c>
      <c r="H17" s="49">
        <f>IFERROR(IF($B$1=Eng_Code,SUMIFS(INDEX(Raw!$G$82:$AJ$2072,,MATCH(Data!H$6,Raw!$G$5:$AJ$5,0)),Raw!$D$82:$D$2072,Data!$A17),IF(ISNUMBER(MATCH($B$1,Reg_Code,0)),SUMIFS(INDEX(Raw!$G$82:$AJ$2072,,MATCH(Data!H$6,Raw!$G$5:$AJ$5,0)),Raw!$D$82:$D$2072,Data!$A17,Raw!$B$82:$B$2072,Data!$B$1),IF(ISNUMBER(MATCH($B$1,Area_Code,0)),SUMIFS(INDEX(Raw!$G$82:$AJ$2072,,MATCH(Data!H$6,Raw!$G$5:$AJ$5,0)),Raw!$D$82:$D$2072,Data!$A17,Raw!$E$82:$E$2072,Data!$B$1),IF(ISNUMBER(MATCH($B$1,Prov_Code,0)),SUMIFS(INDEX(Raw!$G$82:$AJ$2072,,MATCH(Data!H$6,Raw!$G$5:$AJ$5,0)),Raw!$D$82:$D$2072,Data!$A17,Raw!$C$82:$C$2072,Data!$B$1))))),"-")</f>
        <v>226</v>
      </c>
      <c r="I17" s="49">
        <f>IFERROR(IF($B$1=Eng_Code,SUMIFS(INDEX(Raw!$G$82:$AJ$2072,,MATCH(Data!I$6,Raw!$G$5:$AJ$5,0)),Raw!$D$82:$D$2072,Data!$A17),IF(ISNUMBER(MATCH($B$1,Reg_Code,0)),SUMIFS(INDEX(Raw!$G$82:$AJ$2072,,MATCH(Data!I$6,Raw!$G$5:$AJ$5,0)),Raw!$D$82:$D$2072,Data!$A17,Raw!$B$82:$B$2072,Data!$B$1),IF(ISNUMBER(MATCH($B$1,Area_Code,0)),SUMIFS(INDEX(Raw!$G$82:$AJ$2072,,MATCH(Data!I$6,Raw!$G$5:$AJ$5,0)),Raw!$D$82:$D$2072,Data!$A17,Raw!$E$82:$E$2072,Data!$B$1),IF(ISNUMBER(MATCH($B$1,Prov_Code,0)),SUMIFS(INDEX(Raw!$G$82:$AJ$2072,,MATCH(Data!I$6,Raw!$G$5:$AJ$5,0)),Raw!$D$82:$D$2072,Data!$A17,Raw!$C$82:$C$2072,Data!$B$1))))),"-")</f>
        <v>35</v>
      </c>
      <c r="J17" s="49">
        <f>IFERROR(IF($B$1=Eng_Code,SUMIFS(INDEX(Raw!$G$82:$AJ$2072,,MATCH(Data!J$6,Raw!$G$5:$AJ$5,0)),Raw!$D$82:$D$2072,Data!$A17),IF(ISNUMBER(MATCH($B$1,Reg_Code,0)),SUMIFS(INDEX(Raw!$G$82:$AJ$2072,,MATCH(Data!J$6,Raw!$G$5:$AJ$5,0)),Raw!$D$82:$D$2072,Data!$A17,Raw!$B$82:$B$2072,Data!$B$1),IF(ISNUMBER(MATCH($B$1,Area_Code,0)),SUMIFS(INDEX(Raw!$G$82:$AJ$2072,,MATCH(Data!J$6,Raw!$G$5:$AJ$5,0)),Raw!$D$82:$D$2072,Data!$A17,Raw!$E$82:$E$2072,Data!$B$1),IF(ISNUMBER(MATCH($B$1,Prov_Code,0)),SUMIFS(INDEX(Raw!$G$82:$AJ$2072,,MATCH(Data!J$6,Raw!$G$5:$AJ$5,0)),Raw!$D$82:$D$2072,Data!$A17,Raw!$C$82:$C$2072,Data!$B$1))))),"-")</f>
        <v>0</v>
      </c>
      <c r="K17" s="49">
        <f>IFERROR(IF($B$1=Eng_Code,SUMIFS(INDEX(Raw!$G$82:$AJ$2072,,MATCH(Data!K$6,Raw!$G$5:$AJ$5,0)),Raw!$D$82:$D$2072,Data!$A17),IF(ISNUMBER(MATCH($B$1,Reg_Code,0)),SUMIFS(INDEX(Raw!$G$82:$AJ$2072,,MATCH(Data!K$6,Raw!$G$5:$AJ$5,0)),Raw!$D$82:$D$2072,Data!$A17,Raw!$B$82:$B$2072,Data!$B$1),IF(ISNUMBER(MATCH($B$1,Area_Code,0)),SUMIFS(INDEX(Raw!$G$82:$AJ$2072,,MATCH(Data!K$6,Raw!$G$5:$AJ$5,0)),Raw!$D$82:$D$2072,Data!$A17,Raw!$E$82:$E$2072,Data!$B$1),IF(ISNUMBER(MATCH($B$1,Prov_Code,0)),SUMIFS(INDEX(Raw!$G$82:$AJ$2072,,MATCH(Data!K$6,Raw!$G$5:$AJ$5,0)),Raw!$D$82:$D$2072,Data!$A17,Raw!$C$82:$C$2072,Data!$B$1))))),"-")</f>
        <v>0</v>
      </c>
      <c r="L17" s="49">
        <f>IFERROR(IF($B$1=Eng_Code,SUMIFS(INDEX(Raw!$G$82:$AJ$2072,,MATCH(Data!L$6,Raw!$G$5:$AJ$5,0)),Raw!$D$82:$D$2072,Data!$A17),IF(ISNUMBER(MATCH($B$1,Reg_Code,0)),SUMIFS(INDEX(Raw!$G$82:$AJ$2072,,MATCH(Data!L$6,Raw!$G$5:$AJ$5,0)),Raw!$D$82:$D$2072,Data!$A17,Raw!$B$82:$B$2072,Data!$B$1),IF(ISNUMBER(MATCH($B$1,Area_Code,0)),SUMIFS(INDEX(Raw!$G$82:$AJ$2072,,MATCH(Data!L$6,Raw!$G$5:$AJ$5,0)),Raw!$D$82:$D$2072,Data!$A17,Raw!$E$82:$E$2072,Data!$B$1),IF(ISNUMBER(MATCH($B$1,Prov_Code,0)),SUMIFS(INDEX(Raw!$G$82:$AJ$2072,,MATCH(Data!L$6,Raw!$G$5:$AJ$5,0)),Raw!$D$82:$D$2072,Data!$A17,Raw!$C$82:$C$2072,Data!$B$1))))),"-")</f>
        <v>73</v>
      </c>
      <c r="M17" s="49">
        <f>IFERROR(IF($B$1=Eng_Code,SUMIFS(INDEX(Raw!$G$82:$AJ$2072,,MATCH(Data!M$6,Raw!$G$5:$AJ$5,0)),Raw!$D$82:$D$2072,Data!$A17),IF(ISNUMBER(MATCH($B$1,Reg_Code,0)),SUMIFS(INDEX(Raw!$G$82:$AJ$2072,,MATCH(Data!M$6,Raw!$G$5:$AJ$5,0)),Raw!$D$82:$D$2072,Data!$A17,Raw!$B$82:$B$2072,Data!$B$1),IF(ISNUMBER(MATCH($B$1,Area_Code,0)),SUMIFS(INDEX(Raw!$G$82:$AJ$2072,,MATCH(Data!M$6,Raw!$G$5:$AJ$5,0)),Raw!$D$82:$D$2072,Data!$A17,Raw!$E$82:$E$2072,Data!$B$1),IF(ISNUMBER(MATCH($B$1,Prov_Code,0)),SUMIFS(INDEX(Raw!$G$82:$AJ$2072,,MATCH(Data!M$6,Raw!$G$5:$AJ$5,0)),Raw!$D$82:$D$2072,Data!$A17,Raw!$C$82:$C$2072,Data!$B$1))))),"-")</f>
        <v>18</v>
      </c>
      <c r="N17" s="78">
        <f t="shared" si="39"/>
        <v>0.93775216138328532</v>
      </c>
      <c r="O17" s="37"/>
      <c r="P17" s="37">
        <f>IFERROR(IF($B$1=Eng_Code,SUMIFS(INDEX(Raw!$G$82:$AJ$2072,,MATCH(Data!P$6,Raw!$G$5:$AJ$5,0)),Raw!$D$82:$D$2072,Data!$A17),IF(ISNUMBER(MATCH($B$1,Reg_Code,0)),SUMIFS(INDEX(Raw!$G$82:$AJ$2072,,MATCH(Data!P$6,Raw!$G$5:$AJ$5,0)),Raw!$D$82:$D$2072,Data!$A17,Raw!$B$82:$B$2072,Data!$B$1),IF(ISNUMBER(MATCH($B$1,Area_Code,0)),SUMIFS(INDEX(Raw!$G$82:$AJ$2072,,MATCH(Data!P$6,Raw!$G$5:$AJ$5,0)),Raw!$D$82:$D$2072,Data!$A17,Raw!$E$82:$E$2072,Data!$B$1),IF(ISNUMBER(MATCH($B$1,Prov_Code,0)),SUMIFS(INDEX(Raw!$G$82:$AJ$2072,,MATCH(Data!P$6,Raw!$G$5:$AJ$5,0)),Raw!$D$82:$D$2072,Data!$A17,Raw!$C$82:$C$2072,Data!$B$1))))),"-")</f>
        <v>1374</v>
      </c>
      <c r="Q17" s="37">
        <f>IFERROR(IF($B$1=Eng_Code,SUMIFS(INDEX(Raw!$G$82:$AJ$2072,,MATCH(Data!Q$6,Raw!$G$5:$AJ$5,0)),Raw!$D$82:$D$2072,Data!$A17),IF(ISNUMBER(MATCH($B$1,Reg_Code,0)),SUMIFS(INDEX(Raw!$G$82:$AJ$2072,,MATCH(Data!Q$6,Raw!$G$5:$AJ$5,0)),Raw!$D$82:$D$2072,Data!$A17,Raw!$B$82:$B$2072,Data!$B$1),IF(ISNUMBER(MATCH($B$1,Area_Code,0)),SUMIFS(INDEX(Raw!$G$82:$AJ$2072,,MATCH(Data!Q$6,Raw!$G$5:$AJ$5,0)),Raw!$D$82:$D$2072,Data!$A17,Raw!$E$82:$E$2072,Data!$B$1),IF(ISNUMBER(MATCH($B$1,Prov_Code,0)),SUMIFS(INDEX(Raw!$G$82:$AJ$2072,,MATCH(Data!Q$6,Raw!$G$5:$AJ$5,0)),Raw!$D$82:$D$2072,Data!$A17,Raw!$C$82:$C$2072,Data!$B$1))))),"-")</f>
        <v>94</v>
      </c>
      <c r="R17" s="37">
        <f>IFERROR(IF($B$1=Eng_Code,SUMIFS(INDEX(Raw!$G$82:$AJ$2072,,MATCH(Data!R$6,Raw!$G$5:$AJ$5,0)),Raw!$D$82:$D$2072,Data!$A17),IF(ISNUMBER(MATCH($B$1,Reg_Code,0)),SUMIFS(INDEX(Raw!$G$82:$AJ$2072,,MATCH(Data!R$6,Raw!$G$5:$AJ$5,0)),Raw!$D$82:$D$2072,Data!$A17,Raw!$B$82:$B$2072,Data!$B$1),IF(ISNUMBER(MATCH($B$1,Area_Code,0)),SUMIFS(INDEX(Raw!$G$82:$AJ$2072,,MATCH(Data!R$6,Raw!$G$5:$AJ$5,0)),Raw!$D$82:$D$2072,Data!$A17,Raw!$E$82:$E$2072,Data!$B$1),IF(ISNUMBER(MATCH($B$1,Prov_Code,0)),SUMIFS(INDEX(Raw!$G$82:$AJ$2072,,MATCH(Data!R$6,Raw!$G$5:$AJ$5,0)),Raw!$D$82:$D$2072,Data!$A17,Raw!$C$82:$C$2072,Data!$B$1))))),"-")</f>
        <v>25</v>
      </c>
      <c r="S17" s="37">
        <f>IFERROR(IF($B$1=Eng_Code,SUMIFS(INDEX(Raw!$G$82:$AJ$2072,,MATCH(Data!S$6,Raw!$G$5:$AJ$5,0)),Raw!$D$82:$D$2072,Data!$A17),IF(ISNUMBER(MATCH($B$1,Reg_Code,0)),SUMIFS(INDEX(Raw!$G$82:$AJ$2072,,MATCH(Data!S$6,Raw!$G$5:$AJ$5,0)),Raw!$D$82:$D$2072,Data!$A17,Raw!$B$82:$B$2072,Data!$B$1),IF(ISNUMBER(MATCH($B$1,Area_Code,0)),SUMIFS(INDEX(Raw!$G$82:$AJ$2072,,MATCH(Data!S$6,Raw!$G$5:$AJ$5,0)),Raw!$D$82:$D$2072,Data!$A17,Raw!$E$82:$E$2072,Data!$B$1),IF(ISNUMBER(MATCH($B$1,Prov_Code,0)),SUMIFS(INDEX(Raw!$G$82:$AJ$2072,,MATCH(Data!S$6,Raw!$G$5:$AJ$5,0)),Raw!$D$82:$D$2072,Data!$A17,Raw!$C$82:$C$2072,Data!$B$1))))),"-")</f>
        <v>52</v>
      </c>
      <c r="T17" s="78">
        <f t="shared" si="40"/>
        <v>0.9832551908908238</v>
      </c>
      <c r="U17" s="37"/>
      <c r="V17" s="37">
        <f>IFERROR(IF($B$1=Eng_Code,SUMIFS(INDEX(Raw!$G$82:$AJ$2072,,MATCH(Data!V$6,Raw!$G$5:$AJ$5,0)),Raw!$D$82:$D$2072,Data!$A17),IF(ISNUMBER(MATCH($B$1,Reg_Code,0)),SUMIFS(INDEX(Raw!$G$82:$AJ$2072,,MATCH(Data!V$6,Raw!$G$5:$AJ$5,0)),Raw!$D$82:$D$2072,Data!$A17,Raw!$B$82:$B$2072,Data!$B$1),IF(ISNUMBER(MATCH($B$1,Area_Code,0)),SUMIFS(INDEX(Raw!$G$82:$AJ$2072,,MATCH(Data!V$6,Raw!$G$5:$AJ$5,0)),Raw!$D$82:$D$2072,Data!$A17,Raw!$E$82:$E$2072,Data!$B$1),IF(ISNUMBER(MATCH($B$1,Prov_Code,0)),SUMIFS(INDEX(Raw!$G$82:$AJ$2072,,MATCH(Data!V$6,Raw!$G$5:$AJ$5,0)),Raw!$D$82:$D$2072,Data!$A17,Raw!$C$82:$C$2072,Data!$B$1))))),"-")</f>
        <v>575</v>
      </c>
      <c r="W17" s="37">
        <f>IFERROR(IF($B$1=Eng_Code,SUMIFS(INDEX(Raw!$G$82:$AJ$2072,,MATCH(Data!W$6,Raw!$G$5:$AJ$5,0)),Raw!$D$82:$D$2072,Data!$A17),IF(ISNUMBER(MATCH($B$1,Reg_Code,0)),SUMIFS(INDEX(Raw!$G$82:$AJ$2072,,MATCH(Data!W$6,Raw!$G$5:$AJ$5,0)),Raw!$D$82:$D$2072,Data!$A17,Raw!$B$82:$B$2072,Data!$B$1),IF(ISNUMBER(MATCH($B$1,Area_Code,0)),SUMIFS(INDEX(Raw!$G$82:$AJ$2072,,MATCH(Data!W$6,Raw!$G$5:$AJ$5,0)),Raw!$D$82:$D$2072,Data!$A17,Raw!$E$82:$E$2072,Data!$B$1),IF(ISNUMBER(MATCH($B$1,Prov_Code,0)),SUMIFS(INDEX(Raw!$G$82:$AJ$2072,,MATCH(Data!W$6,Raw!$G$5:$AJ$5,0)),Raw!$D$82:$D$2072,Data!$A17,Raw!$C$82:$C$2072,Data!$B$1))))),"-")</f>
        <v>785</v>
      </c>
      <c r="X17" s="37">
        <f>IFERROR(IF($B$1=Eng_Code,SUMIFS(INDEX(Raw!$G$82:$AJ$2072,,MATCH(Data!X$6,Raw!$G$5:$AJ$5,0)),Raw!$D$82:$D$2072,Data!$A17),IF(ISNUMBER(MATCH($B$1,Reg_Code,0)),SUMIFS(INDEX(Raw!$G$82:$AJ$2072,,MATCH(Data!X$6,Raw!$G$5:$AJ$5,0)),Raw!$D$82:$D$2072,Data!$A17,Raw!$B$82:$B$2072,Data!$B$1),IF(ISNUMBER(MATCH($B$1,Area_Code,0)),SUMIFS(INDEX(Raw!$G$82:$AJ$2072,,MATCH(Data!X$6,Raw!$G$5:$AJ$5,0)),Raw!$D$82:$D$2072,Data!$A17,Raw!$E$82:$E$2072,Data!$B$1),IF(ISNUMBER(MATCH($B$1,Prov_Code,0)),SUMIFS(INDEX(Raw!$G$82:$AJ$2072,,MATCH(Data!X$6,Raw!$G$5:$AJ$5,0)),Raw!$D$82:$D$2072,Data!$A17,Raw!$C$82:$C$2072,Data!$B$1))))),"-")</f>
        <v>246</v>
      </c>
      <c r="Y17" s="37">
        <f>IFERROR(IF($B$1=Eng_Code,SUMIFS(INDEX(Raw!$G$82:$AJ$2072,,MATCH(Data!Y$6,Raw!$G$5:$AJ$5,0)),Raw!$D$82:$D$2072,Data!$A17),IF(ISNUMBER(MATCH($B$1,Reg_Code,0)),SUMIFS(INDEX(Raw!$G$82:$AJ$2072,,MATCH(Data!Y$6,Raw!$G$5:$AJ$5,0)),Raw!$D$82:$D$2072,Data!$A17,Raw!$B$82:$B$2072,Data!$B$1),IF(ISNUMBER(MATCH($B$1,Area_Code,0)),SUMIFS(INDEX(Raw!$G$82:$AJ$2072,,MATCH(Data!Y$6,Raw!$G$5:$AJ$5,0)),Raw!$D$82:$D$2072,Data!$A17,Raw!$E$82:$E$2072,Data!$B$1),IF(ISNUMBER(MATCH($B$1,Prov_Code,0)),SUMIFS(INDEX(Raw!$G$82:$AJ$2072,,MATCH(Data!Y$6,Raw!$G$5:$AJ$5,0)),Raw!$D$82:$D$2072,Data!$A17,Raw!$C$82:$C$2072,Data!$B$1))))),"-")</f>
        <v>65</v>
      </c>
      <c r="Z17" s="37">
        <f>IFERROR(IF($B$1=Eng_Code,SUMIFS(INDEX(Raw!$G$82:$AJ$2072,,MATCH(Data!Z$6,Raw!$G$5:$AJ$5,0)),Raw!$D$82:$D$2072,Data!$A17),IF(ISNUMBER(MATCH($B$1,Reg_Code,0)),SUMIFS(INDEX(Raw!$G$82:$AJ$2072,,MATCH(Data!Z$6,Raw!$G$5:$AJ$5,0)),Raw!$D$82:$D$2072,Data!$A17,Raw!$B$82:$B$2072,Data!$B$1),IF(ISNUMBER(MATCH($B$1,Area_Code,0)),SUMIFS(INDEX(Raw!$G$82:$AJ$2072,,MATCH(Data!Z$6,Raw!$G$5:$AJ$5,0)),Raw!$D$82:$D$2072,Data!$A17,Raw!$E$82:$E$2072,Data!$B$1),IF(ISNUMBER(MATCH($B$1,Prov_Code,0)),SUMIFS(INDEX(Raw!$G$82:$AJ$2072,,MATCH(Data!Z$6,Raw!$G$5:$AJ$5,0)),Raw!$D$82:$D$2072,Data!$A17,Raw!$C$82:$C$2072,Data!$B$1))))),"-")</f>
        <v>48</v>
      </c>
      <c r="AA17" s="37"/>
      <c r="AB17" s="37">
        <f>IFERROR(IF($B$1=Eng_Code,SUMIFS(INDEX(Raw!$G$82:$AJ$2072,,MATCH(Data!AB$6,Raw!$G$5:$AJ$5,0)),Raw!$D$82:$D$2072,Data!$A17),IF(ISNUMBER(MATCH($B$1,Reg_Code,0)),SUMIFS(INDEX(Raw!$G$82:$AJ$2072,,MATCH(Data!AB$6,Raw!$G$5:$AJ$5,0)),Raw!$D$82:$D$2072,Data!$A17,Raw!$B$82:$B$2072,Data!$B$1),IF(ISNUMBER(MATCH($B$1,Area_Code,0)),SUMIFS(INDEX(Raw!$G$82:$AJ$2072,,MATCH(Data!AB$6,Raw!$G$5:$AJ$5,0)),Raw!$D$82:$D$2072,Data!$A17,Raw!$E$82:$E$2072,Data!$B$1),IF(ISNUMBER(MATCH($B$1,Prov_Code,0)),SUMIFS(INDEX(Raw!$G$82:$AJ$2072,,MATCH(Data!AB$6,Raw!$G$5:$AJ$5,0)),Raw!$D$82:$D$2072,Data!$A17,Raw!$C$82:$C$2072,Data!$B$1))))),"-")</f>
        <v>184</v>
      </c>
      <c r="AC17" s="37">
        <f>IFERROR(IF($B$1=Eng_Code,SUMIFS(INDEX(Raw!$G$82:$AJ$2072,,MATCH(Data!AC$6,Raw!$G$5:$AJ$5,0)),Raw!$D$82:$D$2072,Data!$A17),IF(ISNUMBER(MATCH($B$1,Reg_Code,0)),SUMIFS(INDEX(Raw!$G$82:$AJ$2072,,MATCH(Data!AC$6,Raw!$G$5:$AJ$5,0)),Raw!$D$82:$D$2072,Data!$A17,Raw!$B$82:$B$2072,Data!$B$1),IF(ISNUMBER(MATCH($B$1,Area_Code,0)),SUMIFS(INDEX(Raw!$G$82:$AJ$2072,,MATCH(Data!AC$6,Raw!$G$5:$AJ$5,0)),Raw!$D$82:$D$2072,Data!$A17,Raw!$E$82:$E$2072,Data!$B$1),IF(ISNUMBER(MATCH($B$1,Prov_Code,0)),SUMIFS(INDEX(Raw!$G$82:$AJ$2072,,MATCH(Data!AC$6,Raw!$G$5:$AJ$5,0)),Raw!$D$82:$D$2072,Data!$A17,Raw!$C$82:$C$2072,Data!$B$1))))),"-")</f>
        <v>358</v>
      </c>
      <c r="AD17" s="37">
        <f>IFERROR(IF($B$1=Eng_Code,SUMIFS(INDEX(Raw!$G$82:$AJ$2072,,MATCH(Data!AD$6,Raw!$G$5:$AJ$5,0)),Raw!$D$82:$D$2072,Data!$A17),IF(ISNUMBER(MATCH($B$1,Reg_Code,0)),SUMIFS(INDEX(Raw!$G$82:$AJ$2072,,MATCH(Data!AD$6,Raw!$G$5:$AJ$5,0)),Raw!$D$82:$D$2072,Data!$A17,Raw!$B$82:$B$2072,Data!$B$1),IF(ISNUMBER(MATCH($B$1,Area_Code,0)),SUMIFS(INDEX(Raw!$G$82:$AJ$2072,,MATCH(Data!AD$6,Raw!$G$5:$AJ$5,0)),Raw!$D$82:$D$2072,Data!$A17,Raw!$E$82:$E$2072,Data!$B$1),IF(ISNUMBER(MATCH($B$1,Prov_Code,0)),SUMIFS(INDEX(Raw!$G$82:$AJ$2072,,MATCH(Data!AD$6,Raw!$G$5:$AJ$5,0)),Raw!$D$82:$D$2072,Data!$A17,Raw!$C$82:$C$2072,Data!$B$1))))),"-")</f>
        <v>1066</v>
      </c>
      <c r="AE17" s="37">
        <f>IFERROR(IF($B$1=Eng_Code,SUMIFS(INDEX(Raw!$G$82:$AJ$2072,,MATCH(Data!AE$6,Raw!$G$5:$AJ$5,0)),Raw!$D$82:$D$2072,Data!$A17),IF(ISNUMBER(MATCH($B$1,Reg_Code,0)),SUMIFS(INDEX(Raw!$G$82:$AJ$2072,,MATCH(Data!AE$6,Raw!$G$5:$AJ$5,0)),Raw!$D$82:$D$2072,Data!$A17,Raw!$B$82:$B$2072,Data!$B$1),IF(ISNUMBER(MATCH($B$1,Area_Code,0)),SUMIFS(INDEX(Raw!$G$82:$AJ$2072,,MATCH(Data!AE$6,Raw!$G$5:$AJ$5,0)),Raw!$D$82:$D$2072,Data!$A17,Raw!$E$82:$E$2072,Data!$B$1),IF(ISNUMBER(MATCH($B$1,Prov_Code,0)),SUMIFS(INDEX(Raw!$G$82:$AJ$2072,,MATCH(Data!AE$6,Raw!$G$5:$AJ$5,0)),Raw!$D$82:$D$2072,Data!$A17,Raw!$C$82:$C$2072,Data!$B$1))))),"-")</f>
        <v>101</v>
      </c>
      <c r="AF17" s="37">
        <f>IFERROR(IF($B$1=Eng_Code,SUMIFS(INDEX(Raw!$G$82:$AJ$2072,,MATCH(Data!AF$6,Raw!$G$5:$AJ$5,0)),Raw!$D$82:$D$2072,Data!$A17),IF(ISNUMBER(MATCH($B$1,Reg_Code,0)),SUMIFS(INDEX(Raw!$G$82:$AJ$2072,,MATCH(Data!AF$6,Raw!$G$5:$AJ$5,0)),Raw!$D$82:$D$2072,Data!$A17,Raw!$B$82:$B$2072,Data!$B$1),IF(ISNUMBER(MATCH($B$1,Area_Code,0)),SUMIFS(INDEX(Raw!$G$82:$AJ$2072,,MATCH(Data!AF$6,Raw!$G$5:$AJ$5,0)),Raw!$D$82:$D$2072,Data!$A17,Raw!$E$82:$E$2072,Data!$B$1),IF(ISNUMBER(MATCH($B$1,Prov_Code,0)),SUMIFS(INDEX(Raw!$G$82:$AJ$2072,,MATCH(Data!AF$6,Raw!$G$5:$AJ$5,0)),Raw!$D$82:$D$2072,Data!$A17,Raw!$C$82:$C$2072,Data!$B$1))))),"-")</f>
        <v>47</v>
      </c>
      <c r="AG17" s="37">
        <f>IFERROR(IF($B$1=Eng_Code,SUMIFS(INDEX(Raw!$G$82:$AJ$2072,,MATCH(Data!AG$6,Raw!$G$5:$AJ$5,0)),Raw!$D$82:$D$2072,Data!$A17),IF(ISNUMBER(MATCH($B$1,Reg_Code,0)),SUMIFS(INDEX(Raw!$G$82:$AJ$2072,,MATCH(Data!AG$6,Raw!$G$5:$AJ$5,0)),Raw!$D$82:$D$2072,Data!$A17,Raw!$B$82:$B$2072,Data!$B$1),IF(ISNUMBER(MATCH($B$1,Area_Code,0)),SUMIFS(INDEX(Raw!$G$82:$AJ$2072,,MATCH(Data!AG$6,Raw!$G$5:$AJ$5,0)),Raw!$D$82:$D$2072,Data!$A17,Raw!$E$82:$E$2072,Data!$B$1),IF(ISNUMBER(MATCH($B$1,Prov_Code,0)),SUMIFS(INDEX(Raw!$G$82:$AJ$2072,,MATCH(Data!AG$6,Raw!$G$5:$AJ$5,0)),Raw!$D$82:$D$2072,Data!$A17,Raw!$C$82:$C$2072,Data!$B$1))))),"-")</f>
        <v>0</v>
      </c>
      <c r="AH17" s="78">
        <f t="shared" si="12"/>
        <v>0.10478359908883828</v>
      </c>
      <c r="AI17" s="78">
        <f t="shared" si="13"/>
        <v>0.20387243735763097</v>
      </c>
      <c r="AJ17" s="78">
        <f t="shared" si="14"/>
        <v>0.6070615034168565</v>
      </c>
      <c r="AK17" s="78">
        <f t="shared" si="15"/>
        <v>5.7517084282460135E-2</v>
      </c>
      <c r="AL17" s="78">
        <f t="shared" si="16"/>
        <v>2.6765375854214124E-2</v>
      </c>
      <c r="AN17" s="37">
        <f>IFERROR(IF($B$1=Eng_Code,SUMIFS(INDEX(Raw!$G$82:$AJ$2072,,MATCH(Data!AN$6,Raw!$G$5:$AJ$5,0)),Raw!$D$82:$D$2072,Data!$A17),IF(ISNUMBER(MATCH($B$1,Reg_Code,0)),SUMIFS(INDEX(Raw!$G$82:$AJ$2072,,MATCH(Data!AN$6,Raw!$G$5:$AJ$5,0)),Raw!$D$82:$D$2072,Data!$A17,Raw!$B$82:$B$2072,Data!$B$1),IF(ISNUMBER(MATCH($B$1,Area_Code,0)),SUMIFS(INDEX(Raw!$G$82:$AJ$2072,,MATCH(Data!AN$6,Raw!$G$5:$AJ$5,0)),Raw!$D$82:$D$2072,Data!$A17,Raw!$E$82:$E$2072,Data!$B$1),IF(ISNUMBER(MATCH($B$1,Prov_Code,0)),SUMIFS(INDEX(Raw!$G$82:$AJ$2072,,MATCH(Data!AN$6,Raw!$G$5:$AJ$5,0)),Raw!$D$82:$D$2072,Data!$A17,Raw!$C$82:$C$2072,Data!$B$1))))),"-")</f>
        <v>0</v>
      </c>
      <c r="AO17" s="37">
        <f>IFERROR(IF($B$1=Eng_Code,SUMIFS(INDEX(Raw!$G$82:$AJ$2072,,MATCH(Data!AO$6,Raw!$G$5:$AJ$5,0)),Raw!$D$82:$D$2072,Data!$A17),IF(ISNUMBER(MATCH($B$1,Reg_Code,0)),SUMIFS(INDEX(Raw!$G$82:$AJ$2072,,MATCH(Data!AO$6,Raw!$G$5:$AJ$5,0)),Raw!$D$82:$D$2072,Data!$A17,Raw!$B$82:$B$2072,Data!$B$1),IF(ISNUMBER(MATCH($B$1,Area_Code,0)),SUMIFS(INDEX(Raw!$G$82:$AJ$2072,,MATCH(Data!AO$6,Raw!$G$5:$AJ$5,0)),Raw!$D$82:$D$2072,Data!$A17,Raw!$E$82:$E$2072,Data!$B$1),IF(ISNUMBER(MATCH($B$1,Prov_Code,0)),SUMIFS(INDEX(Raw!$G$82:$AJ$2072,,MATCH(Data!AO$6,Raw!$G$5:$AJ$5,0)),Raw!$D$82:$D$2072,Data!$A17,Raw!$C$82:$C$2072,Data!$B$1))))),"-")</f>
        <v>0</v>
      </c>
      <c r="AP17" s="37">
        <f>IFERROR(IF($B$1=Eng_Code,SUMIFS(INDEX(Raw!$G$82:$AJ$2072,,MATCH(Data!AP$6,Raw!$G$5:$AJ$5,0)),Raw!$D$82:$D$2072,Data!$A17),IF(ISNUMBER(MATCH($B$1,Reg_Code,0)),SUMIFS(INDEX(Raw!$G$82:$AJ$2072,,MATCH(Data!AP$6,Raw!$G$5:$AJ$5,0)),Raw!$D$82:$D$2072,Data!$A17,Raw!$B$82:$B$2072,Data!$B$1),IF(ISNUMBER(MATCH($B$1,Area_Code,0)),SUMIFS(INDEX(Raw!$G$82:$AJ$2072,,MATCH(Data!AP$6,Raw!$G$5:$AJ$5,0)),Raw!$D$82:$D$2072,Data!$A17,Raw!$E$82:$E$2072,Data!$B$1),IF(ISNUMBER(MATCH($B$1,Prov_Code,0)),SUMIFS(INDEX(Raw!$G$82:$AJ$2072,,MATCH(Data!AP$6,Raw!$G$5:$AJ$5,0)),Raw!$D$82:$D$2072,Data!$A17,Raw!$C$82:$C$2072,Data!$B$1))))),"-")</f>
        <v>0</v>
      </c>
      <c r="AQ17" s="37">
        <f>IFERROR(IF($B$1=Eng_Code,SUMIFS(INDEX(Raw!$G$82:$AJ$2072,,MATCH(Data!AQ$6,Raw!$G$5:$AJ$5,0)),Raw!$D$82:$D$2072,Data!$A17),IF(ISNUMBER(MATCH($B$1,Reg_Code,0)),SUMIFS(INDEX(Raw!$G$82:$AJ$2072,,MATCH(Data!AQ$6,Raw!$G$5:$AJ$5,0)),Raw!$D$82:$D$2072,Data!$A17,Raw!$B$82:$B$2072,Data!$B$1),IF(ISNUMBER(MATCH($B$1,Area_Code,0)),SUMIFS(INDEX(Raw!$G$82:$AJ$2072,,MATCH(Data!AQ$6,Raw!$G$5:$AJ$5,0)),Raw!$D$82:$D$2072,Data!$A17,Raw!$E$82:$E$2072,Data!$B$1),IF(ISNUMBER(MATCH($B$1,Prov_Code,0)),SUMIFS(INDEX(Raw!$G$82:$AJ$2072,,MATCH(Data!AQ$6,Raw!$G$5:$AJ$5,0)),Raw!$D$82:$D$2072,Data!$A17,Raw!$C$82:$C$2072,Data!$B$1))))),"-")</f>
        <v>0</v>
      </c>
      <c r="AR17" s="37">
        <f>IFERROR(IF($B$1=Eng_Code,SUMIFS(INDEX(Raw!$G$82:$AJ$2072,,MATCH(Data!AR$6,Raw!$G$5:$AJ$5,0)),Raw!$D$82:$D$2072,Data!$A17),IF(ISNUMBER(MATCH($B$1,Reg_Code,0)),SUMIFS(INDEX(Raw!$G$82:$AJ$2072,,MATCH(Data!AR$6,Raw!$G$5:$AJ$5,0)),Raw!$D$82:$D$2072,Data!$A17,Raw!$B$82:$B$2072,Data!$B$1),IF(ISNUMBER(MATCH($B$1,Area_Code,0)),SUMIFS(INDEX(Raw!$G$82:$AJ$2072,,MATCH(Data!AR$6,Raw!$G$5:$AJ$5,0)),Raw!$D$82:$D$2072,Data!$A17,Raw!$E$82:$E$2072,Data!$B$1),IF(ISNUMBER(MATCH($B$1,Prov_Code,0)),SUMIFS(INDEX(Raw!$G$82:$AJ$2072,,MATCH(Data!AR$6,Raw!$G$5:$AJ$5,0)),Raw!$D$82:$D$2072,Data!$A17,Raw!$C$82:$C$2072,Data!$B$1))))),"-")</f>
        <v>0</v>
      </c>
    </row>
    <row r="18" spans="1:44" x14ac:dyDescent="0.2">
      <c r="A18" s="2">
        <f t="shared" si="37"/>
        <v>41364</v>
      </c>
      <c r="B18" s="19" t="s">
        <v>977</v>
      </c>
      <c r="C18" s="85">
        <f t="shared" si="38"/>
        <v>10</v>
      </c>
      <c r="D18" s="49">
        <f>IFERROR(IF($B$1=Eng_Code,SUMIFS(INDEX(Raw!$G$82:$AJ$2072,,MATCH(Data!D$6,Raw!$G$5:$AJ$5,0)),Raw!$D$82:$D$2072,Data!$A18),IF(ISNUMBER(MATCH($B$1,Reg_Code,0)),SUMIFS(INDEX(Raw!$G$82:$AJ$2072,,MATCH(Data!D$6,Raw!$G$5:$AJ$5,0)),Raw!$D$82:$D$2072,Data!$A18,Raw!$B$82:$B$2072,Data!$B$1),IF(ISNUMBER(MATCH($B$1,Area_Code,0)),SUMIFS(INDEX(Raw!$G$82:$AJ$2072,,MATCH(Data!D$6,Raw!$G$5:$AJ$5,0)),Raw!$D$82:$D$2072,Data!$A18,Raw!$E$82:$E$2072,Data!$B$1),IF(ISNUMBER(MATCH($B$1,Prov_Code,0)),SUMIFS(INDEX(Raw!$G$82:$AJ$2072,,MATCH(Data!D$6,Raw!$G$5:$AJ$5,0)),Raw!$D$82:$D$2072,Data!$A18,Raw!$C$82:$C$2072,Data!$B$1))))),"-")</f>
        <v>0</v>
      </c>
      <c r="E18" s="49">
        <f>IFERROR(IF($B$1=Eng_Code,SUMIFS(INDEX(Raw!$G$82:$AJ$2072,,MATCH(Data!E$6,Raw!$G$5:$AJ$5,0)),Raw!$D$82:$D$2072,Data!$A18),IF(ISNUMBER(MATCH($B$1,Reg_Code,0)),SUMIFS(INDEX(Raw!$G$82:$AJ$2072,,MATCH(Data!E$6,Raw!$G$5:$AJ$5,0)),Raw!$D$82:$D$2072,Data!$A18,Raw!$B$82:$B$2072,Data!$B$1),IF(ISNUMBER(MATCH($B$1,Area_Code,0)),SUMIFS(INDEX(Raw!$G$82:$AJ$2072,,MATCH(Data!E$6,Raw!$G$5:$AJ$5,0)),Raw!$D$82:$D$2072,Data!$A18,Raw!$E$82:$E$2072,Data!$B$1),IF(ISNUMBER(MATCH($B$1,Prov_Code,0)),SUMIFS(INDEX(Raw!$G$82:$AJ$2072,,MATCH(Data!E$6,Raw!$G$5:$AJ$5,0)),Raw!$D$82:$D$2072,Data!$A18,Raw!$C$82:$C$2072,Data!$B$1))))),"-")</f>
        <v>2097</v>
      </c>
      <c r="F18" s="49"/>
      <c r="G18" s="49">
        <f>IFERROR(IF($B$1=Eng_Code,SUMIFS(INDEX(Raw!$G$82:$AJ$2072,,MATCH(Data!G$6,Raw!$G$5:$AJ$5,0)),Raw!$D$82:$D$2072,Data!$A18),IF(ISNUMBER(MATCH($B$1,Reg_Code,0)),SUMIFS(INDEX(Raw!$G$82:$AJ$2072,,MATCH(Data!G$6,Raw!$G$5:$AJ$5,0)),Raw!$D$82:$D$2072,Data!$A18,Raw!$B$82:$B$2072,Data!$B$1),IF(ISNUMBER(MATCH($B$1,Area_Code,0)),SUMIFS(INDEX(Raw!$G$82:$AJ$2072,,MATCH(Data!G$6,Raw!$G$5:$AJ$5,0)),Raw!$D$82:$D$2072,Data!$A18,Raw!$E$82:$E$2072,Data!$B$1),IF(ISNUMBER(MATCH($B$1,Prov_Code,0)),SUMIFS(INDEX(Raw!$G$82:$AJ$2072,,MATCH(Data!G$6,Raw!$G$5:$AJ$5,0)),Raw!$D$82:$D$2072,Data!$A18,Raw!$C$82:$C$2072,Data!$B$1))))),"-")</f>
        <v>1492.0018</v>
      </c>
      <c r="H18" s="49">
        <f>IFERROR(IF($B$1=Eng_Code,SUMIFS(INDEX(Raw!$G$82:$AJ$2072,,MATCH(Data!H$6,Raw!$G$5:$AJ$5,0)),Raw!$D$82:$D$2072,Data!$A18),IF(ISNUMBER(MATCH($B$1,Reg_Code,0)),SUMIFS(INDEX(Raw!$G$82:$AJ$2072,,MATCH(Data!H$6,Raw!$G$5:$AJ$5,0)),Raw!$D$82:$D$2072,Data!$A18,Raw!$B$82:$B$2072,Data!$B$1),IF(ISNUMBER(MATCH($B$1,Area_Code,0)),SUMIFS(INDEX(Raw!$G$82:$AJ$2072,,MATCH(Data!H$6,Raw!$G$5:$AJ$5,0)),Raw!$D$82:$D$2072,Data!$A18,Raw!$E$82:$E$2072,Data!$B$1),IF(ISNUMBER(MATCH($B$1,Prov_Code,0)),SUMIFS(INDEX(Raw!$G$82:$AJ$2072,,MATCH(Data!H$6,Raw!$G$5:$AJ$5,0)),Raw!$D$82:$D$2072,Data!$A18,Raw!$C$82:$C$2072,Data!$B$1))))),"-")</f>
        <v>376.9991</v>
      </c>
      <c r="I18" s="49">
        <f>IFERROR(IF($B$1=Eng_Code,SUMIFS(INDEX(Raw!$G$82:$AJ$2072,,MATCH(Data!I$6,Raw!$G$5:$AJ$5,0)),Raw!$D$82:$D$2072,Data!$A18),IF(ISNUMBER(MATCH($B$1,Reg_Code,0)),SUMIFS(INDEX(Raw!$G$82:$AJ$2072,,MATCH(Data!I$6,Raw!$G$5:$AJ$5,0)),Raw!$D$82:$D$2072,Data!$A18,Raw!$B$82:$B$2072,Data!$B$1),IF(ISNUMBER(MATCH($B$1,Area_Code,0)),SUMIFS(INDEX(Raw!$G$82:$AJ$2072,,MATCH(Data!I$6,Raw!$G$5:$AJ$5,0)),Raw!$D$82:$D$2072,Data!$A18,Raw!$E$82:$E$2072,Data!$B$1),IF(ISNUMBER(MATCH($B$1,Prov_Code,0)),SUMIFS(INDEX(Raw!$G$82:$AJ$2072,,MATCH(Data!I$6,Raw!$G$5:$AJ$5,0)),Raw!$D$82:$D$2072,Data!$A18,Raw!$C$82:$C$2072,Data!$B$1))))),"-")</f>
        <v>78.99969999999999</v>
      </c>
      <c r="J18" s="49">
        <f>IFERROR(IF($B$1=Eng_Code,SUMIFS(INDEX(Raw!$G$82:$AJ$2072,,MATCH(Data!J$6,Raw!$G$5:$AJ$5,0)),Raw!$D$82:$D$2072,Data!$A18),IF(ISNUMBER(MATCH($B$1,Reg_Code,0)),SUMIFS(INDEX(Raw!$G$82:$AJ$2072,,MATCH(Data!J$6,Raw!$G$5:$AJ$5,0)),Raw!$D$82:$D$2072,Data!$A18,Raw!$B$82:$B$2072,Data!$B$1),IF(ISNUMBER(MATCH($B$1,Area_Code,0)),SUMIFS(INDEX(Raw!$G$82:$AJ$2072,,MATCH(Data!J$6,Raw!$G$5:$AJ$5,0)),Raw!$D$82:$D$2072,Data!$A18,Raw!$E$82:$E$2072,Data!$B$1),IF(ISNUMBER(MATCH($B$1,Prov_Code,0)),SUMIFS(INDEX(Raw!$G$82:$AJ$2072,,MATCH(Data!J$6,Raw!$G$5:$AJ$5,0)),Raw!$D$82:$D$2072,Data!$A18,Raw!$C$82:$C$2072,Data!$B$1))))),"-")</f>
        <v>0</v>
      </c>
      <c r="K18" s="49">
        <f>IFERROR(IF($B$1=Eng_Code,SUMIFS(INDEX(Raw!$G$82:$AJ$2072,,MATCH(Data!K$6,Raw!$G$5:$AJ$5,0)),Raw!$D$82:$D$2072,Data!$A18),IF(ISNUMBER(MATCH($B$1,Reg_Code,0)),SUMIFS(INDEX(Raw!$G$82:$AJ$2072,,MATCH(Data!K$6,Raw!$G$5:$AJ$5,0)),Raw!$D$82:$D$2072,Data!$A18,Raw!$B$82:$B$2072,Data!$B$1),IF(ISNUMBER(MATCH($B$1,Area_Code,0)),SUMIFS(INDEX(Raw!$G$82:$AJ$2072,,MATCH(Data!K$6,Raw!$G$5:$AJ$5,0)),Raw!$D$82:$D$2072,Data!$A18,Raw!$E$82:$E$2072,Data!$B$1),IF(ISNUMBER(MATCH($B$1,Prov_Code,0)),SUMIFS(INDEX(Raw!$G$82:$AJ$2072,,MATCH(Data!K$6,Raw!$G$5:$AJ$5,0)),Raw!$D$82:$D$2072,Data!$A18,Raw!$C$82:$C$2072,Data!$B$1))))),"-")</f>
        <v>0</v>
      </c>
      <c r="L18" s="49">
        <f>IFERROR(IF($B$1=Eng_Code,SUMIFS(INDEX(Raw!$G$82:$AJ$2072,,MATCH(Data!L$6,Raw!$G$5:$AJ$5,0)),Raw!$D$82:$D$2072,Data!$A18),IF(ISNUMBER(MATCH($B$1,Reg_Code,0)),SUMIFS(INDEX(Raw!$G$82:$AJ$2072,,MATCH(Data!L$6,Raw!$G$5:$AJ$5,0)),Raw!$D$82:$D$2072,Data!$A18,Raw!$B$82:$B$2072,Data!$B$1),IF(ISNUMBER(MATCH($B$1,Area_Code,0)),SUMIFS(INDEX(Raw!$G$82:$AJ$2072,,MATCH(Data!L$6,Raw!$G$5:$AJ$5,0)),Raw!$D$82:$D$2072,Data!$A18,Raw!$E$82:$E$2072,Data!$B$1),IF(ISNUMBER(MATCH($B$1,Prov_Code,0)),SUMIFS(INDEX(Raw!$G$82:$AJ$2072,,MATCH(Data!L$6,Raw!$G$5:$AJ$5,0)),Raw!$D$82:$D$2072,Data!$A18,Raw!$C$82:$C$2072,Data!$B$1))))),"-")</f>
        <v>112.99939999999999</v>
      </c>
      <c r="M18" s="49">
        <f>IFERROR(IF($B$1=Eng_Code,SUMIFS(INDEX(Raw!$G$82:$AJ$2072,,MATCH(Data!M$6,Raw!$G$5:$AJ$5,0)),Raw!$D$82:$D$2072,Data!$A18),IF(ISNUMBER(MATCH($B$1,Reg_Code,0)),SUMIFS(INDEX(Raw!$G$82:$AJ$2072,,MATCH(Data!M$6,Raw!$G$5:$AJ$5,0)),Raw!$D$82:$D$2072,Data!$A18,Raw!$B$82:$B$2072,Data!$B$1),IF(ISNUMBER(MATCH($B$1,Area_Code,0)),SUMIFS(INDEX(Raw!$G$82:$AJ$2072,,MATCH(Data!M$6,Raw!$G$5:$AJ$5,0)),Raw!$D$82:$D$2072,Data!$A18,Raw!$E$82:$E$2072,Data!$B$1),IF(ISNUMBER(MATCH($B$1,Prov_Code,0)),SUMIFS(INDEX(Raw!$G$82:$AJ$2072,,MATCH(Data!M$6,Raw!$G$5:$AJ$5,0)),Raw!$D$82:$D$2072,Data!$A18,Raw!$C$82:$C$2072,Data!$B$1))))),"-")</f>
        <v>26</v>
      </c>
      <c r="N18" s="78">
        <f t="shared" si="39"/>
        <v>0.90684177583697234</v>
      </c>
      <c r="O18" s="37"/>
      <c r="P18" s="37">
        <f>IFERROR(IF($B$1=Eng_Code,SUMIFS(INDEX(Raw!$G$82:$AJ$2072,,MATCH(Data!P$6,Raw!$G$5:$AJ$5,0)),Raw!$D$82:$D$2072,Data!$A18),IF(ISNUMBER(MATCH($B$1,Reg_Code,0)),SUMIFS(INDEX(Raw!$G$82:$AJ$2072,,MATCH(Data!P$6,Raw!$G$5:$AJ$5,0)),Raw!$D$82:$D$2072,Data!$A18,Raw!$B$82:$B$2072,Data!$B$1),IF(ISNUMBER(MATCH($B$1,Area_Code,0)),SUMIFS(INDEX(Raw!$G$82:$AJ$2072,,MATCH(Data!P$6,Raw!$G$5:$AJ$5,0)),Raw!$D$82:$D$2072,Data!$A18,Raw!$E$82:$E$2072,Data!$B$1),IF(ISNUMBER(MATCH($B$1,Prov_Code,0)),SUMIFS(INDEX(Raw!$G$82:$AJ$2072,,MATCH(Data!P$6,Raw!$G$5:$AJ$5,0)),Raw!$D$82:$D$2072,Data!$A18,Raw!$C$82:$C$2072,Data!$B$1))))),"-")</f>
        <v>1676.6</v>
      </c>
      <c r="Q18" s="37">
        <f>IFERROR(IF($B$1=Eng_Code,SUMIFS(INDEX(Raw!$G$82:$AJ$2072,,MATCH(Data!Q$6,Raw!$G$5:$AJ$5,0)),Raw!$D$82:$D$2072,Data!$A18),IF(ISNUMBER(MATCH($B$1,Reg_Code,0)),SUMIFS(INDEX(Raw!$G$82:$AJ$2072,,MATCH(Data!Q$6,Raw!$G$5:$AJ$5,0)),Raw!$D$82:$D$2072,Data!$A18,Raw!$B$82:$B$2072,Data!$B$1),IF(ISNUMBER(MATCH($B$1,Area_Code,0)),SUMIFS(INDEX(Raw!$G$82:$AJ$2072,,MATCH(Data!Q$6,Raw!$G$5:$AJ$5,0)),Raw!$D$82:$D$2072,Data!$A18,Raw!$E$82:$E$2072,Data!$B$1),IF(ISNUMBER(MATCH($B$1,Prov_Code,0)),SUMIFS(INDEX(Raw!$G$82:$AJ$2072,,MATCH(Data!Q$6,Raw!$G$5:$AJ$5,0)),Raw!$D$82:$D$2072,Data!$A18,Raw!$C$82:$C$2072,Data!$B$1))))),"-")</f>
        <v>123.217</v>
      </c>
      <c r="R18" s="37">
        <f>IFERROR(IF($B$1=Eng_Code,SUMIFS(INDEX(Raw!$G$82:$AJ$2072,,MATCH(Data!R$6,Raw!$G$5:$AJ$5,0)),Raw!$D$82:$D$2072,Data!$A18),IF(ISNUMBER(MATCH($B$1,Reg_Code,0)),SUMIFS(INDEX(Raw!$G$82:$AJ$2072,,MATCH(Data!R$6,Raw!$G$5:$AJ$5,0)),Raw!$D$82:$D$2072,Data!$A18,Raw!$B$82:$B$2072,Data!$B$1),IF(ISNUMBER(MATCH($B$1,Area_Code,0)),SUMIFS(INDEX(Raw!$G$82:$AJ$2072,,MATCH(Data!R$6,Raw!$G$5:$AJ$5,0)),Raw!$D$82:$D$2072,Data!$A18,Raw!$E$82:$E$2072,Data!$B$1),IF(ISNUMBER(MATCH($B$1,Prov_Code,0)),SUMIFS(INDEX(Raw!$G$82:$AJ$2072,,MATCH(Data!R$6,Raw!$G$5:$AJ$5,0)),Raw!$D$82:$D$2072,Data!$A18,Raw!$C$82:$C$2072,Data!$B$1))))),"-")</f>
        <v>50.086799999999997</v>
      </c>
      <c r="S18" s="37">
        <f>IFERROR(IF($B$1=Eng_Code,SUMIFS(INDEX(Raw!$G$82:$AJ$2072,,MATCH(Data!S$6,Raw!$G$5:$AJ$5,0)),Raw!$D$82:$D$2072,Data!$A18),IF(ISNUMBER(MATCH($B$1,Reg_Code,0)),SUMIFS(INDEX(Raw!$G$82:$AJ$2072,,MATCH(Data!S$6,Raw!$G$5:$AJ$5,0)),Raw!$D$82:$D$2072,Data!$A18,Raw!$B$82:$B$2072,Data!$B$1),IF(ISNUMBER(MATCH($B$1,Area_Code,0)),SUMIFS(INDEX(Raw!$G$82:$AJ$2072,,MATCH(Data!S$6,Raw!$G$5:$AJ$5,0)),Raw!$D$82:$D$2072,Data!$A18,Raw!$E$82:$E$2072,Data!$B$1),IF(ISNUMBER(MATCH($B$1,Prov_Code,0)),SUMIFS(INDEX(Raw!$G$82:$AJ$2072,,MATCH(Data!S$6,Raw!$G$5:$AJ$5,0)),Raw!$D$82:$D$2072,Data!$A18,Raw!$C$82:$C$2072,Data!$B$1))))),"-")</f>
        <v>47.086799999999997</v>
      </c>
      <c r="T18" s="78">
        <f t="shared" si="40"/>
        <v>0.9729246461356531</v>
      </c>
      <c r="U18" s="37"/>
      <c r="V18" s="37">
        <f>IFERROR(IF($B$1=Eng_Code,SUMIFS(INDEX(Raw!$G$82:$AJ$2072,,MATCH(Data!V$6,Raw!$G$5:$AJ$5,0)),Raw!$D$82:$D$2072,Data!$A18),IF(ISNUMBER(MATCH($B$1,Reg_Code,0)),SUMIFS(INDEX(Raw!$G$82:$AJ$2072,,MATCH(Data!V$6,Raw!$G$5:$AJ$5,0)),Raw!$D$82:$D$2072,Data!$A18,Raw!$B$82:$B$2072,Data!$B$1),IF(ISNUMBER(MATCH($B$1,Area_Code,0)),SUMIFS(INDEX(Raw!$G$82:$AJ$2072,,MATCH(Data!V$6,Raw!$G$5:$AJ$5,0)),Raw!$D$82:$D$2072,Data!$A18,Raw!$E$82:$E$2072,Data!$B$1),IF(ISNUMBER(MATCH($B$1,Prov_Code,0)),SUMIFS(INDEX(Raw!$G$82:$AJ$2072,,MATCH(Data!V$6,Raw!$G$5:$AJ$5,0)),Raw!$D$82:$D$2072,Data!$A18,Raw!$C$82:$C$2072,Data!$B$1))))),"-")</f>
        <v>582.02170000000001</v>
      </c>
      <c r="W18" s="37">
        <f>IFERROR(IF($B$1=Eng_Code,SUMIFS(INDEX(Raw!$G$82:$AJ$2072,,MATCH(Data!W$6,Raw!$G$5:$AJ$5,0)),Raw!$D$82:$D$2072,Data!$A18),IF(ISNUMBER(MATCH($B$1,Reg_Code,0)),SUMIFS(INDEX(Raw!$G$82:$AJ$2072,,MATCH(Data!W$6,Raw!$G$5:$AJ$5,0)),Raw!$D$82:$D$2072,Data!$A18,Raw!$B$82:$B$2072,Data!$B$1),IF(ISNUMBER(MATCH($B$1,Area_Code,0)),SUMIFS(INDEX(Raw!$G$82:$AJ$2072,,MATCH(Data!W$6,Raw!$G$5:$AJ$5,0)),Raw!$D$82:$D$2072,Data!$A18,Raw!$E$82:$E$2072,Data!$B$1),IF(ISNUMBER(MATCH($B$1,Prov_Code,0)),SUMIFS(INDEX(Raw!$G$82:$AJ$2072,,MATCH(Data!W$6,Raw!$G$5:$AJ$5,0)),Raw!$D$82:$D$2072,Data!$A18,Raw!$C$82:$C$2072,Data!$B$1))))),"-")</f>
        <v>972.35659999999996</v>
      </c>
      <c r="X18" s="37">
        <f>IFERROR(IF($B$1=Eng_Code,SUMIFS(INDEX(Raw!$G$82:$AJ$2072,,MATCH(Data!X$6,Raw!$G$5:$AJ$5,0)),Raw!$D$82:$D$2072,Data!$A18),IF(ISNUMBER(MATCH($B$1,Reg_Code,0)),SUMIFS(INDEX(Raw!$G$82:$AJ$2072,,MATCH(Data!X$6,Raw!$G$5:$AJ$5,0)),Raw!$D$82:$D$2072,Data!$A18,Raw!$B$82:$B$2072,Data!$B$1),IF(ISNUMBER(MATCH($B$1,Area_Code,0)),SUMIFS(INDEX(Raw!$G$82:$AJ$2072,,MATCH(Data!X$6,Raw!$G$5:$AJ$5,0)),Raw!$D$82:$D$2072,Data!$A18,Raw!$E$82:$E$2072,Data!$B$1),IF(ISNUMBER(MATCH($B$1,Prov_Code,0)),SUMIFS(INDEX(Raw!$G$82:$AJ$2072,,MATCH(Data!X$6,Raw!$G$5:$AJ$5,0)),Raw!$D$82:$D$2072,Data!$A18,Raw!$C$82:$C$2072,Data!$B$1))))),"-")</f>
        <v>255.17830000000001</v>
      </c>
      <c r="Y18" s="37">
        <f>IFERROR(IF($B$1=Eng_Code,SUMIFS(INDEX(Raw!$G$82:$AJ$2072,,MATCH(Data!Y$6,Raw!$G$5:$AJ$5,0)),Raw!$D$82:$D$2072,Data!$A18),IF(ISNUMBER(MATCH($B$1,Reg_Code,0)),SUMIFS(INDEX(Raw!$G$82:$AJ$2072,,MATCH(Data!Y$6,Raw!$G$5:$AJ$5,0)),Raw!$D$82:$D$2072,Data!$A18,Raw!$B$82:$B$2072,Data!$B$1),IF(ISNUMBER(MATCH($B$1,Area_Code,0)),SUMIFS(INDEX(Raw!$G$82:$AJ$2072,,MATCH(Data!Y$6,Raw!$G$5:$AJ$5,0)),Raw!$D$82:$D$2072,Data!$A18,Raw!$E$82:$E$2072,Data!$B$1),IF(ISNUMBER(MATCH($B$1,Prov_Code,0)),SUMIFS(INDEX(Raw!$G$82:$AJ$2072,,MATCH(Data!Y$6,Raw!$G$5:$AJ$5,0)),Raw!$D$82:$D$2072,Data!$A18,Raw!$C$82:$C$2072,Data!$B$1))))),"-")</f>
        <v>93.3566</v>
      </c>
      <c r="Z18" s="37">
        <f>IFERROR(IF($B$1=Eng_Code,SUMIFS(INDEX(Raw!$G$82:$AJ$2072,,MATCH(Data!Z$6,Raw!$G$5:$AJ$5,0)),Raw!$D$82:$D$2072,Data!$A18),IF(ISNUMBER(MATCH($B$1,Reg_Code,0)),SUMIFS(INDEX(Raw!$G$82:$AJ$2072,,MATCH(Data!Z$6,Raw!$G$5:$AJ$5,0)),Raw!$D$82:$D$2072,Data!$A18,Raw!$B$82:$B$2072,Data!$B$1),IF(ISNUMBER(MATCH($B$1,Area_Code,0)),SUMIFS(INDEX(Raw!$G$82:$AJ$2072,,MATCH(Data!Z$6,Raw!$G$5:$AJ$5,0)),Raw!$D$82:$D$2072,Data!$A18,Raw!$E$82:$E$2072,Data!$B$1),IF(ISNUMBER(MATCH($B$1,Prov_Code,0)),SUMIFS(INDEX(Raw!$G$82:$AJ$2072,,MATCH(Data!Z$6,Raw!$G$5:$AJ$5,0)),Raw!$D$82:$D$2072,Data!$A18,Raw!$C$82:$C$2072,Data!$B$1))))),"-")</f>
        <v>44.086799999999997</v>
      </c>
      <c r="AA18" s="37"/>
      <c r="AB18" s="37">
        <f>IFERROR(IF($B$1=Eng_Code,SUMIFS(INDEX(Raw!$G$82:$AJ$2072,,MATCH(Data!AB$6,Raw!$G$5:$AJ$5,0)),Raw!$D$82:$D$2072,Data!$A18),IF(ISNUMBER(MATCH($B$1,Reg_Code,0)),SUMIFS(INDEX(Raw!$G$82:$AJ$2072,,MATCH(Data!AB$6,Raw!$G$5:$AJ$5,0)),Raw!$D$82:$D$2072,Data!$A18,Raw!$B$82:$B$2072,Data!$B$1),IF(ISNUMBER(MATCH($B$1,Area_Code,0)),SUMIFS(INDEX(Raw!$G$82:$AJ$2072,,MATCH(Data!AB$6,Raw!$G$5:$AJ$5,0)),Raw!$D$82:$D$2072,Data!$A18,Raw!$E$82:$E$2072,Data!$B$1),IF(ISNUMBER(MATCH($B$1,Prov_Code,0)),SUMIFS(INDEX(Raw!$G$82:$AJ$2072,,MATCH(Data!AB$6,Raw!$G$5:$AJ$5,0)),Raw!$D$82:$D$2072,Data!$A18,Raw!$C$82:$C$2072,Data!$B$1))))),"-")</f>
        <v>258.1979</v>
      </c>
      <c r="AC18" s="37">
        <f>IFERROR(IF($B$1=Eng_Code,SUMIFS(INDEX(Raw!$G$82:$AJ$2072,,MATCH(Data!AC$6,Raw!$G$5:$AJ$5,0)),Raw!$D$82:$D$2072,Data!$A18),IF(ISNUMBER(MATCH($B$1,Reg_Code,0)),SUMIFS(INDEX(Raw!$G$82:$AJ$2072,,MATCH(Data!AC$6,Raw!$G$5:$AJ$5,0)),Raw!$D$82:$D$2072,Data!$A18,Raw!$B$82:$B$2072,Data!$B$1),IF(ISNUMBER(MATCH($B$1,Area_Code,0)),SUMIFS(INDEX(Raw!$G$82:$AJ$2072,,MATCH(Data!AC$6,Raw!$G$5:$AJ$5,0)),Raw!$D$82:$D$2072,Data!$A18,Raw!$E$82:$E$2072,Data!$B$1),IF(ISNUMBER(MATCH($B$1,Prov_Code,0)),SUMIFS(INDEX(Raw!$G$82:$AJ$2072,,MATCH(Data!AC$6,Raw!$G$5:$AJ$5,0)),Raw!$D$82:$D$2072,Data!$A18,Raw!$C$82:$C$2072,Data!$B$1))))),"-")</f>
        <v>437.34660000000002</v>
      </c>
      <c r="AD18" s="37">
        <f>IFERROR(IF($B$1=Eng_Code,SUMIFS(INDEX(Raw!$G$82:$AJ$2072,,MATCH(Data!AD$6,Raw!$G$5:$AJ$5,0)),Raw!$D$82:$D$2072,Data!$A18),IF(ISNUMBER(MATCH($B$1,Reg_Code,0)),SUMIFS(INDEX(Raw!$G$82:$AJ$2072,,MATCH(Data!AD$6,Raw!$G$5:$AJ$5,0)),Raw!$D$82:$D$2072,Data!$A18,Raw!$B$82:$B$2072,Data!$B$1),IF(ISNUMBER(MATCH($B$1,Area_Code,0)),SUMIFS(INDEX(Raw!$G$82:$AJ$2072,,MATCH(Data!AD$6,Raw!$G$5:$AJ$5,0)),Raw!$D$82:$D$2072,Data!$A18,Raw!$E$82:$E$2072,Data!$B$1),IF(ISNUMBER(MATCH($B$1,Prov_Code,0)),SUMIFS(INDEX(Raw!$G$82:$AJ$2072,,MATCH(Data!AD$6,Raw!$G$5:$AJ$5,0)),Raw!$D$82:$D$2072,Data!$A18,Raw!$C$82:$C$2072,Data!$B$1))))),"-")</f>
        <v>836.37120000000004</v>
      </c>
      <c r="AE18" s="37">
        <f>IFERROR(IF($B$1=Eng_Code,SUMIFS(INDEX(Raw!$G$82:$AJ$2072,,MATCH(Data!AE$6,Raw!$G$5:$AJ$5,0)),Raw!$D$82:$D$2072,Data!$A18),IF(ISNUMBER(MATCH($B$1,Reg_Code,0)),SUMIFS(INDEX(Raw!$G$82:$AJ$2072,,MATCH(Data!AE$6,Raw!$G$5:$AJ$5,0)),Raw!$D$82:$D$2072,Data!$A18,Raw!$B$82:$B$2072,Data!$B$1),IF(ISNUMBER(MATCH($B$1,Area_Code,0)),SUMIFS(INDEX(Raw!$G$82:$AJ$2072,,MATCH(Data!AE$6,Raw!$G$5:$AJ$5,0)),Raw!$D$82:$D$2072,Data!$A18,Raw!$E$82:$E$2072,Data!$B$1),IF(ISNUMBER(MATCH($B$1,Prov_Code,0)),SUMIFS(INDEX(Raw!$G$82:$AJ$2072,,MATCH(Data!AE$6,Raw!$G$5:$AJ$5,0)),Raw!$D$82:$D$2072,Data!$A18,Raw!$C$82:$C$2072,Data!$B$1))))),"-")</f>
        <v>141.089</v>
      </c>
      <c r="AF18" s="37">
        <f>IFERROR(IF($B$1=Eng_Code,SUMIFS(INDEX(Raw!$G$82:$AJ$2072,,MATCH(Data!AF$6,Raw!$G$5:$AJ$5,0)),Raw!$D$82:$D$2072,Data!$A18),IF(ISNUMBER(MATCH($B$1,Reg_Code,0)),SUMIFS(INDEX(Raw!$G$82:$AJ$2072,,MATCH(Data!AF$6,Raw!$G$5:$AJ$5,0)),Raw!$D$82:$D$2072,Data!$A18,Raw!$B$82:$B$2072,Data!$B$1),IF(ISNUMBER(MATCH($B$1,Area_Code,0)),SUMIFS(INDEX(Raw!$G$82:$AJ$2072,,MATCH(Data!AF$6,Raw!$G$5:$AJ$5,0)),Raw!$D$82:$D$2072,Data!$A18,Raw!$E$82:$E$2072,Data!$B$1),IF(ISNUMBER(MATCH($B$1,Prov_Code,0)),SUMIFS(INDEX(Raw!$G$82:$AJ$2072,,MATCH(Data!AF$6,Raw!$G$5:$AJ$5,0)),Raw!$D$82:$D$2072,Data!$A18,Raw!$C$82:$C$2072,Data!$B$1))))),"-")</f>
        <v>84</v>
      </c>
      <c r="AG18" s="37">
        <f>IFERROR(IF($B$1=Eng_Code,SUMIFS(INDEX(Raw!$G$82:$AJ$2072,,MATCH(Data!AG$6,Raw!$G$5:$AJ$5,0)),Raw!$D$82:$D$2072,Data!$A18),IF(ISNUMBER(MATCH($B$1,Reg_Code,0)),SUMIFS(INDEX(Raw!$G$82:$AJ$2072,,MATCH(Data!AG$6,Raw!$G$5:$AJ$5,0)),Raw!$D$82:$D$2072,Data!$A18,Raw!$B$82:$B$2072,Data!$B$1),IF(ISNUMBER(MATCH($B$1,Area_Code,0)),SUMIFS(INDEX(Raw!$G$82:$AJ$2072,,MATCH(Data!AG$6,Raw!$G$5:$AJ$5,0)),Raw!$D$82:$D$2072,Data!$A18,Raw!$E$82:$E$2072,Data!$B$1),IF(ISNUMBER(MATCH($B$1,Prov_Code,0)),SUMIFS(INDEX(Raw!$G$82:$AJ$2072,,MATCH(Data!AG$6,Raw!$G$5:$AJ$5,0)),Raw!$D$82:$D$2072,Data!$A18,Raw!$C$82:$C$2072,Data!$B$1))))),"-")</f>
        <v>0</v>
      </c>
      <c r="AH18" s="78">
        <f t="shared" si="12"/>
        <v>0.14695344867318796</v>
      </c>
      <c r="AI18" s="78">
        <f t="shared" si="13"/>
        <v>0.24891601029866342</v>
      </c>
      <c r="AJ18" s="78">
        <f t="shared" si="14"/>
        <v>0.47602103739392393</v>
      </c>
      <c r="AK18" s="78">
        <f t="shared" si="15"/>
        <v>8.0300866582770095E-2</v>
      </c>
      <c r="AL18" s="78">
        <f t="shared" si="16"/>
        <v>4.7808637051454675E-2</v>
      </c>
      <c r="AN18" s="37">
        <f>IFERROR(IF($B$1=Eng_Code,SUMIFS(INDEX(Raw!$G$82:$AJ$2072,,MATCH(Data!AN$6,Raw!$G$5:$AJ$5,0)),Raw!$D$82:$D$2072,Data!$A18),IF(ISNUMBER(MATCH($B$1,Reg_Code,0)),SUMIFS(INDEX(Raw!$G$82:$AJ$2072,,MATCH(Data!AN$6,Raw!$G$5:$AJ$5,0)),Raw!$D$82:$D$2072,Data!$A18,Raw!$B$82:$B$2072,Data!$B$1),IF(ISNUMBER(MATCH($B$1,Area_Code,0)),SUMIFS(INDEX(Raw!$G$82:$AJ$2072,,MATCH(Data!AN$6,Raw!$G$5:$AJ$5,0)),Raw!$D$82:$D$2072,Data!$A18,Raw!$E$82:$E$2072,Data!$B$1),IF(ISNUMBER(MATCH($B$1,Prov_Code,0)),SUMIFS(INDEX(Raw!$G$82:$AJ$2072,,MATCH(Data!AN$6,Raw!$G$5:$AJ$5,0)),Raw!$D$82:$D$2072,Data!$A18,Raw!$C$82:$C$2072,Data!$B$1))))),"-")</f>
        <v>0</v>
      </c>
      <c r="AO18" s="37">
        <f>IFERROR(IF($B$1=Eng_Code,SUMIFS(INDEX(Raw!$G$82:$AJ$2072,,MATCH(Data!AO$6,Raw!$G$5:$AJ$5,0)),Raw!$D$82:$D$2072,Data!$A18),IF(ISNUMBER(MATCH($B$1,Reg_Code,0)),SUMIFS(INDEX(Raw!$G$82:$AJ$2072,,MATCH(Data!AO$6,Raw!$G$5:$AJ$5,0)),Raw!$D$82:$D$2072,Data!$A18,Raw!$B$82:$B$2072,Data!$B$1),IF(ISNUMBER(MATCH($B$1,Area_Code,0)),SUMIFS(INDEX(Raw!$G$82:$AJ$2072,,MATCH(Data!AO$6,Raw!$G$5:$AJ$5,0)),Raw!$D$82:$D$2072,Data!$A18,Raw!$E$82:$E$2072,Data!$B$1),IF(ISNUMBER(MATCH($B$1,Prov_Code,0)),SUMIFS(INDEX(Raw!$G$82:$AJ$2072,,MATCH(Data!AO$6,Raw!$G$5:$AJ$5,0)),Raw!$D$82:$D$2072,Data!$A18,Raw!$C$82:$C$2072,Data!$B$1))))),"-")</f>
        <v>0</v>
      </c>
      <c r="AP18" s="37">
        <f>IFERROR(IF($B$1=Eng_Code,SUMIFS(INDEX(Raw!$G$82:$AJ$2072,,MATCH(Data!AP$6,Raw!$G$5:$AJ$5,0)),Raw!$D$82:$D$2072,Data!$A18),IF(ISNUMBER(MATCH($B$1,Reg_Code,0)),SUMIFS(INDEX(Raw!$G$82:$AJ$2072,,MATCH(Data!AP$6,Raw!$G$5:$AJ$5,0)),Raw!$D$82:$D$2072,Data!$A18,Raw!$B$82:$B$2072,Data!$B$1),IF(ISNUMBER(MATCH($B$1,Area_Code,0)),SUMIFS(INDEX(Raw!$G$82:$AJ$2072,,MATCH(Data!AP$6,Raw!$G$5:$AJ$5,0)),Raw!$D$82:$D$2072,Data!$A18,Raw!$E$82:$E$2072,Data!$B$1),IF(ISNUMBER(MATCH($B$1,Prov_Code,0)),SUMIFS(INDEX(Raw!$G$82:$AJ$2072,,MATCH(Data!AP$6,Raw!$G$5:$AJ$5,0)),Raw!$D$82:$D$2072,Data!$A18,Raw!$C$82:$C$2072,Data!$B$1))))),"-")</f>
        <v>0</v>
      </c>
      <c r="AQ18" s="37">
        <f>IFERROR(IF($B$1=Eng_Code,SUMIFS(INDEX(Raw!$G$82:$AJ$2072,,MATCH(Data!AQ$6,Raw!$G$5:$AJ$5,0)),Raw!$D$82:$D$2072,Data!$A18),IF(ISNUMBER(MATCH($B$1,Reg_Code,0)),SUMIFS(INDEX(Raw!$G$82:$AJ$2072,,MATCH(Data!AQ$6,Raw!$G$5:$AJ$5,0)),Raw!$D$82:$D$2072,Data!$A18,Raw!$B$82:$B$2072,Data!$B$1),IF(ISNUMBER(MATCH($B$1,Area_Code,0)),SUMIFS(INDEX(Raw!$G$82:$AJ$2072,,MATCH(Data!AQ$6,Raw!$G$5:$AJ$5,0)),Raw!$D$82:$D$2072,Data!$A18,Raw!$E$82:$E$2072,Data!$B$1),IF(ISNUMBER(MATCH($B$1,Prov_Code,0)),SUMIFS(INDEX(Raw!$G$82:$AJ$2072,,MATCH(Data!AQ$6,Raw!$G$5:$AJ$5,0)),Raw!$D$82:$D$2072,Data!$A18,Raw!$C$82:$C$2072,Data!$B$1))))),"-")</f>
        <v>0</v>
      </c>
      <c r="AR18" s="37">
        <f>IFERROR(IF($B$1=Eng_Code,SUMIFS(INDEX(Raw!$G$82:$AJ$2072,,MATCH(Data!AR$6,Raw!$G$5:$AJ$5,0)),Raw!$D$82:$D$2072,Data!$A18),IF(ISNUMBER(MATCH($B$1,Reg_Code,0)),SUMIFS(INDEX(Raw!$G$82:$AJ$2072,,MATCH(Data!AR$6,Raw!$G$5:$AJ$5,0)),Raw!$D$82:$D$2072,Data!$A18,Raw!$B$82:$B$2072,Data!$B$1),IF(ISNUMBER(MATCH($B$1,Area_Code,0)),SUMIFS(INDEX(Raw!$G$82:$AJ$2072,,MATCH(Data!AR$6,Raw!$G$5:$AJ$5,0)),Raw!$D$82:$D$2072,Data!$A18,Raw!$E$82:$E$2072,Data!$B$1),IF(ISNUMBER(MATCH($B$1,Prov_Code,0)),SUMIFS(INDEX(Raw!$G$82:$AJ$2072,,MATCH(Data!AR$6,Raw!$G$5:$AJ$5,0)),Raw!$D$82:$D$2072,Data!$A18,Raw!$C$82:$C$2072,Data!$B$1))))),"-")</f>
        <v>0</v>
      </c>
    </row>
    <row r="19" spans="1:44" x14ac:dyDescent="0.2">
      <c r="A19" s="2">
        <f t="shared" si="37"/>
        <v>41547</v>
      </c>
      <c r="B19" s="19" t="s">
        <v>978</v>
      </c>
      <c r="C19" s="85">
        <f t="shared" si="38"/>
        <v>4</v>
      </c>
      <c r="D19" s="49">
        <f>IFERROR(IF($B$1=Eng_Code,SUMIFS(INDEX(Raw!$G$82:$AJ$2072,,MATCH(Data!D$6,Raw!$G$5:$AJ$5,0)),Raw!$D$82:$D$2072,Data!$A19),IF(ISNUMBER(MATCH($B$1,Reg_Code,0)),SUMIFS(INDEX(Raw!$G$82:$AJ$2072,,MATCH(Data!D$6,Raw!$G$5:$AJ$5,0)),Raw!$D$82:$D$2072,Data!$A19,Raw!$B$82:$B$2072,Data!$B$1),IF(ISNUMBER(MATCH($B$1,Area_Code,0)),SUMIFS(INDEX(Raw!$G$82:$AJ$2072,,MATCH(Data!D$6,Raw!$G$5:$AJ$5,0)),Raw!$D$82:$D$2072,Data!$A19,Raw!$E$82:$E$2072,Data!$B$1),IF(ISNUMBER(MATCH($B$1,Prov_Code,0)),SUMIFS(INDEX(Raw!$G$82:$AJ$2072,,MATCH(Data!D$6,Raw!$G$5:$AJ$5,0)),Raw!$D$82:$D$2072,Data!$A19,Raw!$C$82:$C$2072,Data!$B$1))))),"-")</f>
        <v>0</v>
      </c>
      <c r="E19" s="49">
        <f>IFERROR(IF($B$1=Eng_Code,SUMIFS(INDEX(Raw!$G$82:$AJ$2072,,MATCH(Data!E$6,Raw!$G$5:$AJ$5,0)),Raw!$D$82:$D$2072,Data!$A19),IF(ISNUMBER(MATCH($B$1,Reg_Code,0)),SUMIFS(INDEX(Raw!$G$82:$AJ$2072,,MATCH(Data!E$6,Raw!$G$5:$AJ$5,0)),Raw!$D$82:$D$2072,Data!$A19,Raw!$B$82:$B$2072,Data!$B$1),IF(ISNUMBER(MATCH($B$1,Area_Code,0)),SUMIFS(INDEX(Raw!$G$82:$AJ$2072,,MATCH(Data!E$6,Raw!$G$5:$AJ$5,0)),Raw!$D$82:$D$2072,Data!$A19,Raw!$E$82:$E$2072,Data!$B$1),IF(ISNUMBER(MATCH($B$1,Prov_Code,0)),SUMIFS(INDEX(Raw!$G$82:$AJ$2072,,MATCH(Data!E$6,Raw!$G$5:$AJ$5,0)),Raw!$D$82:$D$2072,Data!$A19,Raw!$C$82:$C$2072,Data!$B$1))))),"-")</f>
        <v>8253</v>
      </c>
      <c r="F19" s="49"/>
      <c r="G19" s="49">
        <f>IFERROR(IF($B$1=Eng_Code,SUMIFS(INDEX(Raw!$G$82:$AJ$2072,,MATCH(Data!G$6,Raw!$G$5:$AJ$5,0)),Raw!$D$82:$D$2072,Data!$A19),IF(ISNUMBER(MATCH($B$1,Reg_Code,0)),SUMIFS(INDEX(Raw!$G$82:$AJ$2072,,MATCH(Data!G$6,Raw!$G$5:$AJ$5,0)),Raw!$D$82:$D$2072,Data!$A19,Raw!$B$82:$B$2072,Data!$B$1),IF(ISNUMBER(MATCH($B$1,Area_Code,0)),SUMIFS(INDEX(Raw!$G$82:$AJ$2072,,MATCH(Data!G$6,Raw!$G$5:$AJ$5,0)),Raw!$D$82:$D$2072,Data!$A19,Raw!$E$82:$E$2072,Data!$B$1),IF(ISNUMBER(MATCH($B$1,Prov_Code,0)),SUMIFS(INDEX(Raw!$G$82:$AJ$2072,,MATCH(Data!G$6,Raw!$G$5:$AJ$5,0)),Raw!$D$82:$D$2072,Data!$A19,Raw!$C$82:$C$2072,Data!$B$1))))),"-")</f>
        <v>5197</v>
      </c>
      <c r="H19" s="49">
        <f>IFERROR(IF($B$1=Eng_Code,SUMIFS(INDEX(Raw!$G$82:$AJ$2072,,MATCH(Data!H$6,Raw!$G$5:$AJ$5,0)),Raw!$D$82:$D$2072,Data!$A19),IF(ISNUMBER(MATCH($B$1,Reg_Code,0)),SUMIFS(INDEX(Raw!$G$82:$AJ$2072,,MATCH(Data!H$6,Raw!$G$5:$AJ$5,0)),Raw!$D$82:$D$2072,Data!$A19,Raw!$B$82:$B$2072,Data!$B$1),IF(ISNUMBER(MATCH($B$1,Area_Code,0)),SUMIFS(INDEX(Raw!$G$82:$AJ$2072,,MATCH(Data!H$6,Raw!$G$5:$AJ$5,0)),Raw!$D$82:$D$2072,Data!$A19,Raw!$E$82:$E$2072,Data!$B$1),IF(ISNUMBER(MATCH($B$1,Prov_Code,0)),SUMIFS(INDEX(Raw!$G$82:$AJ$2072,,MATCH(Data!H$6,Raw!$G$5:$AJ$5,0)),Raw!$D$82:$D$2072,Data!$A19,Raw!$C$82:$C$2072,Data!$B$1))))),"-")</f>
        <v>1722</v>
      </c>
      <c r="I19" s="49">
        <f>IFERROR(IF($B$1=Eng_Code,SUMIFS(INDEX(Raw!$G$82:$AJ$2072,,MATCH(Data!I$6,Raw!$G$5:$AJ$5,0)),Raw!$D$82:$D$2072,Data!$A19),IF(ISNUMBER(MATCH($B$1,Reg_Code,0)),SUMIFS(INDEX(Raw!$G$82:$AJ$2072,,MATCH(Data!I$6,Raw!$G$5:$AJ$5,0)),Raw!$D$82:$D$2072,Data!$A19,Raw!$B$82:$B$2072,Data!$B$1),IF(ISNUMBER(MATCH($B$1,Area_Code,0)),SUMIFS(INDEX(Raw!$G$82:$AJ$2072,,MATCH(Data!I$6,Raw!$G$5:$AJ$5,0)),Raw!$D$82:$D$2072,Data!$A19,Raw!$E$82:$E$2072,Data!$B$1),IF(ISNUMBER(MATCH($B$1,Prov_Code,0)),SUMIFS(INDEX(Raw!$G$82:$AJ$2072,,MATCH(Data!I$6,Raw!$G$5:$AJ$5,0)),Raw!$D$82:$D$2072,Data!$A19,Raw!$C$82:$C$2072,Data!$B$1))))),"-")</f>
        <v>430</v>
      </c>
      <c r="J19" s="49">
        <f>IFERROR(IF($B$1=Eng_Code,SUMIFS(INDEX(Raw!$G$82:$AJ$2072,,MATCH(Data!J$6,Raw!$G$5:$AJ$5,0)),Raw!$D$82:$D$2072,Data!$A19),IF(ISNUMBER(MATCH($B$1,Reg_Code,0)),SUMIFS(INDEX(Raw!$G$82:$AJ$2072,,MATCH(Data!J$6,Raw!$G$5:$AJ$5,0)),Raw!$D$82:$D$2072,Data!$A19,Raw!$B$82:$B$2072,Data!$B$1),IF(ISNUMBER(MATCH($B$1,Area_Code,0)),SUMIFS(INDEX(Raw!$G$82:$AJ$2072,,MATCH(Data!J$6,Raw!$G$5:$AJ$5,0)),Raw!$D$82:$D$2072,Data!$A19,Raw!$E$82:$E$2072,Data!$B$1),IF(ISNUMBER(MATCH($B$1,Prov_Code,0)),SUMIFS(INDEX(Raw!$G$82:$AJ$2072,,MATCH(Data!J$6,Raw!$G$5:$AJ$5,0)),Raw!$D$82:$D$2072,Data!$A19,Raw!$C$82:$C$2072,Data!$B$1))))),"-")</f>
        <v>0</v>
      </c>
      <c r="K19" s="49">
        <f>IFERROR(IF($B$1=Eng_Code,SUMIFS(INDEX(Raw!$G$82:$AJ$2072,,MATCH(Data!K$6,Raw!$G$5:$AJ$5,0)),Raw!$D$82:$D$2072,Data!$A19),IF(ISNUMBER(MATCH($B$1,Reg_Code,0)),SUMIFS(INDEX(Raw!$G$82:$AJ$2072,,MATCH(Data!K$6,Raw!$G$5:$AJ$5,0)),Raw!$D$82:$D$2072,Data!$A19,Raw!$B$82:$B$2072,Data!$B$1),IF(ISNUMBER(MATCH($B$1,Area_Code,0)),SUMIFS(INDEX(Raw!$G$82:$AJ$2072,,MATCH(Data!K$6,Raw!$G$5:$AJ$5,0)),Raw!$D$82:$D$2072,Data!$A19,Raw!$E$82:$E$2072,Data!$B$1),IF(ISNUMBER(MATCH($B$1,Prov_Code,0)),SUMIFS(INDEX(Raw!$G$82:$AJ$2072,,MATCH(Data!K$6,Raw!$G$5:$AJ$5,0)),Raw!$D$82:$D$2072,Data!$A19,Raw!$C$82:$C$2072,Data!$B$1))))),"-")</f>
        <v>0</v>
      </c>
      <c r="L19" s="49">
        <f>IFERROR(IF($B$1=Eng_Code,SUMIFS(INDEX(Raw!$G$82:$AJ$2072,,MATCH(Data!L$6,Raw!$G$5:$AJ$5,0)),Raw!$D$82:$D$2072,Data!$A19),IF(ISNUMBER(MATCH($B$1,Reg_Code,0)),SUMIFS(INDEX(Raw!$G$82:$AJ$2072,,MATCH(Data!L$6,Raw!$G$5:$AJ$5,0)),Raw!$D$82:$D$2072,Data!$A19,Raw!$B$82:$B$2072,Data!$B$1),IF(ISNUMBER(MATCH($B$1,Area_Code,0)),SUMIFS(INDEX(Raw!$G$82:$AJ$2072,,MATCH(Data!L$6,Raw!$G$5:$AJ$5,0)),Raw!$D$82:$D$2072,Data!$A19,Raw!$E$82:$E$2072,Data!$B$1),IF(ISNUMBER(MATCH($B$1,Prov_Code,0)),SUMIFS(INDEX(Raw!$G$82:$AJ$2072,,MATCH(Data!L$6,Raw!$G$5:$AJ$5,0)),Raw!$D$82:$D$2072,Data!$A19,Raw!$C$82:$C$2072,Data!$B$1))))),"-")</f>
        <v>742</v>
      </c>
      <c r="M19" s="49">
        <f>IFERROR(IF($B$1=Eng_Code,SUMIFS(INDEX(Raw!$G$82:$AJ$2072,,MATCH(Data!M$6,Raw!$G$5:$AJ$5,0)),Raw!$D$82:$D$2072,Data!$A19),IF(ISNUMBER(MATCH($B$1,Reg_Code,0)),SUMIFS(INDEX(Raw!$G$82:$AJ$2072,,MATCH(Data!M$6,Raw!$G$5:$AJ$5,0)),Raw!$D$82:$D$2072,Data!$A19,Raw!$B$82:$B$2072,Data!$B$1),IF(ISNUMBER(MATCH($B$1,Area_Code,0)),SUMIFS(INDEX(Raw!$G$82:$AJ$2072,,MATCH(Data!M$6,Raw!$G$5:$AJ$5,0)),Raw!$D$82:$D$2072,Data!$A19,Raw!$E$82:$E$2072,Data!$B$1),IF(ISNUMBER(MATCH($B$1,Prov_Code,0)),SUMIFS(INDEX(Raw!$G$82:$AJ$2072,,MATCH(Data!M$6,Raw!$G$5:$AJ$5,0)),Raw!$D$82:$D$2072,Data!$A19,Raw!$C$82:$C$2072,Data!$B$1))))),"-")</f>
        <v>184</v>
      </c>
      <c r="N19" s="78">
        <f t="shared" si="39"/>
        <v>0.85514769496971943</v>
      </c>
      <c r="O19" s="37"/>
      <c r="P19" s="37">
        <f>IFERROR(IF($B$1=Eng_Code,SUMIFS(INDEX(Raw!$G$82:$AJ$2072,,MATCH(Data!P$6,Raw!$G$5:$AJ$5,0)),Raw!$D$82:$D$2072,Data!$A19),IF(ISNUMBER(MATCH($B$1,Reg_Code,0)),SUMIFS(INDEX(Raw!$G$82:$AJ$2072,,MATCH(Data!P$6,Raw!$G$5:$AJ$5,0)),Raw!$D$82:$D$2072,Data!$A19,Raw!$B$82:$B$2072,Data!$B$1),IF(ISNUMBER(MATCH($B$1,Area_Code,0)),SUMIFS(INDEX(Raw!$G$82:$AJ$2072,,MATCH(Data!P$6,Raw!$G$5:$AJ$5,0)),Raw!$D$82:$D$2072,Data!$A19,Raw!$E$82:$E$2072,Data!$B$1),IF(ISNUMBER(MATCH($B$1,Prov_Code,0)),SUMIFS(INDEX(Raw!$G$82:$AJ$2072,,MATCH(Data!P$6,Raw!$G$5:$AJ$5,0)),Raw!$D$82:$D$2072,Data!$A19,Raw!$C$82:$C$2072,Data!$B$1))))),"-")</f>
        <v>6800</v>
      </c>
      <c r="Q19" s="37">
        <f>IFERROR(IF($B$1=Eng_Code,SUMIFS(INDEX(Raw!$G$82:$AJ$2072,,MATCH(Data!Q$6,Raw!$G$5:$AJ$5,0)),Raw!$D$82:$D$2072,Data!$A19),IF(ISNUMBER(MATCH($B$1,Reg_Code,0)),SUMIFS(INDEX(Raw!$G$82:$AJ$2072,,MATCH(Data!Q$6,Raw!$G$5:$AJ$5,0)),Raw!$D$82:$D$2072,Data!$A19,Raw!$B$82:$B$2072,Data!$B$1),IF(ISNUMBER(MATCH($B$1,Area_Code,0)),SUMIFS(INDEX(Raw!$G$82:$AJ$2072,,MATCH(Data!Q$6,Raw!$G$5:$AJ$5,0)),Raw!$D$82:$D$2072,Data!$A19,Raw!$E$82:$E$2072,Data!$B$1),IF(ISNUMBER(MATCH($B$1,Prov_Code,0)),SUMIFS(INDEX(Raw!$G$82:$AJ$2072,,MATCH(Data!Q$6,Raw!$G$5:$AJ$5,0)),Raw!$D$82:$D$2072,Data!$A19,Raw!$C$82:$C$2072,Data!$B$1))))),"-")</f>
        <v>672</v>
      </c>
      <c r="R19" s="37">
        <f>IFERROR(IF($B$1=Eng_Code,SUMIFS(INDEX(Raw!$G$82:$AJ$2072,,MATCH(Data!R$6,Raw!$G$5:$AJ$5,0)),Raw!$D$82:$D$2072,Data!$A19),IF(ISNUMBER(MATCH($B$1,Reg_Code,0)),SUMIFS(INDEX(Raw!$G$82:$AJ$2072,,MATCH(Data!R$6,Raw!$G$5:$AJ$5,0)),Raw!$D$82:$D$2072,Data!$A19,Raw!$B$82:$B$2072,Data!$B$1),IF(ISNUMBER(MATCH($B$1,Area_Code,0)),SUMIFS(INDEX(Raw!$G$82:$AJ$2072,,MATCH(Data!R$6,Raw!$G$5:$AJ$5,0)),Raw!$D$82:$D$2072,Data!$A19,Raw!$E$82:$E$2072,Data!$B$1),IF(ISNUMBER(MATCH($B$1,Prov_Code,0)),SUMIFS(INDEX(Raw!$G$82:$AJ$2072,,MATCH(Data!R$6,Raw!$G$5:$AJ$5,0)),Raw!$D$82:$D$2072,Data!$A19,Raw!$C$82:$C$2072,Data!$B$1))))),"-")</f>
        <v>415</v>
      </c>
      <c r="S19" s="37">
        <f>IFERROR(IF($B$1=Eng_Code,SUMIFS(INDEX(Raw!$G$82:$AJ$2072,,MATCH(Data!S$6,Raw!$G$5:$AJ$5,0)),Raw!$D$82:$D$2072,Data!$A19),IF(ISNUMBER(MATCH($B$1,Reg_Code,0)),SUMIFS(INDEX(Raw!$G$82:$AJ$2072,,MATCH(Data!S$6,Raw!$G$5:$AJ$5,0)),Raw!$D$82:$D$2072,Data!$A19,Raw!$B$82:$B$2072,Data!$B$1),IF(ISNUMBER(MATCH($B$1,Area_Code,0)),SUMIFS(INDEX(Raw!$G$82:$AJ$2072,,MATCH(Data!S$6,Raw!$G$5:$AJ$5,0)),Raw!$D$82:$D$2072,Data!$A19,Raw!$E$82:$E$2072,Data!$B$1),IF(ISNUMBER(MATCH($B$1,Prov_Code,0)),SUMIFS(INDEX(Raw!$G$82:$AJ$2072,,MATCH(Data!S$6,Raw!$G$5:$AJ$5,0)),Raw!$D$82:$D$2072,Data!$A19,Raw!$C$82:$C$2072,Data!$B$1))))),"-")</f>
        <v>320</v>
      </c>
      <c r="T19" s="78">
        <f t="shared" si="40"/>
        <v>0.94738176746544944</v>
      </c>
      <c r="U19" s="37"/>
      <c r="V19" s="37">
        <f>IFERROR(IF($B$1=Eng_Code,SUMIFS(INDEX(Raw!$G$82:$AJ$2072,,MATCH(Data!V$6,Raw!$G$5:$AJ$5,0)),Raw!$D$82:$D$2072,Data!$A19),IF(ISNUMBER(MATCH($B$1,Reg_Code,0)),SUMIFS(INDEX(Raw!$G$82:$AJ$2072,,MATCH(Data!V$6,Raw!$G$5:$AJ$5,0)),Raw!$D$82:$D$2072,Data!$A19,Raw!$B$82:$B$2072,Data!$B$1),IF(ISNUMBER(MATCH($B$1,Area_Code,0)),SUMIFS(INDEX(Raw!$G$82:$AJ$2072,,MATCH(Data!V$6,Raw!$G$5:$AJ$5,0)),Raw!$D$82:$D$2072,Data!$A19,Raw!$E$82:$E$2072,Data!$B$1),IF(ISNUMBER(MATCH($B$1,Prov_Code,0)),SUMIFS(INDEX(Raw!$G$82:$AJ$2072,,MATCH(Data!V$6,Raw!$G$5:$AJ$5,0)),Raw!$D$82:$D$2072,Data!$A19,Raw!$C$82:$C$2072,Data!$B$1))))),"-")</f>
        <v>2311</v>
      </c>
      <c r="W19" s="37">
        <f>IFERROR(IF($B$1=Eng_Code,SUMIFS(INDEX(Raw!$G$82:$AJ$2072,,MATCH(Data!W$6,Raw!$G$5:$AJ$5,0)),Raw!$D$82:$D$2072,Data!$A19),IF(ISNUMBER(MATCH($B$1,Reg_Code,0)),SUMIFS(INDEX(Raw!$G$82:$AJ$2072,,MATCH(Data!W$6,Raw!$G$5:$AJ$5,0)),Raw!$D$82:$D$2072,Data!$A19,Raw!$B$82:$B$2072,Data!$B$1),IF(ISNUMBER(MATCH($B$1,Area_Code,0)),SUMIFS(INDEX(Raw!$G$82:$AJ$2072,,MATCH(Data!W$6,Raw!$G$5:$AJ$5,0)),Raw!$D$82:$D$2072,Data!$A19,Raw!$E$82:$E$2072,Data!$B$1),IF(ISNUMBER(MATCH($B$1,Prov_Code,0)),SUMIFS(INDEX(Raw!$G$82:$AJ$2072,,MATCH(Data!W$6,Raw!$G$5:$AJ$5,0)),Raw!$D$82:$D$2072,Data!$A19,Raw!$C$82:$C$2072,Data!$B$1))))),"-")</f>
        <v>3102</v>
      </c>
      <c r="X19" s="37">
        <f>IFERROR(IF($B$1=Eng_Code,SUMIFS(INDEX(Raw!$G$82:$AJ$2072,,MATCH(Data!X$6,Raw!$G$5:$AJ$5,0)),Raw!$D$82:$D$2072,Data!$A19),IF(ISNUMBER(MATCH($B$1,Reg_Code,0)),SUMIFS(INDEX(Raw!$G$82:$AJ$2072,,MATCH(Data!X$6,Raw!$G$5:$AJ$5,0)),Raw!$D$82:$D$2072,Data!$A19,Raw!$B$82:$B$2072,Data!$B$1),IF(ISNUMBER(MATCH($B$1,Area_Code,0)),SUMIFS(INDEX(Raw!$G$82:$AJ$2072,,MATCH(Data!X$6,Raw!$G$5:$AJ$5,0)),Raw!$D$82:$D$2072,Data!$A19,Raw!$E$82:$E$2072,Data!$B$1),IF(ISNUMBER(MATCH($B$1,Prov_Code,0)),SUMIFS(INDEX(Raw!$G$82:$AJ$2072,,MATCH(Data!X$6,Raw!$G$5:$AJ$5,0)),Raw!$D$82:$D$2072,Data!$A19,Raw!$C$82:$C$2072,Data!$B$1))))),"-")</f>
        <v>870</v>
      </c>
      <c r="Y19" s="37">
        <f>IFERROR(IF($B$1=Eng_Code,SUMIFS(INDEX(Raw!$G$82:$AJ$2072,,MATCH(Data!Y$6,Raw!$G$5:$AJ$5,0)),Raw!$D$82:$D$2072,Data!$A19),IF(ISNUMBER(MATCH($B$1,Reg_Code,0)),SUMIFS(INDEX(Raw!$G$82:$AJ$2072,,MATCH(Data!Y$6,Raw!$G$5:$AJ$5,0)),Raw!$D$82:$D$2072,Data!$A19,Raw!$B$82:$B$2072,Data!$B$1),IF(ISNUMBER(MATCH($B$1,Area_Code,0)),SUMIFS(INDEX(Raw!$G$82:$AJ$2072,,MATCH(Data!Y$6,Raw!$G$5:$AJ$5,0)),Raw!$D$82:$D$2072,Data!$A19,Raw!$E$82:$E$2072,Data!$B$1),IF(ISNUMBER(MATCH($B$1,Prov_Code,0)),SUMIFS(INDEX(Raw!$G$82:$AJ$2072,,MATCH(Data!Y$6,Raw!$G$5:$AJ$5,0)),Raw!$D$82:$D$2072,Data!$A19,Raw!$C$82:$C$2072,Data!$B$1))))),"-")</f>
        <v>352</v>
      </c>
      <c r="Z19" s="37">
        <f>IFERROR(IF($B$1=Eng_Code,SUMIFS(INDEX(Raw!$G$82:$AJ$2072,,MATCH(Data!Z$6,Raw!$G$5:$AJ$5,0)),Raw!$D$82:$D$2072,Data!$A19),IF(ISNUMBER(MATCH($B$1,Reg_Code,0)),SUMIFS(INDEX(Raw!$G$82:$AJ$2072,,MATCH(Data!Z$6,Raw!$G$5:$AJ$5,0)),Raw!$D$82:$D$2072,Data!$A19,Raw!$B$82:$B$2072,Data!$B$1),IF(ISNUMBER(MATCH($B$1,Area_Code,0)),SUMIFS(INDEX(Raw!$G$82:$AJ$2072,,MATCH(Data!Z$6,Raw!$G$5:$AJ$5,0)),Raw!$D$82:$D$2072,Data!$A19,Raw!$E$82:$E$2072,Data!$B$1),IF(ISNUMBER(MATCH($B$1,Prov_Code,0)),SUMIFS(INDEX(Raw!$G$82:$AJ$2072,,MATCH(Data!Z$6,Raw!$G$5:$AJ$5,0)),Raw!$D$82:$D$2072,Data!$A19,Raw!$C$82:$C$2072,Data!$B$1))))),"-")</f>
        <v>480</v>
      </c>
      <c r="AA19" s="37"/>
      <c r="AB19" s="37">
        <f>IFERROR(IF($B$1=Eng_Code,SUMIFS(INDEX(Raw!$G$82:$AJ$2072,,MATCH(Data!AB$6,Raw!$G$5:$AJ$5,0)),Raw!$D$82:$D$2072,Data!$A19),IF(ISNUMBER(MATCH($B$1,Reg_Code,0)),SUMIFS(INDEX(Raw!$G$82:$AJ$2072,,MATCH(Data!AB$6,Raw!$G$5:$AJ$5,0)),Raw!$D$82:$D$2072,Data!$A19,Raw!$B$82:$B$2072,Data!$B$1),IF(ISNUMBER(MATCH($B$1,Area_Code,0)),SUMIFS(INDEX(Raw!$G$82:$AJ$2072,,MATCH(Data!AB$6,Raw!$G$5:$AJ$5,0)),Raw!$D$82:$D$2072,Data!$A19,Raw!$E$82:$E$2072,Data!$B$1),IF(ISNUMBER(MATCH($B$1,Prov_Code,0)),SUMIFS(INDEX(Raw!$G$82:$AJ$2072,,MATCH(Data!AB$6,Raw!$G$5:$AJ$5,0)),Raw!$D$82:$D$2072,Data!$A19,Raw!$C$82:$C$2072,Data!$B$1))))),"-")</f>
        <v>899</v>
      </c>
      <c r="AC19" s="37">
        <f>IFERROR(IF($B$1=Eng_Code,SUMIFS(INDEX(Raw!$G$82:$AJ$2072,,MATCH(Data!AC$6,Raw!$G$5:$AJ$5,0)),Raw!$D$82:$D$2072,Data!$A19),IF(ISNUMBER(MATCH($B$1,Reg_Code,0)),SUMIFS(INDEX(Raw!$G$82:$AJ$2072,,MATCH(Data!AC$6,Raw!$G$5:$AJ$5,0)),Raw!$D$82:$D$2072,Data!$A19,Raw!$B$82:$B$2072,Data!$B$1),IF(ISNUMBER(MATCH($B$1,Area_Code,0)),SUMIFS(INDEX(Raw!$G$82:$AJ$2072,,MATCH(Data!AC$6,Raw!$G$5:$AJ$5,0)),Raw!$D$82:$D$2072,Data!$A19,Raw!$E$82:$E$2072,Data!$B$1),IF(ISNUMBER(MATCH($B$1,Prov_Code,0)),SUMIFS(INDEX(Raw!$G$82:$AJ$2072,,MATCH(Data!AC$6,Raw!$G$5:$AJ$5,0)),Raw!$D$82:$D$2072,Data!$A19,Raw!$C$82:$C$2072,Data!$B$1))))),"-")</f>
        <v>1748</v>
      </c>
      <c r="AD19" s="37">
        <f>IFERROR(IF($B$1=Eng_Code,SUMIFS(INDEX(Raw!$G$82:$AJ$2072,,MATCH(Data!AD$6,Raw!$G$5:$AJ$5,0)),Raw!$D$82:$D$2072,Data!$A19),IF(ISNUMBER(MATCH($B$1,Reg_Code,0)),SUMIFS(INDEX(Raw!$G$82:$AJ$2072,,MATCH(Data!AD$6,Raw!$G$5:$AJ$5,0)),Raw!$D$82:$D$2072,Data!$A19,Raw!$B$82:$B$2072,Data!$B$1),IF(ISNUMBER(MATCH($B$1,Area_Code,0)),SUMIFS(INDEX(Raw!$G$82:$AJ$2072,,MATCH(Data!AD$6,Raw!$G$5:$AJ$5,0)),Raw!$D$82:$D$2072,Data!$A19,Raw!$E$82:$E$2072,Data!$B$1),IF(ISNUMBER(MATCH($B$1,Prov_Code,0)),SUMIFS(INDEX(Raw!$G$82:$AJ$2072,,MATCH(Data!AD$6,Raw!$G$5:$AJ$5,0)),Raw!$D$82:$D$2072,Data!$A19,Raw!$C$82:$C$2072,Data!$B$1))))),"-")</f>
        <v>3242</v>
      </c>
      <c r="AE19" s="37">
        <f>IFERROR(IF($B$1=Eng_Code,SUMIFS(INDEX(Raw!$G$82:$AJ$2072,,MATCH(Data!AE$6,Raw!$G$5:$AJ$5,0)),Raw!$D$82:$D$2072,Data!$A19),IF(ISNUMBER(MATCH($B$1,Reg_Code,0)),SUMIFS(INDEX(Raw!$G$82:$AJ$2072,,MATCH(Data!AE$6,Raw!$G$5:$AJ$5,0)),Raw!$D$82:$D$2072,Data!$A19,Raw!$B$82:$B$2072,Data!$B$1),IF(ISNUMBER(MATCH($B$1,Area_Code,0)),SUMIFS(INDEX(Raw!$G$82:$AJ$2072,,MATCH(Data!AE$6,Raw!$G$5:$AJ$5,0)),Raw!$D$82:$D$2072,Data!$A19,Raw!$E$82:$E$2072,Data!$B$1),IF(ISNUMBER(MATCH($B$1,Prov_Code,0)),SUMIFS(INDEX(Raw!$G$82:$AJ$2072,,MATCH(Data!AE$6,Raw!$G$5:$AJ$5,0)),Raw!$D$82:$D$2072,Data!$A19,Raw!$C$82:$C$2072,Data!$B$1))))),"-")</f>
        <v>667</v>
      </c>
      <c r="AF19" s="37">
        <f>IFERROR(IF($B$1=Eng_Code,SUMIFS(INDEX(Raw!$G$82:$AJ$2072,,MATCH(Data!AF$6,Raw!$G$5:$AJ$5,0)),Raw!$D$82:$D$2072,Data!$A19),IF(ISNUMBER(MATCH($B$1,Reg_Code,0)),SUMIFS(INDEX(Raw!$G$82:$AJ$2072,,MATCH(Data!AF$6,Raw!$G$5:$AJ$5,0)),Raw!$D$82:$D$2072,Data!$A19,Raw!$B$82:$B$2072,Data!$B$1),IF(ISNUMBER(MATCH($B$1,Area_Code,0)),SUMIFS(INDEX(Raw!$G$82:$AJ$2072,,MATCH(Data!AF$6,Raw!$G$5:$AJ$5,0)),Raw!$D$82:$D$2072,Data!$A19,Raw!$E$82:$E$2072,Data!$B$1),IF(ISNUMBER(MATCH($B$1,Prov_Code,0)),SUMIFS(INDEX(Raw!$G$82:$AJ$2072,,MATCH(Data!AF$6,Raw!$G$5:$AJ$5,0)),Raw!$D$82:$D$2072,Data!$A19,Raw!$C$82:$C$2072,Data!$B$1))))),"-")</f>
        <v>355</v>
      </c>
      <c r="AG19" s="37">
        <f>IFERROR(IF($B$1=Eng_Code,SUMIFS(INDEX(Raw!$G$82:$AJ$2072,,MATCH(Data!AG$6,Raw!$G$5:$AJ$5,0)),Raw!$D$82:$D$2072,Data!$A19),IF(ISNUMBER(MATCH($B$1,Reg_Code,0)),SUMIFS(INDEX(Raw!$G$82:$AJ$2072,,MATCH(Data!AG$6,Raw!$G$5:$AJ$5,0)),Raw!$D$82:$D$2072,Data!$A19,Raw!$B$82:$B$2072,Data!$B$1),IF(ISNUMBER(MATCH($B$1,Area_Code,0)),SUMIFS(INDEX(Raw!$G$82:$AJ$2072,,MATCH(Data!AG$6,Raw!$G$5:$AJ$5,0)),Raw!$D$82:$D$2072,Data!$A19,Raw!$E$82:$E$2072,Data!$B$1),IF(ISNUMBER(MATCH($B$1,Prov_Code,0)),SUMIFS(INDEX(Raw!$G$82:$AJ$2072,,MATCH(Data!AG$6,Raw!$G$5:$AJ$5,0)),Raw!$D$82:$D$2072,Data!$A19,Raw!$C$82:$C$2072,Data!$B$1))))),"-")</f>
        <v>0</v>
      </c>
      <c r="AH19" s="78">
        <f t="shared" si="12"/>
        <v>0.13008247721024455</v>
      </c>
      <c r="AI19" s="78">
        <f t="shared" si="13"/>
        <v>0.25293011141658228</v>
      </c>
      <c r="AJ19" s="78">
        <f t="shared" si="14"/>
        <v>0.46910722037331792</v>
      </c>
      <c r="AK19" s="78">
        <f t="shared" si="15"/>
        <v>9.6512805672116911E-2</v>
      </c>
      <c r="AL19" s="78">
        <f t="shared" si="16"/>
        <v>5.1367385327738387E-2</v>
      </c>
      <c r="AN19" s="37">
        <f>IFERROR(IF($B$1=Eng_Code,SUMIFS(INDEX(Raw!$G$82:$AJ$2072,,MATCH(Data!AN$6,Raw!$G$5:$AJ$5,0)),Raw!$D$82:$D$2072,Data!$A19),IF(ISNUMBER(MATCH($B$1,Reg_Code,0)),SUMIFS(INDEX(Raw!$G$82:$AJ$2072,,MATCH(Data!AN$6,Raw!$G$5:$AJ$5,0)),Raw!$D$82:$D$2072,Data!$A19,Raw!$B$82:$B$2072,Data!$B$1),IF(ISNUMBER(MATCH($B$1,Area_Code,0)),SUMIFS(INDEX(Raw!$G$82:$AJ$2072,,MATCH(Data!AN$6,Raw!$G$5:$AJ$5,0)),Raw!$D$82:$D$2072,Data!$A19,Raw!$E$82:$E$2072,Data!$B$1),IF(ISNUMBER(MATCH($B$1,Prov_Code,0)),SUMIFS(INDEX(Raw!$G$82:$AJ$2072,,MATCH(Data!AN$6,Raw!$G$5:$AJ$5,0)),Raw!$D$82:$D$2072,Data!$A19,Raw!$C$82:$C$2072,Data!$B$1))))),"-")</f>
        <v>0</v>
      </c>
      <c r="AO19" s="37">
        <f>IFERROR(IF($B$1=Eng_Code,SUMIFS(INDEX(Raw!$G$82:$AJ$2072,,MATCH(Data!AO$6,Raw!$G$5:$AJ$5,0)),Raw!$D$82:$D$2072,Data!$A19),IF(ISNUMBER(MATCH($B$1,Reg_Code,0)),SUMIFS(INDEX(Raw!$G$82:$AJ$2072,,MATCH(Data!AO$6,Raw!$G$5:$AJ$5,0)),Raw!$D$82:$D$2072,Data!$A19,Raw!$B$82:$B$2072,Data!$B$1),IF(ISNUMBER(MATCH($B$1,Area_Code,0)),SUMIFS(INDEX(Raw!$G$82:$AJ$2072,,MATCH(Data!AO$6,Raw!$G$5:$AJ$5,0)),Raw!$D$82:$D$2072,Data!$A19,Raw!$E$82:$E$2072,Data!$B$1),IF(ISNUMBER(MATCH($B$1,Prov_Code,0)),SUMIFS(INDEX(Raw!$G$82:$AJ$2072,,MATCH(Data!AO$6,Raw!$G$5:$AJ$5,0)),Raw!$D$82:$D$2072,Data!$A19,Raw!$C$82:$C$2072,Data!$B$1))))),"-")</f>
        <v>0</v>
      </c>
      <c r="AP19" s="37">
        <f>IFERROR(IF($B$1=Eng_Code,SUMIFS(INDEX(Raw!$G$82:$AJ$2072,,MATCH(Data!AP$6,Raw!$G$5:$AJ$5,0)),Raw!$D$82:$D$2072,Data!$A19),IF(ISNUMBER(MATCH($B$1,Reg_Code,0)),SUMIFS(INDEX(Raw!$G$82:$AJ$2072,,MATCH(Data!AP$6,Raw!$G$5:$AJ$5,0)),Raw!$D$82:$D$2072,Data!$A19,Raw!$B$82:$B$2072,Data!$B$1),IF(ISNUMBER(MATCH($B$1,Area_Code,0)),SUMIFS(INDEX(Raw!$G$82:$AJ$2072,,MATCH(Data!AP$6,Raw!$G$5:$AJ$5,0)),Raw!$D$82:$D$2072,Data!$A19,Raw!$E$82:$E$2072,Data!$B$1),IF(ISNUMBER(MATCH($B$1,Prov_Code,0)),SUMIFS(INDEX(Raw!$G$82:$AJ$2072,,MATCH(Data!AP$6,Raw!$G$5:$AJ$5,0)),Raw!$D$82:$D$2072,Data!$A19,Raw!$C$82:$C$2072,Data!$B$1))))),"-")</f>
        <v>0</v>
      </c>
      <c r="AQ19" s="37">
        <f>IFERROR(IF($B$1=Eng_Code,SUMIFS(INDEX(Raw!$G$82:$AJ$2072,,MATCH(Data!AQ$6,Raw!$G$5:$AJ$5,0)),Raw!$D$82:$D$2072,Data!$A19),IF(ISNUMBER(MATCH($B$1,Reg_Code,0)),SUMIFS(INDEX(Raw!$G$82:$AJ$2072,,MATCH(Data!AQ$6,Raw!$G$5:$AJ$5,0)),Raw!$D$82:$D$2072,Data!$A19,Raw!$B$82:$B$2072,Data!$B$1),IF(ISNUMBER(MATCH($B$1,Area_Code,0)),SUMIFS(INDEX(Raw!$G$82:$AJ$2072,,MATCH(Data!AQ$6,Raw!$G$5:$AJ$5,0)),Raw!$D$82:$D$2072,Data!$A19,Raw!$E$82:$E$2072,Data!$B$1),IF(ISNUMBER(MATCH($B$1,Prov_Code,0)),SUMIFS(INDEX(Raw!$G$82:$AJ$2072,,MATCH(Data!AQ$6,Raw!$G$5:$AJ$5,0)),Raw!$D$82:$D$2072,Data!$A19,Raw!$C$82:$C$2072,Data!$B$1))))),"-")</f>
        <v>0</v>
      </c>
      <c r="AR19" s="37">
        <f>IFERROR(IF($B$1=Eng_Code,SUMIFS(INDEX(Raw!$G$82:$AJ$2072,,MATCH(Data!AR$6,Raw!$G$5:$AJ$5,0)),Raw!$D$82:$D$2072,Data!$A19),IF(ISNUMBER(MATCH($B$1,Reg_Code,0)),SUMIFS(INDEX(Raw!$G$82:$AJ$2072,,MATCH(Data!AR$6,Raw!$G$5:$AJ$5,0)),Raw!$D$82:$D$2072,Data!$A19,Raw!$B$82:$B$2072,Data!$B$1),IF(ISNUMBER(MATCH($B$1,Area_Code,0)),SUMIFS(INDEX(Raw!$G$82:$AJ$2072,,MATCH(Data!AR$6,Raw!$G$5:$AJ$5,0)),Raw!$D$82:$D$2072,Data!$A19,Raw!$E$82:$E$2072,Data!$B$1),IF(ISNUMBER(MATCH($B$1,Prov_Code,0)),SUMIFS(INDEX(Raw!$G$82:$AJ$2072,,MATCH(Data!AR$6,Raw!$G$5:$AJ$5,0)),Raw!$D$82:$D$2072,Data!$A19,Raw!$C$82:$C$2072,Data!$B$1))))),"-")</f>
        <v>0</v>
      </c>
    </row>
    <row r="20" spans="1:44" x14ac:dyDescent="0.2">
      <c r="A20" s="2">
        <f t="shared" si="37"/>
        <v>41729</v>
      </c>
      <c r="B20" s="19" t="s">
        <v>979</v>
      </c>
      <c r="C20" s="85">
        <f t="shared" si="38"/>
        <v>10</v>
      </c>
      <c r="D20" s="49">
        <f>IFERROR(IF($B$1=Eng_Code,SUMIFS(INDEX(Raw!$G$82:$AJ$2072,,MATCH(Data!D$6,Raw!$G$5:$AJ$5,0)),Raw!$D$82:$D$2072,Data!$A20),IF(ISNUMBER(MATCH($B$1,Reg_Code,0)),SUMIFS(INDEX(Raw!$G$82:$AJ$2072,,MATCH(Data!D$6,Raw!$G$5:$AJ$5,0)),Raw!$D$82:$D$2072,Data!$A20,Raw!$B$82:$B$2072,Data!$B$1),IF(ISNUMBER(MATCH($B$1,Area_Code,0)),SUMIFS(INDEX(Raw!$G$82:$AJ$2072,,MATCH(Data!D$6,Raw!$G$5:$AJ$5,0)),Raw!$D$82:$D$2072,Data!$A20,Raw!$E$82:$E$2072,Data!$B$1),IF(ISNUMBER(MATCH($B$1,Prov_Code,0)),SUMIFS(INDEX(Raw!$G$82:$AJ$2072,,MATCH(Data!D$6,Raw!$G$5:$AJ$5,0)),Raw!$D$82:$D$2072,Data!$A20,Raw!$C$82:$C$2072,Data!$B$1))))),"-")</f>
        <v>0</v>
      </c>
      <c r="E20" s="49">
        <f>IFERROR(IF($B$1=Eng_Code,SUMIFS(INDEX(Raw!$G$82:$AJ$2072,,MATCH(Data!E$6,Raw!$G$5:$AJ$5,0)),Raw!$D$82:$D$2072,Data!$A20),IF(ISNUMBER(MATCH($B$1,Reg_Code,0)),SUMIFS(INDEX(Raw!$G$82:$AJ$2072,,MATCH(Data!E$6,Raw!$G$5:$AJ$5,0)),Raw!$D$82:$D$2072,Data!$A20,Raw!$B$82:$B$2072,Data!$B$1),IF(ISNUMBER(MATCH($B$1,Area_Code,0)),SUMIFS(INDEX(Raw!$G$82:$AJ$2072,,MATCH(Data!E$6,Raw!$G$5:$AJ$5,0)),Raw!$D$82:$D$2072,Data!$A20,Raw!$E$82:$E$2072,Data!$B$1),IF(ISNUMBER(MATCH($B$1,Prov_Code,0)),SUMIFS(INDEX(Raw!$G$82:$AJ$2072,,MATCH(Data!E$6,Raw!$G$5:$AJ$5,0)),Raw!$D$82:$D$2072,Data!$A20,Raw!$C$82:$C$2072,Data!$B$1))))),"-")</f>
        <v>8493</v>
      </c>
      <c r="F20" s="49"/>
      <c r="G20" s="49">
        <f>IFERROR(IF($B$1=Eng_Code,SUMIFS(INDEX(Raw!$G$82:$AJ$2072,,MATCH(Data!G$6,Raw!$G$5:$AJ$5,0)),Raw!$D$82:$D$2072,Data!$A20),IF(ISNUMBER(MATCH($B$1,Reg_Code,0)),SUMIFS(INDEX(Raw!$G$82:$AJ$2072,,MATCH(Data!G$6,Raw!$G$5:$AJ$5,0)),Raw!$D$82:$D$2072,Data!$A20,Raw!$B$82:$B$2072,Data!$B$1),IF(ISNUMBER(MATCH($B$1,Area_Code,0)),SUMIFS(INDEX(Raw!$G$82:$AJ$2072,,MATCH(Data!G$6,Raw!$G$5:$AJ$5,0)),Raw!$D$82:$D$2072,Data!$A20,Raw!$E$82:$E$2072,Data!$B$1),IF(ISNUMBER(MATCH($B$1,Prov_Code,0)),SUMIFS(INDEX(Raw!$G$82:$AJ$2072,,MATCH(Data!G$6,Raw!$G$5:$AJ$5,0)),Raw!$D$82:$D$2072,Data!$A20,Raw!$C$82:$C$2072,Data!$B$1))))),"-")</f>
        <v>5553</v>
      </c>
      <c r="H20" s="49">
        <f>IFERROR(IF($B$1=Eng_Code,SUMIFS(INDEX(Raw!$G$82:$AJ$2072,,MATCH(Data!H$6,Raw!$G$5:$AJ$5,0)),Raw!$D$82:$D$2072,Data!$A20),IF(ISNUMBER(MATCH($B$1,Reg_Code,0)),SUMIFS(INDEX(Raw!$G$82:$AJ$2072,,MATCH(Data!H$6,Raw!$G$5:$AJ$5,0)),Raw!$D$82:$D$2072,Data!$A20,Raw!$B$82:$B$2072,Data!$B$1),IF(ISNUMBER(MATCH($B$1,Area_Code,0)),SUMIFS(INDEX(Raw!$G$82:$AJ$2072,,MATCH(Data!H$6,Raw!$G$5:$AJ$5,0)),Raw!$D$82:$D$2072,Data!$A20,Raw!$E$82:$E$2072,Data!$B$1),IF(ISNUMBER(MATCH($B$1,Prov_Code,0)),SUMIFS(INDEX(Raw!$G$82:$AJ$2072,,MATCH(Data!H$6,Raw!$G$5:$AJ$5,0)),Raw!$D$82:$D$2072,Data!$A20,Raw!$C$82:$C$2072,Data!$B$1))))),"-")</f>
        <v>1772</v>
      </c>
      <c r="I20" s="49">
        <f>IFERROR(IF($B$1=Eng_Code,SUMIFS(INDEX(Raw!$G$82:$AJ$2072,,MATCH(Data!I$6,Raw!$G$5:$AJ$5,0)),Raw!$D$82:$D$2072,Data!$A20),IF(ISNUMBER(MATCH($B$1,Reg_Code,0)),SUMIFS(INDEX(Raw!$G$82:$AJ$2072,,MATCH(Data!I$6,Raw!$G$5:$AJ$5,0)),Raw!$D$82:$D$2072,Data!$A20,Raw!$B$82:$B$2072,Data!$B$1),IF(ISNUMBER(MATCH($B$1,Area_Code,0)),SUMIFS(INDEX(Raw!$G$82:$AJ$2072,,MATCH(Data!I$6,Raw!$G$5:$AJ$5,0)),Raw!$D$82:$D$2072,Data!$A20,Raw!$E$82:$E$2072,Data!$B$1),IF(ISNUMBER(MATCH($B$1,Prov_Code,0)),SUMIFS(INDEX(Raw!$G$82:$AJ$2072,,MATCH(Data!I$6,Raw!$G$5:$AJ$5,0)),Raw!$D$82:$D$2072,Data!$A20,Raw!$C$82:$C$2072,Data!$B$1))))),"-")</f>
        <v>388</v>
      </c>
      <c r="J20" s="49">
        <f>IFERROR(IF($B$1=Eng_Code,SUMIFS(INDEX(Raw!$G$82:$AJ$2072,,MATCH(Data!J$6,Raw!$G$5:$AJ$5,0)),Raw!$D$82:$D$2072,Data!$A20),IF(ISNUMBER(MATCH($B$1,Reg_Code,0)),SUMIFS(INDEX(Raw!$G$82:$AJ$2072,,MATCH(Data!J$6,Raw!$G$5:$AJ$5,0)),Raw!$D$82:$D$2072,Data!$A20,Raw!$B$82:$B$2072,Data!$B$1),IF(ISNUMBER(MATCH($B$1,Area_Code,0)),SUMIFS(INDEX(Raw!$G$82:$AJ$2072,,MATCH(Data!J$6,Raw!$G$5:$AJ$5,0)),Raw!$D$82:$D$2072,Data!$A20,Raw!$E$82:$E$2072,Data!$B$1),IF(ISNUMBER(MATCH($B$1,Prov_Code,0)),SUMIFS(INDEX(Raw!$G$82:$AJ$2072,,MATCH(Data!J$6,Raw!$G$5:$AJ$5,0)),Raw!$D$82:$D$2072,Data!$A20,Raw!$C$82:$C$2072,Data!$B$1))))),"-")</f>
        <v>0</v>
      </c>
      <c r="K20" s="49">
        <f>IFERROR(IF($B$1=Eng_Code,SUMIFS(INDEX(Raw!$G$82:$AJ$2072,,MATCH(Data!K$6,Raw!$G$5:$AJ$5,0)),Raw!$D$82:$D$2072,Data!$A20),IF(ISNUMBER(MATCH($B$1,Reg_Code,0)),SUMIFS(INDEX(Raw!$G$82:$AJ$2072,,MATCH(Data!K$6,Raw!$G$5:$AJ$5,0)),Raw!$D$82:$D$2072,Data!$A20,Raw!$B$82:$B$2072,Data!$B$1),IF(ISNUMBER(MATCH($B$1,Area_Code,0)),SUMIFS(INDEX(Raw!$G$82:$AJ$2072,,MATCH(Data!K$6,Raw!$G$5:$AJ$5,0)),Raw!$D$82:$D$2072,Data!$A20,Raw!$E$82:$E$2072,Data!$B$1),IF(ISNUMBER(MATCH($B$1,Prov_Code,0)),SUMIFS(INDEX(Raw!$G$82:$AJ$2072,,MATCH(Data!K$6,Raw!$G$5:$AJ$5,0)),Raw!$D$82:$D$2072,Data!$A20,Raw!$C$82:$C$2072,Data!$B$1))))),"-")</f>
        <v>0</v>
      </c>
      <c r="L20" s="49">
        <f>IFERROR(IF($B$1=Eng_Code,SUMIFS(INDEX(Raw!$G$82:$AJ$2072,,MATCH(Data!L$6,Raw!$G$5:$AJ$5,0)),Raw!$D$82:$D$2072,Data!$A20),IF(ISNUMBER(MATCH($B$1,Reg_Code,0)),SUMIFS(INDEX(Raw!$G$82:$AJ$2072,,MATCH(Data!L$6,Raw!$G$5:$AJ$5,0)),Raw!$D$82:$D$2072,Data!$A20,Raw!$B$82:$B$2072,Data!$B$1),IF(ISNUMBER(MATCH($B$1,Area_Code,0)),SUMIFS(INDEX(Raw!$G$82:$AJ$2072,,MATCH(Data!L$6,Raw!$G$5:$AJ$5,0)),Raw!$D$82:$D$2072,Data!$A20,Raw!$E$82:$E$2072,Data!$B$1),IF(ISNUMBER(MATCH($B$1,Prov_Code,0)),SUMIFS(INDEX(Raw!$G$82:$AJ$2072,,MATCH(Data!L$6,Raw!$G$5:$AJ$5,0)),Raw!$D$82:$D$2072,Data!$A20,Raw!$C$82:$C$2072,Data!$B$1))))),"-")</f>
        <v>441</v>
      </c>
      <c r="M20" s="49">
        <f>IFERROR(IF($B$1=Eng_Code,SUMIFS(INDEX(Raw!$G$82:$AJ$2072,,MATCH(Data!M$6,Raw!$G$5:$AJ$5,0)),Raw!$D$82:$D$2072,Data!$A20),IF(ISNUMBER(MATCH($B$1,Reg_Code,0)),SUMIFS(INDEX(Raw!$G$82:$AJ$2072,,MATCH(Data!M$6,Raw!$G$5:$AJ$5,0)),Raw!$D$82:$D$2072,Data!$A20,Raw!$B$82:$B$2072,Data!$B$1),IF(ISNUMBER(MATCH($B$1,Area_Code,0)),SUMIFS(INDEX(Raw!$G$82:$AJ$2072,,MATCH(Data!M$6,Raw!$G$5:$AJ$5,0)),Raw!$D$82:$D$2072,Data!$A20,Raw!$E$82:$E$2072,Data!$B$1),IF(ISNUMBER(MATCH($B$1,Prov_Code,0)),SUMIFS(INDEX(Raw!$G$82:$AJ$2072,,MATCH(Data!M$6,Raw!$G$5:$AJ$5,0)),Raw!$D$82:$D$2072,Data!$A20,Raw!$C$82:$C$2072,Data!$B$1))))),"-")</f>
        <v>321</v>
      </c>
      <c r="N20" s="78">
        <f t="shared" si="39"/>
        <v>0.89833210694137844</v>
      </c>
      <c r="O20" s="37"/>
      <c r="P20" s="37">
        <f>IFERROR(IF($B$1=Eng_Code,SUMIFS(INDEX(Raw!$G$82:$AJ$2072,,MATCH(Data!P$6,Raw!$G$5:$AJ$5,0)),Raw!$D$82:$D$2072,Data!$A20),IF(ISNUMBER(MATCH($B$1,Reg_Code,0)),SUMIFS(INDEX(Raw!$G$82:$AJ$2072,,MATCH(Data!P$6,Raw!$G$5:$AJ$5,0)),Raw!$D$82:$D$2072,Data!$A20,Raw!$B$82:$B$2072,Data!$B$1),IF(ISNUMBER(MATCH($B$1,Area_Code,0)),SUMIFS(INDEX(Raw!$G$82:$AJ$2072,,MATCH(Data!P$6,Raw!$G$5:$AJ$5,0)),Raw!$D$82:$D$2072,Data!$A20,Raw!$E$82:$E$2072,Data!$B$1),IF(ISNUMBER(MATCH($B$1,Prov_Code,0)),SUMIFS(INDEX(Raw!$G$82:$AJ$2072,,MATCH(Data!P$6,Raw!$G$5:$AJ$5,0)),Raw!$D$82:$D$2072,Data!$A20,Raw!$C$82:$C$2072,Data!$B$1))))),"-")</f>
        <v>6969</v>
      </c>
      <c r="Q20" s="37">
        <f>IFERROR(IF($B$1=Eng_Code,SUMIFS(INDEX(Raw!$G$82:$AJ$2072,,MATCH(Data!Q$6,Raw!$G$5:$AJ$5,0)),Raw!$D$82:$D$2072,Data!$A20),IF(ISNUMBER(MATCH($B$1,Reg_Code,0)),SUMIFS(INDEX(Raw!$G$82:$AJ$2072,,MATCH(Data!Q$6,Raw!$G$5:$AJ$5,0)),Raw!$D$82:$D$2072,Data!$A20,Raw!$B$82:$B$2072,Data!$B$1),IF(ISNUMBER(MATCH($B$1,Area_Code,0)),SUMIFS(INDEX(Raw!$G$82:$AJ$2072,,MATCH(Data!Q$6,Raw!$G$5:$AJ$5,0)),Raw!$D$82:$D$2072,Data!$A20,Raw!$E$82:$E$2072,Data!$B$1),IF(ISNUMBER(MATCH($B$1,Prov_Code,0)),SUMIFS(INDEX(Raw!$G$82:$AJ$2072,,MATCH(Data!Q$6,Raw!$G$5:$AJ$5,0)),Raw!$D$82:$D$2072,Data!$A20,Raw!$C$82:$C$2072,Data!$B$1))))),"-")</f>
        <v>665</v>
      </c>
      <c r="R20" s="37">
        <f>IFERROR(IF($B$1=Eng_Code,SUMIFS(INDEX(Raw!$G$82:$AJ$2072,,MATCH(Data!R$6,Raw!$G$5:$AJ$5,0)),Raw!$D$82:$D$2072,Data!$A20),IF(ISNUMBER(MATCH($B$1,Reg_Code,0)),SUMIFS(INDEX(Raw!$G$82:$AJ$2072,,MATCH(Data!R$6,Raw!$G$5:$AJ$5,0)),Raw!$D$82:$D$2072,Data!$A20,Raw!$B$82:$B$2072,Data!$B$1),IF(ISNUMBER(MATCH($B$1,Area_Code,0)),SUMIFS(INDEX(Raw!$G$82:$AJ$2072,,MATCH(Data!R$6,Raw!$G$5:$AJ$5,0)),Raw!$D$82:$D$2072,Data!$A20,Raw!$E$82:$E$2072,Data!$B$1),IF(ISNUMBER(MATCH($B$1,Prov_Code,0)),SUMIFS(INDEX(Raw!$G$82:$AJ$2072,,MATCH(Data!R$6,Raw!$G$5:$AJ$5,0)),Raw!$D$82:$D$2072,Data!$A20,Raw!$C$82:$C$2072,Data!$B$1))))),"-")</f>
        <v>287</v>
      </c>
      <c r="S20" s="37">
        <f>IFERROR(IF($B$1=Eng_Code,SUMIFS(INDEX(Raw!$G$82:$AJ$2072,,MATCH(Data!S$6,Raw!$G$5:$AJ$5,0)),Raw!$D$82:$D$2072,Data!$A20),IF(ISNUMBER(MATCH($B$1,Reg_Code,0)),SUMIFS(INDEX(Raw!$G$82:$AJ$2072,,MATCH(Data!S$6,Raw!$G$5:$AJ$5,0)),Raw!$D$82:$D$2072,Data!$A20,Raw!$B$82:$B$2072,Data!$B$1),IF(ISNUMBER(MATCH($B$1,Area_Code,0)),SUMIFS(INDEX(Raw!$G$82:$AJ$2072,,MATCH(Data!S$6,Raw!$G$5:$AJ$5,0)),Raw!$D$82:$D$2072,Data!$A20,Raw!$E$82:$E$2072,Data!$B$1),IF(ISNUMBER(MATCH($B$1,Prov_Code,0)),SUMIFS(INDEX(Raw!$G$82:$AJ$2072,,MATCH(Data!S$6,Raw!$G$5:$AJ$5,0)),Raw!$D$82:$D$2072,Data!$A20,Raw!$C$82:$C$2072,Data!$B$1))))),"-")</f>
        <v>417</v>
      </c>
      <c r="T20" s="78">
        <f t="shared" si="40"/>
        <v>0.96376720111097081</v>
      </c>
      <c r="U20" s="37"/>
      <c r="V20" s="37">
        <f>IFERROR(IF($B$1=Eng_Code,SUMIFS(INDEX(Raw!$G$82:$AJ$2072,,MATCH(Data!V$6,Raw!$G$5:$AJ$5,0)),Raw!$D$82:$D$2072,Data!$A20),IF(ISNUMBER(MATCH($B$1,Reg_Code,0)),SUMIFS(INDEX(Raw!$G$82:$AJ$2072,,MATCH(Data!V$6,Raw!$G$5:$AJ$5,0)),Raw!$D$82:$D$2072,Data!$A20,Raw!$B$82:$B$2072,Data!$B$1),IF(ISNUMBER(MATCH($B$1,Area_Code,0)),SUMIFS(INDEX(Raw!$G$82:$AJ$2072,,MATCH(Data!V$6,Raw!$G$5:$AJ$5,0)),Raw!$D$82:$D$2072,Data!$A20,Raw!$E$82:$E$2072,Data!$B$1),IF(ISNUMBER(MATCH($B$1,Prov_Code,0)),SUMIFS(INDEX(Raw!$G$82:$AJ$2072,,MATCH(Data!V$6,Raw!$G$5:$AJ$5,0)),Raw!$D$82:$D$2072,Data!$A20,Raw!$C$82:$C$2072,Data!$B$1))))),"-")</f>
        <v>2092</v>
      </c>
      <c r="W20" s="37">
        <f>IFERROR(IF($B$1=Eng_Code,SUMIFS(INDEX(Raw!$G$82:$AJ$2072,,MATCH(Data!W$6,Raw!$G$5:$AJ$5,0)),Raw!$D$82:$D$2072,Data!$A20),IF(ISNUMBER(MATCH($B$1,Reg_Code,0)),SUMIFS(INDEX(Raw!$G$82:$AJ$2072,,MATCH(Data!W$6,Raw!$G$5:$AJ$5,0)),Raw!$D$82:$D$2072,Data!$A20,Raw!$B$82:$B$2072,Data!$B$1),IF(ISNUMBER(MATCH($B$1,Area_Code,0)),SUMIFS(INDEX(Raw!$G$82:$AJ$2072,,MATCH(Data!W$6,Raw!$G$5:$AJ$5,0)),Raw!$D$82:$D$2072,Data!$A20,Raw!$E$82:$E$2072,Data!$B$1),IF(ISNUMBER(MATCH($B$1,Prov_Code,0)),SUMIFS(INDEX(Raw!$G$82:$AJ$2072,,MATCH(Data!W$6,Raw!$G$5:$AJ$5,0)),Raw!$D$82:$D$2072,Data!$A20,Raw!$C$82:$C$2072,Data!$B$1))))),"-")</f>
        <v>2857</v>
      </c>
      <c r="X20" s="37">
        <f>IFERROR(IF($B$1=Eng_Code,SUMIFS(INDEX(Raw!$G$82:$AJ$2072,,MATCH(Data!X$6,Raw!$G$5:$AJ$5,0)),Raw!$D$82:$D$2072,Data!$A20),IF(ISNUMBER(MATCH($B$1,Reg_Code,0)),SUMIFS(INDEX(Raw!$G$82:$AJ$2072,,MATCH(Data!X$6,Raw!$G$5:$AJ$5,0)),Raw!$D$82:$D$2072,Data!$A20,Raw!$B$82:$B$2072,Data!$B$1),IF(ISNUMBER(MATCH($B$1,Area_Code,0)),SUMIFS(INDEX(Raw!$G$82:$AJ$2072,,MATCH(Data!X$6,Raw!$G$5:$AJ$5,0)),Raw!$D$82:$D$2072,Data!$A20,Raw!$E$82:$E$2072,Data!$B$1),IF(ISNUMBER(MATCH($B$1,Prov_Code,0)),SUMIFS(INDEX(Raw!$G$82:$AJ$2072,,MATCH(Data!X$6,Raw!$G$5:$AJ$5,0)),Raw!$D$82:$D$2072,Data!$A20,Raw!$C$82:$C$2072,Data!$B$1))))),"-")</f>
        <v>802</v>
      </c>
      <c r="Y20" s="37">
        <f>IFERROR(IF($B$1=Eng_Code,SUMIFS(INDEX(Raw!$G$82:$AJ$2072,,MATCH(Data!Y$6,Raw!$G$5:$AJ$5,0)),Raw!$D$82:$D$2072,Data!$A20),IF(ISNUMBER(MATCH($B$1,Reg_Code,0)),SUMIFS(INDEX(Raw!$G$82:$AJ$2072,,MATCH(Data!Y$6,Raw!$G$5:$AJ$5,0)),Raw!$D$82:$D$2072,Data!$A20,Raw!$B$82:$B$2072,Data!$B$1),IF(ISNUMBER(MATCH($B$1,Area_Code,0)),SUMIFS(INDEX(Raw!$G$82:$AJ$2072,,MATCH(Data!Y$6,Raw!$G$5:$AJ$5,0)),Raw!$D$82:$D$2072,Data!$A20,Raw!$E$82:$E$2072,Data!$B$1),IF(ISNUMBER(MATCH($B$1,Prov_Code,0)),SUMIFS(INDEX(Raw!$G$82:$AJ$2072,,MATCH(Data!Y$6,Raw!$G$5:$AJ$5,0)),Raw!$D$82:$D$2072,Data!$A20,Raw!$C$82:$C$2072,Data!$B$1))))),"-")</f>
        <v>284</v>
      </c>
      <c r="Z20" s="37">
        <f>IFERROR(IF($B$1=Eng_Code,SUMIFS(INDEX(Raw!$G$82:$AJ$2072,,MATCH(Data!Z$6,Raw!$G$5:$AJ$5,0)),Raw!$D$82:$D$2072,Data!$A20),IF(ISNUMBER(MATCH($B$1,Reg_Code,0)),SUMIFS(INDEX(Raw!$G$82:$AJ$2072,,MATCH(Data!Z$6,Raw!$G$5:$AJ$5,0)),Raw!$D$82:$D$2072,Data!$A20,Raw!$B$82:$B$2072,Data!$B$1),IF(ISNUMBER(MATCH($B$1,Area_Code,0)),SUMIFS(INDEX(Raw!$G$82:$AJ$2072,,MATCH(Data!Z$6,Raw!$G$5:$AJ$5,0)),Raw!$D$82:$D$2072,Data!$A20,Raw!$E$82:$E$2072,Data!$B$1),IF(ISNUMBER(MATCH($B$1,Prov_Code,0)),SUMIFS(INDEX(Raw!$G$82:$AJ$2072,,MATCH(Data!Z$6,Raw!$G$5:$AJ$5,0)),Raw!$D$82:$D$2072,Data!$A20,Raw!$C$82:$C$2072,Data!$B$1))))),"-")</f>
        <v>353</v>
      </c>
      <c r="AA20" s="37"/>
      <c r="AB20" s="37">
        <f>IFERROR(IF($B$1=Eng_Code,SUMIFS(INDEX(Raw!$G$82:$AJ$2072,,MATCH(Data!AB$6,Raw!$G$5:$AJ$5,0)),Raw!$D$82:$D$2072,Data!$A20),IF(ISNUMBER(MATCH($B$1,Reg_Code,0)),SUMIFS(INDEX(Raw!$G$82:$AJ$2072,,MATCH(Data!AB$6,Raw!$G$5:$AJ$5,0)),Raw!$D$82:$D$2072,Data!$A20,Raw!$B$82:$B$2072,Data!$B$1),IF(ISNUMBER(MATCH($B$1,Area_Code,0)),SUMIFS(INDEX(Raw!$G$82:$AJ$2072,,MATCH(Data!AB$6,Raw!$G$5:$AJ$5,0)),Raw!$D$82:$D$2072,Data!$A20,Raw!$E$82:$E$2072,Data!$B$1),IF(ISNUMBER(MATCH($B$1,Prov_Code,0)),SUMIFS(INDEX(Raw!$G$82:$AJ$2072,,MATCH(Data!AB$6,Raw!$G$5:$AJ$5,0)),Raw!$D$82:$D$2072,Data!$A20,Raw!$C$82:$C$2072,Data!$B$1))))),"-")</f>
        <v>1216</v>
      </c>
      <c r="AC20" s="37">
        <f>IFERROR(IF($B$1=Eng_Code,SUMIFS(INDEX(Raw!$G$82:$AJ$2072,,MATCH(Data!AC$6,Raw!$G$5:$AJ$5,0)),Raw!$D$82:$D$2072,Data!$A20),IF(ISNUMBER(MATCH($B$1,Reg_Code,0)),SUMIFS(INDEX(Raw!$G$82:$AJ$2072,,MATCH(Data!AC$6,Raw!$G$5:$AJ$5,0)),Raw!$D$82:$D$2072,Data!$A20,Raw!$B$82:$B$2072,Data!$B$1),IF(ISNUMBER(MATCH($B$1,Area_Code,0)),SUMIFS(INDEX(Raw!$G$82:$AJ$2072,,MATCH(Data!AC$6,Raw!$G$5:$AJ$5,0)),Raw!$D$82:$D$2072,Data!$A20,Raw!$E$82:$E$2072,Data!$B$1),IF(ISNUMBER(MATCH($B$1,Prov_Code,0)),SUMIFS(INDEX(Raw!$G$82:$AJ$2072,,MATCH(Data!AC$6,Raw!$G$5:$AJ$5,0)),Raw!$D$82:$D$2072,Data!$A20,Raw!$C$82:$C$2072,Data!$B$1))))),"-")</f>
        <v>2109</v>
      </c>
      <c r="AD20" s="37">
        <f>IFERROR(IF($B$1=Eng_Code,SUMIFS(INDEX(Raw!$G$82:$AJ$2072,,MATCH(Data!AD$6,Raw!$G$5:$AJ$5,0)),Raw!$D$82:$D$2072,Data!$A20),IF(ISNUMBER(MATCH($B$1,Reg_Code,0)),SUMIFS(INDEX(Raw!$G$82:$AJ$2072,,MATCH(Data!AD$6,Raw!$G$5:$AJ$5,0)),Raw!$D$82:$D$2072,Data!$A20,Raw!$B$82:$B$2072,Data!$B$1),IF(ISNUMBER(MATCH($B$1,Area_Code,0)),SUMIFS(INDEX(Raw!$G$82:$AJ$2072,,MATCH(Data!AD$6,Raw!$G$5:$AJ$5,0)),Raw!$D$82:$D$2072,Data!$A20,Raw!$E$82:$E$2072,Data!$B$1),IF(ISNUMBER(MATCH($B$1,Prov_Code,0)),SUMIFS(INDEX(Raw!$G$82:$AJ$2072,,MATCH(Data!AD$6,Raw!$G$5:$AJ$5,0)),Raw!$D$82:$D$2072,Data!$A20,Raw!$C$82:$C$2072,Data!$B$1))))),"-")</f>
        <v>2552</v>
      </c>
      <c r="AE20" s="37">
        <f>IFERROR(IF($B$1=Eng_Code,SUMIFS(INDEX(Raw!$G$82:$AJ$2072,,MATCH(Data!AE$6,Raw!$G$5:$AJ$5,0)),Raw!$D$82:$D$2072,Data!$A20),IF(ISNUMBER(MATCH($B$1,Reg_Code,0)),SUMIFS(INDEX(Raw!$G$82:$AJ$2072,,MATCH(Data!AE$6,Raw!$G$5:$AJ$5,0)),Raw!$D$82:$D$2072,Data!$A20,Raw!$B$82:$B$2072,Data!$B$1),IF(ISNUMBER(MATCH($B$1,Area_Code,0)),SUMIFS(INDEX(Raw!$G$82:$AJ$2072,,MATCH(Data!AE$6,Raw!$G$5:$AJ$5,0)),Raw!$D$82:$D$2072,Data!$A20,Raw!$E$82:$E$2072,Data!$B$1),IF(ISNUMBER(MATCH($B$1,Prov_Code,0)),SUMIFS(INDEX(Raw!$G$82:$AJ$2072,,MATCH(Data!AE$6,Raw!$G$5:$AJ$5,0)),Raw!$D$82:$D$2072,Data!$A20,Raw!$C$82:$C$2072,Data!$B$1))))),"-")</f>
        <v>641</v>
      </c>
      <c r="AF20" s="37">
        <f>IFERROR(IF($B$1=Eng_Code,SUMIFS(INDEX(Raw!$G$82:$AJ$2072,,MATCH(Data!AF$6,Raw!$G$5:$AJ$5,0)),Raw!$D$82:$D$2072,Data!$A20),IF(ISNUMBER(MATCH($B$1,Reg_Code,0)),SUMIFS(INDEX(Raw!$G$82:$AJ$2072,,MATCH(Data!AF$6,Raw!$G$5:$AJ$5,0)),Raw!$D$82:$D$2072,Data!$A20,Raw!$B$82:$B$2072,Data!$B$1),IF(ISNUMBER(MATCH($B$1,Area_Code,0)),SUMIFS(INDEX(Raw!$G$82:$AJ$2072,,MATCH(Data!AF$6,Raw!$G$5:$AJ$5,0)),Raw!$D$82:$D$2072,Data!$A20,Raw!$E$82:$E$2072,Data!$B$1),IF(ISNUMBER(MATCH($B$1,Prov_Code,0)),SUMIFS(INDEX(Raw!$G$82:$AJ$2072,,MATCH(Data!AF$6,Raw!$G$5:$AJ$5,0)),Raw!$D$82:$D$2072,Data!$A20,Raw!$C$82:$C$2072,Data!$B$1))))),"-")</f>
        <v>396</v>
      </c>
      <c r="AG20" s="37">
        <f>IFERROR(IF($B$1=Eng_Code,SUMIFS(INDEX(Raw!$G$82:$AJ$2072,,MATCH(Data!AG$6,Raw!$G$5:$AJ$5,0)),Raw!$D$82:$D$2072,Data!$A20),IF(ISNUMBER(MATCH($B$1,Reg_Code,0)),SUMIFS(INDEX(Raw!$G$82:$AJ$2072,,MATCH(Data!AG$6,Raw!$G$5:$AJ$5,0)),Raw!$D$82:$D$2072,Data!$A20,Raw!$B$82:$B$2072,Data!$B$1),IF(ISNUMBER(MATCH($B$1,Area_Code,0)),SUMIFS(INDEX(Raw!$G$82:$AJ$2072,,MATCH(Data!AG$6,Raw!$G$5:$AJ$5,0)),Raw!$D$82:$D$2072,Data!$A20,Raw!$E$82:$E$2072,Data!$B$1),IF(ISNUMBER(MATCH($B$1,Prov_Code,0)),SUMIFS(INDEX(Raw!$G$82:$AJ$2072,,MATCH(Data!AG$6,Raw!$G$5:$AJ$5,0)),Raw!$D$82:$D$2072,Data!$A20,Raw!$C$82:$C$2072,Data!$B$1))))),"-")</f>
        <v>0</v>
      </c>
      <c r="AH20" s="78">
        <f t="shared" si="12"/>
        <v>0.17587503615851896</v>
      </c>
      <c r="AI20" s="78">
        <f t="shared" si="13"/>
        <v>0.30503326583743129</v>
      </c>
      <c r="AJ20" s="78">
        <f t="shared" si="14"/>
        <v>0.36910616141162855</v>
      </c>
      <c r="AK20" s="78">
        <f t="shared" si="15"/>
        <v>9.2710442580271918E-2</v>
      </c>
      <c r="AL20" s="78">
        <f t="shared" si="16"/>
        <v>5.7275094012149259E-2</v>
      </c>
      <c r="AN20" s="37">
        <f>IFERROR(IF($B$1=Eng_Code,SUMIFS(INDEX(Raw!$G$82:$AJ$2072,,MATCH(Data!AN$6,Raw!$G$5:$AJ$5,0)),Raw!$D$82:$D$2072,Data!$A20),IF(ISNUMBER(MATCH($B$1,Reg_Code,0)),SUMIFS(INDEX(Raw!$G$82:$AJ$2072,,MATCH(Data!AN$6,Raw!$G$5:$AJ$5,0)),Raw!$D$82:$D$2072,Data!$A20,Raw!$B$82:$B$2072,Data!$B$1),IF(ISNUMBER(MATCH($B$1,Area_Code,0)),SUMIFS(INDEX(Raw!$G$82:$AJ$2072,,MATCH(Data!AN$6,Raw!$G$5:$AJ$5,0)),Raw!$D$82:$D$2072,Data!$A20,Raw!$E$82:$E$2072,Data!$B$1),IF(ISNUMBER(MATCH($B$1,Prov_Code,0)),SUMIFS(INDEX(Raw!$G$82:$AJ$2072,,MATCH(Data!AN$6,Raw!$G$5:$AJ$5,0)),Raw!$D$82:$D$2072,Data!$A20,Raw!$C$82:$C$2072,Data!$B$1))))),"-")</f>
        <v>0</v>
      </c>
      <c r="AO20" s="37">
        <f>IFERROR(IF($B$1=Eng_Code,SUMIFS(INDEX(Raw!$G$82:$AJ$2072,,MATCH(Data!AO$6,Raw!$G$5:$AJ$5,0)),Raw!$D$82:$D$2072,Data!$A20),IF(ISNUMBER(MATCH($B$1,Reg_Code,0)),SUMIFS(INDEX(Raw!$G$82:$AJ$2072,,MATCH(Data!AO$6,Raw!$G$5:$AJ$5,0)),Raw!$D$82:$D$2072,Data!$A20,Raw!$B$82:$B$2072,Data!$B$1),IF(ISNUMBER(MATCH($B$1,Area_Code,0)),SUMIFS(INDEX(Raw!$G$82:$AJ$2072,,MATCH(Data!AO$6,Raw!$G$5:$AJ$5,0)),Raw!$D$82:$D$2072,Data!$A20,Raw!$E$82:$E$2072,Data!$B$1),IF(ISNUMBER(MATCH($B$1,Prov_Code,0)),SUMIFS(INDEX(Raw!$G$82:$AJ$2072,,MATCH(Data!AO$6,Raw!$G$5:$AJ$5,0)),Raw!$D$82:$D$2072,Data!$A20,Raw!$C$82:$C$2072,Data!$B$1))))),"-")</f>
        <v>0</v>
      </c>
      <c r="AP20" s="37">
        <f>IFERROR(IF($B$1=Eng_Code,SUMIFS(INDEX(Raw!$G$82:$AJ$2072,,MATCH(Data!AP$6,Raw!$G$5:$AJ$5,0)),Raw!$D$82:$D$2072,Data!$A20),IF(ISNUMBER(MATCH($B$1,Reg_Code,0)),SUMIFS(INDEX(Raw!$G$82:$AJ$2072,,MATCH(Data!AP$6,Raw!$G$5:$AJ$5,0)),Raw!$D$82:$D$2072,Data!$A20,Raw!$B$82:$B$2072,Data!$B$1),IF(ISNUMBER(MATCH($B$1,Area_Code,0)),SUMIFS(INDEX(Raw!$G$82:$AJ$2072,,MATCH(Data!AP$6,Raw!$G$5:$AJ$5,0)),Raw!$D$82:$D$2072,Data!$A20,Raw!$E$82:$E$2072,Data!$B$1),IF(ISNUMBER(MATCH($B$1,Prov_Code,0)),SUMIFS(INDEX(Raw!$G$82:$AJ$2072,,MATCH(Data!AP$6,Raw!$G$5:$AJ$5,0)),Raw!$D$82:$D$2072,Data!$A20,Raw!$C$82:$C$2072,Data!$B$1))))),"-")</f>
        <v>0</v>
      </c>
      <c r="AQ20" s="37">
        <f>IFERROR(IF($B$1=Eng_Code,SUMIFS(INDEX(Raw!$G$82:$AJ$2072,,MATCH(Data!AQ$6,Raw!$G$5:$AJ$5,0)),Raw!$D$82:$D$2072,Data!$A20),IF(ISNUMBER(MATCH($B$1,Reg_Code,0)),SUMIFS(INDEX(Raw!$G$82:$AJ$2072,,MATCH(Data!AQ$6,Raw!$G$5:$AJ$5,0)),Raw!$D$82:$D$2072,Data!$A20,Raw!$B$82:$B$2072,Data!$B$1),IF(ISNUMBER(MATCH($B$1,Area_Code,0)),SUMIFS(INDEX(Raw!$G$82:$AJ$2072,,MATCH(Data!AQ$6,Raw!$G$5:$AJ$5,0)),Raw!$D$82:$D$2072,Data!$A20,Raw!$E$82:$E$2072,Data!$B$1),IF(ISNUMBER(MATCH($B$1,Prov_Code,0)),SUMIFS(INDEX(Raw!$G$82:$AJ$2072,,MATCH(Data!AQ$6,Raw!$G$5:$AJ$5,0)),Raw!$D$82:$D$2072,Data!$A20,Raw!$C$82:$C$2072,Data!$B$1))))),"-")</f>
        <v>0</v>
      </c>
      <c r="AR20" s="37">
        <f>IFERROR(IF($B$1=Eng_Code,SUMIFS(INDEX(Raw!$G$82:$AJ$2072,,MATCH(Data!AR$6,Raw!$G$5:$AJ$5,0)),Raw!$D$82:$D$2072,Data!$A20),IF(ISNUMBER(MATCH($B$1,Reg_Code,0)),SUMIFS(INDEX(Raw!$G$82:$AJ$2072,,MATCH(Data!AR$6,Raw!$G$5:$AJ$5,0)),Raw!$D$82:$D$2072,Data!$A20,Raw!$B$82:$B$2072,Data!$B$1),IF(ISNUMBER(MATCH($B$1,Area_Code,0)),SUMIFS(INDEX(Raw!$G$82:$AJ$2072,,MATCH(Data!AR$6,Raw!$G$5:$AJ$5,0)),Raw!$D$82:$D$2072,Data!$A20,Raw!$E$82:$E$2072,Data!$B$1),IF(ISNUMBER(MATCH($B$1,Prov_Code,0)),SUMIFS(INDEX(Raw!$G$82:$AJ$2072,,MATCH(Data!AR$6,Raw!$G$5:$AJ$5,0)),Raw!$D$82:$D$2072,Data!$A20,Raw!$C$82:$C$2072,Data!$B$1))))),"-")</f>
        <v>0</v>
      </c>
    </row>
    <row r="21" spans="1:44" x14ac:dyDescent="0.2">
      <c r="A21" s="2">
        <f t="shared" si="37"/>
        <v>41912</v>
      </c>
      <c r="B21" s="19" t="s">
        <v>980</v>
      </c>
      <c r="C21" s="85">
        <f t="shared" si="38"/>
        <v>4</v>
      </c>
      <c r="D21" s="49">
        <f>IFERROR(IF($B$1=Eng_Code,SUMIFS(INDEX(Raw!$G$82:$AJ$2072,,MATCH(Data!D$6,Raw!$G$5:$AJ$5,0)),Raw!$D$82:$D$2072,Data!$A21),IF(ISNUMBER(MATCH($B$1,Reg_Code,0)),SUMIFS(INDEX(Raw!$G$82:$AJ$2072,,MATCH(Data!D$6,Raw!$G$5:$AJ$5,0)),Raw!$D$82:$D$2072,Data!$A21,Raw!$B$82:$B$2072,Data!$B$1),IF(ISNUMBER(MATCH($B$1,Area_Code,0)),SUMIFS(INDEX(Raw!$G$82:$AJ$2072,,MATCH(Data!D$6,Raw!$G$5:$AJ$5,0)),Raw!$D$82:$D$2072,Data!$A21,Raw!$E$82:$E$2072,Data!$B$1),IF(ISNUMBER(MATCH($B$1,Prov_Code,0)),SUMIFS(INDEX(Raw!$G$82:$AJ$2072,,MATCH(Data!D$6,Raw!$G$5:$AJ$5,0)),Raw!$D$82:$D$2072,Data!$A21,Raw!$C$82:$C$2072,Data!$B$1))))),"-")</f>
        <v>0</v>
      </c>
      <c r="E21" s="49">
        <f>IFERROR(IF($B$1=Eng_Code,SUMIFS(INDEX(Raw!$G$82:$AJ$2072,,MATCH(Data!E$6,Raw!$G$5:$AJ$5,0)),Raw!$D$82:$D$2072,Data!$A21),IF(ISNUMBER(MATCH($B$1,Reg_Code,0)),SUMIFS(INDEX(Raw!$G$82:$AJ$2072,,MATCH(Data!E$6,Raw!$G$5:$AJ$5,0)),Raw!$D$82:$D$2072,Data!$A21,Raw!$B$82:$B$2072,Data!$B$1),IF(ISNUMBER(MATCH($B$1,Area_Code,0)),SUMIFS(INDEX(Raw!$G$82:$AJ$2072,,MATCH(Data!E$6,Raw!$G$5:$AJ$5,0)),Raw!$D$82:$D$2072,Data!$A21,Raw!$E$82:$E$2072,Data!$B$1),IF(ISNUMBER(MATCH($B$1,Prov_Code,0)),SUMIFS(INDEX(Raw!$G$82:$AJ$2072,,MATCH(Data!E$6,Raw!$G$5:$AJ$5,0)),Raw!$D$82:$D$2072,Data!$A21,Raw!$C$82:$C$2072,Data!$B$1))))),"-")</f>
        <v>11572</v>
      </c>
      <c r="F21" s="49"/>
      <c r="G21" s="49">
        <f>IFERROR(IF($B$1=Eng_Code,SUMIFS(INDEX(Raw!$G$82:$AJ$2072,,MATCH(Data!G$6,Raw!$G$5:$AJ$5,0)),Raw!$D$82:$D$2072,Data!$A21),IF(ISNUMBER(MATCH($B$1,Reg_Code,0)),SUMIFS(INDEX(Raw!$G$82:$AJ$2072,,MATCH(Data!G$6,Raw!$G$5:$AJ$5,0)),Raw!$D$82:$D$2072,Data!$A21,Raw!$B$82:$B$2072,Data!$B$1),IF(ISNUMBER(MATCH($B$1,Area_Code,0)),SUMIFS(INDEX(Raw!$G$82:$AJ$2072,,MATCH(Data!G$6,Raw!$G$5:$AJ$5,0)),Raw!$D$82:$D$2072,Data!$A21,Raw!$E$82:$E$2072,Data!$B$1),IF(ISNUMBER(MATCH($B$1,Prov_Code,0)),SUMIFS(INDEX(Raw!$G$82:$AJ$2072,,MATCH(Data!G$6,Raw!$G$5:$AJ$5,0)),Raw!$D$82:$D$2072,Data!$A21,Raw!$C$82:$C$2072,Data!$B$1))))),"-")</f>
        <v>7849</v>
      </c>
      <c r="H21" s="49">
        <f>IFERROR(IF($B$1=Eng_Code,SUMIFS(INDEX(Raw!$G$82:$AJ$2072,,MATCH(Data!H$6,Raw!$G$5:$AJ$5,0)),Raw!$D$82:$D$2072,Data!$A21),IF(ISNUMBER(MATCH($B$1,Reg_Code,0)),SUMIFS(INDEX(Raw!$G$82:$AJ$2072,,MATCH(Data!H$6,Raw!$G$5:$AJ$5,0)),Raw!$D$82:$D$2072,Data!$A21,Raw!$B$82:$B$2072,Data!$B$1),IF(ISNUMBER(MATCH($B$1,Area_Code,0)),SUMIFS(INDEX(Raw!$G$82:$AJ$2072,,MATCH(Data!H$6,Raw!$G$5:$AJ$5,0)),Raw!$D$82:$D$2072,Data!$A21,Raw!$E$82:$E$2072,Data!$B$1),IF(ISNUMBER(MATCH($B$1,Prov_Code,0)),SUMIFS(INDEX(Raw!$G$82:$AJ$2072,,MATCH(Data!H$6,Raw!$G$5:$AJ$5,0)),Raw!$D$82:$D$2072,Data!$A21,Raw!$C$82:$C$2072,Data!$B$1))))),"-")</f>
        <v>2068</v>
      </c>
      <c r="I21" s="49">
        <f>IFERROR(IF($B$1=Eng_Code,SUMIFS(INDEX(Raw!$G$82:$AJ$2072,,MATCH(Data!I$6,Raw!$G$5:$AJ$5,0)),Raw!$D$82:$D$2072,Data!$A21),IF(ISNUMBER(MATCH($B$1,Reg_Code,0)),SUMIFS(INDEX(Raw!$G$82:$AJ$2072,,MATCH(Data!I$6,Raw!$G$5:$AJ$5,0)),Raw!$D$82:$D$2072,Data!$A21,Raw!$B$82:$B$2072,Data!$B$1),IF(ISNUMBER(MATCH($B$1,Area_Code,0)),SUMIFS(INDEX(Raw!$G$82:$AJ$2072,,MATCH(Data!I$6,Raw!$G$5:$AJ$5,0)),Raw!$D$82:$D$2072,Data!$A21,Raw!$E$82:$E$2072,Data!$B$1),IF(ISNUMBER(MATCH($B$1,Prov_Code,0)),SUMIFS(INDEX(Raw!$G$82:$AJ$2072,,MATCH(Data!I$6,Raw!$G$5:$AJ$5,0)),Raw!$D$82:$D$2072,Data!$A21,Raw!$C$82:$C$2072,Data!$B$1))))),"-")</f>
        <v>432</v>
      </c>
      <c r="J21" s="49">
        <f>IFERROR(IF($B$1=Eng_Code,SUMIFS(INDEX(Raw!$G$82:$AJ$2072,,MATCH(Data!J$6,Raw!$G$5:$AJ$5,0)),Raw!$D$82:$D$2072,Data!$A21),IF(ISNUMBER(MATCH($B$1,Reg_Code,0)),SUMIFS(INDEX(Raw!$G$82:$AJ$2072,,MATCH(Data!J$6,Raw!$G$5:$AJ$5,0)),Raw!$D$82:$D$2072,Data!$A21,Raw!$B$82:$B$2072,Data!$B$1),IF(ISNUMBER(MATCH($B$1,Area_Code,0)),SUMIFS(INDEX(Raw!$G$82:$AJ$2072,,MATCH(Data!J$6,Raw!$G$5:$AJ$5,0)),Raw!$D$82:$D$2072,Data!$A21,Raw!$E$82:$E$2072,Data!$B$1),IF(ISNUMBER(MATCH($B$1,Prov_Code,0)),SUMIFS(INDEX(Raw!$G$82:$AJ$2072,,MATCH(Data!J$6,Raw!$G$5:$AJ$5,0)),Raw!$D$82:$D$2072,Data!$A21,Raw!$C$82:$C$2072,Data!$B$1))))),"-")</f>
        <v>0</v>
      </c>
      <c r="K21" s="49">
        <f>IFERROR(IF($B$1=Eng_Code,SUMIFS(INDEX(Raw!$G$82:$AJ$2072,,MATCH(Data!K$6,Raw!$G$5:$AJ$5,0)),Raw!$D$82:$D$2072,Data!$A21),IF(ISNUMBER(MATCH($B$1,Reg_Code,0)),SUMIFS(INDEX(Raw!$G$82:$AJ$2072,,MATCH(Data!K$6,Raw!$G$5:$AJ$5,0)),Raw!$D$82:$D$2072,Data!$A21,Raw!$B$82:$B$2072,Data!$B$1),IF(ISNUMBER(MATCH($B$1,Area_Code,0)),SUMIFS(INDEX(Raw!$G$82:$AJ$2072,,MATCH(Data!K$6,Raw!$G$5:$AJ$5,0)),Raw!$D$82:$D$2072,Data!$A21,Raw!$E$82:$E$2072,Data!$B$1),IF(ISNUMBER(MATCH($B$1,Prov_Code,0)),SUMIFS(INDEX(Raw!$G$82:$AJ$2072,,MATCH(Data!K$6,Raw!$G$5:$AJ$5,0)),Raw!$D$82:$D$2072,Data!$A21,Raw!$C$82:$C$2072,Data!$B$1))))),"-")</f>
        <v>0</v>
      </c>
      <c r="L21" s="49">
        <f>IFERROR(IF($B$1=Eng_Code,SUMIFS(INDEX(Raw!$G$82:$AJ$2072,,MATCH(Data!L$6,Raw!$G$5:$AJ$5,0)),Raw!$D$82:$D$2072,Data!$A21),IF(ISNUMBER(MATCH($B$1,Reg_Code,0)),SUMIFS(INDEX(Raw!$G$82:$AJ$2072,,MATCH(Data!L$6,Raw!$G$5:$AJ$5,0)),Raw!$D$82:$D$2072,Data!$A21,Raw!$B$82:$B$2072,Data!$B$1),IF(ISNUMBER(MATCH($B$1,Area_Code,0)),SUMIFS(INDEX(Raw!$G$82:$AJ$2072,,MATCH(Data!L$6,Raw!$G$5:$AJ$5,0)),Raw!$D$82:$D$2072,Data!$A21,Raw!$E$82:$E$2072,Data!$B$1),IF(ISNUMBER(MATCH($B$1,Prov_Code,0)),SUMIFS(INDEX(Raw!$G$82:$AJ$2072,,MATCH(Data!L$6,Raw!$G$5:$AJ$5,0)),Raw!$D$82:$D$2072,Data!$A21,Raw!$C$82:$C$2072,Data!$B$1))))),"-")</f>
        <v>699</v>
      </c>
      <c r="M21" s="49">
        <f>IFERROR(IF($B$1=Eng_Code,SUMIFS(INDEX(Raw!$G$82:$AJ$2072,,MATCH(Data!M$6,Raw!$G$5:$AJ$5,0)),Raw!$D$82:$D$2072,Data!$A21),IF(ISNUMBER(MATCH($B$1,Reg_Code,0)),SUMIFS(INDEX(Raw!$G$82:$AJ$2072,,MATCH(Data!M$6,Raw!$G$5:$AJ$5,0)),Raw!$D$82:$D$2072,Data!$A21,Raw!$B$82:$B$2072,Data!$B$1),IF(ISNUMBER(MATCH($B$1,Area_Code,0)),SUMIFS(INDEX(Raw!$G$82:$AJ$2072,,MATCH(Data!M$6,Raw!$G$5:$AJ$5,0)),Raw!$D$82:$D$2072,Data!$A21,Raw!$E$82:$E$2072,Data!$B$1),IF(ISNUMBER(MATCH($B$1,Prov_Code,0)),SUMIFS(INDEX(Raw!$G$82:$AJ$2072,,MATCH(Data!M$6,Raw!$G$5:$AJ$5,0)),Raw!$D$82:$D$2072,Data!$A21,Raw!$C$82:$C$2072,Data!$B$1))))),"-")</f>
        <v>361</v>
      </c>
      <c r="N21" s="78">
        <f t="shared" si="39"/>
        <v>0.89762853005068788</v>
      </c>
      <c r="O21" s="37"/>
      <c r="P21" s="37">
        <f>IFERROR(IF($B$1=Eng_Code,SUMIFS(INDEX(Raw!$G$82:$AJ$2072,,MATCH(Data!P$6,Raw!$G$5:$AJ$5,0)),Raw!$D$82:$D$2072,Data!$A21),IF(ISNUMBER(MATCH($B$1,Reg_Code,0)),SUMIFS(INDEX(Raw!$G$82:$AJ$2072,,MATCH(Data!P$6,Raw!$G$5:$AJ$5,0)),Raw!$D$82:$D$2072,Data!$A21,Raw!$B$82:$B$2072,Data!$B$1),IF(ISNUMBER(MATCH($B$1,Area_Code,0)),SUMIFS(INDEX(Raw!$G$82:$AJ$2072,,MATCH(Data!P$6,Raw!$G$5:$AJ$5,0)),Raw!$D$82:$D$2072,Data!$A21,Raw!$E$82:$E$2072,Data!$B$1),IF(ISNUMBER(MATCH($B$1,Prov_Code,0)),SUMIFS(INDEX(Raw!$G$82:$AJ$2072,,MATCH(Data!P$6,Raw!$G$5:$AJ$5,0)),Raw!$D$82:$D$2072,Data!$A21,Raw!$C$82:$C$2072,Data!$B$1))))),"-")</f>
        <v>9555</v>
      </c>
      <c r="Q21" s="37">
        <f>IFERROR(IF($B$1=Eng_Code,SUMIFS(INDEX(Raw!$G$82:$AJ$2072,,MATCH(Data!Q$6,Raw!$G$5:$AJ$5,0)),Raw!$D$82:$D$2072,Data!$A21),IF(ISNUMBER(MATCH($B$1,Reg_Code,0)),SUMIFS(INDEX(Raw!$G$82:$AJ$2072,,MATCH(Data!Q$6,Raw!$G$5:$AJ$5,0)),Raw!$D$82:$D$2072,Data!$A21,Raw!$B$82:$B$2072,Data!$B$1),IF(ISNUMBER(MATCH($B$1,Area_Code,0)),SUMIFS(INDEX(Raw!$G$82:$AJ$2072,,MATCH(Data!Q$6,Raw!$G$5:$AJ$5,0)),Raw!$D$82:$D$2072,Data!$A21,Raw!$E$82:$E$2072,Data!$B$1),IF(ISNUMBER(MATCH($B$1,Prov_Code,0)),SUMIFS(INDEX(Raw!$G$82:$AJ$2072,,MATCH(Data!Q$6,Raw!$G$5:$AJ$5,0)),Raw!$D$82:$D$2072,Data!$A21,Raw!$C$82:$C$2072,Data!$B$1))))),"-")</f>
        <v>908</v>
      </c>
      <c r="R21" s="37">
        <f>IFERROR(IF($B$1=Eng_Code,SUMIFS(INDEX(Raw!$G$82:$AJ$2072,,MATCH(Data!R$6,Raw!$G$5:$AJ$5,0)),Raw!$D$82:$D$2072,Data!$A21),IF(ISNUMBER(MATCH($B$1,Reg_Code,0)),SUMIFS(INDEX(Raw!$G$82:$AJ$2072,,MATCH(Data!R$6,Raw!$G$5:$AJ$5,0)),Raw!$D$82:$D$2072,Data!$A21,Raw!$B$82:$B$2072,Data!$B$1),IF(ISNUMBER(MATCH($B$1,Area_Code,0)),SUMIFS(INDEX(Raw!$G$82:$AJ$2072,,MATCH(Data!R$6,Raw!$G$5:$AJ$5,0)),Raw!$D$82:$D$2072,Data!$A21,Raw!$E$82:$E$2072,Data!$B$1),IF(ISNUMBER(MATCH($B$1,Prov_Code,0)),SUMIFS(INDEX(Raw!$G$82:$AJ$2072,,MATCH(Data!R$6,Raw!$G$5:$AJ$5,0)),Raw!$D$82:$D$2072,Data!$A21,Raw!$C$82:$C$2072,Data!$B$1))))),"-")</f>
        <v>388</v>
      </c>
      <c r="S21" s="37">
        <f>IFERROR(IF($B$1=Eng_Code,SUMIFS(INDEX(Raw!$G$82:$AJ$2072,,MATCH(Data!S$6,Raw!$G$5:$AJ$5,0)),Raw!$D$82:$D$2072,Data!$A21),IF(ISNUMBER(MATCH($B$1,Reg_Code,0)),SUMIFS(INDEX(Raw!$G$82:$AJ$2072,,MATCH(Data!S$6,Raw!$G$5:$AJ$5,0)),Raw!$D$82:$D$2072,Data!$A21,Raw!$B$82:$B$2072,Data!$B$1),IF(ISNUMBER(MATCH($B$1,Area_Code,0)),SUMIFS(INDEX(Raw!$G$82:$AJ$2072,,MATCH(Data!S$6,Raw!$G$5:$AJ$5,0)),Raw!$D$82:$D$2072,Data!$A21,Raw!$E$82:$E$2072,Data!$B$1),IF(ISNUMBER(MATCH($B$1,Prov_Code,0)),SUMIFS(INDEX(Raw!$G$82:$AJ$2072,,MATCH(Data!S$6,Raw!$G$5:$AJ$5,0)),Raw!$D$82:$D$2072,Data!$A21,Raw!$C$82:$C$2072,Data!$B$1))))),"-")</f>
        <v>404</v>
      </c>
      <c r="T21" s="78">
        <f t="shared" si="40"/>
        <v>0.9642429269191779</v>
      </c>
      <c r="U21" s="37"/>
      <c r="V21" s="37">
        <f>IFERROR(IF($B$1=Eng_Code,SUMIFS(INDEX(Raw!$G$82:$AJ$2072,,MATCH(Data!V$6,Raw!$G$5:$AJ$5,0)),Raw!$D$82:$D$2072,Data!$A21),IF(ISNUMBER(MATCH($B$1,Reg_Code,0)),SUMIFS(INDEX(Raw!$G$82:$AJ$2072,,MATCH(Data!V$6,Raw!$G$5:$AJ$5,0)),Raw!$D$82:$D$2072,Data!$A21,Raw!$B$82:$B$2072,Data!$B$1),IF(ISNUMBER(MATCH($B$1,Area_Code,0)),SUMIFS(INDEX(Raw!$G$82:$AJ$2072,,MATCH(Data!V$6,Raw!$G$5:$AJ$5,0)),Raw!$D$82:$D$2072,Data!$A21,Raw!$E$82:$E$2072,Data!$B$1),IF(ISNUMBER(MATCH($B$1,Prov_Code,0)),SUMIFS(INDEX(Raw!$G$82:$AJ$2072,,MATCH(Data!V$6,Raw!$G$5:$AJ$5,0)),Raw!$D$82:$D$2072,Data!$A21,Raw!$C$82:$C$2072,Data!$B$1))))),"-")</f>
        <v>2869</v>
      </c>
      <c r="W21" s="37">
        <f>IFERROR(IF($B$1=Eng_Code,SUMIFS(INDEX(Raw!$G$82:$AJ$2072,,MATCH(Data!W$6,Raw!$G$5:$AJ$5,0)),Raw!$D$82:$D$2072,Data!$A21),IF(ISNUMBER(MATCH($B$1,Reg_Code,0)),SUMIFS(INDEX(Raw!$G$82:$AJ$2072,,MATCH(Data!W$6,Raw!$G$5:$AJ$5,0)),Raw!$D$82:$D$2072,Data!$A21,Raw!$B$82:$B$2072,Data!$B$1),IF(ISNUMBER(MATCH($B$1,Area_Code,0)),SUMIFS(INDEX(Raw!$G$82:$AJ$2072,,MATCH(Data!W$6,Raw!$G$5:$AJ$5,0)),Raw!$D$82:$D$2072,Data!$A21,Raw!$E$82:$E$2072,Data!$B$1),IF(ISNUMBER(MATCH($B$1,Prov_Code,0)),SUMIFS(INDEX(Raw!$G$82:$AJ$2072,,MATCH(Data!W$6,Raw!$G$5:$AJ$5,0)),Raw!$D$82:$D$2072,Data!$A21,Raw!$C$82:$C$2072,Data!$B$1))))),"-")</f>
        <v>3984</v>
      </c>
      <c r="X21" s="37">
        <f>IFERROR(IF($B$1=Eng_Code,SUMIFS(INDEX(Raw!$G$82:$AJ$2072,,MATCH(Data!X$6,Raw!$G$5:$AJ$5,0)),Raw!$D$82:$D$2072,Data!$A21),IF(ISNUMBER(MATCH($B$1,Reg_Code,0)),SUMIFS(INDEX(Raw!$G$82:$AJ$2072,,MATCH(Data!X$6,Raw!$G$5:$AJ$5,0)),Raw!$D$82:$D$2072,Data!$A21,Raw!$B$82:$B$2072,Data!$B$1),IF(ISNUMBER(MATCH($B$1,Area_Code,0)),SUMIFS(INDEX(Raw!$G$82:$AJ$2072,,MATCH(Data!X$6,Raw!$G$5:$AJ$5,0)),Raw!$D$82:$D$2072,Data!$A21,Raw!$E$82:$E$2072,Data!$B$1),IF(ISNUMBER(MATCH($B$1,Prov_Code,0)),SUMIFS(INDEX(Raw!$G$82:$AJ$2072,,MATCH(Data!X$6,Raw!$G$5:$AJ$5,0)),Raw!$D$82:$D$2072,Data!$A21,Raw!$C$82:$C$2072,Data!$B$1))))),"-")</f>
        <v>1083</v>
      </c>
      <c r="Y21" s="37">
        <f>IFERROR(IF($B$1=Eng_Code,SUMIFS(INDEX(Raw!$G$82:$AJ$2072,,MATCH(Data!Y$6,Raw!$G$5:$AJ$5,0)),Raw!$D$82:$D$2072,Data!$A21),IF(ISNUMBER(MATCH($B$1,Reg_Code,0)),SUMIFS(INDEX(Raw!$G$82:$AJ$2072,,MATCH(Data!Y$6,Raw!$G$5:$AJ$5,0)),Raw!$D$82:$D$2072,Data!$A21,Raw!$B$82:$B$2072,Data!$B$1),IF(ISNUMBER(MATCH($B$1,Area_Code,0)),SUMIFS(INDEX(Raw!$G$82:$AJ$2072,,MATCH(Data!Y$6,Raw!$G$5:$AJ$5,0)),Raw!$D$82:$D$2072,Data!$A21,Raw!$E$82:$E$2072,Data!$B$1),IF(ISNUMBER(MATCH($B$1,Prov_Code,0)),SUMIFS(INDEX(Raw!$G$82:$AJ$2072,,MATCH(Data!Y$6,Raw!$G$5:$AJ$5,0)),Raw!$D$82:$D$2072,Data!$A21,Raw!$C$82:$C$2072,Data!$B$1))))),"-")</f>
        <v>344</v>
      </c>
      <c r="Z21" s="37">
        <f>IFERROR(IF($B$1=Eng_Code,SUMIFS(INDEX(Raw!$G$82:$AJ$2072,,MATCH(Data!Z$6,Raw!$G$5:$AJ$5,0)),Raw!$D$82:$D$2072,Data!$A21),IF(ISNUMBER(MATCH($B$1,Reg_Code,0)),SUMIFS(INDEX(Raw!$G$82:$AJ$2072,,MATCH(Data!Z$6,Raw!$G$5:$AJ$5,0)),Raw!$D$82:$D$2072,Data!$A21,Raw!$B$82:$B$2072,Data!$B$1),IF(ISNUMBER(MATCH($B$1,Area_Code,0)),SUMIFS(INDEX(Raw!$G$82:$AJ$2072,,MATCH(Data!Z$6,Raw!$G$5:$AJ$5,0)),Raw!$D$82:$D$2072,Data!$A21,Raw!$E$82:$E$2072,Data!$B$1),IF(ISNUMBER(MATCH($B$1,Prov_Code,0)),SUMIFS(INDEX(Raw!$G$82:$AJ$2072,,MATCH(Data!Z$6,Raw!$G$5:$AJ$5,0)),Raw!$D$82:$D$2072,Data!$A21,Raw!$C$82:$C$2072,Data!$B$1))))),"-")</f>
        <v>471</v>
      </c>
      <c r="AA21" s="37"/>
      <c r="AB21" s="37">
        <f>IFERROR(IF($B$1=Eng_Code,SUMIFS(INDEX(Raw!$G$82:$AJ$2072,,MATCH(Data!AB$6,Raw!$G$5:$AJ$5,0)),Raw!$D$82:$D$2072,Data!$A21),IF(ISNUMBER(MATCH($B$1,Reg_Code,0)),SUMIFS(INDEX(Raw!$G$82:$AJ$2072,,MATCH(Data!AB$6,Raw!$G$5:$AJ$5,0)),Raw!$D$82:$D$2072,Data!$A21,Raw!$B$82:$B$2072,Data!$B$1),IF(ISNUMBER(MATCH($B$1,Area_Code,0)),SUMIFS(INDEX(Raw!$G$82:$AJ$2072,,MATCH(Data!AB$6,Raw!$G$5:$AJ$5,0)),Raw!$D$82:$D$2072,Data!$A21,Raw!$E$82:$E$2072,Data!$B$1),IF(ISNUMBER(MATCH($B$1,Prov_Code,0)),SUMIFS(INDEX(Raw!$G$82:$AJ$2072,,MATCH(Data!AB$6,Raw!$G$5:$AJ$5,0)),Raw!$D$82:$D$2072,Data!$A21,Raw!$C$82:$C$2072,Data!$B$1))))),"-")</f>
        <v>1756</v>
      </c>
      <c r="AC21" s="37">
        <f>IFERROR(IF($B$1=Eng_Code,SUMIFS(INDEX(Raw!$G$82:$AJ$2072,,MATCH(Data!AC$6,Raw!$G$5:$AJ$5,0)),Raw!$D$82:$D$2072,Data!$A21),IF(ISNUMBER(MATCH($B$1,Reg_Code,0)),SUMIFS(INDEX(Raw!$G$82:$AJ$2072,,MATCH(Data!AC$6,Raw!$G$5:$AJ$5,0)),Raw!$D$82:$D$2072,Data!$A21,Raw!$B$82:$B$2072,Data!$B$1),IF(ISNUMBER(MATCH($B$1,Area_Code,0)),SUMIFS(INDEX(Raw!$G$82:$AJ$2072,,MATCH(Data!AC$6,Raw!$G$5:$AJ$5,0)),Raw!$D$82:$D$2072,Data!$A21,Raw!$E$82:$E$2072,Data!$B$1),IF(ISNUMBER(MATCH($B$1,Prov_Code,0)),SUMIFS(INDEX(Raw!$G$82:$AJ$2072,,MATCH(Data!AC$6,Raw!$G$5:$AJ$5,0)),Raw!$D$82:$D$2072,Data!$A21,Raw!$C$82:$C$2072,Data!$B$1))))),"-")</f>
        <v>3014</v>
      </c>
      <c r="AD21" s="37">
        <f>IFERROR(IF($B$1=Eng_Code,SUMIFS(INDEX(Raw!$G$82:$AJ$2072,,MATCH(Data!AD$6,Raw!$G$5:$AJ$5,0)),Raw!$D$82:$D$2072,Data!$A21),IF(ISNUMBER(MATCH($B$1,Reg_Code,0)),SUMIFS(INDEX(Raw!$G$82:$AJ$2072,,MATCH(Data!AD$6,Raw!$G$5:$AJ$5,0)),Raw!$D$82:$D$2072,Data!$A21,Raw!$B$82:$B$2072,Data!$B$1),IF(ISNUMBER(MATCH($B$1,Area_Code,0)),SUMIFS(INDEX(Raw!$G$82:$AJ$2072,,MATCH(Data!AD$6,Raw!$G$5:$AJ$5,0)),Raw!$D$82:$D$2072,Data!$A21,Raw!$E$82:$E$2072,Data!$B$1),IF(ISNUMBER(MATCH($B$1,Prov_Code,0)),SUMIFS(INDEX(Raw!$G$82:$AJ$2072,,MATCH(Data!AD$6,Raw!$G$5:$AJ$5,0)),Raw!$D$82:$D$2072,Data!$A21,Raw!$C$82:$C$2072,Data!$B$1))))),"-")</f>
        <v>3601</v>
      </c>
      <c r="AE21" s="37">
        <f>IFERROR(IF($B$1=Eng_Code,SUMIFS(INDEX(Raw!$G$82:$AJ$2072,,MATCH(Data!AE$6,Raw!$G$5:$AJ$5,0)),Raw!$D$82:$D$2072,Data!$A21),IF(ISNUMBER(MATCH($B$1,Reg_Code,0)),SUMIFS(INDEX(Raw!$G$82:$AJ$2072,,MATCH(Data!AE$6,Raw!$G$5:$AJ$5,0)),Raw!$D$82:$D$2072,Data!$A21,Raw!$B$82:$B$2072,Data!$B$1),IF(ISNUMBER(MATCH($B$1,Area_Code,0)),SUMIFS(INDEX(Raw!$G$82:$AJ$2072,,MATCH(Data!AE$6,Raw!$G$5:$AJ$5,0)),Raw!$D$82:$D$2072,Data!$A21,Raw!$E$82:$E$2072,Data!$B$1),IF(ISNUMBER(MATCH($B$1,Prov_Code,0)),SUMIFS(INDEX(Raw!$G$82:$AJ$2072,,MATCH(Data!AE$6,Raw!$G$5:$AJ$5,0)),Raw!$D$82:$D$2072,Data!$A21,Raw!$C$82:$C$2072,Data!$B$1))))),"-")</f>
        <v>1331</v>
      </c>
      <c r="AF21" s="37">
        <f>IFERROR(IF($B$1=Eng_Code,SUMIFS(INDEX(Raw!$G$82:$AJ$2072,,MATCH(Data!AF$6,Raw!$G$5:$AJ$5,0)),Raw!$D$82:$D$2072,Data!$A21),IF(ISNUMBER(MATCH($B$1,Reg_Code,0)),SUMIFS(INDEX(Raw!$G$82:$AJ$2072,,MATCH(Data!AF$6,Raw!$G$5:$AJ$5,0)),Raw!$D$82:$D$2072,Data!$A21,Raw!$B$82:$B$2072,Data!$B$1),IF(ISNUMBER(MATCH($B$1,Area_Code,0)),SUMIFS(INDEX(Raw!$G$82:$AJ$2072,,MATCH(Data!AF$6,Raw!$G$5:$AJ$5,0)),Raw!$D$82:$D$2072,Data!$A21,Raw!$E$82:$E$2072,Data!$B$1),IF(ISNUMBER(MATCH($B$1,Prov_Code,0)),SUMIFS(INDEX(Raw!$G$82:$AJ$2072,,MATCH(Data!AF$6,Raw!$G$5:$AJ$5,0)),Raw!$D$82:$D$2072,Data!$A21,Raw!$C$82:$C$2072,Data!$B$1))))),"-")</f>
        <v>691</v>
      </c>
      <c r="AG21" s="37">
        <f>IFERROR(IF($B$1=Eng_Code,SUMIFS(INDEX(Raw!$G$82:$AJ$2072,,MATCH(Data!AG$6,Raw!$G$5:$AJ$5,0)),Raw!$D$82:$D$2072,Data!$A21),IF(ISNUMBER(MATCH($B$1,Reg_Code,0)),SUMIFS(INDEX(Raw!$G$82:$AJ$2072,,MATCH(Data!AG$6,Raw!$G$5:$AJ$5,0)),Raw!$D$82:$D$2072,Data!$A21,Raw!$B$82:$B$2072,Data!$B$1),IF(ISNUMBER(MATCH($B$1,Area_Code,0)),SUMIFS(INDEX(Raw!$G$82:$AJ$2072,,MATCH(Data!AG$6,Raw!$G$5:$AJ$5,0)),Raw!$D$82:$D$2072,Data!$A21,Raw!$E$82:$E$2072,Data!$B$1),IF(ISNUMBER(MATCH($B$1,Prov_Code,0)),SUMIFS(INDEX(Raw!$G$82:$AJ$2072,,MATCH(Data!AG$6,Raw!$G$5:$AJ$5,0)),Raw!$D$82:$D$2072,Data!$A21,Raw!$C$82:$C$2072,Data!$B$1))))),"-")</f>
        <v>0</v>
      </c>
      <c r="AH21" s="78">
        <f t="shared" si="12"/>
        <v>0.16895987684018088</v>
      </c>
      <c r="AI21" s="78">
        <f t="shared" si="13"/>
        <v>0.29000288655826034</v>
      </c>
      <c r="AJ21" s="78">
        <f t="shared" si="14"/>
        <v>0.34648320985278552</v>
      </c>
      <c r="AK21" s="78">
        <f t="shared" si="15"/>
        <v>0.12806696815164054</v>
      </c>
      <c r="AL21" s="78">
        <f t="shared" si="16"/>
        <v>6.6487058597132692E-2</v>
      </c>
      <c r="AN21" s="37">
        <f>IFERROR(IF($B$1=Eng_Code,SUMIFS(INDEX(Raw!$G$82:$AJ$2072,,MATCH(Data!AN$6,Raw!$G$5:$AJ$5,0)),Raw!$D$82:$D$2072,Data!$A21),IF(ISNUMBER(MATCH($B$1,Reg_Code,0)),SUMIFS(INDEX(Raw!$G$82:$AJ$2072,,MATCH(Data!AN$6,Raw!$G$5:$AJ$5,0)),Raw!$D$82:$D$2072,Data!$A21,Raw!$B$82:$B$2072,Data!$B$1),IF(ISNUMBER(MATCH($B$1,Area_Code,0)),SUMIFS(INDEX(Raw!$G$82:$AJ$2072,,MATCH(Data!AN$6,Raw!$G$5:$AJ$5,0)),Raw!$D$82:$D$2072,Data!$A21,Raw!$E$82:$E$2072,Data!$B$1),IF(ISNUMBER(MATCH($B$1,Prov_Code,0)),SUMIFS(INDEX(Raw!$G$82:$AJ$2072,,MATCH(Data!AN$6,Raw!$G$5:$AJ$5,0)),Raw!$D$82:$D$2072,Data!$A21,Raw!$C$82:$C$2072,Data!$B$1))))),"-")</f>
        <v>0</v>
      </c>
      <c r="AO21" s="37">
        <f>IFERROR(IF($B$1=Eng_Code,SUMIFS(INDEX(Raw!$G$82:$AJ$2072,,MATCH(Data!AO$6,Raw!$G$5:$AJ$5,0)),Raw!$D$82:$D$2072,Data!$A21),IF(ISNUMBER(MATCH($B$1,Reg_Code,0)),SUMIFS(INDEX(Raw!$G$82:$AJ$2072,,MATCH(Data!AO$6,Raw!$G$5:$AJ$5,0)),Raw!$D$82:$D$2072,Data!$A21,Raw!$B$82:$B$2072,Data!$B$1),IF(ISNUMBER(MATCH($B$1,Area_Code,0)),SUMIFS(INDEX(Raw!$G$82:$AJ$2072,,MATCH(Data!AO$6,Raw!$G$5:$AJ$5,0)),Raw!$D$82:$D$2072,Data!$A21,Raw!$E$82:$E$2072,Data!$B$1),IF(ISNUMBER(MATCH($B$1,Prov_Code,0)),SUMIFS(INDEX(Raw!$G$82:$AJ$2072,,MATCH(Data!AO$6,Raw!$G$5:$AJ$5,0)),Raw!$D$82:$D$2072,Data!$A21,Raw!$C$82:$C$2072,Data!$B$1))))),"-")</f>
        <v>0</v>
      </c>
      <c r="AP21" s="37">
        <f>IFERROR(IF($B$1=Eng_Code,SUMIFS(INDEX(Raw!$G$82:$AJ$2072,,MATCH(Data!AP$6,Raw!$G$5:$AJ$5,0)),Raw!$D$82:$D$2072,Data!$A21),IF(ISNUMBER(MATCH($B$1,Reg_Code,0)),SUMIFS(INDEX(Raw!$G$82:$AJ$2072,,MATCH(Data!AP$6,Raw!$G$5:$AJ$5,0)),Raw!$D$82:$D$2072,Data!$A21,Raw!$B$82:$B$2072,Data!$B$1),IF(ISNUMBER(MATCH($B$1,Area_Code,0)),SUMIFS(INDEX(Raw!$G$82:$AJ$2072,,MATCH(Data!AP$6,Raw!$G$5:$AJ$5,0)),Raw!$D$82:$D$2072,Data!$A21,Raw!$E$82:$E$2072,Data!$B$1),IF(ISNUMBER(MATCH($B$1,Prov_Code,0)),SUMIFS(INDEX(Raw!$G$82:$AJ$2072,,MATCH(Data!AP$6,Raw!$G$5:$AJ$5,0)),Raw!$D$82:$D$2072,Data!$A21,Raw!$C$82:$C$2072,Data!$B$1))))),"-")</f>
        <v>0</v>
      </c>
      <c r="AQ21" s="37">
        <f>IFERROR(IF($B$1=Eng_Code,SUMIFS(INDEX(Raw!$G$82:$AJ$2072,,MATCH(Data!AQ$6,Raw!$G$5:$AJ$5,0)),Raw!$D$82:$D$2072,Data!$A21),IF(ISNUMBER(MATCH($B$1,Reg_Code,0)),SUMIFS(INDEX(Raw!$G$82:$AJ$2072,,MATCH(Data!AQ$6,Raw!$G$5:$AJ$5,0)),Raw!$D$82:$D$2072,Data!$A21,Raw!$B$82:$B$2072,Data!$B$1),IF(ISNUMBER(MATCH($B$1,Area_Code,0)),SUMIFS(INDEX(Raw!$G$82:$AJ$2072,,MATCH(Data!AQ$6,Raw!$G$5:$AJ$5,0)),Raw!$D$82:$D$2072,Data!$A21,Raw!$E$82:$E$2072,Data!$B$1),IF(ISNUMBER(MATCH($B$1,Prov_Code,0)),SUMIFS(INDEX(Raw!$G$82:$AJ$2072,,MATCH(Data!AQ$6,Raw!$G$5:$AJ$5,0)),Raw!$D$82:$D$2072,Data!$A21,Raw!$C$82:$C$2072,Data!$B$1))))),"-")</f>
        <v>0</v>
      </c>
      <c r="AR21" s="37">
        <f>IFERROR(IF($B$1=Eng_Code,SUMIFS(INDEX(Raw!$G$82:$AJ$2072,,MATCH(Data!AR$6,Raw!$G$5:$AJ$5,0)),Raw!$D$82:$D$2072,Data!$A21),IF(ISNUMBER(MATCH($B$1,Reg_Code,0)),SUMIFS(INDEX(Raw!$G$82:$AJ$2072,,MATCH(Data!AR$6,Raw!$G$5:$AJ$5,0)),Raw!$D$82:$D$2072,Data!$A21,Raw!$B$82:$B$2072,Data!$B$1),IF(ISNUMBER(MATCH($B$1,Area_Code,0)),SUMIFS(INDEX(Raw!$G$82:$AJ$2072,,MATCH(Data!AR$6,Raw!$G$5:$AJ$5,0)),Raw!$D$82:$D$2072,Data!$A21,Raw!$E$82:$E$2072,Data!$B$1),IF(ISNUMBER(MATCH($B$1,Prov_Code,0)),SUMIFS(INDEX(Raw!$G$82:$AJ$2072,,MATCH(Data!AR$6,Raw!$G$5:$AJ$5,0)),Raw!$D$82:$D$2072,Data!$A21,Raw!$C$82:$C$2072,Data!$B$1))))),"-")</f>
        <v>0</v>
      </c>
    </row>
    <row r="22" spans="1:44" x14ac:dyDescent="0.2">
      <c r="A22" s="2">
        <f t="shared" si="37"/>
        <v>42094</v>
      </c>
      <c r="B22" s="19" t="s">
        <v>981</v>
      </c>
      <c r="C22" s="85">
        <f t="shared" si="38"/>
        <v>10</v>
      </c>
      <c r="D22" s="49">
        <f>IFERROR(IF($B$1=Eng_Code,SUMIFS(INDEX(Raw!$G$82:$AJ$2072,,MATCH(Data!D$6,Raw!$G$5:$AJ$5,0)),Raw!$D$82:$D$2072,Data!$A22),IF(ISNUMBER(MATCH($B$1,Reg_Code,0)),SUMIFS(INDEX(Raw!$G$82:$AJ$2072,,MATCH(Data!D$6,Raw!$G$5:$AJ$5,0)),Raw!$D$82:$D$2072,Data!$A22,Raw!$B$82:$B$2072,Data!$B$1),IF(ISNUMBER(MATCH($B$1,Area_Code,0)),SUMIFS(INDEX(Raw!$G$82:$AJ$2072,,MATCH(Data!D$6,Raw!$G$5:$AJ$5,0)),Raw!$D$82:$D$2072,Data!$A22,Raw!$E$82:$E$2072,Data!$B$1),IF(ISNUMBER(MATCH($B$1,Prov_Code,0)),SUMIFS(INDEX(Raw!$G$82:$AJ$2072,,MATCH(Data!D$6,Raw!$G$5:$AJ$5,0)),Raw!$D$82:$D$2072,Data!$A22,Raw!$C$82:$C$2072,Data!$B$1))))),"-")</f>
        <v>0</v>
      </c>
      <c r="E22" s="49">
        <f>IFERROR(IF($B$1=Eng_Code,SUMIFS(INDEX(Raw!$G$82:$AJ$2072,,MATCH(Data!E$6,Raw!$G$5:$AJ$5,0)),Raw!$D$82:$D$2072,Data!$A22),IF(ISNUMBER(MATCH($B$1,Reg_Code,0)),SUMIFS(INDEX(Raw!$G$82:$AJ$2072,,MATCH(Data!E$6,Raw!$G$5:$AJ$5,0)),Raw!$D$82:$D$2072,Data!$A22,Raw!$B$82:$B$2072,Data!$B$1),IF(ISNUMBER(MATCH($B$1,Area_Code,0)),SUMIFS(INDEX(Raw!$G$82:$AJ$2072,,MATCH(Data!E$6,Raw!$G$5:$AJ$5,0)),Raw!$D$82:$D$2072,Data!$A22,Raw!$E$82:$E$2072,Data!$B$1),IF(ISNUMBER(MATCH($B$1,Prov_Code,0)),SUMIFS(INDEX(Raw!$G$82:$AJ$2072,,MATCH(Data!E$6,Raw!$G$5:$AJ$5,0)),Raw!$D$82:$D$2072,Data!$A22,Raw!$C$82:$C$2072,Data!$B$1))))),"-")</f>
        <v>13138</v>
      </c>
      <c r="F22" s="49"/>
      <c r="G22" s="49">
        <f>IFERROR(IF($B$1=Eng_Code,SUMIFS(INDEX(Raw!$G$82:$AJ$2072,,MATCH(Data!G$6,Raw!$G$5:$AJ$5,0)),Raw!$D$82:$D$2072,Data!$A22),IF(ISNUMBER(MATCH($B$1,Reg_Code,0)),SUMIFS(INDEX(Raw!$G$82:$AJ$2072,,MATCH(Data!G$6,Raw!$G$5:$AJ$5,0)),Raw!$D$82:$D$2072,Data!$A22,Raw!$B$82:$B$2072,Data!$B$1),IF(ISNUMBER(MATCH($B$1,Area_Code,0)),SUMIFS(INDEX(Raw!$G$82:$AJ$2072,,MATCH(Data!G$6,Raw!$G$5:$AJ$5,0)),Raw!$D$82:$D$2072,Data!$A22,Raw!$E$82:$E$2072,Data!$B$1),IF(ISNUMBER(MATCH($B$1,Prov_Code,0)),SUMIFS(INDEX(Raw!$G$82:$AJ$2072,,MATCH(Data!G$6,Raw!$G$5:$AJ$5,0)),Raw!$D$82:$D$2072,Data!$A22,Raw!$C$82:$C$2072,Data!$B$1))))),"-")</f>
        <v>8919</v>
      </c>
      <c r="H22" s="49">
        <f>IFERROR(IF($B$1=Eng_Code,SUMIFS(INDEX(Raw!$G$82:$AJ$2072,,MATCH(Data!H$6,Raw!$G$5:$AJ$5,0)),Raw!$D$82:$D$2072,Data!$A22),IF(ISNUMBER(MATCH($B$1,Reg_Code,0)),SUMIFS(INDEX(Raw!$G$82:$AJ$2072,,MATCH(Data!H$6,Raw!$G$5:$AJ$5,0)),Raw!$D$82:$D$2072,Data!$A22,Raw!$B$82:$B$2072,Data!$B$1),IF(ISNUMBER(MATCH($B$1,Area_Code,0)),SUMIFS(INDEX(Raw!$G$82:$AJ$2072,,MATCH(Data!H$6,Raw!$G$5:$AJ$5,0)),Raw!$D$82:$D$2072,Data!$A22,Raw!$E$82:$E$2072,Data!$B$1),IF(ISNUMBER(MATCH($B$1,Prov_Code,0)),SUMIFS(INDEX(Raw!$G$82:$AJ$2072,,MATCH(Data!H$6,Raw!$G$5:$AJ$5,0)),Raw!$D$82:$D$2072,Data!$A22,Raw!$C$82:$C$2072,Data!$B$1))))),"-")</f>
        <v>2591</v>
      </c>
      <c r="I22" s="49">
        <f>IFERROR(IF($B$1=Eng_Code,SUMIFS(INDEX(Raw!$G$82:$AJ$2072,,MATCH(Data!I$6,Raw!$G$5:$AJ$5,0)),Raw!$D$82:$D$2072,Data!$A22),IF(ISNUMBER(MATCH($B$1,Reg_Code,0)),SUMIFS(INDEX(Raw!$G$82:$AJ$2072,,MATCH(Data!I$6,Raw!$G$5:$AJ$5,0)),Raw!$D$82:$D$2072,Data!$A22,Raw!$B$82:$B$2072,Data!$B$1),IF(ISNUMBER(MATCH($B$1,Area_Code,0)),SUMIFS(INDEX(Raw!$G$82:$AJ$2072,,MATCH(Data!I$6,Raw!$G$5:$AJ$5,0)),Raw!$D$82:$D$2072,Data!$A22,Raw!$E$82:$E$2072,Data!$B$1),IF(ISNUMBER(MATCH($B$1,Prov_Code,0)),SUMIFS(INDEX(Raw!$G$82:$AJ$2072,,MATCH(Data!I$6,Raw!$G$5:$AJ$5,0)),Raw!$D$82:$D$2072,Data!$A22,Raw!$C$82:$C$2072,Data!$B$1))))),"-")</f>
        <v>567</v>
      </c>
      <c r="J22" s="49">
        <f>IFERROR(IF($B$1=Eng_Code,SUMIFS(INDEX(Raw!$G$82:$AJ$2072,,MATCH(Data!J$6,Raw!$G$5:$AJ$5,0)),Raw!$D$82:$D$2072,Data!$A22),IF(ISNUMBER(MATCH($B$1,Reg_Code,0)),SUMIFS(INDEX(Raw!$G$82:$AJ$2072,,MATCH(Data!J$6,Raw!$G$5:$AJ$5,0)),Raw!$D$82:$D$2072,Data!$A22,Raw!$B$82:$B$2072,Data!$B$1),IF(ISNUMBER(MATCH($B$1,Area_Code,0)),SUMIFS(INDEX(Raw!$G$82:$AJ$2072,,MATCH(Data!J$6,Raw!$G$5:$AJ$5,0)),Raw!$D$82:$D$2072,Data!$A22,Raw!$E$82:$E$2072,Data!$B$1),IF(ISNUMBER(MATCH($B$1,Prov_Code,0)),SUMIFS(INDEX(Raw!$G$82:$AJ$2072,,MATCH(Data!J$6,Raw!$G$5:$AJ$5,0)),Raw!$D$82:$D$2072,Data!$A22,Raw!$C$82:$C$2072,Data!$B$1))))),"-")</f>
        <v>0</v>
      </c>
      <c r="K22" s="49">
        <f>IFERROR(IF($B$1=Eng_Code,SUMIFS(INDEX(Raw!$G$82:$AJ$2072,,MATCH(Data!K$6,Raw!$G$5:$AJ$5,0)),Raw!$D$82:$D$2072,Data!$A22),IF(ISNUMBER(MATCH($B$1,Reg_Code,0)),SUMIFS(INDEX(Raw!$G$82:$AJ$2072,,MATCH(Data!K$6,Raw!$G$5:$AJ$5,0)),Raw!$D$82:$D$2072,Data!$A22,Raw!$B$82:$B$2072,Data!$B$1),IF(ISNUMBER(MATCH($B$1,Area_Code,0)),SUMIFS(INDEX(Raw!$G$82:$AJ$2072,,MATCH(Data!K$6,Raw!$G$5:$AJ$5,0)),Raw!$D$82:$D$2072,Data!$A22,Raw!$E$82:$E$2072,Data!$B$1),IF(ISNUMBER(MATCH($B$1,Prov_Code,0)),SUMIFS(INDEX(Raw!$G$82:$AJ$2072,,MATCH(Data!K$6,Raw!$G$5:$AJ$5,0)),Raw!$D$82:$D$2072,Data!$A22,Raw!$C$82:$C$2072,Data!$B$1))))),"-")</f>
        <v>0</v>
      </c>
      <c r="L22" s="49">
        <f>IFERROR(IF($B$1=Eng_Code,SUMIFS(INDEX(Raw!$G$82:$AJ$2072,,MATCH(Data!L$6,Raw!$G$5:$AJ$5,0)),Raw!$D$82:$D$2072,Data!$A22),IF(ISNUMBER(MATCH($B$1,Reg_Code,0)),SUMIFS(INDEX(Raw!$G$82:$AJ$2072,,MATCH(Data!L$6,Raw!$G$5:$AJ$5,0)),Raw!$D$82:$D$2072,Data!$A22,Raw!$B$82:$B$2072,Data!$B$1),IF(ISNUMBER(MATCH($B$1,Area_Code,0)),SUMIFS(INDEX(Raw!$G$82:$AJ$2072,,MATCH(Data!L$6,Raw!$G$5:$AJ$5,0)),Raw!$D$82:$D$2072,Data!$A22,Raw!$E$82:$E$2072,Data!$B$1),IF(ISNUMBER(MATCH($B$1,Prov_Code,0)),SUMIFS(INDEX(Raw!$G$82:$AJ$2072,,MATCH(Data!L$6,Raw!$G$5:$AJ$5,0)),Raw!$D$82:$D$2072,Data!$A22,Raw!$C$82:$C$2072,Data!$B$1))))),"-")</f>
        <v>802</v>
      </c>
      <c r="M22" s="49">
        <f>IFERROR(IF($B$1=Eng_Code,SUMIFS(INDEX(Raw!$G$82:$AJ$2072,,MATCH(Data!M$6,Raw!$G$5:$AJ$5,0)),Raw!$D$82:$D$2072,Data!$A22),IF(ISNUMBER(MATCH($B$1,Reg_Code,0)),SUMIFS(INDEX(Raw!$G$82:$AJ$2072,,MATCH(Data!M$6,Raw!$G$5:$AJ$5,0)),Raw!$D$82:$D$2072,Data!$A22,Raw!$B$82:$B$2072,Data!$B$1),IF(ISNUMBER(MATCH($B$1,Area_Code,0)),SUMIFS(INDEX(Raw!$G$82:$AJ$2072,,MATCH(Data!M$6,Raw!$G$5:$AJ$5,0)),Raw!$D$82:$D$2072,Data!$A22,Raw!$E$82:$E$2072,Data!$B$1),IF(ISNUMBER(MATCH($B$1,Prov_Code,0)),SUMIFS(INDEX(Raw!$G$82:$AJ$2072,,MATCH(Data!M$6,Raw!$G$5:$AJ$5,0)),Raw!$D$82:$D$2072,Data!$A22,Raw!$C$82:$C$2072,Data!$B$1))))),"-")</f>
        <v>244</v>
      </c>
      <c r="N22" s="78">
        <f t="shared" si="39"/>
        <v>0.89370292724590417</v>
      </c>
      <c r="O22" s="37"/>
      <c r="P22" s="37">
        <f>IFERROR(IF($B$1=Eng_Code,SUMIFS(INDEX(Raw!$G$82:$AJ$2072,,MATCH(Data!P$6,Raw!$G$5:$AJ$5,0)),Raw!$D$82:$D$2072,Data!$A22),IF(ISNUMBER(MATCH($B$1,Reg_Code,0)),SUMIFS(INDEX(Raw!$G$82:$AJ$2072,,MATCH(Data!P$6,Raw!$G$5:$AJ$5,0)),Raw!$D$82:$D$2072,Data!$A22,Raw!$B$82:$B$2072,Data!$B$1),IF(ISNUMBER(MATCH($B$1,Area_Code,0)),SUMIFS(INDEX(Raw!$G$82:$AJ$2072,,MATCH(Data!P$6,Raw!$G$5:$AJ$5,0)),Raw!$D$82:$D$2072,Data!$A22,Raw!$E$82:$E$2072,Data!$B$1),IF(ISNUMBER(MATCH($B$1,Prov_Code,0)),SUMIFS(INDEX(Raw!$G$82:$AJ$2072,,MATCH(Data!P$6,Raw!$G$5:$AJ$5,0)),Raw!$D$82:$D$2072,Data!$A22,Raw!$C$82:$C$2072,Data!$B$1))))),"-")</f>
        <v>11225</v>
      </c>
      <c r="Q22" s="37">
        <f>IFERROR(IF($B$1=Eng_Code,SUMIFS(INDEX(Raw!$G$82:$AJ$2072,,MATCH(Data!Q$6,Raw!$G$5:$AJ$5,0)),Raw!$D$82:$D$2072,Data!$A22),IF(ISNUMBER(MATCH($B$1,Reg_Code,0)),SUMIFS(INDEX(Raw!$G$82:$AJ$2072,,MATCH(Data!Q$6,Raw!$G$5:$AJ$5,0)),Raw!$D$82:$D$2072,Data!$A22,Raw!$B$82:$B$2072,Data!$B$1),IF(ISNUMBER(MATCH($B$1,Area_Code,0)),SUMIFS(INDEX(Raw!$G$82:$AJ$2072,,MATCH(Data!Q$6,Raw!$G$5:$AJ$5,0)),Raw!$D$82:$D$2072,Data!$A22,Raw!$E$82:$E$2072,Data!$B$1),IF(ISNUMBER(MATCH($B$1,Prov_Code,0)),SUMIFS(INDEX(Raw!$G$82:$AJ$2072,,MATCH(Data!Q$6,Raw!$G$5:$AJ$5,0)),Raw!$D$82:$D$2072,Data!$A22,Raw!$C$82:$C$2072,Data!$B$1))))),"-")</f>
        <v>968</v>
      </c>
      <c r="R22" s="37">
        <f>IFERROR(IF($B$1=Eng_Code,SUMIFS(INDEX(Raw!$G$82:$AJ$2072,,MATCH(Data!R$6,Raw!$G$5:$AJ$5,0)),Raw!$D$82:$D$2072,Data!$A22),IF(ISNUMBER(MATCH($B$1,Reg_Code,0)),SUMIFS(INDEX(Raw!$G$82:$AJ$2072,,MATCH(Data!R$6,Raw!$G$5:$AJ$5,0)),Raw!$D$82:$D$2072,Data!$A22,Raw!$B$82:$B$2072,Data!$B$1),IF(ISNUMBER(MATCH($B$1,Area_Code,0)),SUMIFS(INDEX(Raw!$G$82:$AJ$2072,,MATCH(Data!R$6,Raw!$G$5:$AJ$5,0)),Raw!$D$82:$D$2072,Data!$A22,Raw!$E$82:$E$2072,Data!$B$1),IF(ISNUMBER(MATCH($B$1,Prov_Code,0)),SUMIFS(INDEX(Raw!$G$82:$AJ$2072,,MATCH(Data!R$6,Raw!$G$5:$AJ$5,0)),Raw!$D$82:$D$2072,Data!$A22,Raw!$C$82:$C$2072,Data!$B$1))))),"-")</f>
        <v>515</v>
      </c>
      <c r="S22" s="37">
        <f>IFERROR(IF($B$1=Eng_Code,SUMIFS(INDEX(Raw!$G$82:$AJ$2072,,MATCH(Data!S$6,Raw!$G$5:$AJ$5,0)),Raw!$D$82:$D$2072,Data!$A22),IF(ISNUMBER(MATCH($B$1,Reg_Code,0)),SUMIFS(INDEX(Raw!$G$82:$AJ$2072,,MATCH(Data!S$6,Raw!$G$5:$AJ$5,0)),Raw!$D$82:$D$2072,Data!$A22,Raw!$B$82:$B$2072,Data!$B$1),IF(ISNUMBER(MATCH($B$1,Area_Code,0)),SUMIFS(INDEX(Raw!$G$82:$AJ$2072,,MATCH(Data!S$6,Raw!$G$5:$AJ$5,0)),Raw!$D$82:$D$2072,Data!$A22,Raw!$E$82:$E$2072,Data!$B$1),IF(ISNUMBER(MATCH($B$1,Prov_Code,0)),SUMIFS(INDEX(Raw!$G$82:$AJ$2072,,MATCH(Data!S$6,Raw!$G$5:$AJ$5,0)),Raw!$D$82:$D$2072,Data!$A22,Raw!$C$82:$C$2072,Data!$B$1))))),"-")</f>
        <v>351</v>
      </c>
      <c r="T22" s="78">
        <f t="shared" si="40"/>
        <v>0.95947434686811461</v>
      </c>
      <c r="U22" s="37"/>
      <c r="V22" s="37">
        <f>IFERROR(IF($B$1=Eng_Code,SUMIFS(INDEX(Raw!$G$82:$AJ$2072,,MATCH(Data!V$6,Raw!$G$5:$AJ$5,0)),Raw!$D$82:$D$2072,Data!$A22),IF(ISNUMBER(MATCH($B$1,Reg_Code,0)),SUMIFS(INDEX(Raw!$G$82:$AJ$2072,,MATCH(Data!V$6,Raw!$G$5:$AJ$5,0)),Raw!$D$82:$D$2072,Data!$A22,Raw!$B$82:$B$2072,Data!$B$1),IF(ISNUMBER(MATCH($B$1,Area_Code,0)),SUMIFS(INDEX(Raw!$G$82:$AJ$2072,,MATCH(Data!V$6,Raw!$G$5:$AJ$5,0)),Raw!$D$82:$D$2072,Data!$A22,Raw!$E$82:$E$2072,Data!$B$1),IF(ISNUMBER(MATCH($B$1,Prov_Code,0)),SUMIFS(INDEX(Raw!$G$82:$AJ$2072,,MATCH(Data!V$6,Raw!$G$5:$AJ$5,0)),Raw!$D$82:$D$2072,Data!$A22,Raw!$C$82:$C$2072,Data!$B$1))))),"-")</f>
        <v>3328</v>
      </c>
      <c r="W22" s="37">
        <f>IFERROR(IF($B$1=Eng_Code,SUMIFS(INDEX(Raw!$G$82:$AJ$2072,,MATCH(Data!W$6,Raw!$G$5:$AJ$5,0)),Raw!$D$82:$D$2072,Data!$A22),IF(ISNUMBER(MATCH($B$1,Reg_Code,0)),SUMIFS(INDEX(Raw!$G$82:$AJ$2072,,MATCH(Data!W$6,Raw!$G$5:$AJ$5,0)),Raw!$D$82:$D$2072,Data!$A22,Raw!$B$82:$B$2072,Data!$B$1),IF(ISNUMBER(MATCH($B$1,Area_Code,0)),SUMIFS(INDEX(Raw!$G$82:$AJ$2072,,MATCH(Data!W$6,Raw!$G$5:$AJ$5,0)),Raw!$D$82:$D$2072,Data!$A22,Raw!$E$82:$E$2072,Data!$B$1),IF(ISNUMBER(MATCH($B$1,Prov_Code,0)),SUMIFS(INDEX(Raw!$G$82:$AJ$2072,,MATCH(Data!W$6,Raw!$G$5:$AJ$5,0)),Raw!$D$82:$D$2072,Data!$A22,Raw!$C$82:$C$2072,Data!$B$1))))),"-")</f>
        <v>5119</v>
      </c>
      <c r="X22" s="37">
        <f>IFERROR(IF($B$1=Eng_Code,SUMIFS(INDEX(Raw!$G$82:$AJ$2072,,MATCH(Data!X$6,Raw!$G$5:$AJ$5,0)),Raw!$D$82:$D$2072,Data!$A22),IF(ISNUMBER(MATCH($B$1,Reg_Code,0)),SUMIFS(INDEX(Raw!$G$82:$AJ$2072,,MATCH(Data!X$6,Raw!$G$5:$AJ$5,0)),Raw!$D$82:$D$2072,Data!$A22,Raw!$B$82:$B$2072,Data!$B$1),IF(ISNUMBER(MATCH($B$1,Area_Code,0)),SUMIFS(INDEX(Raw!$G$82:$AJ$2072,,MATCH(Data!X$6,Raw!$G$5:$AJ$5,0)),Raw!$D$82:$D$2072,Data!$A22,Raw!$E$82:$E$2072,Data!$B$1),IF(ISNUMBER(MATCH($B$1,Prov_Code,0)),SUMIFS(INDEX(Raw!$G$82:$AJ$2072,,MATCH(Data!X$6,Raw!$G$5:$AJ$5,0)),Raw!$D$82:$D$2072,Data!$A22,Raw!$C$82:$C$2072,Data!$B$1))))),"-")</f>
        <v>1539</v>
      </c>
      <c r="Y22" s="37">
        <f>IFERROR(IF($B$1=Eng_Code,SUMIFS(INDEX(Raw!$G$82:$AJ$2072,,MATCH(Data!Y$6,Raw!$G$5:$AJ$5,0)),Raw!$D$82:$D$2072,Data!$A22),IF(ISNUMBER(MATCH($B$1,Reg_Code,0)),SUMIFS(INDEX(Raw!$G$82:$AJ$2072,,MATCH(Data!Y$6,Raw!$G$5:$AJ$5,0)),Raw!$D$82:$D$2072,Data!$A22,Raw!$B$82:$B$2072,Data!$B$1),IF(ISNUMBER(MATCH($B$1,Area_Code,0)),SUMIFS(INDEX(Raw!$G$82:$AJ$2072,,MATCH(Data!Y$6,Raw!$G$5:$AJ$5,0)),Raw!$D$82:$D$2072,Data!$A22,Raw!$E$82:$E$2072,Data!$B$1),IF(ISNUMBER(MATCH($B$1,Prov_Code,0)),SUMIFS(INDEX(Raw!$G$82:$AJ$2072,,MATCH(Data!Y$6,Raw!$G$5:$AJ$5,0)),Raw!$D$82:$D$2072,Data!$A22,Raw!$C$82:$C$2072,Data!$B$1))))),"-")</f>
        <v>517</v>
      </c>
      <c r="Z22" s="37">
        <f>IFERROR(IF($B$1=Eng_Code,SUMIFS(INDEX(Raw!$G$82:$AJ$2072,,MATCH(Data!Z$6,Raw!$G$5:$AJ$5,0)),Raw!$D$82:$D$2072,Data!$A22),IF(ISNUMBER(MATCH($B$1,Reg_Code,0)),SUMIFS(INDEX(Raw!$G$82:$AJ$2072,,MATCH(Data!Z$6,Raw!$G$5:$AJ$5,0)),Raw!$D$82:$D$2072,Data!$A22,Raw!$B$82:$B$2072,Data!$B$1),IF(ISNUMBER(MATCH($B$1,Area_Code,0)),SUMIFS(INDEX(Raw!$G$82:$AJ$2072,,MATCH(Data!Z$6,Raw!$G$5:$AJ$5,0)),Raw!$D$82:$D$2072,Data!$A22,Raw!$E$82:$E$2072,Data!$B$1),IF(ISNUMBER(MATCH($B$1,Prov_Code,0)),SUMIFS(INDEX(Raw!$G$82:$AJ$2072,,MATCH(Data!Z$6,Raw!$G$5:$AJ$5,0)),Raw!$D$82:$D$2072,Data!$A22,Raw!$C$82:$C$2072,Data!$B$1))))),"-")</f>
        <v>683</v>
      </c>
      <c r="AA22" s="37"/>
      <c r="AB22" s="37">
        <f>IFERROR(IF($B$1=Eng_Code,SUMIFS(INDEX(Raw!$G$82:$AJ$2072,,MATCH(Data!AB$6,Raw!$G$5:$AJ$5,0)),Raw!$D$82:$D$2072,Data!$A22),IF(ISNUMBER(MATCH($B$1,Reg_Code,0)),SUMIFS(INDEX(Raw!$G$82:$AJ$2072,,MATCH(Data!AB$6,Raw!$G$5:$AJ$5,0)),Raw!$D$82:$D$2072,Data!$A22,Raw!$B$82:$B$2072,Data!$B$1),IF(ISNUMBER(MATCH($B$1,Area_Code,0)),SUMIFS(INDEX(Raw!$G$82:$AJ$2072,,MATCH(Data!AB$6,Raw!$G$5:$AJ$5,0)),Raw!$D$82:$D$2072,Data!$A22,Raw!$E$82:$E$2072,Data!$B$1),IF(ISNUMBER(MATCH($B$1,Prov_Code,0)),SUMIFS(INDEX(Raw!$G$82:$AJ$2072,,MATCH(Data!AB$6,Raw!$G$5:$AJ$5,0)),Raw!$D$82:$D$2072,Data!$A22,Raw!$C$82:$C$2072,Data!$B$1))))),"-")</f>
        <v>2096</v>
      </c>
      <c r="AC22" s="37">
        <f>IFERROR(IF($B$1=Eng_Code,SUMIFS(INDEX(Raw!$G$82:$AJ$2072,,MATCH(Data!AC$6,Raw!$G$5:$AJ$5,0)),Raw!$D$82:$D$2072,Data!$A22),IF(ISNUMBER(MATCH($B$1,Reg_Code,0)),SUMIFS(INDEX(Raw!$G$82:$AJ$2072,,MATCH(Data!AC$6,Raw!$G$5:$AJ$5,0)),Raw!$D$82:$D$2072,Data!$A22,Raw!$B$82:$B$2072,Data!$B$1),IF(ISNUMBER(MATCH($B$1,Area_Code,0)),SUMIFS(INDEX(Raw!$G$82:$AJ$2072,,MATCH(Data!AC$6,Raw!$G$5:$AJ$5,0)),Raw!$D$82:$D$2072,Data!$A22,Raw!$E$82:$E$2072,Data!$B$1),IF(ISNUMBER(MATCH($B$1,Prov_Code,0)),SUMIFS(INDEX(Raw!$G$82:$AJ$2072,,MATCH(Data!AC$6,Raw!$G$5:$AJ$5,0)),Raw!$D$82:$D$2072,Data!$A22,Raw!$C$82:$C$2072,Data!$B$1))))),"-")</f>
        <v>3204</v>
      </c>
      <c r="AD22" s="37">
        <f>IFERROR(IF($B$1=Eng_Code,SUMIFS(INDEX(Raw!$G$82:$AJ$2072,,MATCH(Data!AD$6,Raw!$G$5:$AJ$5,0)),Raw!$D$82:$D$2072,Data!$A22),IF(ISNUMBER(MATCH($B$1,Reg_Code,0)),SUMIFS(INDEX(Raw!$G$82:$AJ$2072,,MATCH(Data!AD$6,Raw!$G$5:$AJ$5,0)),Raw!$D$82:$D$2072,Data!$A22,Raw!$B$82:$B$2072,Data!$B$1),IF(ISNUMBER(MATCH($B$1,Area_Code,0)),SUMIFS(INDEX(Raw!$G$82:$AJ$2072,,MATCH(Data!AD$6,Raw!$G$5:$AJ$5,0)),Raw!$D$82:$D$2072,Data!$A22,Raw!$E$82:$E$2072,Data!$B$1),IF(ISNUMBER(MATCH($B$1,Prov_Code,0)),SUMIFS(INDEX(Raw!$G$82:$AJ$2072,,MATCH(Data!AD$6,Raw!$G$5:$AJ$5,0)),Raw!$D$82:$D$2072,Data!$A22,Raw!$C$82:$C$2072,Data!$B$1))))),"-")</f>
        <v>4364</v>
      </c>
      <c r="AE22" s="37">
        <f>IFERROR(IF($B$1=Eng_Code,SUMIFS(INDEX(Raw!$G$82:$AJ$2072,,MATCH(Data!AE$6,Raw!$G$5:$AJ$5,0)),Raw!$D$82:$D$2072,Data!$A22),IF(ISNUMBER(MATCH($B$1,Reg_Code,0)),SUMIFS(INDEX(Raw!$G$82:$AJ$2072,,MATCH(Data!AE$6,Raw!$G$5:$AJ$5,0)),Raw!$D$82:$D$2072,Data!$A22,Raw!$B$82:$B$2072,Data!$B$1),IF(ISNUMBER(MATCH($B$1,Area_Code,0)),SUMIFS(INDEX(Raw!$G$82:$AJ$2072,,MATCH(Data!AE$6,Raw!$G$5:$AJ$5,0)),Raw!$D$82:$D$2072,Data!$A22,Raw!$E$82:$E$2072,Data!$B$1),IF(ISNUMBER(MATCH($B$1,Prov_Code,0)),SUMIFS(INDEX(Raw!$G$82:$AJ$2072,,MATCH(Data!AE$6,Raw!$G$5:$AJ$5,0)),Raw!$D$82:$D$2072,Data!$A22,Raw!$C$82:$C$2072,Data!$B$1))))),"-")</f>
        <v>1265</v>
      </c>
      <c r="AF22" s="37">
        <f>IFERROR(IF($B$1=Eng_Code,SUMIFS(INDEX(Raw!$G$82:$AJ$2072,,MATCH(Data!AF$6,Raw!$G$5:$AJ$5,0)),Raw!$D$82:$D$2072,Data!$A22),IF(ISNUMBER(MATCH($B$1,Reg_Code,0)),SUMIFS(INDEX(Raw!$G$82:$AJ$2072,,MATCH(Data!AF$6,Raw!$G$5:$AJ$5,0)),Raw!$D$82:$D$2072,Data!$A22,Raw!$B$82:$B$2072,Data!$B$1),IF(ISNUMBER(MATCH($B$1,Area_Code,0)),SUMIFS(INDEX(Raw!$G$82:$AJ$2072,,MATCH(Data!AF$6,Raw!$G$5:$AJ$5,0)),Raw!$D$82:$D$2072,Data!$A22,Raw!$E$82:$E$2072,Data!$B$1),IF(ISNUMBER(MATCH($B$1,Prov_Code,0)),SUMIFS(INDEX(Raw!$G$82:$AJ$2072,,MATCH(Data!AF$6,Raw!$G$5:$AJ$5,0)),Raw!$D$82:$D$2072,Data!$A22,Raw!$C$82:$C$2072,Data!$B$1))))),"-")</f>
        <v>1150</v>
      </c>
      <c r="AG22" s="37">
        <f>IFERROR(IF($B$1=Eng_Code,SUMIFS(INDEX(Raw!$G$82:$AJ$2072,,MATCH(Data!AG$6,Raw!$G$5:$AJ$5,0)),Raw!$D$82:$D$2072,Data!$A22),IF(ISNUMBER(MATCH($B$1,Reg_Code,0)),SUMIFS(INDEX(Raw!$G$82:$AJ$2072,,MATCH(Data!AG$6,Raw!$G$5:$AJ$5,0)),Raw!$D$82:$D$2072,Data!$A22,Raw!$B$82:$B$2072,Data!$B$1),IF(ISNUMBER(MATCH($B$1,Area_Code,0)),SUMIFS(INDEX(Raw!$G$82:$AJ$2072,,MATCH(Data!AG$6,Raw!$G$5:$AJ$5,0)),Raw!$D$82:$D$2072,Data!$A22,Raw!$E$82:$E$2072,Data!$B$1),IF(ISNUMBER(MATCH($B$1,Prov_Code,0)),SUMIFS(INDEX(Raw!$G$82:$AJ$2072,,MATCH(Data!AG$6,Raw!$G$5:$AJ$5,0)),Raw!$D$82:$D$2072,Data!$A22,Raw!$C$82:$C$2072,Data!$B$1))))),"-")</f>
        <v>0</v>
      </c>
      <c r="AH22" s="78">
        <f t="shared" si="12"/>
        <v>0.1735242983690703</v>
      </c>
      <c r="AI22" s="78">
        <f t="shared" si="13"/>
        <v>0.26525374617104064</v>
      </c>
      <c r="AJ22" s="78">
        <f t="shared" si="14"/>
        <v>0.36128818610812152</v>
      </c>
      <c r="AK22" s="78">
        <f t="shared" si="15"/>
        <v>0.10472721251759251</v>
      </c>
      <c r="AL22" s="78">
        <f t="shared" si="16"/>
        <v>9.5206556834175018E-2</v>
      </c>
      <c r="AN22" s="37">
        <f>IFERROR(IF($B$1=Eng_Code,SUMIFS(INDEX(Raw!$G$82:$AJ$2072,,MATCH(Data!AN$6,Raw!$G$5:$AJ$5,0)),Raw!$D$82:$D$2072,Data!$A22),IF(ISNUMBER(MATCH($B$1,Reg_Code,0)),SUMIFS(INDEX(Raw!$G$82:$AJ$2072,,MATCH(Data!AN$6,Raw!$G$5:$AJ$5,0)),Raw!$D$82:$D$2072,Data!$A22,Raw!$B$82:$B$2072,Data!$B$1),IF(ISNUMBER(MATCH($B$1,Area_Code,0)),SUMIFS(INDEX(Raw!$G$82:$AJ$2072,,MATCH(Data!AN$6,Raw!$G$5:$AJ$5,0)),Raw!$D$82:$D$2072,Data!$A22,Raw!$E$82:$E$2072,Data!$B$1),IF(ISNUMBER(MATCH($B$1,Prov_Code,0)),SUMIFS(INDEX(Raw!$G$82:$AJ$2072,,MATCH(Data!AN$6,Raw!$G$5:$AJ$5,0)),Raw!$D$82:$D$2072,Data!$A22,Raw!$C$82:$C$2072,Data!$B$1))))),"-")</f>
        <v>0</v>
      </c>
      <c r="AO22" s="37">
        <f>IFERROR(IF($B$1=Eng_Code,SUMIFS(INDEX(Raw!$G$82:$AJ$2072,,MATCH(Data!AO$6,Raw!$G$5:$AJ$5,0)),Raw!$D$82:$D$2072,Data!$A22),IF(ISNUMBER(MATCH($B$1,Reg_Code,0)),SUMIFS(INDEX(Raw!$G$82:$AJ$2072,,MATCH(Data!AO$6,Raw!$G$5:$AJ$5,0)),Raw!$D$82:$D$2072,Data!$A22,Raw!$B$82:$B$2072,Data!$B$1),IF(ISNUMBER(MATCH($B$1,Area_Code,0)),SUMIFS(INDEX(Raw!$G$82:$AJ$2072,,MATCH(Data!AO$6,Raw!$G$5:$AJ$5,0)),Raw!$D$82:$D$2072,Data!$A22,Raw!$E$82:$E$2072,Data!$B$1),IF(ISNUMBER(MATCH($B$1,Prov_Code,0)),SUMIFS(INDEX(Raw!$G$82:$AJ$2072,,MATCH(Data!AO$6,Raw!$G$5:$AJ$5,0)),Raw!$D$82:$D$2072,Data!$A22,Raw!$C$82:$C$2072,Data!$B$1))))),"-")</f>
        <v>0</v>
      </c>
      <c r="AP22" s="37">
        <f>IFERROR(IF($B$1=Eng_Code,SUMIFS(INDEX(Raw!$G$82:$AJ$2072,,MATCH(Data!AP$6,Raw!$G$5:$AJ$5,0)),Raw!$D$82:$D$2072,Data!$A22),IF(ISNUMBER(MATCH($B$1,Reg_Code,0)),SUMIFS(INDEX(Raw!$G$82:$AJ$2072,,MATCH(Data!AP$6,Raw!$G$5:$AJ$5,0)),Raw!$D$82:$D$2072,Data!$A22,Raw!$B$82:$B$2072,Data!$B$1),IF(ISNUMBER(MATCH($B$1,Area_Code,0)),SUMIFS(INDEX(Raw!$G$82:$AJ$2072,,MATCH(Data!AP$6,Raw!$G$5:$AJ$5,0)),Raw!$D$82:$D$2072,Data!$A22,Raw!$E$82:$E$2072,Data!$B$1),IF(ISNUMBER(MATCH($B$1,Prov_Code,0)),SUMIFS(INDEX(Raw!$G$82:$AJ$2072,,MATCH(Data!AP$6,Raw!$G$5:$AJ$5,0)),Raw!$D$82:$D$2072,Data!$A22,Raw!$C$82:$C$2072,Data!$B$1))))),"-")</f>
        <v>0</v>
      </c>
      <c r="AQ22" s="37">
        <f>IFERROR(IF($B$1=Eng_Code,SUMIFS(INDEX(Raw!$G$82:$AJ$2072,,MATCH(Data!AQ$6,Raw!$G$5:$AJ$5,0)),Raw!$D$82:$D$2072,Data!$A22),IF(ISNUMBER(MATCH($B$1,Reg_Code,0)),SUMIFS(INDEX(Raw!$G$82:$AJ$2072,,MATCH(Data!AQ$6,Raw!$G$5:$AJ$5,0)),Raw!$D$82:$D$2072,Data!$A22,Raw!$B$82:$B$2072,Data!$B$1),IF(ISNUMBER(MATCH($B$1,Area_Code,0)),SUMIFS(INDEX(Raw!$G$82:$AJ$2072,,MATCH(Data!AQ$6,Raw!$G$5:$AJ$5,0)),Raw!$D$82:$D$2072,Data!$A22,Raw!$E$82:$E$2072,Data!$B$1),IF(ISNUMBER(MATCH($B$1,Prov_Code,0)),SUMIFS(INDEX(Raw!$G$82:$AJ$2072,,MATCH(Data!AQ$6,Raw!$G$5:$AJ$5,0)),Raw!$D$82:$D$2072,Data!$A22,Raw!$C$82:$C$2072,Data!$B$1))))),"-")</f>
        <v>0</v>
      </c>
      <c r="AR22" s="37">
        <f>IFERROR(IF($B$1=Eng_Code,SUMIFS(INDEX(Raw!$G$82:$AJ$2072,,MATCH(Data!AR$6,Raw!$G$5:$AJ$5,0)),Raw!$D$82:$D$2072,Data!$A22),IF(ISNUMBER(MATCH($B$1,Reg_Code,0)),SUMIFS(INDEX(Raw!$G$82:$AJ$2072,,MATCH(Data!AR$6,Raw!$G$5:$AJ$5,0)),Raw!$D$82:$D$2072,Data!$A22,Raw!$B$82:$B$2072,Data!$B$1),IF(ISNUMBER(MATCH($B$1,Area_Code,0)),SUMIFS(INDEX(Raw!$G$82:$AJ$2072,,MATCH(Data!AR$6,Raw!$G$5:$AJ$5,0)),Raw!$D$82:$D$2072,Data!$A22,Raw!$E$82:$E$2072,Data!$B$1),IF(ISNUMBER(MATCH($B$1,Prov_Code,0)),SUMIFS(INDEX(Raw!$G$82:$AJ$2072,,MATCH(Data!AR$6,Raw!$G$5:$AJ$5,0)),Raw!$D$82:$D$2072,Data!$A22,Raw!$C$82:$C$2072,Data!$B$1))))),"-")</f>
        <v>0</v>
      </c>
    </row>
    <row r="23" spans="1:44" x14ac:dyDescent="0.2">
      <c r="A23" s="2">
        <f t="shared" si="37"/>
        <v>42277</v>
      </c>
      <c r="B23" s="19" t="s">
        <v>982</v>
      </c>
      <c r="C23" s="85">
        <f t="shared" si="38"/>
        <v>4</v>
      </c>
      <c r="D23" s="49">
        <f>IFERROR(IF($B$1=Eng_Code,SUMIFS(INDEX(Raw!$G$82:$AJ$2072,,MATCH(Data!D$6,Raw!$G$5:$AJ$5,0)),Raw!$D$82:$D$2072,Data!$A23),IF(ISNUMBER(MATCH($B$1,Reg_Code,0)),SUMIFS(INDEX(Raw!$G$82:$AJ$2072,,MATCH(Data!D$6,Raw!$G$5:$AJ$5,0)),Raw!$D$82:$D$2072,Data!$A23,Raw!$B$82:$B$2072,Data!$B$1),IF(ISNUMBER(MATCH($B$1,Area_Code,0)),SUMIFS(INDEX(Raw!$G$82:$AJ$2072,,MATCH(Data!D$6,Raw!$G$5:$AJ$5,0)),Raw!$D$82:$D$2072,Data!$A23,Raw!$E$82:$E$2072,Data!$B$1),IF(ISNUMBER(MATCH($B$1,Prov_Code,0)),SUMIFS(INDEX(Raw!$G$82:$AJ$2072,,MATCH(Data!D$6,Raw!$G$5:$AJ$5,0)),Raw!$D$82:$D$2072,Data!$A23,Raw!$C$82:$C$2072,Data!$B$1))))),"-")</f>
        <v>0</v>
      </c>
      <c r="E23" s="49">
        <f>IFERROR(IF($B$1=Eng_Code,SUMIFS(INDEX(Raw!$G$82:$AJ$2072,,MATCH(Data!E$6,Raw!$G$5:$AJ$5,0)),Raw!$D$82:$D$2072,Data!$A23),IF(ISNUMBER(MATCH($B$1,Reg_Code,0)),SUMIFS(INDEX(Raw!$G$82:$AJ$2072,,MATCH(Data!E$6,Raw!$G$5:$AJ$5,0)),Raw!$D$82:$D$2072,Data!$A23,Raw!$B$82:$B$2072,Data!$B$1),IF(ISNUMBER(MATCH($B$1,Area_Code,0)),SUMIFS(INDEX(Raw!$G$82:$AJ$2072,,MATCH(Data!E$6,Raw!$G$5:$AJ$5,0)),Raw!$D$82:$D$2072,Data!$A23,Raw!$E$82:$E$2072,Data!$B$1),IF(ISNUMBER(MATCH($B$1,Prov_Code,0)),SUMIFS(INDEX(Raw!$G$82:$AJ$2072,,MATCH(Data!E$6,Raw!$G$5:$AJ$5,0)),Raw!$D$82:$D$2072,Data!$A23,Raw!$C$82:$C$2072,Data!$B$1))))),"-")</f>
        <v>12185</v>
      </c>
      <c r="F23" s="49"/>
      <c r="G23" s="49">
        <f>IFERROR(IF($B$1=Eng_Code,SUMIFS(INDEX(Raw!$G$82:$AJ$2072,,MATCH(Data!G$6,Raw!$G$5:$AJ$5,0)),Raw!$D$82:$D$2072,Data!$A23),IF(ISNUMBER(MATCH($B$1,Reg_Code,0)),SUMIFS(INDEX(Raw!$G$82:$AJ$2072,,MATCH(Data!G$6,Raw!$G$5:$AJ$5,0)),Raw!$D$82:$D$2072,Data!$A23,Raw!$B$82:$B$2072,Data!$B$1),IF(ISNUMBER(MATCH($B$1,Area_Code,0)),SUMIFS(INDEX(Raw!$G$82:$AJ$2072,,MATCH(Data!G$6,Raw!$G$5:$AJ$5,0)),Raw!$D$82:$D$2072,Data!$A23,Raw!$E$82:$E$2072,Data!$B$1),IF(ISNUMBER(MATCH($B$1,Prov_Code,0)),SUMIFS(INDEX(Raw!$G$82:$AJ$2072,,MATCH(Data!G$6,Raw!$G$5:$AJ$5,0)),Raw!$D$82:$D$2072,Data!$A23,Raw!$C$82:$C$2072,Data!$B$1))))),"-")</f>
        <v>8460</v>
      </c>
      <c r="H23" s="49">
        <f>IFERROR(IF($B$1=Eng_Code,SUMIFS(INDEX(Raw!$G$82:$AJ$2072,,MATCH(Data!H$6,Raw!$G$5:$AJ$5,0)),Raw!$D$82:$D$2072,Data!$A23),IF(ISNUMBER(MATCH($B$1,Reg_Code,0)),SUMIFS(INDEX(Raw!$G$82:$AJ$2072,,MATCH(Data!H$6,Raw!$G$5:$AJ$5,0)),Raw!$D$82:$D$2072,Data!$A23,Raw!$B$82:$B$2072,Data!$B$1),IF(ISNUMBER(MATCH($B$1,Area_Code,0)),SUMIFS(INDEX(Raw!$G$82:$AJ$2072,,MATCH(Data!H$6,Raw!$G$5:$AJ$5,0)),Raw!$D$82:$D$2072,Data!$A23,Raw!$E$82:$E$2072,Data!$B$1),IF(ISNUMBER(MATCH($B$1,Prov_Code,0)),SUMIFS(INDEX(Raw!$G$82:$AJ$2072,,MATCH(Data!H$6,Raw!$G$5:$AJ$5,0)),Raw!$D$82:$D$2072,Data!$A23,Raw!$C$82:$C$2072,Data!$B$1))))),"-")</f>
        <v>2296</v>
      </c>
      <c r="I23" s="49">
        <f>IFERROR(IF($B$1=Eng_Code,SUMIFS(INDEX(Raw!$G$82:$AJ$2072,,MATCH(Data!I$6,Raw!$G$5:$AJ$5,0)),Raw!$D$82:$D$2072,Data!$A23),IF(ISNUMBER(MATCH($B$1,Reg_Code,0)),SUMIFS(INDEX(Raw!$G$82:$AJ$2072,,MATCH(Data!I$6,Raw!$G$5:$AJ$5,0)),Raw!$D$82:$D$2072,Data!$A23,Raw!$B$82:$B$2072,Data!$B$1),IF(ISNUMBER(MATCH($B$1,Area_Code,0)),SUMIFS(INDEX(Raw!$G$82:$AJ$2072,,MATCH(Data!I$6,Raw!$G$5:$AJ$5,0)),Raw!$D$82:$D$2072,Data!$A23,Raw!$E$82:$E$2072,Data!$B$1),IF(ISNUMBER(MATCH($B$1,Prov_Code,0)),SUMIFS(INDEX(Raw!$G$82:$AJ$2072,,MATCH(Data!I$6,Raw!$G$5:$AJ$5,0)),Raw!$D$82:$D$2072,Data!$A23,Raw!$C$82:$C$2072,Data!$B$1))))),"-")</f>
        <v>495</v>
      </c>
      <c r="J23" s="49">
        <f>IFERROR(IF($B$1=Eng_Code,SUMIFS(INDEX(Raw!$G$82:$AJ$2072,,MATCH(Data!J$6,Raw!$G$5:$AJ$5,0)),Raw!$D$82:$D$2072,Data!$A23),IF(ISNUMBER(MATCH($B$1,Reg_Code,0)),SUMIFS(INDEX(Raw!$G$82:$AJ$2072,,MATCH(Data!J$6,Raw!$G$5:$AJ$5,0)),Raw!$D$82:$D$2072,Data!$A23,Raw!$B$82:$B$2072,Data!$B$1),IF(ISNUMBER(MATCH($B$1,Area_Code,0)),SUMIFS(INDEX(Raw!$G$82:$AJ$2072,,MATCH(Data!J$6,Raw!$G$5:$AJ$5,0)),Raw!$D$82:$D$2072,Data!$A23,Raw!$E$82:$E$2072,Data!$B$1),IF(ISNUMBER(MATCH($B$1,Prov_Code,0)),SUMIFS(INDEX(Raw!$G$82:$AJ$2072,,MATCH(Data!J$6,Raw!$G$5:$AJ$5,0)),Raw!$D$82:$D$2072,Data!$A23,Raw!$C$82:$C$2072,Data!$B$1))))),"-")</f>
        <v>0</v>
      </c>
      <c r="K23" s="49">
        <f>IFERROR(IF($B$1=Eng_Code,SUMIFS(INDEX(Raw!$G$82:$AJ$2072,,MATCH(Data!K$6,Raw!$G$5:$AJ$5,0)),Raw!$D$82:$D$2072,Data!$A23),IF(ISNUMBER(MATCH($B$1,Reg_Code,0)),SUMIFS(INDEX(Raw!$G$82:$AJ$2072,,MATCH(Data!K$6,Raw!$G$5:$AJ$5,0)),Raw!$D$82:$D$2072,Data!$A23,Raw!$B$82:$B$2072,Data!$B$1),IF(ISNUMBER(MATCH($B$1,Area_Code,0)),SUMIFS(INDEX(Raw!$G$82:$AJ$2072,,MATCH(Data!K$6,Raw!$G$5:$AJ$5,0)),Raw!$D$82:$D$2072,Data!$A23,Raw!$E$82:$E$2072,Data!$B$1),IF(ISNUMBER(MATCH($B$1,Prov_Code,0)),SUMIFS(INDEX(Raw!$G$82:$AJ$2072,,MATCH(Data!K$6,Raw!$G$5:$AJ$5,0)),Raw!$D$82:$D$2072,Data!$A23,Raw!$C$82:$C$2072,Data!$B$1))))),"-")</f>
        <v>0</v>
      </c>
      <c r="L23" s="49">
        <f>IFERROR(IF($B$1=Eng_Code,SUMIFS(INDEX(Raw!$G$82:$AJ$2072,,MATCH(Data!L$6,Raw!$G$5:$AJ$5,0)),Raw!$D$82:$D$2072,Data!$A23),IF(ISNUMBER(MATCH($B$1,Reg_Code,0)),SUMIFS(INDEX(Raw!$G$82:$AJ$2072,,MATCH(Data!L$6,Raw!$G$5:$AJ$5,0)),Raw!$D$82:$D$2072,Data!$A23,Raw!$B$82:$B$2072,Data!$B$1),IF(ISNUMBER(MATCH($B$1,Area_Code,0)),SUMIFS(INDEX(Raw!$G$82:$AJ$2072,,MATCH(Data!L$6,Raw!$G$5:$AJ$5,0)),Raw!$D$82:$D$2072,Data!$A23,Raw!$E$82:$E$2072,Data!$B$1),IF(ISNUMBER(MATCH($B$1,Prov_Code,0)),SUMIFS(INDEX(Raw!$G$82:$AJ$2072,,MATCH(Data!L$6,Raw!$G$5:$AJ$5,0)),Raw!$D$82:$D$2072,Data!$A23,Raw!$C$82:$C$2072,Data!$B$1))))),"-")</f>
        <v>639</v>
      </c>
      <c r="M23" s="49">
        <f>IFERROR(IF($B$1=Eng_Code,SUMIFS(INDEX(Raw!$G$82:$AJ$2072,,MATCH(Data!M$6,Raw!$G$5:$AJ$5,0)),Raw!$D$82:$D$2072,Data!$A23),IF(ISNUMBER(MATCH($B$1,Reg_Code,0)),SUMIFS(INDEX(Raw!$G$82:$AJ$2072,,MATCH(Data!M$6,Raw!$G$5:$AJ$5,0)),Raw!$D$82:$D$2072,Data!$A23,Raw!$B$82:$B$2072,Data!$B$1),IF(ISNUMBER(MATCH($B$1,Area_Code,0)),SUMIFS(INDEX(Raw!$G$82:$AJ$2072,,MATCH(Data!M$6,Raw!$G$5:$AJ$5,0)),Raw!$D$82:$D$2072,Data!$A23,Raw!$E$82:$E$2072,Data!$B$1),IF(ISNUMBER(MATCH($B$1,Prov_Code,0)),SUMIFS(INDEX(Raw!$G$82:$AJ$2072,,MATCH(Data!M$6,Raw!$G$5:$AJ$5,0)),Raw!$D$82:$D$2072,Data!$A23,Raw!$C$82:$C$2072,Data!$B$1))))),"-")</f>
        <v>149</v>
      </c>
      <c r="N23" s="78">
        <f t="shared" si="39"/>
        <v>0.90462573591253159</v>
      </c>
      <c r="O23" s="37"/>
      <c r="P23" s="37">
        <f>IFERROR(IF($B$1=Eng_Code,SUMIFS(INDEX(Raw!$G$82:$AJ$2072,,MATCH(Data!P$6,Raw!$G$5:$AJ$5,0)),Raw!$D$82:$D$2072,Data!$A23),IF(ISNUMBER(MATCH($B$1,Reg_Code,0)),SUMIFS(INDEX(Raw!$G$82:$AJ$2072,,MATCH(Data!P$6,Raw!$G$5:$AJ$5,0)),Raw!$D$82:$D$2072,Data!$A23,Raw!$B$82:$B$2072,Data!$B$1),IF(ISNUMBER(MATCH($B$1,Area_Code,0)),SUMIFS(INDEX(Raw!$G$82:$AJ$2072,,MATCH(Data!P$6,Raw!$G$5:$AJ$5,0)),Raw!$D$82:$D$2072,Data!$A23,Raw!$E$82:$E$2072,Data!$B$1),IF(ISNUMBER(MATCH($B$1,Prov_Code,0)),SUMIFS(INDEX(Raw!$G$82:$AJ$2072,,MATCH(Data!P$6,Raw!$G$5:$AJ$5,0)),Raw!$D$82:$D$2072,Data!$A23,Raw!$C$82:$C$2072,Data!$B$1))))),"-")</f>
        <v>10355</v>
      </c>
      <c r="Q23" s="37">
        <f>IFERROR(IF($B$1=Eng_Code,SUMIFS(INDEX(Raw!$G$82:$AJ$2072,,MATCH(Data!Q$6,Raw!$G$5:$AJ$5,0)),Raw!$D$82:$D$2072,Data!$A23),IF(ISNUMBER(MATCH($B$1,Reg_Code,0)),SUMIFS(INDEX(Raw!$G$82:$AJ$2072,,MATCH(Data!Q$6,Raw!$G$5:$AJ$5,0)),Raw!$D$82:$D$2072,Data!$A23,Raw!$B$82:$B$2072,Data!$B$1),IF(ISNUMBER(MATCH($B$1,Area_Code,0)),SUMIFS(INDEX(Raw!$G$82:$AJ$2072,,MATCH(Data!Q$6,Raw!$G$5:$AJ$5,0)),Raw!$D$82:$D$2072,Data!$A23,Raw!$E$82:$E$2072,Data!$B$1),IF(ISNUMBER(MATCH($B$1,Prov_Code,0)),SUMIFS(INDEX(Raw!$G$82:$AJ$2072,,MATCH(Data!Q$6,Raw!$G$5:$AJ$5,0)),Raw!$D$82:$D$2072,Data!$A23,Raw!$C$82:$C$2072,Data!$B$1))))),"-")</f>
        <v>876</v>
      </c>
      <c r="R23" s="37">
        <f>IFERROR(IF($B$1=Eng_Code,SUMIFS(INDEX(Raw!$G$82:$AJ$2072,,MATCH(Data!R$6,Raw!$G$5:$AJ$5,0)),Raw!$D$82:$D$2072,Data!$A23),IF(ISNUMBER(MATCH($B$1,Reg_Code,0)),SUMIFS(INDEX(Raw!$G$82:$AJ$2072,,MATCH(Data!R$6,Raw!$G$5:$AJ$5,0)),Raw!$D$82:$D$2072,Data!$A23,Raw!$B$82:$B$2072,Data!$B$1),IF(ISNUMBER(MATCH($B$1,Area_Code,0)),SUMIFS(INDEX(Raw!$G$82:$AJ$2072,,MATCH(Data!R$6,Raw!$G$5:$AJ$5,0)),Raw!$D$82:$D$2072,Data!$A23,Raw!$E$82:$E$2072,Data!$B$1),IF(ISNUMBER(MATCH($B$1,Prov_Code,0)),SUMIFS(INDEX(Raw!$G$82:$AJ$2072,,MATCH(Data!R$6,Raw!$G$5:$AJ$5,0)),Raw!$D$82:$D$2072,Data!$A23,Raw!$C$82:$C$2072,Data!$B$1))))),"-")</f>
        <v>366</v>
      </c>
      <c r="S23" s="37">
        <f>IFERROR(IF($B$1=Eng_Code,SUMIFS(INDEX(Raw!$G$82:$AJ$2072,,MATCH(Data!S$6,Raw!$G$5:$AJ$5,0)),Raw!$D$82:$D$2072,Data!$A23),IF(ISNUMBER(MATCH($B$1,Reg_Code,0)),SUMIFS(INDEX(Raw!$G$82:$AJ$2072,,MATCH(Data!S$6,Raw!$G$5:$AJ$5,0)),Raw!$D$82:$D$2072,Data!$A23,Raw!$B$82:$B$2072,Data!$B$1),IF(ISNUMBER(MATCH($B$1,Area_Code,0)),SUMIFS(INDEX(Raw!$G$82:$AJ$2072,,MATCH(Data!S$6,Raw!$G$5:$AJ$5,0)),Raw!$D$82:$D$2072,Data!$A23,Raw!$E$82:$E$2072,Data!$B$1),IF(ISNUMBER(MATCH($B$1,Prov_Code,0)),SUMIFS(INDEX(Raw!$G$82:$AJ$2072,,MATCH(Data!S$6,Raw!$G$5:$AJ$5,0)),Raw!$D$82:$D$2072,Data!$A23,Raw!$C$82:$C$2072,Data!$B$1))))),"-")</f>
        <v>367</v>
      </c>
      <c r="T23" s="78">
        <f t="shared" si="40"/>
        <v>0.96844011382254036</v>
      </c>
      <c r="U23" s="37"/>
      <c r="V23" s="37">
        <f>IFERROR(IF($B$1=Eng_Code,SUMIFS(INDEX(Raw!$G$82:$AJ$2072,,MATCH(Data!V$6,Raw!$G$5:$AJ$5,0)),Raw!$D$82:$D$2072,Data!$A23),IF(ISNUMBER(MATCH($B$1,Reg_Code,0)),SUMIFS(INDEX(Raw!$G$82:$AJ$2072,,MATCH(Data!V$6,Raw!$G$5:$AJ$5,0)),Raw!$D$82:$D$2072,Data!$A23,Raw!$B$82:$B$2072,Data!$B$1),IF(ISNUMBER(MATCH($B$1,Area_Code,0)),SUMIFS(INDEX(Raw!$G$82:$AJ$2072,,MATCH(Data!V$6,Raw!$G$5:$AJ$5,0)),Raw!$D$82:$D$2072,Data!$A23,Raw!$E$82:$E$2072,Data!$B$1),IF(ISNUMBER(MATCH($B$1,Prov_Code,0)),SUMIFS(INDEX(Raw!$G$82:$AJ$2072,,MATCH(Data!V$6,Raw!$G$5:$AJ$5,0)),Raw!$D$82:$D$2072,Data!$A23,Raw!$C$82:$C$2072,Data!$B$1))))),"-")</f>
        <v>3374</v>
      </c>
      <c r="W23" s="37">
        <f>IFERROR(IF($B$1=Eng_Code,SUMIFS(INDEX(Raw!$G$82:$AJ$2072,,MATCH(Data!W$6,Raw!$G$5:$AJ$5,0)),Raw!$D$82:$D$2072,Data!$A23),IF(ISNUMBER(MATCH($B$1,Reg_Code,0)),SUMIFS(INDEX(Raw!$G$82:$AJ$2072,,MATCH(Data!W$6,Raw!$G$5:$AJ$5,0)),Raw!$D$82:$D$2072,Data!$A23,Raw!$B$82:$B$2072,Data!$B$1),IF(ISNUMBER(MATCH($B$1,Area_Code,0)),SUMIFS(INDEX(Raw!$G$82:$AJ$2072,,MATCH(Data!W$6,Raw!$G$5:$AJ$5,0)),Raw!$D$82:$D$2072,Data!$A23,Raw!$E$82:$E$2072,Data!$B$1),IF(ISNUMBER(MATCH($B$1,Prov_Code,0)),SUMIFS(INDEX(Raw!$G$82:$AJ$2072,,MATCH(Data!W$6,Raw!$G$5:$AJ$5,0)),Raw!$D$82:$D$2072,Data!$A23,Raw!$C$82:$C$2072,Data!$B$1))))),"-")</f>
        <v>5085</v>
      </c>
      <c r="X23" s="37">
        <f>IFERROR(IF($B$1=Eng_Code,SUMIFS(INDEX(Raw!$G$82:$AJ$2072,,MATCH(Data!X$6,Raw!$G$5:$AJ$5,0)),Raw!$D$82:$D$2072,Data!$A23),IF(ISNUMBER(MATCH($B$1,Reg_Code,0)),SUMIFS(INDEX(Raw!$G$82:$AJ$2072,,MATCH(Data!X$6,Raw!$G$5:$AJ$5,0)),Raw!$D$82:$D$2072,Data!$A23,Raw!$B$82:$B$2072,Data!$B$1),IF(ISNUMBER(MATCH($B$1,Area_Code,0)),SUMIFS(INDEX(Raw!$G$82:$AJ$2072,,MATCH(Data!X$6,Raw!$G$5:$AJ$5,0)),Raw!$D$82:$D$2072,Data!$A23,Raw!$E$82:$E$2072,Data!$B$1),IF(ISNUMBER(MATCH($B$1,Prov_Code,0)),SUMIFS(INDEX(Raw!$G$82:$AJ$2072,,MATCH(Data!X$6,Raw!$G$5:$AJ$5,0)),Raw!$D$82:$D$2072,Data!$A23,Raw!$C$82:$C$2072,Data!$B$1))))),"-")</f>
        <v>1544</v>
      </c>
      <c r="Y23" s="37">
        <f>IFERROR(IF($B$1=Eng_Code,SUMIFS(INDEX(Raw!$G$82:$AJ$2072,,MATCH(Data!Y$6,Raw!$G$5:$AJ$5,0)),Raw!$D$82:$D$2072,Data!$A23),IF(ISNUMBER(MATCH($B$1,Reg_Code,0)),SUMIFS(INDEX(Raw!$G$82:$AJ$2072,,MATCH(Data!Y$6,Raw!$G$5:$AJ$5,0)),Raw!$D$82:$D$2072,Data!$A23,Raw!$B$82:$B$2072,Data!$B$1),IF(ISNUMBER(MATCH($B$1,Area_Code,0)),SUMIFS(INDEX(Raw!$G$82:$AJ$2072,,MATCH(Data!Y$6,Raw!$G$5:$AJ$5,0)),Raw!$D$82:$D$2072,Data!$A23,Raw!$E$82:$E$2072,Data!$B$1),IF(ISNUMBER(MATCH($B$1,Prov_Code,0)),SUMIFS(INDEX(Raw!$G$82:$AJ$2072,,MATCH(Data!Y$6,Raw!$G$5:$AJ$5,0)),Raw!$D$82:$D$2072,Data!$A23,Raw!$C$82:$C$2072,Data!$B$1))))),"-")</f>
        <v>491</v>
      </c>
      <c r="Z23" s="37">
        <f>IFERROR(IF($B$1=Eng_Code,SUMIFS(INDEX(Raw!$G$82:$AJ$2072,,MATCH(Data!Z$6,Raw!$G$5:$AJ$5,0)),Raw!$D$82:$D$2072,Data!$A23),IF(ISNUMBER(MATCH($B$1,Reg_Code,0)),SUMIFS(INDEX(Raw!$G$82:$AJ$2072,,MATCH(Data!Z$6,Raw!$G$5:$AJ$5,0)),Raw!$D$82:$D$2072,Data!$A23,Raw!$B$82:$B$2072,Data!$B$1),IF(ISNUMBER(MATCH($B$1,Area_Code,0)),SUMIFS(INDEX(Raw!$G$82:$AJ$2072,,MATCH(Data!Z$6,Raw!$G$5:$AJ$5,0)),Raw!$D$82:$D$2072,Data!$A23,Raw!$E$82:$E$2072,Data!$B$1),IF(ISNUMBER(MATCH($B$1,Prov_Code,0)),SUMIFS(INDEX(Raw!$G$82:$AJ$2072,,MATCH(Data!Z$6,Raw!$G$5:$AJ$5,0)),Raw!$D$82:$D$2072,Data!$A23,Raw!$C$82:$C$2072,Data!$B$1))))),"-")</f>
        <v>416</v>
      </c>
      <c r="AA23" s="37"/>
      <c r="AB23" s="37">
        <f>IFERROR(IF($B$1=Eng_Code,SUMIFS(INDEX(Raw!$G$82:$AJ$2072,,MATCH(Data!AB$6,Raw!$G$5:$AJ$5,0)),Raw!$D$82:$D$2072,Data!$A23),IF(ISNUMBER(MATCH($B$1,Reg_Code,0)),SUMIFS(INDEX(Raw!$G$82:$AJ$2072,,MATCH(Data!AB$6,Raw!$G$5:$AJ$5,0)),Raw!$D$82:$D$2072,Data!$A23,Raw!$B$82:$B$2072,Data!$B$1),IF(ISNUMBER(MATCH($B$1,Area_Code,0)),SUMIFS(INDEX(Raw!$G$82:$AJ$2072,,MATCH(Data!AB$6,Raw!$G$5:$AJ$5,0)),Raw!$D$82:$D$2072,Data!$A23,Raw!$E$82:$E$2072,Data!$B$1),IF(ISNUMBER(MATCH($B$1,Prov_Code,0)),SUMIFS(INDEX(Raw!$G$82:$AJ$2072,,MATCH(Data!AB$6,Raw!$G$5:$AJ$5,0)),Raw!$D$82:$D$2072,Data!$A23,Raw!$C$82:$C$2072,Data!$B$1))))),"-")</f>
        <v>2043</v>
      </c>
      <c r="AC23" s="37">
        <f>IFERROR(IF($B$1=Eng_Code,SUMIFS(INDEX(Raw!$G$82:$AJ$2072,,MATCH(Data!AC$6,Raw!$G$5:$AJ$5,0)),Raw!$D$82:$D$2072,Data!$A23),IF(ISNUMBER(MATCH($B$1,Reg_Code,0)),SUMIFS(INDEX(Raw!$G$82:$AJ$2072,,MATCH(Data!AC$6,Raw!$G$5:$AJ$5,0)),Raw!$D$82:$D$2072,Data!$A23,Raw!$B$82:$B$2072,Data!$B$1),IF(ISNUMBER(MATCH($B$1,Area_Code,0)),SUMIFS(INDEX(Raw!$G$82:$AJ$2072,,MATCH(Data!AC$6,Raw!$G$5:$AJ$5,0)),Raw!$D$82:$D$2072,Data!$A23,Raw!$E$82:$E$2072,Data!$B$1),IF(ISNUMBER(MATCH($B$1,Prov_Code,0)),SUMIFS(INDEX(Raw!$G$82:$AJ$2072,,MATCH(Data!AC$6,Raw!$G$5:$AJ$5,0)),Raw!$D$82:$D$2072,Data!$A23,Raw!$C$82:$C$2072,Data!$B$1))))),"-")</f>
        <v>2983</v>
      </c>
      <c r="AD23" s="37">
        <f>IFERROR(IF($B$1=Eng_Code,SUMIFS(INDEX(Raw!$G$82:$AJ$2072,,MATCH(Data!AD$6,Raw!$G$5:$AJ$5,0)),Raw!$D$82:$D$2072,Data!$A23),IF(ISNUMBER(MATCH($B$1,Reg_Code,0)),SUMIFS(INDEX(Raw!$G$82:$AJ$2072,,MATCH(Data!AD$6,Raw!$G$5:$AJ$5,0)),Raw!$D$82:$D$2072,Data!$A23,Raw!$B$82:$B$2072,Data!$B$1),IF(ISNUMBER(MATCH($B$1,Area_Code,0)),SUMIFS(INDEX(Raw!$G$82:$AJ$2072,,MATCH(Data!AD$6,Raw!$G$5:$AJ$5,0)),Raw!$D$82:$D$2072,Data!$A23,Raw!$E$82:$E$2072,Data!$B$1),IF(ISNUMBER(MATCH($B$1,Prov_Code,0)),SUMIFS(INDEX(Raw!$G$82:$AJ$2072,,MATCH(Data!AD$6,Raw!$G$5:$AJ$5,0)),Raw!$D$82:$D$2072,Data!$A23,Raw!$C$82:$C$2072,Data!$B$1))))),"-")</f>
        <v>3679</v>
      </c>
      <c r="AE23" s="37">
        <f>IFERROR(IF($B$1=Eng_Code,SUMIFS(INDEX(Raw!$G$82:$AJ$2072,,MATCH(Data!AE$6,Raw!$G$5:$AJ$5,0)),Raw!$D$82:$D$2072,Data!$A23),IF(ISNUMBER(MATCH($B$1,Reg_Code,0)),SUMIFS(INDEX(Raw!$G$82:$AJ$2072,,MATCH(Data!AE$6,Raw!$G$5:$AJ$5,0)),Raw!$D$82:$D$2072,Data!$A23,Raw!$B$82:$B$2072,Data!$B$1),IF(ISNUMBER(MATCH($B$1,Area_Code,0)),SUMIFS(INDEX(Raw!$G$82:$AJ$2072,,MATCH(Data!AE$6,Raw!$G$5:$AJ$5,0)),Raw!$D$82:$D$2072,Data!$A23,Raw!$E$82:$E$2072,Data!$B$1),IF(ISNUMBER(MATCH($B$1,Prov_Code,0)),SUMIFS(INDEX(Raw!$G$82:$AJ$2072,,MATCH(Data!AE$6,Raw!$G$5:$AJ$5,0)),Raw!$D$82:$D$2072,Data!$A23,Raw!$C$82:$C$2072,Data!$B$1))))),"-")</f>
        <v>1297</v>
      </c>
      <c r="AF23" s="37">
        <f>IFERROR(IF($B$1=Eng_Code,SUMIFS(INDEX(Raw!$G$82:$AJ$2072,,MATCH(Data!AF$6,Raw!$G$5:$AJ$5,0)),Raw!$D$82:$D$2072,Data!$A23),IF(ISNUMBER(MATCH($B$1,Reg_Code,0)),SUMIFS(INDEX(Raw!$G$82:$AJ$2072,,MATCH(Data!AF$6,Raw!$G$5:$AJ$5,0)),Raw!$D$82:$D$2072,Data!$A23,Raw!$B$82:$B$2072,Data!$B$1),IF(ISNUMBER(MATCH($B$1,Area_Code,0)),SUMIFS(INDEX(Raw!$G$82:$AJ$2072,,MATCH(Data!AF$6,Raw!$G$5:$AJ$5,0)),Raw!$D$82:$D$2072,Data!$A23,Raw!$E$82:$E$2072,Data!$B$1),IF(ISNUMBER(MATCH($B$1,Prov_Code,0)),SUMIFS(INDEX(Raw!$G$82:$AJ$2072,,MATCH(Data!AF$6,Raw!$G$5:$AJ$5,0)),Raw!$D$82:$D$2072,Data!$A23,Raw!$C$82:$C$2072,Data!$B$1))))),"-")</f>
        <v>654</v>
      </c>
      <c r="AG23" s="37">
        <f>IFERROR(IF($B$1=Eng_Code,SUMIFS(INDEX(Raw!$G$82:$AJ$2072,,MATCH(Data!AG$6,Raw!$G$5:$AJ$5,0)),Raw!$D$82:$D$2072,Data!$A23),IF(ISNUMBER(MATCH($B$1,Reg_Code,0)),SUMIFS(INDEX(Raw!$G$82:$AJ$2072,,MATCH(Data!AG$6,Raw!$G$5:$AJ$5,0)),Raw!$D$82:$D$2072,Data!$A23,Raw!$B$82:$B$2072,Data!$B$1),IF(ISNUMBER(MATCH($B$1,Area_Code,0)),SUMIFS(INDEX(Raw!$G$82:$AJ$2072,,MATCH(Data!AG$6,Raw!$G$5:$AJ$5,0)),Raw!$D$82:$D$2072,Data!$A23,Raw!$E$82:$E$2072,Data!$B$1),IF(ISNUMBER(MATCH($B$1,Prov_Code,0)),SUMIFS(INDEX(Raw!$G$82:$AJ$2072,,MATCH(Data!AG$6,Raw!$G$5:$AJ$5,0)),Raw!$D$82:$D$2072,Data!$A23,Raw!$C$82:$C$2072,Data!$B$1))))),"-")</f>
        <v>0</v>
      </c>
      <c r="AH23" s="78">
        <f t="shared" si="12"/>
        <v>0.19172297297297297</v>
      </c>
      <c r="AI23" s="78">
        <f t="shared" si="13"/>
        <v>0.27993618618618621</v>
      </c>
      <c r="AJ23" s="78">
        <f t="shared" si="14"/>
        <v>0.34525150150150152</v>
      </c>
      <c r="AK23" s="78">
        <f t="shared" si="15"/>
        <v>0.12171546546546547</v>
      </c>
      <c r="AL23" s="78">
        <f t="shared" si="16"/>
        <v>6.1373873873873871E-2</v>
      </c>
      <c r="AN23" s="37">
        <f>IFERROR(IF($B$1=Eng_Code,SUMIFS(INDEX(Raw!$G$82:$AJ$2072,,MATCH(Data!AN$6,Raw!$G$5:$AJ$5,0)),Raw!$D$82:$D$2072,Data!$A23),IF(ISNUMBER(MATCH($B$1,Reg_Code,0)),SUMIFS(INDEX(Raw!$G$82:$AJ$2072,,MATCH(Data!AN$6,Raw!$G$5:$AJ$5,0)),Raw!$D$82:$D$2072,Data!$A23,Raw!$B$82:$B$2072,Data!$B$1),IF(ISNUMBER(MATCH($B$1,Area_Code,0)),SUMIFS(INDEX(Raw!$G$82:$AJ$2072,,MATCH(Data!AN$6,Raw!$G$5:$AJ$5,0)),Raw!$D$82:$D$2072,Data!$A23,Raw!$E$82:$E$2072,Data!$B$1),IF(ISNUMBER(MATCH($B$1,Prov_Code,0)),SUMIFS(INDEX(Raw!$G$82:$AJ$2072,,MATCH(Data!AN$6,Raw!$G$5:$AJ$5,0)),Raw!$D$82:$D$2072,Data!$A23,Raw!$C$82:$C$2072,Data!$B$1))))),"-")</f>
        <v>0</v>
      </c>
      <c r="AO23" s="37">
        <f>IFERROR(IF($B$1=Eng_Code,SUMIFS(INDEX(Raw!$G$82:$AJ$2072,,MATCH(Data!AO$6,Raw!$G$5:$AJ$5,0)),Raw!$D$82:$D$2072,Data!$A23),IF(ISNUMBER(MATCH($B$1,Reg_Code,0)),SUMIFS(INDEX(Raw!$G$82:$AJ$2072,,MATCH(Data!AO$6,Raw!$G$5:$AJ$5,0)),Raw!$D$82:$D$2072,Data!$A23,Raw!$B$82:$B$2072,Data!$B$1),IF(ISNUMBER(MATCH($B$1,Area_Code,0)),SUMIFS(INDEX(Raw!$G$82:$AJ$2072,,MATCH(Data!AO$6,Raw!$G$5:$AJ$5,0)),Raw!$D$82:$D$2072,Data!$A23,Raw!$E$82:$E$2072,Data!$B$1),IF(ISNUMBER(MATCH($B$1,Prov_Code,0)),SUMIFS(INDEX(Raw!$G$82:$AJ$2072,,MATCH(Data!AO$6,Raw!$G$5:$AJ$5,0)),Raw!$D$82:$D$2072,Data!$A23,Raw!$C$82:$C$2072,Data!$B$1))))),"-")</f>
        <v>0</v>
      </c>
      <c r="AP23" s="37">
        <f>IFERROR(IF($B$1=Eng_Code,SUMIFS(INDEX(Raw!$G$82:$AJ$2072,,MATCH(Data!AP$6,Raw!$G$5:$AJ$5,0)),Raw!$D$82:$D$2072,Data!$A23),IF(ISNUMBER(MATCH($B$1,Reg_Code,0)),SUMIFS(INDEX(Raw!$G$82:$AJ$2072,,MATCH(Data!AP$6,Raw!$G$5:$AJ$5,0)),Raw!$D$82:$D$2072,Data!$A23,Raw!$B$82:$B$2072,Data!$B$1),IF(ISNUMBER(MATCH($B$1,Area_Code,0)),SUMIFS(INDEX(Raw!$G$82:$AJ$2072,,MATCH(Data!AP$6,Raw!$G$5:$AJ$5,0)),Raw!$D$82:$D$2072,Data!$A23,Raw!$E$82:$E$2072,Data!$B$1),IF(ISNUMBER(MATCH($B$1,Prov_Code,0)),SUMIFS(INDEX(Raw!$G$82:$AJ$2072,,MATCH(Data!AP$6,Raw!$G$5:$AJ$5,0)),Raw!$D$82:$D$2072,Data!$A23,Raw!$C$82:$C$2072,Data!$B$1))))),"-")</f>
        <v>0</v>
      </c>
      <c r="AQ23" s="37">
        <f>IFERROR(IF($B$1=Eng_Code,SUMIFS(INDEX(Raw!$G$82:$AJ$2072,,MATCH(Data!AQ$6,Raw!$G$5:$AJ$5,0)),Raw!$D$82:$D$2072,Data!$A23),IF(ISNUMBER(MATCH($B$1,Reg_Code,0)),SUMIFS(INDEX(Raw!$G$82:$AJ$2072,,MATCH(Data!AQ$6,Raw!$G$5:$AJ$5,0)),Raw!$D$82:$D$2072,Data!$A23,Raw!$B$82:$B$2072,Data!$B$1),IF(ISNUMBER(MATCH($B$1,Area_Code,0)),SUMIFS(INDEX(Raw!$G$82:$AJ$2072,,MATCH(Data!AQ$6,Raw!$G$5:$AJ$5,0)),Raw!$D$82:$D$2072,Data!$A23,Raw!$E$82:$E$2072,Data!$B$1),IF(ISNUMBER(MATCH($B$1,Prov_Code,0)),SUMIFS(INDEX(Raw!$G$82:$AJ$2072,,MATCH(Data!AQ$6,Raw!$G$5:$AJ$5,0)),Raw!$D$82:$D$2072,Data!$A23,Raw!$C$82:$C$2072,Data!$B$1))))),"-")</f>
        <v>0</v>
      </c>
      <c r="AR23" s="37">
        <f>IFERROR(IF($B$1=Eng_Code,SUMIFS(INDEX(Raw!$G$82:$AJ$2072,,MATCH(Data!AR$6,Raw!$G$5:$AJ$5,0)),Raw!$D$82:$D$2072,Data!$A23),IF(ISNUMBER(MATCH($B$1,Reg_Code,0)),SUMIFS(INDEX(Raw!$G$82:$AJ$2072,,MATCH(Data!AR$6,Raw!$G$5:$AJ$5,0)),Raw!$D$82:$D$2072,Data!$A23,Raw!$B$82:$B$2072,Data!$B$1),IF(ISNUMBER(MATCH($B$1,Area_Code,0)),SUMIFS(INDEX(Raw!$G$82:$AJ$2072,,MATCH(Data!AR$6,Raw!$G$5:$AJ$5,0)),Raw!$D$82:$D$2072,Data!$A23,Raw!$E$82:$E$2072,Data!$B$1),IF(ISNUMBER(MATCH($B$1,Prov_Code,0)),SUMIFS(INDEX(Raw!$G$82:$AJ$2072,,MATCH(Data!AR$6,Raw!$G$5:$AJ$5,0)),Raw!$D$82:$D$2072,Data!$A23,Raw!$C$82:$C$2072,Data!$B$1))))),"-")</f>
        <v>0</v>
      </c>
    </row>
    <row r="24" spans="1:44" x14ac:dyDescent="0.2">
      <c r="A24" s="2">
        <f t="shared" si="37"/>
        <v>42460</v>
      </c>
      <c r="B24" s="19" t="s">
        <v>983</v>
      </c>
      <c r="C24" s="85">
        <f t="shared" si="38"/>
        <v>10</v>
      </c>
      <c r="D24" s="49">
        <f>IFERROR(IF($B$1=Eng_Code,SUMIFS(INDEX(Raw!$G$82:$AJ$2072,,MATCH(Data!D$6,Raw!$G$5:$AJ$5,0)),Raw!$D$82:$D$2072,Data!$A24),IF(ISNUMBER(MATCH($B$1,Reg_Code,0)),SUMIFS(INDEX(Raw!$G$82:$AJ$2072,,MATCH(Data!D$6,Raw!$G$5:$AJ$5,0)),Raw!$D$82:$D$2072,Data!$A24,Raw!$B$82:$B$2072,Data!$B$1),IF(ISNUMBER(MATCH($B$1,Area_Code,0)),SUMIFS(INDEX(Raw!$G$82:$AJ$2072,,MATCH(Data!D$6,Raw!$G$5:$AJ$5,0)),Raw!$D$82:$D$2072,Data!$A24,Raw!$E$82:$E$2072,Data!$B$1),IF(ISNUMBER(MATCH($B$1,Prov_Code,0)),SUMIFS(INDEX(Raw!$G$82:$AJ$2072,,MATCH(Data!D$6,Raw!$G$5:$AJ$5,0)),Raw!$D$82:$D$2072,Data!$A24,Raw!$C$82:$C$2072,Data!$B$1))))),"-")</f>
        <v>0</v>
      </c>
      <c r="E24" s="49">
        <f>IFERROR(IF($B$1=Eng_Code,SUMIFS(INDEX(Raw!$G$82:$AJ$2072,,MATCH(Data!E$6,Raw!$G$5:$AJ$5,0)),Raw!$D$82:$D$2072,Data!$A24),IF(ISNUMBER(MATCH($B$1,Reg_Code,0)),SUMIFS(INDEX(Raw!$G$82:$AJ$2072,,MATCH(Data!E$6,Raw!$G$5:$AJ$5,0)),Raw!$D$82:$D$2072,Data!$A24,Raw!$B$82:$B$2072,Data!$B$1),IF(ISNUMBER(MATCH($B$1,Area_Code,0)),SUMIFS(INDEX(Raw!$G$82:$AJ$2072,,MATCH(Data!E$6,Raw!$G$5:$AJ$5,0)),Raw!$D$82:$D$2072,Data!$A24,Raw!$E$82:$E$2072,Data!$B$1),IF(ISNUMBER(MATCH($B$1,Prov_Code,0)),SUMIFS(INDEX(Raw!$G$82:$AJ$2072,,MATCH(Data!E$6,Raw!$G$5:$AJ$5,0)),Raw!$D$82:$D$2072,Data!$A24,Raw!$C$82:$C$2072,Data!$B$1))))),"-")</f>
        <v>10950</v>
      </c>
      <c r="F24" s="49"/>
      <c r="G24" s="49">
        <f>IFERROR(IF($B$1=Eng_Code,SUMIFS(INDEX(Raw!$G$82:$AJ$2072,,MATCH(Data!G$6,Raw!$G$5:$AJ$5,0)),Raw!$D$82:$D$2072,Data!$A24),IF(ISNUMBER(MATCH($B$1,Reg_Code,0)),SUMIFS(INDEX(Raw!$G$82:$AJ$2072,,MATCH(Data!G$6,Raw!$G$5:$AJ$5,0)),Raw!$D$82:$D$2072,Data!$A24,Raw!$B$82:$B$2072,Data!$B$1),IF(ISNUMBER(MATCH($B$1,Area_Code,0)),SUMIFS(INDEX(Raw!$G$82:$AJ$2072,,MATCH(Data!G$6,Raw!$G$5:$AJ$5,0)),Raw!$D$82:$D$2072,Data!$A24,Raw!$E$82:$E$2072,Data!$B$1),IF(ISNUMBER(MATCH($B$1,Prov_Code,0)),SUMIFS(INDEX(Raw!$G$82:$AJ$2072,,MATCH(Data!G$6,Raw!$G$5:$AJ$5,0)),Raw!$D$82:$D$2072,Data!$A24,Raw!$C$82:$C$2072,Data!$B$1))))),"-")</f>
        <v>6633</v>
      </c>
      <c r="H24" s="49">
        <f>IFERROR(IF($B$1=Eng_Code,SUMIFS(INDEX(Raw!$G$82:$AJ$2072,,MATCH(Data!H$6,Raw!$G$5:$AJ$5,0)),Raw!$D$82:$D$2072,Data!$A24),IF(ISNUMBER(MATCH($B$1,Reg_Code,0)),SUMIFS(INDEX(Raw!$G$82:$AJ$2072,,MATCH(Data!H$6,Raw!$G$5:$AJ$5,0)),Raw!$D$82:$D$2072,Data!$A24,Raw!$B$82:$B$2072,Data!$B$1),IF(ISNUMBER(MATCH($B$1,Area_Code,0)),SUMIFS(INDEX(Raw!$G$82:$AJ$2072,,MATCH(Data!H$6,Raw!$G$5:$AJ$5,0)),Raw!$D$82:$D$2072,Data!$A24,Raw!$E$82:$E$2072,Data!$B$1),IF(ISNUMBER(MATCH($B$1,Prov_Code,0)),SUMIFS(INDEX(Raw!$G$82:$AJ$2072,,MATCH(Data!H$6,Raw!$G$5:$AJ$5,0)),Raw!$D$82:$D$2072,Data!$A24,Raw!$C$82:$C$2072,Data!$B$1))))),"-")</f>
        <v>2023</v>
      </c>
      <c r="I24" s="49">
        <f>IFERROR(IF($B$1=Eng_Code,SUMIFS(INDEX(Raw!$G$82:$AJ$2072,,MATCH(Data!I$6,Raw!$G$5:$AJ$5,0)),Raw!$D$82:$D$2072,Data!$A24),IF(ISNUMBER(MATCH($B$1,Reg_Code,0)),SUMIFS(INDEX(Raw!$G$82:$AJ$2072,,MATCH(Data!I$6,Raw!$G$5:$AJ$5,0)),Raw!$D$82:$D$2072,Data!$A24,Raw!$B$82:$B$2072,Data!$B$1),IF(ISNUMBER(MATCH($B$1,Area_Code,0)),SUMIFS(INDEX(Raw!$G$82:$AJ$2072,,MATCH(Data!I$6,Raw!$G$5:$AJ$5,0)),Raw!$D$82:$D$2072,Data!$A24,Raw!$E$82:$E$2072,Data!$B$1),IF(ISNUMBER(MATCH($B$1,Prov_Code,0)),SUMIFS(INDEX(Raw!$G$82:$AJ$2072,,MATCH(Data!I$6,Raw!$G$5:$AJ$5,0)),Raw!$D$82:$D$2072,Data!$A24,Raw!$C$82:$C$2072,Data!$B$1))))),"-")</f>
        <v>498</v>
      </c>
      <c r="J24" s="49">
        <f>IFERROR(IF($B$1=Eng_Code,SUMIFS(INDEX(Raw!$G$82:$AJ$2072,,MATCH(Data!J$6,Raw!$G$5:$AJ$5,0)),Raw!$D$82:$D$2072,Data!$A24),IF(ISNUMBER(MATCH($B$1,Reg_Code,0)),SUMIFS(INDEX(Raw!$G$82:$AJ$2072,,MATCH(Data!J$6,Raw!$G$5:$AJ$5,0)),Raw!$D$82:$D$2072,Data!$A24,Raw!$B$82:$B$2072,Data!$B$1),IF(ISNUMBER(MATCH($B$1,Area_Code,0)),SUMIFS(INDEX(Raw!$G$82:$AJ$2072,,MATCH(Data!J$6,Raw!$G$5:$AJ$5,0)),Raw!$D$82:$D$2072,Data!$A24,Raw!$E$82:$E$2072,Data!$B$1),IF(ISNUMBER(MATCH($B$1,Prov_Code,0)),SUMIFS(INDEX(Raw!$G$82:$AJ$2072,,MATCH(Data!J$6,Raw!$G$5:$AJ$5,0)),Raw!$D$82:$D$2072,Data!$A24,Raw!$C$82:$C$2072,Data!$B$1))))),"-")</f>
        <v>0</v>
      </c>
      <c r="K24" s="49">
        <f>IFERROR(IF($B$1=Eng_Code,SUMIFS(INDEX(Raw!$G$82:$AJ$2072,,MATCH(Data!K$6,Raw!$G$5:$AJ$5,0)),Raw!$D$82:$D$2072,Data!$A24),IF(ISNUMBER(MATCH($B$1,Reg_Code,0)),SUMIFS(INDEX(Raw!$G$82:$AJ$2072,,MATCH(Data!K$6,Raw!$G$5:$AJ$5,0)),Raw!$D$82:$D$2072,Data!$A24,Raw!$B$82:$B$2072,Data!$B$1),IF(ISNUMBER(MATCH($B$1,Area_Code,0)),SUMIFS(INDEX(Raw!$G$82:$AJ$2072,,MATCH(Data!K$6,Raw!$G$5:$AJ$5,0)),Raw!$D$82:$D$2072,Data!$A24,Raw!$E$82:$E$2072,Data!$B$1),IF(ISNUMBER(MATCH($B$1,Prov_Code,0)),SUMIFS(INDEX(Raw!$G$82:$AJ$2072,,MATCH(Data!K$6,Raw!$G$5:$AJ$5,0)),Raw!$D$82:$D$2072,Data!$A24,Raw!$C$82:$C$2072,Data!$B$1))))),"-")</f>
        <v>0</v>
      </c>
      <c r="L24" s="49">
        <f>IFERROR(IF($B$1=Eng_Code,SUMIFS(INDEX(Raw!$G$82:$AJ$2072,,MATCH(Data!L$6,Raw!$G$5:$AJ$5,0)),Raw!$D$82:$D$2072,Data!$A24),IF(ISNUMBER(MATCH($B$1,Reg_Code,0)),SUMIFS(INDEX(Raw!$G$82:$AJ$2072,,MATCH(Data!L$6,Raw!$G$5:$AJ$5,0)),Raw!$D$82:$D$2072,Data!$A24,Raw!$B$82:$B$2072,Data!$B$1),IF(ISNUMBER(MATCH($B$1,Area_Code,0)),SUMIFS(INDEX(Raw!$G$82:$AJ$2072,,MATCH(Data!L$6,Raw!$G$5:$AJ$5,0)),Raw!$D$82:$D$2072,Data!$A24,Raw!$E$82:$E$2072,Data!$B$1),IF(ISNUMBER(MATCH($B$1,Prov_Code,0)),SUMIFS(INDEX(Raw!$G$82:$AJ$2072,,MATCH(Data!L$6,Raw!$G$5:$AJ$5,0)),Raw!$D$82:$D$2072,Data!$A24,Raw!$C$82:$C$2072,Data!$B$1))))),"-")</f>
        <v>710</v>
      </c>
      <c r="M24" s="49">
        <f>IFERROR(IF($B$1=Eng_Code,SUMIFS(INDEX(Raw!$G$82:$AJ$2072,,MATCH(Data!M$6,Raw!$G$5:$AJ$5,0)),Raw!$D$82:$D$2072,Data!$A24),IF(ISNUMBER(MATCH($B$1,Reg_Code,0)),SUMIFS(INDEX(Raw!$G$82:$AJ$2072,,MATCH(Data!M$6,Raw!$G$5:$AJ$5,0)),Raw!$D$82:$D$2072,Data!$A24,Raw!$B$82:$B$2072,Data!$B$1),IF(ISNUMBER(MATCH($B$1,Area_Code,0)),SUMIFS(INDEX(Raw!$G$82:$AJ$2072,,MATCH(Data!M$6,Raw!$G$5:$AJ$5,0)),Raw!$D$82:$D$2072,Data!$A24,Raw!$E$82:$E$2072,Data!$B$1),IF(ISNUMBER(MATCH($B$1,Prov_Code,0)),SUMIFS(INDEX(Raw!$G$82:$AJ$2072,,MATCH(Data!M$6,Raw!$G$5:$AJ$5,0)),Raw!$D$82:$D$2072,Data!$A24,Raw!$C$82:$C$2072,Data!$B$1))))),"-")</f>
        <v>406</v>
      </c>
      <c r="N24" s="78">
        <f t="shared" si="39"/>
        <v>0.87753446877534469</v>
      </c>
      <c r="O24" s="37"/>
      <c r="P24" s="37">
        <f>IFERROR(IF($B$1=Eng_Code,SUMIFS(INDEX(Raw!$G$82:$AJ$2072,,MATCH(Data!P$6,Raw!$G$5:$AJ$5,0)),Raw!$D$82:$D$2072,Data!$A24),IF(ISNUMBER(MATCH($B$1,Reg_Code,0)),SUMIFS(INDEX(Raw!$G$82:$AJ$2072,,MATCH(Data!P$6,Raw!$G$5:$AJ$5,0)),Raw!$D$82:$D$2072,Data!$A24,Raw!$B$82:$B$2072,Data!$B$1),IF(ISNUMBER(MATCH($B$1,Area_Code,0)),SUMIFS(INDEX(Raw!$G$82:$AJ$2072,,MATCH(Data!P$6,Raw!$G$5:$AJ$5,0)),Raw!$D$82:$D$2072,Data!$A24,Raw!$E$82:$E$2072,Data!$B$1),IF(ISNUMBER(MATCH($B$1,Prov_Code,0)),SUMIFS(INDEX(Raw!$G$82:$AJ$2072,,MATCH(Data!P$6,Raw!$G$5:$AJ$5,0)),Raw!$D$82:$D$2072,Data!$A24,Raw!$C$82:$C$2072,Data!$B$1))))),"-")</f>
        <v>8801</v>
      </c>
      <c r="Q24" s="37">
        <f>IFERROR(IF($B$1=Eng_Code,SUMIFS(INDEX(Raw!$G$82:$AJ$2072,,MATCH(Data!Q$6,Raw!$G$5:$AJ$5,0)),Raw!$D$82:$D$2072,Data!$A24),IF(ISNUMBER(MATCH($B$1,Reg_Code,0)),SUMIFS(INDEX(Raw!$G$82:$AJ$2072,,MATCH(Data!Q$6,Raw!$G$5:$AJ$5,0)),Raw!$D$82:$D$2072,Data!$A24,Raw!$B$82:$B$2072,Data!$B$1),IF(ISNUMBER(MATCH($B$1,Area_Code,0)),SUMIFS(INDEX(Raw!$G$82:$AJ$2072,,MATCH(Data!Q$6,Raw!$G$5:$AJ$5,0)),Raw!$D$82:$D$2072,Data!$A24,Raw!$E$82:$E$2072,Data!$B$1),IF(ISNUMBER(MATCH($B$1,Prov_Code,0)),SUMIFS(INDEX(Raw!$G$82:$AJ$2072,,MATCH(Data!Q$6,Raw!$G$5:$AJ$5,0)),Raw!$D$82:$D$2072,Data!$A24,Raw!$C$82:$C$2072,Data!$B$1))))),"-")</f>
        <v>768</v>
      </c>
      <c r="R24" s="37">
        <f>IFERROR(IF($B$1=Eng_Code,SUMIFS(INDEX(Raw!$G$82:$AJ$2072,,MATCH(Data!R$6,Raw!$G$5:$AJ$5,0)),Raw!$D$82:$D$2072,Data!$A24),IF(ISNUMBER(MATCH($B$1,Reg_Code,0)),SUMIFS(INDEX(Raw!$G$82:$AJ$2072,,MATCH(Data!R$6,Raw!$G$5:$AJ$5,0)),Raw!$D$82:$D$2072,Data!$A24,Raw!$B$82:$B$2072,Data!$B$1),IF(ISNUMBER(MATCH($B$1,Area_Code,0)),SUMIFS(INDEX(Raw!$G$82:$AJ$2072,,MATCH(Data!R$6,Raw!$G$5:$AJ$5,0)),Raw!$D$82:$D$2072,Data!$A24,Raw!$E$82:$E$2072,Data!$B$1),IF(ISNUMBER(MATCH($B$1,Prov_Code,0)),SUMIFS(INDEX(Raw!$G$82:$AJ$2072,,MATCH(Data!R$6,Raw!$G$5:$AJ$5,0)),Raw!$D$82:$D$2072,Data!$A24,Raw!$C$82:$C$2072,Data!$B$1))))),"-")</f>
        <v>371</v>
      </c>
      <c r="S24" s="37">
        <f>IFERROR(IF($B$1=Eng_Code,SUMIFS(INDEX(Raw!$G$82:$AJ$2072,,MATCH(Data!S$6,Raw!$G$5:$AJ$5,0)),Raw!$D$82:$D$2072,Data!$A24),IF(ISNUMBER(MATCH($B$1,Reg_Code,0)),SUMIFS(INDEX(Raw!$G$82:$AJ$2072,,MATCH(Data!S$6,Raw!$G$5:$AJ$5,0)),Raw!$D$82:$D$2072,Data!$A24,Raw!$B$82:$B$2072,Data!$B$1),IF(ISNUMBER(MATCH($B$1,Area_Code,0)),SUMIFS(INDEX(Raw!$G$82:$AJ$2072,,MATCH(Data!S$6,Raw!$G$5:$AJ$5,0)),Raw!$D$82:$D$2072,Data!$A24,Raw!$E$82:$E$2072,Data!$B$1),IF(ISNUMBER(MATCH($B$1,Prov_Code,0)),SUMIFS(INDEX(Raw!$G$82:$AJ$2072,,MATCH(Data!S$6,Raw!$G$5:$AJ$5,0)),Raw!$D$82:$D$2072,Data!$A24,Raw!$C$82:$C$2072,Data!$B$1))))),"-")</f>
        <v>453</v>
      </c>
      <c r="T24" s="78">
        <f t="shared" si="40"/>
        <v>0.96267605633802822</v>
      </c>
      <c r="U24" s="37"/>
      <c r="V24" s="37">
        <f>IFERROR(IF($B$1=Eng_Code,SUMIFS(INDEX(Raw!$G$82:$AJ$2072,,MATCH(Data!V$6,Raw!$G$5:$AJ$5,0)),Raw!$D$82:$D$2072,Data!$A24),IF(ISNUMBER(MATCH($B$1,Reg_Code,0)),SUMIFS(INDEX(Raw!$G$82:$AJ$2072,,MATCH(Data!V$6,Raw!$G$5:$AJ$5,0)),Raw!$D$82:$D$2072,Data!$A24,Raw!$B$82:$B$2072,Data!$B$1),IF(ISNUMBER(MATCH($B$1,Area_Code,0)),SUMIFS(INDEX(Raw!$G$82:$AJ$2072,,MATCH(Data!V$6,Raw!$G$5:$AJ$5,0)),Raw!$D$82:$D$2072,Data!$A24,Raw!$E$82:$E$2072,Data!$B$1),IF(ISNUMBER(MATCH($B$1,Prov_Code,0)),SUMIFS(INDEX(Raw!$G$82:$AJ$2072,,MATCH(Data!V$6,Raw!$G$5:$AJ$5,0)),Raw!$D$82:$D$2072,Data!$A24,Raw!$C$82:$C$2072,Data!$B$1))))),"-")</f>
        <v>2596</v>
      </c>
      <c r="W24" s="37">
        <f>IFERROR(IF($B$1=Eng_Code,SUMIFS(INDEX(Raw!$G$82:$AJ$2072,,MATCH(Data!W$6,Raw!$G$5:$AJ$5,0)),Raw!$D$82:$D$2072,Data!$A24),IF(ISNUMBER(MATCH($B$1,Reg_Code,0)),SUMIFS(INDEX(Raw!$G$82:$AJ$2072,,MATCH(Data!W$6,Raw!$G$5:$AJ$5,0)),Raw!$D$82:$D$2072,Data!$A24,Raw!$B$82:$B$2072,Data!$B$1),IF(ISNUMBER(MATCH($B$1,Area_Code,0)),SUMIFS(INDEX(Raw!$G$82:$AJ$2072,,MATCH(Data!W$6,Raw!$G$5:$AJ$5,0)),Raw!$D$82:$D$2072,Data!$A24,Raw!$E$82:$E$2072,Data!$B$1),IF(ISNUMBER(MATCH($B$1,Prov_Code,0)),SUMIFS(INDEX(Raw!$G$82:$AJ$2072,,MATCH(Data!W$6,Raw!$G$5:$AJ$5,0)),Raw!$D$82:$D$2072,Data!$A24,Raw!$C$82:$C$2072,Data!$B$1))))),"-")</f>
        <v>4234</v>
      </c>
      <c r="X24" s="37">
        <f>IFERROR(IF($B$1=Eng_Code,SUMIFS(INDEX(Raw!$G$82:$AJ$2072,,MATCH(Data!X$6,Raw!$G$5:$AJ$5,0)),Raw!$D$82:$D$2072,Data!$A24),IF(ISNUMBER(MATCH($B$1,Reg_Code,0)),SUMIFS(INDEX(Raw!$G$82:$AJ$2072,,MATCH(Data!X$6,Raw!$G$5:$AJ$5,0)),Raw!$D$82:$D$2072,Data!$A24,Raw!$B$82:$B$2072,Data!$B$1),IF(ISNUMBER(MATCH($B$1,Area_Code,0)),SUMIFS(INDEX(Raw!$G$82:$AJ$2072,,MATCH(Data!X$6,Raw!$G$5:$AJ$5,0)),Raw!$D$82:$D$2072,Data!$A24,Raw!$E$82:$E$2072,Data!$B$1),IF(ISNUMBER(MATCH($B$1,Prov_Code,0)),SUMIFS(INDEX(Raw!$G$82:$AJ$2072,,MATCH(Data!X$6,Raw!$G$5:$AJ$5,0)),Raw!$D$82:$D$2072,Data!$A24,Raw!$C$82:$C$2072,Data!$B$1))))),"-")</f>
        <v>1380</v>
      </c>
      <c r="Y24" s="37">
        <f>IFERROR(IF($B$1=Eng_Code,SUMIFS(INDEX(Raw!$G$82:$AJ$2072,,MATCH(Data!Y$6,Raw!$G$5:$AJ$5,0)),Raw!$D$82:$D$2072,Data!$A24),IF(ISNUMBER(MATCH($B$1,Reg_Code,0)),SUMIFS(INDEX(Raw!$G$82:$AJ$2072,,MATCH(Data!Y$6,Raw!$G$5:$AJ$5,0)),Raw!$D$82:$D$2072,Data!$A24,Raw!$B$82:$B$2072,Data!$B$1),IF(ISNUMBER(MATCH($B$1,Area_Code,0)),SUMIFS(INDEX(Raw!$G$82:$AJ$2072,,MATCH(Data!Y$6,Raw!$G$5:$AJ$5,0)),Raw!$D$82:$D$2072,Data!$A24,Raw!$E$82:$E$2072,Data!$B$1),IF(ISNUMBER(MATCH($B$1,Prov_Code,0)),SUMIFS(INDEX(Raw!$G$82:$AJ$2072,,MATCH(Data!Y$6,Raw!$G$5:$AJ$5,0)),Raw!$D$82:$D$2072,Data!$A24,Raw!$C$82:$C$2072,Data!$B$1))))),"-")</f>
        <v>429</v>
      </c>
      <c r="Z24" s="37">
        <f>IFERROR(IF($B$1=Eng_Code,SUMIFS(INDEX(Raw!$G$82:$AJ$2072,,MATCH(Data!Z$6,Raw!$G$5:$AJ$5,0)),Raw!$D$82:$D$2072,Data!$A24),IF(ISNUMBER(MATCH($B$1,Reg_Code,0)),SUMIFS(INDEX(Raw!$G$82:$AJ$2072,,MATCH(Data!Z$6,Raw!$G$5:$AJ$5,0)),Raw!$D$82:$D$2072,Data!$A24,Raw!$B$82:$B$2072,Data!$B$1),IF(ISNUMBER(MATCH($B$1,Area_Code,0)),SUMIFS(INDEX(Raw!$G$82:$AJ$2072,,MATCH(Data!Z$6,Raw!$G$5:$AJ$5,0)),Raw!$D$82:$D$2072,Data!$A24,Raw!$E$82:$E$2072,Data!$B$1),IF(ISNUMBER(MATCH($B$1,Prov_Code,0)),SUMIFS(INDEX(Raw!$G$82:$AJ$2072,,MATCH(Data!Z$6,Raw!$G$5:$AJ$5,0)),Raw!$D$82:$D$2072,Data!$A24,Raw!$C$82:$C$2072,Data!$B$1))))),"-")</f>
        <v>293</v>
      </c>
      <c r="AA24" s="37"/>
      <c r="AB24" s="37">
        <f>IFERROR(IF($B$1=Eng_Code,SUMIFS(INDEX(Raw!$G$82:$AJ$2072,,MATCH(Data!AB$6,Raw!$G$5:$AJ$5,0)),Raw!$D$82:$D$2072,Data!$A24),IF(ISNUMBER(MATCH($B$1,Reg_Code,0)),SUMIFS(INDEX(Raw!$G$82:$AJ$2072,,MATCH(Data!AB$6,Raw!$G$5:$AJ$5,0)),Raw!$D$82:$D$2072,Data!$A24,Raw!$B$82:$B$2072,Data!$B$1),IF(ISNUMBER(MATCH($B$1,Area_Code,0)),SUMIFS(INDEX(Raw!$G$82:$AJ$2072,,MATCH(Data!AB$6,Raw!$G$5:$AJ$5,0)),Raw!$D$82:$D$2072,Data!$A24,Raw!$E$82:$E$2072,Data!$B$1),IF(ISNUMBER(MATCH($B$1,Prov_Code,0)),SUMIFS(INDEX(Raw!$G$82:$AJ$2072,,MATCH(Data!AB$6,Raw!$G$5:$AJ$5,0)),Raw!$D$82:$D$2072,Data!$A24,Raw!$C$82:$C$2072,Data!$B$1))))),"-")</f>
        <v>1546</v>
      </c>
      <c r="AC24" s="37">
        <f>IFERROR(IF($B$1=Eng_Code,SUMIFS(INDEX(Raw!$G$82:$AJ$2072,,MATCH(Data!AC$6,Raw!$G$5:$AJ$5,0)),Raw!$D$82:$D$2072,Data!$A24),IF(ISNUMBER(MATCH($B$1,Reg_Code,0)),SUMIFS(INDEX(Raw!$G$82:$AJ$2072,,MATCH(Data!AC$6,Raw!$G$5:$AJ$5,0)),Raw!$D$82:$D$2072,Data!$A24,Raw!$B$82:$B$2072,Data!$B$1),IF(ISNUMBER(MATCH($B$1,Area_Code,0)),SUMIFS(INDEX(Raw!$G$82:$AJ$2072,,MATCH(Data!AC$6,Raw!$G$5:$AJ$5,0)),Raw!$D$82:$D$2072,Data!$A24,Raw!$E$82:$E$2072,Data!$B$1),IF(ISNUMBER(MATCH($B$1,Prov_Code,0)),SUMIFS(INDEX(Raw!$G$82:$AJ$2072,,MATCH(Data!AC$6,Raw!$G$5:$AJ$5,0)),Raw!$D$82:$D$2072,Data!$A24,Raw!$C$82:$C$2072,Data!$B$1))))),"-")</f>
        <v>2680</v>
      </c>
      <c r="AD24" s="37">
        <f>IFERROR(IF($B$1=Eng_Code,SUMIFS(INDEX(Raw!$G$82:$AJ$2072,,MATCH(Data!AD$6,Raw!$G$5:$AJ$5,0)),Raw!$D$82:$D$2072,Data!$A24),IF(ISNUMBER(MATCH($B$1,Reg_Code,0)),SUMIFS(INDEX(Raw!$G$82:$AJ$2072,,MATCH(Data!AD$6,Raw!$G$5:$AJ$5,0)),Raw!$D$82:$D$2072,Data!$A24,Raw!$B$82:$B$2072,Data!$B$1),IF(ISNUMBER(MATCH($B$1,Area_Code,0)),SUMIFS(INDEX(Raw!$G$82:$AJ$2072,,MATCH(Data!AD$6,Raw!$G$5:$AJ$5,0)),Raw!$D$82:$D$2072,Data!$A24,Raw!$E$82:$E$2072,Data!$B$1),IF(ISNUMBER(MATCH($B$1,Prov_Code,0)),SUMIFS(INDEX(Raw!$G$82:$AJ$2072,,MATCH(Data!AD$6,Raw!$G$5:$AJ$5,0)),Raw!$D$82:$D$2072,Data!$A24,Raw!$C$82:$C$2072,Data!$B$1))))),"-")</f>
        <v>3267</v>
      </c>
      <c r="AE24" s="37">
        <f>IFERROR(IF($B$1=Eng_Code,SUMIFS(INDEX(Raw!$G$82:$AJ$2072,,MATCH(Data!AE$6,Raw!$G$5:$AJ$5,0)),Raw!$D$82:$D$2072,Data!$A24),IF(ISNUMBER(MATCH($B$1,Reg_Code,0)),SUMIFS(INDEX(Raw!$G$82:$AJ$2072,,MATCH(Data!AE$6,Raw!$G$5:$AJ$5,0)),Raw!$D$82:$D$2072,Data!$A24,Raw!$B$82:$B$2072,Data!$B$1),IF(ISNUMBER(MATCH($B$1,Area_Code,0)),SUMIFS(INDEX(Raw!$G$82:$AJ$2072,,MATCH(Data!AE$6,Raw!$G$5:$AJ$5,0)),Raw!$D$82:$D$2072,Data!$A24,Raw!$E$82:$E$2072,Data!$B$1),IF(ISNUMBER(MATCH($B$1,Prov_Code,0)),SUMIFS(INDEX(Raw!$G$82:$AJ$2072,,MATCH(Data!AE$6,Raw!$G$5:$AJ$5,0)),Raw!$D$82:$D$2072,Data!$A24,Raw!$C$82:$C$2072,Data!$B$1))))),"-")</f>
        <v>1247</v>
      </c>
      <c r="AF24" s="37">
        <f>IFERROR(IF($B$1=Eng_Code,SUMIFS(INDEX(Raw!$G$82:$AJ$2072,,MATCH(Data!AF$6,Raw!$G$5:$AJ$5,0)),Raw!$D$82:$D$2072,Data!$A24),IF(ISNUMBER(MATCH($B$1,Reg_Code,0)),SUMIFS(INDEX(Raw!$G$82:$AJ$2072,,MATCH(Data!AF$6,Raw!$G$5:$AJ$5,0)),Raw!$D$82:$D$2072,Data!$A24,Raw!$B$82:$B$2072,Data!$B$1),IF(ISNUMBER(MATCH($B$1,Area_Code,0)),SUMIFS(INDEX(Raw!$G$82:$AJ$2072,,MATCH(Data!AF$6,Raw!$G$5:$AJ$5,0)),Raw!$D$82:$D$2072,Data!$A24,Raw!$E$82:$E$2072,Data!$B$1),IF(ISNUMBER(MATCH($B$1,Prov_Code,0)),SUMIFS(INDEX(Raw!$G$82:$AJ$2072,,MATCH(Data!AF$6,Raw!$G$5:$AJ$5,0)),Raw!$D$82:$D$2072,Data!$A24,Raw!$C$82:$C$2072,Data!$B$1))))),"-")</f>
        <v>594</v>
      </c>
      <c r="AG24" s="37">
        <f>IFERROR(IF($B$1=Eng_Code,SUMIFS(INDEX(Raw!$G$82:$AJ$2072,,MATCH(Data!AG$6,Raw!$G$5:$AJ$5,0)),Raw!$D$82:$D$2072,Data!$A24),IF(ISNUMBER(MATCH($B$1,Reg_Code,0)),SUMIFS(INDEX(Raw!$G$82:$AJ$2072,,MATCH(Data!AG$6,Raw!$G$5:$AJ$5,0)),Raw!$D$82:$D$2072,Data!$A24,Raw!$B$82:$B$2072,Data!$B$1),IF(ISNUMBER(MATCH($B$1,Area_Code,0)),SUMIFS(INDEX(Raw!$G$82:$AJ$2072,,MATCH(Data!AG$6,Raw!$G$5:$AJ$5,0)),Raw!$D$82:$D$2072,Data!$A24,Raw!$E$82:$E$2072,Data!$B$1),IF(ISNUMBER(MATCH($B$1,Prov_Code,0)),SUMIFS(INDEX(Raw!$G$82:$AJ$2072,,MATCH(Data!AG$6,Raw!$G$5:$AJ$5,0)),Raw!$D$82:$D$2072,Data!$A24,Raw!$C$82:$C$2072,Data!$B$1))))),"-")</f>
        <v>0</v>
      </c>
      <c r="AH24" s="78">
        <f t="shared" si="12"/>
        <v>0.16563102635526034</v>
      </c>
      <c r="AI24" s="78">
        <f t="shared" si="13"/>
        <v>0.28712234840368545</v>
      </c>
      <c r="AJ24" s="78">
        <f t="shared" si="14"/>
        <v>0.35001071352046281</v>
      </c>
      <c r="AK24" s="78">
        <f t="shared" si="15"/>
        <v>0.13359760017141634</v>
      </c>
      <c r="AL24" s="78">
        <f t="shared" si="16"/>
        <v>6.3638311549175056E-2</v>
      </c>
      <c r="AN24" s="37">
        <f>IFERROR(IF($B$1=Eng_Code,SUMIFS(INDEX(Raw!$G$82:$AJ$2072,,MATCH(Data!AN$6,Raw!$G$5:$AJ$5,0)),Raw!$D$82:$D$2072,Data!$A24),IF(ISNUMBER(MATCH($B$1,Reg_Code,0)),SUMIFS(INDEX(Raw!$G$82:$AJ$2072,,MATCH(Data!AN$6,Raw!$G$5:$AJ$5,0)),Raw!$D$82:$D$2072,Data!$A24,Raw!$B$82:$B$2072,Data!$B$1),IF(ISNUMBER(MATCH($B$1,Area_Code,0)),SUMIFS(INDEX(Raw!$G$82:$AJ$2072,,MATCH(Data!AN$6,Raw!$G$5:$AJ$5,0)),Raw!$D$82:$D$2072,Data!$A24,Raw!$E$82:$E$2072,Data!$B$1),IF(ISNUMBER(MATCH($B$1,Prov_Code,0)),SUMIFS(INDEX(Raw!$G$82:$AJ$2072,,MATCH(Data!AN$6,Raw!$G$5:$AJ$5,0)),Raw!$D$82:$D$2072,Data!$A24,Raw!$C$82:$C$2072,Data!$B$1))))),"-")</f>
        <v>0</v>
      </c>
      <c r="AO24" s="37">
        <f>IFERROR(IF($B$1=Eng_Code,SUMIFS(INDEX(Raw!$G$82:$AJ$2072,,MATCH(Data!AO$6,Raw!$G$5:$AJ$5,0)),Raw!$D$82:$D$2072,Data!$A24),IF(ISNUMBER(MATCH($B$1,Reg_Code,0)),SUMIFS(INDEX(Raw!$G$82:$AJ$2072,,MATCH(Data!AO$6,Raw!$G$5:$AJ$5,0)),Raw!$D$82:$D$2072,Data!$A24,Raw!$B$82:$B$2072,Data!$B$1),IF(ISNUMBER(MATCH($B$1,Area_Code,0)),SUMIFS(INDEX(Raw!$G$82:$AJ$2072,,MATCH(Data!AO$6,Raw!$G$5:$AJ$5,0)),Raw!$D$82:$D$2072,Data!$A24,Raw!$E$82:$E$2072,Data!$B$1),IF(ISNUMBER(MATCH($B$1,Prov_Code,0)),SUMIFS(INDEX(Raw!$G$82:$AJ$2072,,MATCH(Data!AO$6,Raw!$G$5:$AJ$5,0)),Raw!$D$82:$D$2072,Data!$A24,Raw!$C$82:$C$2072,Data!$B$1))))),"-")</f>
        <v>0</v>
      </c>
      <c r="AP24" s="37">
        <f>IFERROR(IF($B$1=Eng_Code,SUMIFS(INDEX(Raw!$G$82:$AJ$2072,,MATCH(Data!AP$6,Raw!$G$5:$AJ$5,0)),Raw!$D$82:$D$2072,Data!$A24),IF(ISNUMBER(MATCH($B$1,Reg_Code,0)),SUMIFS(INDEX(Raw!$G$82:$AJ$2072,,MATCH(Data!AP$6,Raw!$G$5:$AJ$5,0)),Raw!$D$82:$D$2072,Data!$A24,Raw!$B$82:$B$2072,Data!$B$1),IF(ISNUMBER(MATCH($B$1,Area_Code,0)),SUMIFS(INDEX(Raw!$G$82:$AJ$2072,,MATCH(Data!AP$6,Raw!$G$5:$AJ$5,0)),Raw!$D$82:$D$2072,Data!$A24,Raw!$E$82:$E$2072,Data!$B$1),IF(ISNUMBER(MATCH($B$1,Prov_Code,0)),SUMIFS(INDEX(Raw!$G$82:$AJ$2072,,MATCH(Data!AP$6,Raw!$G$5:$AJ$5,0)),Raw!$D$82:$D$2072,Data!$A24,Raw!$C$82:$C$2072,Data!$B$1))))),"-")</f>
        <v>0</v>
      </c>
      <c r="AQ24" s="37">
        <f>IFERROR(IF($B$1=Eng_Code,SUMIFS(INDEX(Raw!$G$82:$AJ$2072,,MATCH(Data!AQ$6,Raw!$G$5:$AJ$5,0)),Raw!$D$82:$D$2072,Data!$A24),IF(ISNUMBER(MATCH($B$1,Reg_Code,0)),SUMIFS(INDEX(Raw!$G$82:$AJ$2072,,MATCH(Data!AQ$6,Raw!$G$5:$AJ$5,0)),Raw!$D$82:$D$2072,Data!$A24,Raw!$B$82:$B$2072,Data!$B$1),IF(ISNUMBER(MATCH($B$1,Area_Code,0)),SUMIFS(INDEX(Raw!$G$82:$AJ$2072,,MATCH(Data!AQ$6,Raw!$G$5:$AJ$5,0)),Raw!$D$82:$D$2072,Data!$A24,Raw!$E$82:$E$2072,Data!$B$1),IF(ISNUMBER(MATCH($B$1,Prov_Code,0)),SUMIFS(INDEX(Raw!$G$82:$AJ$2072,,MATCH(Data!AQ$6,Raw!$G$5:$AJ$5,0)),Raw!$D$82:$D$2072,Data!$A24,Raw!$C$82:$C$2072,Data!$B$1))))),"-")</f>
        <v>0</v>
      </c>
      <c r="AR24" s="37">
        <f>IFERROR(IF($B$1=Eng_Code,SUMIFS(INDEX(Raw!$G$82:$AJ$2072,,MATCH(Data!AR$6,Raw!$G$5:$AJ$5,0)),Raw!$D$82:$D$2072,Data!$A24),IF(ISNUMBER(MATCH($B$1,Reg_Code,0)),SUMIFS(INDEX(Raw!$G$82:$AJ$2072,,MATCH(Data!AR$6,Raw!$G$5:$AJ$5,0)),Raw!$D$82:$D$2072,Data!$A24,Raw!$B$82:$B$2072,Data!$B$1),IF(ISNUMBER(MATCH($B$1,Area_Code,0)),SUMIFS(INDEX(Raw!$G$82:$AJ$2072,,MATCH(Data!AR$6,Raw!$G$5:$AJ$5,0)),Raw!$D$82:$D$2072,Data!$A24,Raw!$E$82:$E$2072,Data!$B$1),IF(ISNUMBER(MATCH($B$1,Prov_Code,0)),SUMIFS(INDEX(Raw!$G$82:$AJ$2072,,MATCH(Data!AR$6,Raw!$G$5:$AJ$5,0)),Raw!$D$82:$D$2072,Data!$A24,Raw!$C$82:$C$2072,Data!$B$1))))),"-")</f>
        <v>0</v>
      </c>
    </row>
    <row r="25" spans="1:44" x14ac:dyDescent="0.2">
      <c r="A25" s="2">
        <f t="shared" si="37"/>
        <v>42643</v>
      </c>
      <c r="B25" s="19" t="s">
        <v>984</v>
      </c>
      <c r="C25" s="85">
        <f t="shared" si="38"/>
        <v>4</v>
      </c>
      <c r="D25" s="49">
        <f>IFERROR(IF($B$1=Eng_Code,SUMIFS(INDEX(Raw!$G$82:$AJ$2072,,MATCH(Data!D$6,Raw!$G$5:$AJ$5,0)),Raw!$D$82:$D$2072,Data!$A25),IF(ISNUMBER(MATCH($B$1,Reg_Code,0)),SUMIFS(INDEX(Raw!$G$82:$AJ$2072,,MATCH(Data!D$6,Raw!$G$5:$AJ$5,0)),Raw!$D$82:$D$2072,Data!$A25,Raw!$B$82:$B$2072,Data!$B$1),IF(ISNUMBER(MATCH($B$1,Area_Code,0)),SUMIFS(INDEX(Raw!$G$82:$AJ$2072,,MATCH(Data!D$6,Raw!$G$5:$AJ$5,0)),Raw!$D$82:$D$2072,Data!$A25,Raw!$E$82:$E$2072,Data!$B$1),IF(ISNUMBER(MATCH($B$1,Prov_Code,0)),SUMIFS(INDEX(Raw!$G$82:$AJ$2072,,MATCH(Data!D$6,Raw!$G$5:$AJ$5,0)),Raw!$D$82:$D$2072,Data!$A25,Raw!$C$82:$C$2072,Data!$B$1))))),"-")</f>
        <v>0</v>
      </c>
      <c r="E25" s="49">
        <f>IFERROR(IF($B$1=Eng_Code,SUMIFS(INDEX(Raw!$G$82:$AJ$2072,,MATCH(Data!E$6,Raw!$G$5:$AJ$5,0)),Raw!$D$82:$D$2072,Data!$A25),IF(ISNUMBER(MATCH($B$1,Reg_Code,0)),SUMIFS(INDEX(Raw!$G$82:$AJ$2072,,MATCH(Data!E$6,Raw!$G$5:$AJ$5,0)),Raw!$D$82:$D$2072,Data!$A25,Raw!$B$82:$B$2072,Data!$B$1),IF(ISNUMBER(MATCH($B$1,Area_Code,0)),SUMIFS(INDEX(Raw!$G$82:$AJ$2072,,MATCH(Data!E$6,Raw!$G$5:$AJ$5,0)),Raw!$D$82:$D$2072,Data!$A25,Raw!$E$82:$E$2072,Data!$B$1),IF(ISNUMBER(MATCH($B$1,Prov_Code,0)),SUMIFS(INDEX(Raw!$G$82:$AJ$2072,,MATCH(Data!E$6,Raw!$G$5:$AJ$5,0)),Raw!$D$82:$D$2072,Data!$A25,Raw!$C$82:$C$2072,Data!$B$1))))),"-")</f>
        <v>13994</v>
      </c>
      <c r="F25" s="49"/>
      <c r="G25" s="49">
        <f>IFERROR(IF($B$1=Eng_Code,SUMIFS(INDEX(Raw!$G$82:$AJ$2072,,MATCH(Data!G$6,Raw!$G$5:$AJ$5,0)),Raw!$D$82:$D$2072,Data!$A25),IF(ISNUMBER(MATCH($B$1,Reg_Code,0)),SUMIFS(INDEX(Raw!$G$82:$AJ$2072,,MATCH(Data!G$6,Raw!$G$5:$AJ$5,0)),Raw!$D$82:$D$2072,Data!$A25,Raw!$B$82:$B$2072,Data!$B$1),IF(ISNUMBER(MATCH($B$1,Area_Code,0)),SUMIFS(INDEX(Raw!$G$82:$AJ$2072,,MATCH(Data!G$6,Raw!$G$5:$AJ$5,0)),Raw!$D$82:$D$2072,Data!$A25,Raw!$E$82:$E$2072,Data!$B$1),IF(ISNUMBER(MATCH($B$1,Prov_Code,0)),SUMIFS(INDEX(Raw!$G$82:$AJ$2072,,MATCH(Data!G$6,Raw!$G$5:$AJ$5,0)),Raw!$D$82:$D$2072,Data!$A25,Raw!$C$82:$C$2072,Data!$B$1))))),"-")</f>
        <v>8611</v>
      </c>
      <c r="H25" s="49">
        <f>IFERROR(IF($B$1=Eng_Code,SUMIFS(INDEX(Raw!$G$82:$AJ$2072,,MATCH(Data!H$6,Raw!$G$5:$AJ$5,0)),Raw!$D$82:$D$2072,Data!$A25),IF(ISNUMBER(MATCH($B$1,Reg_Code,0)),SUMIFS(INDEX(Raw!$G$82:$AJ$2072,,MATCH(Data!H$6,Raw!$G$5:$AJ$5,0)),Raw!$D$82:$D$2072,Data!$A25,Raw!$B$82:$B$2072,Data!$B$1),IF(ISNUMBER(MATCH($B$1,Area_Code,0)),SUMIFS(INDEX(Raw!$G$82:$AJ$2072,,MATCH(Data!H$6,Raw!$G$5:$AJ$5,0)),Raw!$D$82:$D$2072,Data!$A25,Raw!$E$82:$E$2072,Data!$B$1),IF(ISNUMBER(MATCH($B$1,Prov_Code,0)),SUMIFS(INDEX(Raw!$G$82:$AJ$2072,,MATCH(Data!H$6,Raw!$G$5:$AJ$5,0)),Raw!$D$82:$D$2072,Data!$A25,Raw!$C$82:$C$2072,Data!$B$1))))),"-")</f>
        <v>2677</v>
      </c>
      <c r="I25" s="49">
        <f>IFERROR(IF($B$1=Eng_Code,SUMIFS(INDEX(Raw!$G$82:$AJ$2072,,MATCH(Data!I$6,Raw!$G$5:$AJ$5,0)),Raw!$D$82:$D$2072,Data!$A25),IF(ISNUMBER(MATCH($B$1,Reg_Code,0)),SUMIFS(INDEX(Raw!$G$82:$AJ$2072,,MATCH(Data!I$6,Raw!$G$5:$AJ$5,0)),Raw!$D$82:$D$2072,Data!$A25,Raw!$B$82:$B$2072,Data!$B$1),IF(ISNUMBER(MATCH($B$1,Area_Code,0)),SUMIFS(INDEX(Raw!$G$82:$AJ$2072,,MATCH(Data!I$6,Raw!$G$5:$AJ$5,0)),Raw!$D$82:$D$2072,Data!$A25,Raw!$E$82:$E$2072,Data!$B$1),IF(ISNUMBER(MATCH($B$1,Prov_Code,0)),SUMIFS(INDEX(Raw!$G$82:$AJ$2072,,MATCH(Data!I$6,Raw!$G$5:$AJ$5,0)),Raw!$D$82:$D$2072,Data!$A25,Raw!$C$82:$C$2072,Data!$B$1))))),"-")</f>
        <v>579</v>
      </c>
      <c r="J25" s="49">
        <f>IFERROR(IF($B$1=Eng_Code,SUMIFS(INDEX(Raw!$G$82:$AJ$2072,,MATCH(Data!J$6,Raw!$G$5:$AJ$5,0)),Raw!$D$82:$D$2072,Data!$A25),IF(ISNUMBER(MATCH($B$1,Reg_Code,0)),SUMIFS(INDEX(Raw!$G$82:$AJ$2072,,MATCH(Data!J$6,Raw!$G$5:$AJ$5,0)),Raw!$D$82:$D$2072,Data!$A25,Raw!$B$82:$B$2072,Data!$B$1),IF(ISNUMBER(MATCH($B$1,Area_Code,0)),SUMIFS(INDEX(Raw!$G$82:$AJ$2072,,MATCH(Data!J$6,Raw!$G$5:$AJ$5,0)),Raw!$D$82:$D$2072,Data!$A25,Raw!$E$82:$E$2072,Data!$B$1),IF(ISNUMBER(MATCH($B$1,Prov_Code,0)),SUMIFS(INDEX(Raw!$G$82:$AJ$2072,,MATCH(Data!J$6,Raw!$G$5:$AJ$5,0)),Raw!$D$82:$D$2072,Data!$A25,Raw!$C$82:$C$2072,Data!$B$1))))),"-")</f>
        <v>0</v>
      </c>
      <c r="K25" s="49">
        <f>IFERROR(IF($B$1=Eng_Code,SUMIFS(INDEX(Raw!$G$82:$AJ$2072,,MATCH(Data!K$6,Raw!$G$5:$AJ$5,0)),Raw!$D$82:$D$2072,Data!$A25),IF(ISNUMBER(MATCH($B$1,Reg_Code,0)),SUMIFS(INDEX(Raw!$G$82:$AJ$2072,,MATCH(Data!K$6,Raw!$G$5:$AJ$5,0)),Raw!$D$82:$D$2072,Data!$A25,Raw!$B$82:$B$2072,Data!$B$1),IF(ISNUMBER(MATCH($B$1,Area_Code,0)),SUMIFS(INDEX(Raw!$G$82:$AJ$2072,,MATCH(Data!K$6,Raw!$G$5:$AJ$5,0)),Raw!$D$82:$D$2072,Data!$A25,Raw!$E$82:$E$2072,Data!$B$1),IF(ISNUMBER(MATCH($B$1,Prov_Code,0)),SUMIFS(INDEX(Raw!$G$82:$AJ$2072,,MATCH(Data!K$6,Raw!$G$5:$AJ$5,0)),Raw!$D$82:$D$2072,Data!$A25,Raw!$C$82:$C$2072,Data!$B$1))))),"-")</f>
        <v>0</v>
      </c>
      <c r="L25" s="49">
        <f>IFERROR(IF($B$1=Eng_Code,SUMIFS(INDEX(Raw!$G$82:$AJ$2072,,MATCH(Data!L$6,Raw!$G$5:$AJ$5,0)),Raw!$D$82:$D$2072,Data!$A25),IF(ISNUMBER(MATCH($B$1,Reg_Code,0)),SUMIFS(INDEX(Raw!$G$82:$AJ$2072,,MATCH(Data!L$6,Raw!$G$5:$AJ$5,0)),Raw!$D$82:$D$2072,Data!$A25,Raw!$B$82:$B$2072,Data!$B$1),IF(ISNUMBER(MATCH($B$1,Area_Code,0)),SUMIFS(INDEX(Raw!$G$82:$AJ$2072,,MATCH(Data!L$6,Raw!$G$5:$AJ$5,0)),Raw!$D$82:$D$2072,Data!$A25,Raw!$E$82:$E$2072,Data!$B$1),IF(ISNUMBER(MATCH($B$1,Prov_Code,0)),SUMIFS(INDEX(Raw!$G$82:$AJ$2072,,MATCH(Data!L$6,Raw!$G$5:$AJ$5,0)),Raw!$D$82:$D$2072,Data!$A25,Raw!$C$82:$C$2072,Data!$B$1))))),"-")</f>
        <v>1181</v>
      </c>
      <c r="M25" s="49">
        <f>IFERROR(IF($B$1=Eng_Code,SUMIFS(INDEX(Raw!$G$82:$AJ$2072,,MATCH(Data!M$6,Raw!$G$5:$AJ$5,0)),Raw!$D$82:$D$2072,Data!$A25),IF(ISNUMBER(MATCH($B$1,Reg_Code,0)),SUMIFS(INDEX(Raw!$G$82:$AJ$2072,,MATCH(Data!M$6,Raw!$G$5:$AJ$5,0)),Raw!$D$82:$D$2072,Data!$A25,Raw!$B$82:$B$2072,Data!$B$1),IF(ISNUMBER(MATCH($B$1,Area_Code,0)),SUMIFS(INDEX(Raw!$G$82:$AJ$2072,,MATCH(Data!M$6,Raw!$G$5:$AJ$5,0)),Raw!$D$82:$D$2072,Data!$A25,Raw!$E$82:$E$2072,Data!$B$1),IF(ISNUMBER(MATCH($B$1,Prov_Code,0)),SUMIFS(INDEX(Raw!$G$82:$AJ$2072,,MATCH(Data!M$6,Raw!$G$5:$AJ$5,0)),Raw!$D$82:$D$2072,Data!$A25,Raw!$C$82:$C$2072,Data!$B$1))))),"-")</f>
        <v>170</v>
      </c>
      <c r="N25" s="78">
        <f t="shared" si="39"/>
        <v>0.86511342734518704</v>
      </c>
      <c r="O25" s="37"/>
      <c r="P25" s="37">
        <f>IFERROR(IF($B$1=Eng_Code,SUMIFS(INDEX(Raw!$G$82:$AJ$2072,,MATCH(Data!P$6,Raw!$G$5:$AJ$5,0)),Raw!$D$82:$D$2072,Data!$A25),IF(ISNUMBER(MATCH($B$1,Reg_Code,0)),SUMIFS(INDEX(Raw!$G$82:$AJ$2072,,MATCH(Data!P$6,Raw!$G$5:$AJ$5,0)),Raw!$D$82:$D$2072,Data!$A25,Raw!$B$82:$B$2072,Data!$B$1),IF(ISNUMBER(MATCH($B$1,Area_Code,0)),SUMIFS(INDEX(Raw!$G$82:$AJ$2072,,MATCH(Data!P$6,Raw!$G$5:$AJ$5,0)),Raw!$D$82:$D$2072,Data!$A25,Raw!$E$82:$E$2072,Data!$B$1),IF(ISNUMBER(MATCH($B$1,Prov_Code,0)),SUMIFS(INDEX(Raw!$G$82:$AJ$2072,,MATCH(Data!P$6,Raw!$G$5:$AJ$5,0)),Raw!$D$82:$D$2072,Data!$A25,Raw!$C$82:$C$2072,Data!$B$1))))),"-")</f>
        <v>10890</v>
      </c>
      <c r="Q25" s="37">
        <f>IFERROR(IF($B$1=Eng_Code,SUMIFS(INDEX(Raw!$G$82:$AJ$2072,,MATCH(Data!Q$6,Raw!$G$5:$AJ$5,0)),Raw!$D$82:$D$2072,Data!$A25),IF(ISNUMBER(MATCH($B$1,Reg_Code,0)),SUMIFS(INDEX(Raw!$G$82:$AJ$2072,,MATCH(Data!Q$6,Raw!$G$5:$AJ$5,0)),Raw!$D$82:$D$2072,Data!$A25,Raw!$B$82:$B$2072,Data!$B$1),IF(ISNUMBER(MATCH($B$1,Area_Code,0)),SUMIFS(INDEX(Raw!$G$82:$AJ$2072,,MATCH(Data!Q$6,Raw!$G$5:$AJ$5,0)),Raw!$D$82:$D$2072,Data!$A25,Raw!$E$82:$E$2072,Data!$B$1),IF(ISNUMBER(MATCH($B$1,Prov_Code,0)),SUMIFS(INDEX(Raw!$G$82:$AJ$2072,,MATCH(Data!Q$6,Raw!$G$5:$AJ$5,0)),Raw!$D$82:$D$2072,Data!$A25,Raw!$C$82:$C$2072,Data!$B$1))))),"-")</f>
        <v>1001</v>
      </c>
      <c r="R25" s="37">
        <f>IFERROR(IF($B$1=Eng_Code,SUMIFS(INDEX(Raw!$G$82:$AJ$2072,,MATCH(Data!R$6,Raw!$G$5:$AJ$5,0)),Raw!$D$82:$D$2072,Data!$A25),IF(ISNUMBER(MATCH($B$1,Reg_Code,0)),SUMIFS(INDEX(Raw!$G$82:$AJ$2072,,MATCH(Data!R$6,Raw!$G$5:$AJ$5,0)),Raw!$D$82:$D$2072,Data!$A25,Raw!$B$82:$B$2072,Data!$B$1),IF(ISNUMBER(MATCH($B$1,Area_Code,0)),SUMIFS(INDEX(Raw!$G$82:$AJ$2072,,MATCH(Data!R$6,Raw!$G$5:$AJ$5,0)),Raw!$D$82:$D$2072,Data!$A25,Raw!$E$82:$E$2072,Data!$B$1),IF(ISNUMBER(MATCH($B$1,Prov_Code,0)),SUMIFS(INDEX(Raw!$G$82:$AJ$2072,,MATCH(Data!R$6,Raw!$G$5:$AJ$5,0)),Raw!$D$82:$D$2072,Data!$A25,Raw!$C$82:$C$2072,Data!$B$1))))),"-")</f>
        <v>507</v>
      </c>
      <c r="S25" s="37">
        <f>IFERROR(IF($B$1=Eng_Code,SUMIFS(INDEX(Raw!$G$82:$AJ$2072,,MATCH(Data!S$6,Raw!$G$5:$AJ$5,0)),Raw!$D$82:$D$2072,Data!$A25),IF(ISNUMBER(MATCH($B$1,Reg_Code,0)),SUMIFS(INDEX(Raw!$G$82:$AJ$2072,,MATCH(Data!S$6,Raw!$G$5:$AJ$5,0)),Raw!$D$82:$D$2072,Data!$A25,Raw!$B$82:$B$2072,Data!$B$1),IF(ISNUMBER(MATCH($B$1,Area_Code,0)),SUMIFS(INDEX(Raw!$G$82:$AJ$2072,,MATCH(Data!S$6,Raw!$G$5:$AJ$5,0)),Raw!$D$82:$D$2072,Data!$A25,Raw!$E$82:$E$2072,Data!$B$1),IF(ISNUMBER(MATCH($B$1,Prov_Code,0)),SUMIFS(INDEX(Raw!$G$82:$AJ$2072,,MATCH(Data!S$6,Raw!$G$5:$AJ$5,0)),Raw!$D$82:$D$2072,Data!$A25,Raw!$C$82:$C$2072,Data!$B$1))))),"-")</f>
        <v>727</v>
      </c>
      <c r="T25" s="78">
        <f t="shared" si="40"/>
        <v>0.95910630746894665</v>
      </c>
      <c r="U25" s="37"/>
      <c r="V25" s="37">
        <f>IFERROR(IF($B$1=Eng_Code,SUMIFS(INDEX(Raw!$G$82:$AJ$2072,,MATCH(Data!V$6,Raw!$G$5:$AJ$5,0)),Raw!$D$82:$D$2072,Data!$A25),IF(ISNUMBER(MATCH($B$1,Reg_Code,0)),SUMIFS(INDEX(Raw!$G$82:$AJ$2072,,MATCH(Data!V$6,Raw!$G$5:$AJ$5,0)),Raw!$D$82:$D$2072,Data!$A25,Raw!$B$82:$B$2072,Data!$B$1),IF(ISNUMBER(MATCH($B$1,Area_Code,0)),SUMIFS(INDEX(Raw!$G$82:$AJ$2072,,MATCH(Data!V$6,Raw!$G$5:$AJ$5,0)),Raw!$D$82:$D$2072,Data!$A25,Raw!$E$82:$E$2072,Data!$B$1),IF(ISNUMBER(MATCH($B$1,Prov_Code,0)),SUMIFS(INDEX(Raw!$G$82:$AJ$2072,,MATCH(Data!V$6,Raw!$G$5:$AJ$5,0)),Raw!$D$82:$D$2072,Data!$A25,Raw!$C$82:$C$2072,Data!$B$1))))),"-")</f>
        <v>3083</v>
      </c>
      <c r="W25" s="37">
        <f>IFERROR(IF($B$1=Eng_Code,SUMIFS(INDEX(Raw!$G$82:$AJ$2072,,MATCH(Data!W$6,Raw!$G$5:$AJ$5,0)),Raw!$D$82:$D$2072,Data!$A25),IF(ISNUMBER(MATCH($B$1,Reg_Code,0)),SUMIFS(INDEX(Raw!$G$82:$AJ$2072,,MATCH(Data!W$6,Raw!$G$5:$AJ$5,0)),Raw!$D$82:$D$2072,Data!$A25,Raw!$B$82:$B$2072,Data!$B$1),IF(ISNUMBER(MATCH($B$1,Area_Code,0)),SUMIFS(INDEX(Raw!$G$82:$AJ$2072,,MATCH(Data!W$6,Raw!$G$5:$AJ$5,0)),Raw!$D$82:$D$2072,Data!$A25,Raw!$E$82:$E$2072,Data!$B$1),IF(ISNUMBER(MATCH($B$1,Prov_Code,0)),SUMIFS(INDEX(Raw!$G$82:$AJ$2072,,MATCH(Data!W$6,Raw!$G$5:$AJ$5,0)),Raw!$D$82:$D$2072,Data!$A25,Raw!$C$82:$C$2072,Data!$B$1))))),"-")</f>
        <v>5509</v>
      </c>
      <c r="X25" s="37">
        <f>IFERROR(IF($B$1=Eng_Code,SUMIFS(INDEX(Raw!$G$82:$AJ$2072,,MATCH(Data!X$6,Raw!$G$5:$AJ$5,0)),Raw!$D$82:$D$2072,Data!$A25),IF(ISNUMBER(MATCH($B$1,Reg_Code,0)),SUMIFS(INDEX(Raw!$G$82:$AJ$2072,,MATCH(Data!X$6,Raw!$G$5:$AJ$5,0)),Raw!$D$82:$D$2072,Data!$A25,Raw!$B$82:$B$2072,Data!$B$1),IF(ISNUMBER(MATCH($B$1,Area_Code,0)),SUMIFS(INDEX(Raw!$G$82:$AJ$2072,,MATCH(Data!X$6,Raw!$G$5:$AJ$5,0)),Raw!$D$82:$D$2072,Data!$A25,Raw!$E$82:$E$2072,Data!$B$1),IF(ISNUMBER(MATCH($B$1,Prov_Code,0)),SUMIFS(INDEX(Raw!$G$82:$AJ$2072,,MATCH(Data!X$6,Raw!$G$5:$AJ$5,0)),Raw!$D$82:$D$2072,Data!$A25,Raw!$C$82:$C$2072,Data!$B$1))))),"-")</f>
        <v>2166</v>
      </c>
      <c r="Y25" s="37">
        <f>IFERROR(IF($B$1=Eng_Code,SUMIFS(INDEX(Raw!$G$82:$AJ$2072,,MATCH(Data!Y$6,Raw!$G$5:$AJ$5,0)),Raw!$D$82:$D$2072,Data!$A25),IF(ISNUMBER(MATCH($B$1,Reg_Code,0)),SUMIFS(INDEX(Raw!$G$82:$AJ$2072,,MATCH(Data!Y$6,Raw!$G$5:$AJ$5,0)),Raw!$D$82:$D$2072,Data!$A25,Raw!$B$82:$B$2072,Data!$B$1),IF(ISNUMBER(MATCH($B$1,Area_Code,0)),SUMIFS(INDEX(Raw!$G$82:$AJ$2072,,MATCH(Data!Y$6,Raw!$G$5:$AJ$5,0)),Raw!$D$82:$D$2072,Data!$A25,Raw!$E$82:$E$2072,Data!$B$1),IF(ISNUMBER(MATCH($B$1,Prov_Code,0)),SUMIFS(INDEX(Raw!$G$82:$AJ$2072,,MATCH(Data!Y$6,Raw!$G$5:$AJ$5,0)),Raw!$D$82:$D$2072,Data!$A25,Raw!$C$82:$C$2072,Data!$B$1))))),"-")</f>
        <v>547</v>
      </c>
      <c r="Z25" s="37">
        <f>IFERROR(IF($B$1=Eng_Code,SUMIFS(INDEX(Raw!$G$82:$AJ$2072,,MATCH(Data!Z$6,Raw!$G$5:$AJ$5,0)),Raw!$D$82:$D$2072,Data!$A25),IF(ISNUMBER(MATCH($B$1,Reg_Code,0)),SUMIFS(INDEX(Raw!$G$82:$AJ$2072,,MATCH(Data!Z$6,Raw!$G$5:$AJ$5,0)),Raw!$D$82:$D$2072,Data!$A25,Raw!$B$82:$B$2072,Data!$B$1),IF(ISNUMBER(MATCH($B$1,Area_Code,0)),SUMIFS(INDEX(Raw!$G$82:$AJ$2072,,MATCH(Data!Z$6,Raw!$G$5:$AJ$5,0)),Raw!$D$82:$D$2072,Data!$A25,Raw!$E$82:$E$2072,Data!$B$1),IF(ISNUMBER(MATCH($B$1,Prov_Code,0)),SUMIFS(INDEX(Raw!$G$82:$AJ$2072,,MATCH(Data!Z$6,Raw!$G$5:$AJ$5,0)),Raw!$D$82:$D$2072,Data!$A25,Raw!$C$82:$C$2072,Data!$B$1))))),"-")</f>
        <v>1001</v>
      </c>
      <c r="AA25" s="37"/>
      <c r="AB25" s="37">
        <f>IFERROR(IF($B$1=Eng_Code,SUMIFS(INDEX(Raw!$G$82:$AJ$2072,,MATCH(Data!AB$6,Raw!$G$5:$AJ$5,0)),Raw!$D$82:$D$2072,Data!$A25),IF(ISNUMBER(MATCH($B$1,Reg_Code,0)),SUMIFS(INDEX(Raw!$G$82:$AJ$2072,,MATCH(Data!AB$6,Raw!$G$5:$AJ$5,0)),Raw!$D$82:$D$2072,Data!$A25,Raw!$B$82:$B$2072,Data!$B$1),IF(ISNUMBER(MATCH($B$1,Area_Code,0)),SUMIFS(INDEX(Raw!$G$82:$AJ$2072,,MATCH(Data!AB$6,Raw!$G$5:$AJ$5,0)),Raw!$D$82:$D$2072,Data!$A25,Raw!$E$82:$E$2072,Data!$B$1),IF(ISNUMBER(MATCH($B$1,Prov_Code,0)),SUMIFS(INDEX(Raw!$G$82:$AJ$2072,,MATCH(Data!AB$6,Raw!$G$5:$AJ$5,0)),Raw!$D$82:$D$2072,Data!$A25,Raw!$C$82:$C$2072,Data!$B$1))))),"-")</f>
        <v>1871</v>
      </c>
      <c r="AC25" s="37">
        <f>IFERROR(IF($B$1=Eng_Code,SUMIFS(INDEX(Raw!$G$82:$AJ$2072,,MATCH(Data!AC$6,Raw!$G$5:$AJ$5,0)),Raw!$D$82:$D$2072,Data!$A25),IF(ISNUMBER(MATCH($B$1,Reg_Code,0)),SUMIFS(INDEX(Raw!$G$82:$AJ$2072,,MATCH(Data!AC$6,Raw!$G$5:$AJ$5,0)),Raw!$D$82:$D$2072,Data!$A25,Raw!$B$82:$B$2072,Data!$B$1),IF(ISNUMBER(MATCH($B$1,Area_Code,0)),SUMIFS(INDEX(Raw!$G$82:$AJ$2072,,MATCH(Data!AC$6,Raw!$G$5:$AJ$5,0)),Raw!$D$82:$D$2072,Data!$A25,Raw!$E$82:$E$2072,Data!$B$1),IF(ISNUMBER(MATCH($B$1,Prov_Code,0)),SUMIFS(INDEX(Raw!$G$82:$AJ$2072,,MATCH(Data!AC$6,Raw!$G$5:$AJ$5,0)),Raw!$D$82:$D$2072,Data!$A25,Raw!$C$82:$C$2072,Data!$B$1))))),"-")</f>
        <v>3611</v>
      </c>
      <c r="AD25" s="37">
        <f>IFERROR(IF($B$1=Eng_Code,SUMIFS(INDEX(Raw!$G$82:$AJ$2072,,MATCH(Data!AD$6,Raw!$G$5:$AJ$5,0)),Raw!$D$82:$D$2072,Data!$A25),IF(ISNUMBER(MATCH($B$1,Reg_Code,0)),SUMIFS(INDEX(Raw!$G$82:$AJ$2072,,MATCH(Data!AD$6,Raw!$G$5:$AJ$5,0)),Raw!$D$82:$D$2072,Data!$A25,Raw!$B$82:$B$2072,Data!$B$1),IF(ISNUMBER(MATCH($B$1,Area_Code,0)),SUMIFS(INDEX(Raw!$G$82:$AJ$2072,,MATCH(Data!AD$6,Raw!$G$5:$AJ$5,0)),Raw!$D$82:$D$2072,Data!$A25,Raw!$E$82:$E$2072,Data!$B$1),IF(ISNUMBER(MATCH($B$1,Prov_Code,0)),SUMIFS(INDEX(Raw!$G$82:$AJ$2072,,MATCH(Data!AD$6,Raw!$G$5:$AJ$5,0)),Raw!$D$82:$D$2072,Data!$A25,Raw!$C$82:$C$2072,Data!$B$1))))),"-")</f>
        <v>4097</v>
      </c>
      <c r="AE25" s="37">
        <f>IFERROR(IF($B$1=Eng_Code,SUMIFS(INDEX(Raw!$G$82:$AJ$2072,,MATCH(Data!AE$6,Raw!$G$5:$AJ$5,0)),Raw!$D$82:$D$2072,Data!$A25),IF(ISNUMBER(MATCH($B$1,Reg_Code,0)),SUMIFS(INDEX(Raw!$G$82:$AJ$2072,,MATCH(Data!AE$6,Raw!$G$5:$AJ$5,0)),Raw!$D$82:$D$2072,Data!$A25,Raw!$B$82:$B$2072,Data!$B$1),IF(ISNUMBER(MATCH($B$1,Area_Code,0)),SUMIFS(INDEX(Raw!$G$82:$AJ$2072,,MATCH(Data!AE$6,Raw!$G$5:$AJ$5,0)),Raw!$D$82:$D$2072,Data!$A25,Raw!$E$82:$E$2072,Data!$B$1),IF(ISNUMBER(MATCH($B$1,Prov_Code,0)),SUMIFS(INDEX(Raw!$G$82:$AJ$2072,,MATCH(Data!AE$6,Raw!$G$5:$AJ$5,0)),Raw!$D$82:$D$2072,Data!$A25,Raw!$C$82:$C$2072,Data!$B$1))))),"-")</f>
        <v>1925</v>
      </c>
      <c r="AF25" s="37">
        <f>IFERROR(IF($B$1=Eng_Code,SUMIFS(INDEX(Raw!$G$82:$AJ$2072,,MATCH(Data!AF$6,Raw!$G$5:$AJ$5,0)),Raw!$D$82:$D$2072,Data!$A25),IF(ISNUMBER(MATCH($B$1,Reg_Code,0)),SUMIFS(INDEX(Raw!$G$82:$AJ$2072,,MATCH(Data!AF$6,Raw!$G$5:$AJ$5,0)),Raw!$D$82:$D$2072,Data!$A25,Raw!$B$82:$B$2072,Data!$B$1),IF(ISNUMBER(MATCH($B$1,Area_Code,0)),SUMIFS(INDEX(Raw!$G$82:$AJ$2072,,MATCH(Data!AF$6,Raw!$G$5:$AJ$5,0)),Raw!$D$82:$D$2072,Data!$A25,Raw!$E$82:$E$2072,Data!$B$1),IF(ISNUMBER(MATCH($B$1,Prov_Code,0)),SUMIFS(INDEX(Raw!$G$82:$AJ$2072,,MATCH(Data!AF$6,Raw!$G$5:$AJ$5,0)),Raw!$D$82:$D$2072,Data!$A25,Raw!$C$82:$C$2072,Data!$B$1))))),"-")</f>
        <v>488</v>
      </c>
      <c r="AG25" s="37">
        <f>IFERROR(IF($B$1=Eng_Code,SUMIFS(INDEX(Raw!$G$82:$AJ$2072,,MATCH(Data!AG$6,Raw!$G$5:$AJ$5,0)),Raw!$D$82:$D$2072,Data!$A25),IF(ISNUMBER(MATCH($B$1,Reg_Code,0)),SUMIFS(INDEX(Raw!$G$82:$AJ$2072,,MATCH(Data!AG$6,Raw!$G$5:$AJ$5,0)),Raw!$D$82:$D$2072,Data!$A25,Raw!$B$82:$B$2072,Data!$B$1),IF(ISNUMBER(MATCH($B$1,Area_Code,0)),SUMIFS(INDEX(Raw!$G$82:$AJ$2072,,MATCH(Data!AG$6,Raw!$G$5:$AJ$5,0)),Raw!$D$82:$D$2072,Data!$A25,Raw!$E$82:$E$2072,Data!$B$1),IF(ISNUMBER(MATCH($B$1,Prov_Code,0)),SUMIFS(INDEX(Raw!$G$82:$AJ$2072,,MATCH(Data!AG$6,Raw!$G$5:$AJ$5,0)),Raw!$D$82:$D$2072,Data!$A25,Raw!$C$82:$C$2072,Data!$B$1))))),"-")</f>
        <v>0</v>
      </c>
      <c r="AH25" s="78">
        <f t="shared" si="12"/>
        <v>0.15602068045363576</v>
      </c>
      <c r="AI25" s="78">
        <f t="shared" si="13"/>
        <v>0.30111741160773847</v>
      </c>
      <c r="AJ25" s="78">
        <f t="shared" si="14"/>
        <v>0.3416444296197465</v>
      </c>
      <c r="AK25" s="78">
        <f t="shared" si="15"/>
        <v>0.16052368245496998</v>
      </c>
      <c r="AL25" s="78">
        <f t="shared" si="16"/>
        <v>4.0693795863909275E-2</v>
      </c>
      <c r="AN25" s="37">
        <f>IFERROR(IF($B$1=Eng_Code,SUMIFS(INDEX(Raw!$G$82:$AJ$2072,,MATCH(Data!AN$6,Raw!$G$5:$AJ$5,0)),Raw!$D$82:$D$2072,Data!$A25),IF(ISNUMBER(MATCH($B$1,Reg_Code,0)),SUMIFS(INDEX(Raw!$G$82:$AJ$2072,,MATCH(Data!AN$6,Raw!$G$5:$AJ$5,0)),Raw!$D$82:$D$2072,Data!$A25,Raw!$B$82:$B$2072,Data!$B$1),IF(ISNUMBER(MATCH($B$1,Area_Code,0)),SUMIFS(INDEX(Raw!$G$82:$AJ$2072,,MATCH(Data!AN$6,Raw!$G$5:$AJ$5,0)),Raw!$D$82:$D$2072,Data!$A25,Raw!$E$82:$E$2072,Data!$B$1),IF(ISNUMBER(MATCH($B$1,Prov_Code,0)),SUMIFS(INDEX(Raw!$G$82:$AJ$2072,,MATCH(Data!AN$6,Raw!$G$5:$AJ$5,0)),Raw!$D$82:$D$2072,Data!$A25,Raw!$C$82:$C$2072,Data!$B$1))))),"-")</f>
        <v>0</v>
      </c>
      <c r="AO25" s="37">
        <f>IFERROR(IF($B$1=Eng_Code,SUMIFS(INDEX(Raw!$G$82:$AJ$2072,,MATCH(Data!AO$6,Raw!$G$5:$AJ$5,0)),Raw!$D$82:$D$2072,Data!$A25),IF(ISNUMBER(MATCH($B$1,Reg_Code,0)),SUMIFS(INDEX(Raw!$G$82:$AJ$2072,,MATCH(Data!AO$6,Raw!$G$5:$AJ$5,0)),Raw!$D$82:$D$2072,Data!$A25,Raw!$B$82:$B$2072,Data!$B$1),IF(ISNUMBER(MATCH($B$1,Area_Code,0)),SUMIFS(INDEX(Raw!$G$82:$AJ$2072,,MATCH(Data!AO$6,Raw!$G$5:$AJ$5,0)),Raw!$D$82:$D$2072,Data!$A25,Raw!$E$82:$E$2072,Data!$B$1),IF(ISNUMBER(MATCH($B$1,Prov_Code,0)),SUMIFS(INDEX(Raw!$G$82:$AJ$2072,,MATCH(Data!AO$6,Raw!$G$5:$AJ$5,0)),Raw!$D$82:$D$2072,Data!$A25,Raw!$C$82:$C$2072,Data!$B$1))))),"-")</f>
        <v>0</v>
      </c>
      <c r="AP25" s="37">
        <f>IFERROR(IF($B$1=Eng_Code,SUMIFS(INDEX(Raw!$G$82:$AJ$2072,,MATCH(Data!AP$6,Raw!$G$5:$AJ$5,0)),Raw!$D$82:$D$2072,Data!$A25),IF(ISNUMBER(MATCH($B$1,Reg_Code,0)),SUMIFS(INDEX(Raw!$G$82:$AJ$2072,,MATCH(Data!AP$6,Raw!$G$5:$AJ$5,0)),Raw!$D$82:$D$2072,Data!$A25,Raw!$B$82:$B$2072,Data!$B$1),IF(ISNUMBER(MATCH($B$1,Area_Code,0)),SUMIFS(INDEX(Raw!$G$82:$AJ$2072,,MATCH(Data!AP$6,Raw!$G$5:$AJ$5,0)),Raw!$D$82:$D$2072,Data!$A25,Raw!$E$82:$E$2072,Data!$B$1),IF(ISNUMBER(MATCH($B$1,Prov_Code,0)),SUMIFS(INDEX(Raw!$G$82:$AJ$2072,,MATCH(Data!AP$6,Raw!$G$5:$AJ$5,0)),Raw!$D$82:$D$2072,Data!$A25,Raw!$C$82:$C$2072,Data!$B$1))))),"-")</f>
        <v>0</v>
      </c>
      <c r="AQ25" s="37">
        <f>IFERROR(IF($B$1=Eng_Code,SUMIFS(INDEX(Raw!$G$82:$AJ$2072,,MATCH(Data!AQ$6,Raw!$G$5:$AJ$5,0)),Raw!$D$82:$D$2072,Data!$A25),IF(ISNUMBER(MATCH($B$1,Reg_Code,0)),SUMIFS(INDEX(Raw!$G$82:$AJ$2072,,MATCH(Data!AQ$6,Raw!$G$5:$AJ$5,0)),Raw!$D$82:$D$2072,Data!$A25,Raw!$B$82:$B$2072,Data!$B$1),IF(ISNUMBER(MATCH($B$1,Area_Code,0)),SUMIFS(INDEX(Raw!$G$82:$AJ$2072,,MATCH(Data!AQ$6,Raw!$G$5:$AJ$5,0)),Raw!$D$82:$D$2072,Data!$A25,Raw!$E$82:$E$2072,Data!$B$1),IF(ISNUMBER(MATCH($B$1,Prov_Code,0)),SUMIFS(INDEX(Raw!$G$82:$AJ$2072,,MATCH(Data!AQ$6,Raw!$G$5:$AJ$5,0)),Raw!$D$82:$D$2072,Data!$A25,Raw!$C$82:$C$2072,Data!$B$1))))),"-")</f>
        <v>0</v>
      </c>
      <c r="AR25" s="37">
        <f>IFERROR(IF($B$1=Eng_Code,SUMIFS(INDEX(Raw!$G$82:$AJ$2072,,MATCH(Data!AR$6,Raw!$G$5:$AJ$5,0)),Raw!$D$82:$D$2072,Data!$A25),IF(ISNUMBER(MATCH($B$1,Reg_Code,0)),SUMIFS(INDEX(Raw!$G$82:$AJ$2072,,MATCH(Data!AR$6,Raw!$G$5:$AJ$5,0)),Raw!$D$82:$D$2072,Data!$A25,Raw!$B$82:$B$2072,Data!$B$1),IF(ISNUMBER(MATCH($B$1,Area_Code,0)),SUMIFS(INDEX(Raw!$G$82:$AJ$2072,,MATCH(Data!AR$6,Raw!$G$5:$AJ$5,0)),Raw!$D$82:$D$2072,Data!$A25,Raw!$E$82:$E$2072,Data!$B$1),IF(ISNUMBER(MATCH($B$1,Prov_Code,0)),SUMIFS(INDEX(Raw!$G$82:$AJ$2072,,MATCH(Data!AR$6,Raw!$G$5:$AJ$5,0)),Raw!$D$82:$D$2072,Data!$A25,Raw!$C$82:$C$2072,Data!$B$1))))),"-")</f>
        <v>0</v>
      </c>
    </row>
    <row r="26" spans="1:44" s="1" customFormat="1" x14ac:dyDescent="0.2">
      <c r="A26" s="2">
        <f t="shared" si="37"/>
        <v>42825</v>
      </c>
      <c r="B26" s="19" t="s">
        <v>985</v>
      </c>
      <c r="C26" s="85">
        <f t="shared" si="38"/>
        <v>10</v>
      </c>
      <c r="D26" s="49">
        <f>IFERROR(IF($B$1=Eng_Code,SUMIFS(INDEX(Raw!$G$82:$AJ$2072,,MATCH(Data!D$6,Raw!$G$5:$AJ$5,0)),Raw!$D$82:$D$2072,Data!$A26),IF(ISNUMBER(MATCH($B$1,Reg_Code,0)),SUMIFS(INDEX(Raw!$G$82:$AJ$2072,,MATCH(Data!D$6,Raw!$G$5:$AJ$5,0)),Raw!$D$82:$D$2072,Data!$A26,Raw!$B$82:$B$2072,Data!$B$1),IF(ISNUMBER(MATCH($B$1,Area_Code,0)),SUMIFS(INDEX(Raw!$G$82:$AJ$2072,,MATCH(Data!D$6,Raw!$G$5:$AJ$5,0)),Raw!$D$82:$D$2072,Data!$A26,Raw!$E$82:$E$2072,Data!$B$1),IF(ISNUMBER(MATCH($B$1,Prov_Code,0)),SUMIFS(INDEX(Raw!$G$82:$AJ$2072,,MATCH(Data!D$6,Raw!$G$5:$AJ$5,0)),Raw!$D$82:$D$2072,Data!$A26,Raw!$C$82:$C$2072,Data!$B$1))))),"-")</f>
        <v>49675</v>
      </c>
      <c r="E26" s="49">
        <f>IFERROR(IF($B$1=Eng_Code,SUMIFS(INDEX(Raw!$G$82:$AJ$2072,,MATCH(Data!E$6,Raw!$G$5:$AJ$5,0)),Raw!$D$82:$D$2072,Data!$A26),IF(ISNUMBER(MATCH($B$1,Reg_Code,0)),SUMIFS(INDEX(Raw!$G$82:$AJ$2072,,MATCH(Data!E$6,Raw!$G$5:$AJ$5,0)),Raw!$D$82:$D$2072,Data!$A26,Raw!$B$82:$B$2072,Data!$B$1),IF(ISNUMBER(MATCH($B$1,Area_Code,0)),SUMIFS(INDEX(Raw!$G$82:$AJ$2072,,MATCH(Data!E$6,Raw!$G$5:$AJ$5,0)),Raw!$D$82:$D$2072,Data!$A26,Raw!$E$82:$E$2072,Data!$B$1),IF(ISNUMBER(MATCH($B$1,Prov_Code,0)),SUMIFS(INDEX(Raw!$G$82:$AJ$2072,,MATCH(Data!E$6,Raw!$G$5:$AJ$5,0)),Raw!$D$82:$D$2072,Data!$A26,Raw!$C$82:$C$2072,Data!$B$1))))),"-")</f>
        <v>15066</v>
      </c>
      <c r="F26" s="49"/>
      <c r="G26" s="49">
        <f>IFERROR(IF($B$1=Eng_Code,SUMIFS(INDEX(Raw!$G$82:$AJ$2072,,MATCH(Data!G$6,Raw!$G$5:$AJ$5,0)),Raw!$D$82:$D$2072,Data!$A26),IF(ISNUMBER(MATCH($B$1,Reg_Code,0)),SUMIFS(INDEX(Raw!$G$82:$AJ$2072,,MATCH(Data!G$6,Raw!$G$5:$AJ$5,0)),Raw!$D$82:$D$2072,Data!$A26,Raw!$B$82:$B$2072,Data!$B$1),IF(ISNUMBER(MATCH($B$1,Area_Code,0)),SUMIFS(INDEX(Raw!$G$82:$AJ$2072,,MATCH(Data!G$6,Raw!$G$5:$AJ$5,0)),Raw!$D$82:$D$2072,Data!$A26,Raw!$E$82:$E$2072,Data!$B$1),IF(ISNUMBER(MATCH($B$1,Prov_Code,0)),SUMIFS(INDEX(Raw!$G$82:$AJ$2072,,MATCH(Data!G$6,Raw!$G$5:$AJ$5,0)),Raw!$D$82:$D$2072,Data!$A26,Raw!$C$82:$C$2072,Data!$B$1))))),"-")</f>
        <v>8873</v>
      </c>
      <c r="H26" s="49">
        <f>IFERROR(IF($B$1=Eng_Code,SUMIFS(INDEX(Raw!$G$82:$AJ$2072,,MATCH(Data!H$6,Raw!$G$5:$AJ$5,0)),Raw!$D$82:$D$2072,Data!$A26),IF(ISNUMBER(MATCH($B$1,Reg_Code,0)),SUMIFS(INDEX(Raw!$G$82:$AJ$2072,,MATCH(Data!H$6,Raw!$G$5:$AJ$5,0)),Raw!$D$82:$D$2072,Data!$A26,Raw!$B$82:$B$2072,Data!$B$1),IF(ISNUMBER(MATCH($B$1,Area_Code,0)),SUMIFS(INDEX(Raw!$G$82:$AJ$2072,,MATCH(Data!H$6,Raw!$G$5:$AJ$5,0)),Raw!$D$82:$D$2072,Data!$A26,Raw!$E$82:$E$2072,Data!$B$1),IF(ISNUMBER(MATCH($B$1,Prov_Code,0)),SUMIFS(INDEX(Raw!$G$82:$AJ$2072,,MATCH(Data!H$6,Raw!$G$5:$AJ$5,0)),Raw!$D$82:$D$2072,Data!$A26,Raw!$C$82:$C$2072,Data!$B$1))))),"-")</f>
        <v>2544</v>
      </c>
      <c r="I26" s="49">
        <f>IFERROR(IF($B$1=Eng_Code,SUMIFS(INDEX(Raw!$G$82:$AJ$2072,,MATCH(Data!I$6,Raw!$G$5:$AJ$5,0)),Raw!$D$82:$D$2072,Data!$A26),IF(ISNUMBER(MATCH($B$1,Reg_Code,0)),SUMIFS(INDEX(Raw!$G$82:$AJ$2072,,MATCH(Data!I$6,Raw!$G$5:$AJ$5,0)),Raw!$D$82:$D$2072,Data!$A26,Raw!$B$82:$B$2072,Data!$B$1),IF(ISNUMBER(MATCH($B$1,Area_Code,0)),SUMIFS(INDEX(Raw!$G$82:$AJ$2072,,MATCH(Data!I$6,Raw!$G$5:$AJ$5,0)),Raw!$D$82:$D$2072,Data!$A26,Raw!$E$82:$E$2072,Data!$B$1),IF(ISNUMBER(MATCH($B$1,Prov_Code,0)),SUMIFS(INDEX(Raw!$G$82:$AJ$2072,,MATCH(Data!I$6,Raw!$G$5:$AJ$5,0)),Raw!$D$82:$D$2072,Data!$A26,Raw!$C$82:$C$2072,Data!$B$1))))),"-")</f>
        <v>602</v>
      </c>
      <c r="J26" s="49">
        <f>IFERROR(IF($B$1=Eng_Code,SUMIFS(INDEX(Raw!$G$82:$AJ$2072,,MATCH(Data!J$6,Raw!$G$5:$AJ$5,0)),Raw!$D$82:$D$2072,Data!$A26),IF(ISNUMBER(MATCH($B$1,Reg_Code,0)),SUMIFS(INDEX(Raw!$G$82:$AJ$2072,,MATCH(Data!J$6,Raw!$G$5:$AJ$5,0)),Raw!$D$82:$D$2072,Data!$A26,Raw!$B$82:$B$2072,Data!$B$1),IF(ISNUMBER(MATCH($B$1,Area_Code,0)),SUMIFS(INDEX(Raw!$G$82:$AJ$2072,,MATCH(Data!J$6,Raw!$G$5:$AJ$5,0)),Raw!$D$82:$D$2072,Data!$A26,Raw!$E$82:$E$2072,Data!$B$1),IF(ISNUMBER(MATCH($B$1,Prov_Code,0)),SUMIFS(INDEX(Raw!$G$82:$AJ$2072,,MATCH(Data!J$6,Raw!$G$5:$AJ$5,0)),Raw!$D$82:$D$2072,Data!$A26,Raw!$C$82:$C$2072,Data!$B$1))))),"-")</f>
        <v>632</v>
      </c>
      <c r="K26" s="49">
        <f>IFERROR(IF($B$1=Eng_Code,SUMIFS(INDEX(Raw!$G$82:$AJ$2072,,MATCH(Data!K$6,Raw!$G$5:$AJ$5,0)),Raw!$D$82:$D$2072,Data!$A26),IF(ISNUMBER(MATCH($B$1,Reg_Code,0)),SUMIFS(INDEX(Raw!$G$82:$AJ$2072,,MATCH(Data!K$6,Raw!$G$5:$AJ$5,0)),Raw!$D$82:$D$2072,Data!$A26,Raw!$B$82:$B$2072,Data!$B$1),IF(ISNUMBER(MATCH($B$1,Area_Code,0)),SUMIFS(INDEX(Raw!$G$82:$AJ$2072,,MATCH(Data!K$6,Raw!$G$5:$AJ$5,0)),Raw!$D$82:$D$2072,Data!$A26,Raw!$E$82:$E$2072,Data!$B$1),IF(ISNUMBER(MATCH($B$1,Prov_Code,0)),SUMIFS(INDEX(Raw!$G$82:$AJ$2072,,MATCH(Data!K$6,Raw!$G$5:$AJ$5,0)),Raw!$D$82:$D$2072,Data!$A26,Raw!$C$82:$C$2072,Data!$B$1))))),"-")</f>
        <v>482</v>
      </c>
      <c r="L26" s="49">
        <f>IFERROR(IF($B$1=Eng_Code,SUMIFS(INDEX(Raw!$G$82:$AJ$2072,,MATCH(Data!L$6,Raw!$G$5:$AJ$5,0)),Raw!$D$82:$D$2072,Data!$A26),IF(ISNUMBER(MATCH($B$1,Reg_Code,0)),SUMIFS(INDEX(Raw!$G$82:$AJ$2072,,MATCH(Data!L$6,Raw!$G$5:$AJ$5,0)),Raw!$D$82:$D$2072,Data!$A26,Raw!$B$82:$B$2072,Data!$B$1),IF(ISNUMBER(MATCH($B$1,Area_Code,0)),SUMIFS(INDEX(Raw!$G$82:$AJ$2072,,MATCH(Data!L$6,Raw!$G$5:$AJ$5,0)),Raw!$D$82:$D$2072,Data!$A26,Raw!$E$82:$E$2072,Data!$B$1),IF(ISNUMBER(MATCH($B$1,Prov_Code,0)),SUMIFS(INDEX(Raw!$G$82:$AJ$2072,,MATCH(Data!L$6,Raw!$G$5:$AJ$5,0)),Raw!$D$82:$D$2072,Data!$A26,Raw!$C$82:$C$2072,Data!$B$1))))),"-")</f>
        <v>0</v>
      </c>
      <c r="M26" s="49">
        <f>IFERROR(IF($B$1=Eng_Code,SUMIFS(INDEX(Raw!$G$82:$AJ$2072,,MATCH(Data!M$6,Raw!$G$5:$AJ$5,0)),Raw!$D$82:$D$2072,Data!$A26),IF(ISNUMBER(MATCH($B$1,Reg_Code,0)),SUMIFS(INDEX(Raw!$G$82:$AJ$2072,,MATCH(Data!M$6,Raw!$G$5:$AJ$5,0)),Raw!$D$82:$D$2072,Data!$A26,Raw!$B$82:$B$2072,Data!$B$1),IF(ISNUMBER(MATCH($B$1,Area_Code,0)),SUMIFS(INDEX(Raw!$G$82:$AJ$2072,,MATCH(Data!M$6,Raw!$G$5:$AJ$5,0)),Raw!$D$82:$D$2072,Data!$A26,Raw!$E$82:$E$2072,Data!$B$1),IF(ISNUMBER(MATCH($B$1,Prov_Code,0)),SUMIFS(INDEX(Raw!$G$82:$AJ$2072,,MATCH(Data!M$6,Raw!$G$5:$AJ$5,0)),Raw!$D$82:$D$2072,Data!$A26,Raw!$C$82:$C$2072,Data!$B$1))))),"-")</f>
        <v>415</v>
      </c>
      <c r="N26" s="78">
        <f t="shared" si="39"/>
        <v>0.86933678519759383</v>
      </c>
      <c r="O26" s="50"/>
      <c r="P26" s="50">
        <f>IFERROR(IF($B$1=Eng_Code,SUMIFS(INDEX(Raw!$G$82:$AJ$2072,,MATCH(Data!P$6,Raw!$G$5:$AJ$5,0)),Raw!$D$82:$D$2072,Data!$A26),IF(ISNUMBER(MATCH($B$1,Reg_Code,0)),SUMIFS(INDEX(Raw!$G$82:$AJ$2072,,MATCH(Data!P$6,Raw!$G$5:$AJ$5,0)),Raw!$D$82:$D$2072,Data!$A26,Raw!$B$82:$B$2072,Data!$B$1),IF(ISNUMBER(MATCH($B$1,Area_Code,0)),SUMIFS(INDEX(Raw!$G$82:$AJ$2072,,MATCH(Data!P$6,Raw!$G$5:$AJ$5,0)),Raw!$D$82:$D$2072,Data!$A26,Raw!$E$82:$E$2072,Data!$B$1),IF(ISNUMBER(MATCH($B$1,Prov_Code,0)),SUMIFS(INDEX(Raw!$G$82:$AJ$2072,,MATCH(Data!P$6,Raw!$G$5:$AJ$5,0)),Raw!$D$82:$D$2072,Data!$A26,Raw!$C$82:$C$2072,Data!$B$1))))),"-")</f>
        <v>11813</v>
      </c>
      <c r="Q26" s="50">
        <f>IFERROR(IF($B$1=Eng_Code,SUMIFS(INDEX(Raw!$G$82:$AJ$2072,,MATCH(Data!Q$6,Raw!$G$5:$AJ$5,0)),Raw!$D$82:$D$2072,Data!$A26),IF(ISNUMBER(MATCH($B$1,Reg_Code,0)),SUMIFS(INDEX(Raw!$G$82:$AJ$2072,,MATCH(Data!Q$6,Raw!$G$5:$AJ$5,0)),Raw!$D$82:$D$2072,Data!$A26,Raw!$B$82:$B$2072,Data!$B$1),IF(ISNUMBER(MATCH($B$1,Area_Code,0)),SUMIFS(INDEX(Raw!$G$82:$AJ$2072,,MATCH(Data!Q$6,Raw!$G$5:$AJ$5,0)),Raw!$D$82:$D$2072,Data!$A26,Raw!$E$82:$E$2072,Data!$B$1),IF(ISNUMBER(MATCH($B$1,Prov_Code,0)),SUMIFS(INDEX(Raw!$G$82:$AJ$2072,,MATCH(Data!Q$6,Raw!$G$5:$AJ$5,0)),Raw!$D$82:$D$2072,Data!$A26,Raw!$C$82:$C$2072,Data!$B$1))))),"-")</f>
        <v>1120</v>
      </c>
      <c r="R26" s="50">
        <f>IFERROR(IF($B$1=Eng_Code,SUMIFS(INDEX(Raw!$G$82:$AJ$2072,,MATCH(Data!R$6,Raw!$G$5:$AJ$5,0)),Raw!$D$82:$D$2072,Data!$A26),IF(ISNUMBER(MATCH($B$1,Reg_Code,0)),SUMIFS(INDEX(Raw!$G$82:$AJ$2072,,MATCH(Data!R$6,Raw!$G$5:$AJ$5,0)),Raw!$D$82:$D$2072,Data!$A26,Raw!$B$82:$B$2072,Data!$B$1),IF(ISNUMBER(MATCH($B$1,Area_Code,0)),SUMIFS(INDEX(Raw!$G$82:$AJ$2072,,MATCH(Data!R$6,Raw!$G$5:$AJ$5,0)),Raw!$D$82:$D$2072,Data!$A26,Raw!$E$82:$E$2072,Data!$B$1),IF(ISNUMBER(MATCH($B$1,Prov_Code,0)),SUMIFS(INDEX(Raw!$G$82:$AJ$2072,,MATCH(Data!R$6,Raw!$G$5:$AJ$5,0)),Raw!$D$82:$D$2072,Data!$A26,Raw!$C$82:$C$2072,Data!$B$1))))),"-")</f>
        <v>510</v>
      </c>
      <c r="S26" s="50">
        <f>IFERROR(IF($B$1=Eng_Code,SUMIFS(INDEX(Raw!$G$82:$AJ$2072,,MATCH(Data!S$6,Raw!$G$5:$AJ$5,0)),Raw!$D$82:$D$2072,Data!$A26),IF(ISNUMBER(MATCH($B$1,Reg_Code,0)),SUMIFS(INDEX(Raw!$G$82:$AJ$2072,,MATCH(Data!S$6,Raw!$G$5:$AJ$5,0)),Raw!$D$82:$D$2072,Data!$A26,Raw!$B$82:$B$2072,Data!$B$1),IF(ISNUMBER(MATCH($B$1,Area_Code,0)),SUMIFS(INDEX(Raw!$G$82:$AJ$2072,,MATCH(Data!S$6,Raw!$G$5:$AJ$5,0)),Raw!$D$82:$D$2072,Data!$A26,Raw!$E$82:$E$2072,Data!$B$1),IF(ISNUMBER(MATCH($B$1,Prov_Code,0)),SUMIFS(INDEX(Raw!$G$82:$AJ$2072,,MATCH(Data!S$6,Raw!$G$5:$AJ$5,0)),Raw!$D$82:$D$2072,Data!$A26,Raw!$C$82:$C$2072,Data!$B$1))))),"-")</f>
        <v>1599</v>
      </c>
      <c r="T26" s="78">
        <f t="shared" si="40"/>
        <v>0.96206203972327609</v>
      </c>
      <c r="U26" s="50"/>
      <c r="V26" s="50">
        <f>IFERROR(IF($B$1=Eng_Code,SUMIFS(INDEX(Raw!$G$82:$AJ$2072,,MATCH(Data!V$6,Raw!$G$5:$AJ$5,0)),Raw!$D$82:$D$2072,Data!$A26),IF(ISNUMBER(MATCH($B$1,Reg_Code,0)),SUMIFS(INDEX(Raw!$G$82:$AJ$2072,,MATCH(Data!V$6,Raw!$G$5:$AJ$5,0)),Raw!$D$82:$D$2072,Data!$A26,Raw!$B$82:$B$2072,Data!$B$1),IF(ISNUMBER(MATCH($B$1,Area_Code,0)),SUMIFS(INDEX(Raw!$G$82:$AJ$2072,,MATCH(Data!V$6,Raw!$G$5:$AJ$5,0)),Raw!$D$82:$D$2072,Data!$A26,Raw!$E$82:$E$2072,Data!$B$1),IF(ISNUMBER(MATCH($B$1,Prov_Code,0)),SUMIFS(INDEX(Raw!$G$82:$AJ$2072,,MATCH(Data!V$6,Raw!$G$5:$AJ$5,0)),Raw!$D$82:$D$2072,Data!$A26,Raw!$C$82:$C$2072,Data!$B$1))))),"-")</f>
        <v>3312</v>
      </c>
      <c r="W26" s="50">
        <f>IFERROR(IF($B$1=Eng_Code,SUMIFS(INDEX(Raw!$G$82:$AJ$2072,,MATCH(Data!W$6,Raw!$G$5:$AJ$5,0)),Raw!$D$82:$D$2072,Data!$A26),IF(ISNUMBER(MATCH($B$1,Reg_Code,0)),SUMIFS(INDEX(Raw!$G$82:$AJ$2072,,MATCH(Data!W$6,Raw!$G$5:$AJ$5,0)),Raw!$D$82:$D$2072,Data!$A26,Raw!$B$82:$B$2072,Data!$B$1),IF(ISNUMBER(MATCH($B$1,Area_Code,0)),SUMIFS(INDEX(Raw!$G$82:$AJ$2072,,MATCH(Data!W$6,Raw!$G$5:$AJ$5,0)),Raw!$D$82:$D$2072,Data!$A26,Raw!$E$82:$E$2072,Data!$B$1),IF(ISNUMBER(MATCH($B$1,Prov_Code,0)),SUMIFS(INDEX(Raw!$G$82:$AJ$2072,,MATCH(Data!W$6,Raw!$G$5:$AJ$5,0)),Raw!$D$82:$D$2072,Data!$A26,Raw!$C$82:$C$2072,Data!$B$1))))),"-")</f>
        <v>5578</v>
      </c>
      <c r="X26" s="51">
        <f>IFERROR(IF($B$1=Eng_Code,SUMIFS(INDEX(Raw!$G$82:$AJ$2072,,MATCH(Data!X$6,Raw!$G$5:$AJ$5,0)),Raw!$D$82:$D$2072,Data!$A26),IF(ISNUMBER(MATCH($B$1,Reg_Code,0)),SUMIFS(INDEX(Raw!$G$82:$AJ$2072,,MATCH(Data!X$6,Raw!$G$5:$AJ$5,0)),Raw!$D$82:$D$2072,Data!$A26,Raw!$B$82:$B$2072,Data!$B$1),IF(ISNUMBER(MATCH($B$1,Area_Code,0)),SUMIFS(INDEX(Raw!$G$82:$AJ$2072,,MATCH(Data!X$6,Raw!$G$5:$AJ$5,0)),Raw!$D$82:$D$2072,Data!$A26,Raw!$E$82:$E$2072,Data!$B$1),IF(ISNUMBER(MATCH($B$1,Prov_Code,0)),SUMIFS(INDEX(Raw!$G$82:$AJ$2072,,MATCH(Data!X$6,Raw!$G$5:$AJ$5,0)),Raw!$D$82:$D$2072,Data!$A26,Raw!$C$82:$C$2072,Data!$B$1))))),"-")</f>
        <v>2045</v>
      </c>
      <c r="Y26" s="51">
        <f>IFERROR(IF($B$1=Eng_Code,SUMIFS(INDEX(Raw!$G$82:$AJ$2072,,MATCH(Data!Y$6,Raw!$G$5:$AJ$5,0)),Raw!$D$82:$D$2072,Data!$A26),IF(ISNUMBER(MATCH($B$1,Reg_Code,0)),SUMIFS(INDEX(Raw!$G$82:$AJ$2072,,MATCH(Data!Y$6,Raw!$G$5:$AJ$5,0)),Raw!$D$82:$D$2072,Data!$A26,Raw!$B$82:$B$2072,Data!$B$1),IF(ISNUMBER(MATCH($B$1,Area_Code,0)),SUMIFS(INDEX(Raw!$G$82:$AJ$2072,,MATCH(Data!Y$6,Raw!$G$5:$AJ$5,0)),Raw!$D$82:$D$2072,Data!$A26,Raw!$E$82:$E$2072,Data!$B$1),IF(ISNUMBER(MATCH($B$1,Prov_Code,0)),SUMIFS(INDEX(Raw!$G$82:$AJ$2072,,MATCH(Data!Y$6,Raw!$G$5:$AJ$5,0)),Raw!$D$82:$D$2072,Data!$A26,Raw!$C$82:$C$2072,Data!$B$1))))),"-")</f>
        <v>612</v>
      </c>
      <c r="Z26" s="51">
        <f>IFERROR(IF($B$1=Eng_Code,SUMIFS(INDEX(Raw!$G$82:$AJ$2072,,MATCH(Data!Z$6,Raw!$G$5:$AJ$5,0)),Raw!$D$82:$D$2072,Data!$A26),IF(ISNUMBER(MATCH($B$1,Reg_Code,0)),SUMIFS(INDEX(Raw!$G$82:$AJ$2072,,MATCH(Data!Z$6,Raw!$G$5:$AJ$5,0)),Raw!$D$82:$D$2072,Data!$A26,Raw!$B$82:$B$2072,Data!$B$1),IF(ISNUMBER(MATCH($B$1,Area_Code,0)),SUMIFS(INDEX(Raw!$G$82:$AJ$2072,,MATCH(Data!Z$6,Raw!$G$5:$AJ$5,0)),Raw!$D$82:$D$2072,Data!$A26,Raw!$E$82:$E$2072,Data!$B$1),IF(ISNUMBER(MATCH($B$1,Prov_Code,0)),SUMIFS(INDEX(Raw!$G$82:$AJ$2072,,MATCH(Data!Z$6,Raw!$G$5:$AJ$5,0)),Raw!$D$82:$D$2072,Data!$A26,Raw!$C$82:$C$2072,Data!$B$1))))),"-")</f>
        <v>2001</v>
      </c>
      <c r="AA26" s="51"/>
      <c r="AB26" s="51">
        <f>IFERROR(IF($B$1=Eng_Code,SUMIFS(INDEX(Raw!$G$82:$AJ$2072,,MATCH(Data!AB$6,Raw!$G$5:$AJ$5,0)),Raw!$D$82:$D$2072,Data!$A26),IF(ISNUMBER(MATCH($B$1,Reg_Code,0)),SUMIFS(INDEX(Raw!$G$82:$AJ$2072,,MATCH(Data!AB$6,Raw!$G$5:$AJ$5,0)),Raw!$D$82:$D$2072,Data!$A26,Raw!$B$82:$B$2072,Data!$B$1),IF(ISNUMBER(MATCH($B$1,Area_Code,0)),SUMIFS(INDEX(Raw!$G$82:$AJ$2072,,MATCH(Data!AB$6,Raw!$G$5:$AJ$5,0)),Raw!$D$82:$D$2072,Data!$A26,Raw!$E$82:$E$2072,Data!$B$1),IF(ISNUMBER(MATCH($B$1,Prov_Code,0)),SUMIFS(INDEX(Raw!$G$82:$AJ$2072,,MATCH(Data!AB$6,Raw!$G$5:$AJ$5,0)),Raw!$D$82:$D$2072,Data!$A26,Raw!$C$82:$C$2072,Data!$B$1))))),"-")</f>
        <v>2248</v>
      </c>
      <c r="AC26" s="51">
        <f>IFERROR(IF($B$1=Eng_Code,SUMIFS(INDEX(Raw!$G$82:$AJ$2072,,MATCH(Data!AC$6,Raw!$G$5:$AJ$5,0)),Raw!$D$82:$D$2072,Data!$A26),IF(ISNUMBER(MATCH($B$1,Reg_Code,0)),SUMIFS(INDEX(Raw!$G$82:$AJ$2072,,MATCH(Data!AC$6,Raw!$G$5:$AJ$5,0)),Raw!$D$82:$D$2072,Data!$A26,Raw!$B$82:$B$2072,Data!$B$1),IF(ISNUMBER(MATCH($B$1,Area_Code,0)),SUMIFS(INDEX(Raw!$G$82:$AJ$2072,,MATCH(Data!AC$6,Raw!$G$5:$AJ$5,0)),Raw!$D$82:$D$2072,Data!$A26,Raw!$E$82:$E$2072,Data!$B$1),IF(ISNUMBER(MATCH($B$1,Prov_Code,0)),SUMIFS(INDEX(Raw!$G$82:$AJ$2072,,MATCH(Data!AC$6,Raw!$G$5:$AJ$5,0)),Raw!$D$82:$D$2072,Data!$A26,Raw!$C$82:$C$2072,Data!$B$1))))),"-")</f>
        <v>3659</v>
      </c>
      <c r="AD26" s="51">
        <f>IFERROR(IF($B$1=Eng_Code,SUMIFS(INDEX(Raw!$G$82:$AJ$2072,,MATCH(Data!AD$6,Raw!$G$5:$AJ$5,0)),Raw!$D$82:$D$2072,Data!$A26),IF(ISNUMBER(MATCH($B$1,Reg_Code,0)),SUMIFS(INDEX(Raw!$G$82:$AJ$2072,,MATCH(Data!AD$6,Raw!$G$5:$AJ$5,0)),Raw!$D$82:$D$2072,Data!$A26,Raw!$B$82:$B$2072,Data!$B$1),IF(ISNUMBER(MATCH($B$1,Area_Code,0)),SUMIFS(INDEX(Raw!$G$82:$AJ$2072,,MATCH(Data!AD$6,Raw!$G$5:$AJ$5,0)),Raw!$D$82:$D$2072,Data!$A26,Raw!$E$82:$E$2072,Data!$B$1),IF(ISNUMBER(MATCH($B$1,Prov_Code,0)),SUMIFS(INDEX(Raw!$G$82:$AJ$2072,,MATCH(Data!AD$6,Raw!$G$5:$AJ$5,0)),Raw!$D$82:$D$2072,Data!$A26,Raw!$C$82:$C$2072,Data!$B$1))))),"-")</f>
        <v>4539</v>
      </c>
      <c r="AE26" s="51">
        <f>IFERROR(IF($B$1=Eng_Code,SUMIFS(INDEX(Raw!$G$82:$AJ$2072,,MATCH(Data!AE$6,Raw!$G$5:$AJ$5,0)),Raw!$D$82:$D$2072,Data!$A26),IF(ISNUMBER(MATCH($B$1,Reg_Code,0)),SUMIFS(INDEX(Raw!$G$82:$AJ$2072,,MATCH(Data!AE$6,Raw!$G$5:$AJ$5,0)),Raw!$D$82:$D$2072,Data!$A26,Raw!$B$82:$B$2072,Data!$B$1),IF(ISNUMBER(MATCH($B$1,Area_Code,0)),SUMIFS(INDEX(Raw!$G$82:$AJ$2072,,MATCH(Data!AE$6,Raw!$G$5:$AJ$5,0)),Raw!$D$82:$D$2072,Data!$A26,Raw!$E$82:$E$2072,Data!$B$1),IF(ISNUMBER(MATCH($B$1,Prov_Code,0)),SUMIFS(INDEX(Raw!$G$82:$AJ$2072,,MATCH(Data!AE$6,Raw!$G$5:$AJ$5,0)),Raw!$D$82:$D$2072,Data!$A26,Raw!$C$82:$C$2072,Data!$B$1))))),"-")</f>
        <v>1739</v>
      </c>
      <c r="AF26" s="51">
        <f>IFERROR(IF($B$1=Eng_Code,SUMIFS(INDEX(Raw!$G$82:$AJ$2072,,MATCH(Data!AF$6,Raw!$G$5:$AJ$5,0)),Raw!$D$82:$D$2072,Data!$A26),IF(ISNUMBER(MATCH($B$1,Reg_Code,0)),SUMIFS(INDEX(Raw!$G$82:$AJ$2072,,MATCH(Data!AF$6,Raw!$G$5:$AJ$5,0)),Raw!$D$82:$D$2072,Data!$A26,Raw!$B$82:$B$2072,Data!$B$1),IF(ISNUMBER(MATCH($B$1,Area_Code,0)),SUMIFS(INDEX(Raw!$G$82:$AJ$2072,,MATCH(Data!AF$6,Raw!$G$5:$AJ$5,0)),Raw!$D$82:$D$2072,Data!$A26,Raw!$E$82:$E$2072,Data!$B$1),IF(ISNUMBER(MATCH($B$1,Prov_Code,0)),SUMIFS(INDEX(Raw!$G$82:$AJ$2072,,MATCH(Data!AF$6,Raw!$G$5:$AJ$5,0)),Raw!$D$82:$D$2072,Data!$A26,Raw!$C$82:$C$2072,Data!$B$1))))),"-")</f>
        <v>768</v>
      </c>
      <c r="AG26" s="51">
        <f>IFERROR(IF($B$1=Eng_Code,SUMIFS(INDEX(Raw!$G$82:$AJ$2072,,MATCH(Data!AG$6,Raw!$G$5:$AJ$5,0)),Raw!$D$82:$D$2072,Data!$A26),IF(ISNUMBER(MATCH($B$1,Reg_Code,0)),SUMIFS(INDEX(Raw!$G$82:$AJ$2072,,MATCH(Data!AG$6,Raw!$G$5:$AJ$5,0)),Raw!$D$82:$D$2072,Data!$A26,Raw!$B$82:$B$2072,Data!$B$1),IF(ISNUMBER(MATCH($B$1,Area_Code,0)),SUMIFS(INDEX(Raw!$G$82:$AJ$2072,,MATCH(Data!AG$6,Raw!$G$5:$AJ$5,0)),Raw!$D$82:$D$2072,Data!$A26,Raw!$E$82:$E$2072,Data!$B$1),IF(ISNUMBER(MATCH($B$1,Prov_Code,0)),SUMIFS(INDEX(Raw!$G$82:$AJ$2072,,MATCH(Data!AG$6,Raw!$G$5:$AJ$5,0)),Raw!$D$82:$D$2072,Data!$A26,Raw!$C$82:$C$2072,Data!$B$1))))),"-")</f>
        <v>1752</v>
      </c>
      <c r="AH26" s="78">
        <f t="shared" si="12"/>
        <v>0.17355052883501892</v>
      </c>
      <c r="AI26" s="78">
        <f t="shared" si="13"/>
        <v>0.28248282251215934</v>
      </c>
      <c r="AJ26" s="78">
        <f t="shared" si="14"/>
        <v>0.35042075194935535</v>
      </c>
      <c r="AK26" s="78">
        <f t="shared" si="15"/>
        <v>0.1342546128310044</v>
      </c>
      <c r="AL26" s="78">
        <f t="shared" si="16"/>
        <v>5.9291283872461978E-2</v>
      </c>
      <c r="AN26" s="51">
        <f>IFERROR(IF($B$1=Eng_Code,SUMIFS(INDEX(Raw!$G$82:$AJ$2072,,MATCH(Data!AN$6,Raw!$G$5:$AJ$5,0)),Raw!$D$82:$D$2072,Data!$A26),IF(ISNUMBER(MATCH($B$1,Reg_Code,0)),SUMIFS(INDEX(Raw!$G$82:$AJ$2072,,MATCH(Data!AN$6,Raw!$G$5:$AJ$5,0)),Raw!$D$82:$D$2072,Data!$A26,Raw!$B$82:$B$2072,Data!$B$1),IF(ISNUMBER(MATCH($B$1,Area_Code,0)),SUMIFS(INDEX(Raw!$G$82:$AJ$2072,,MATCH(Data!AN$6,Raw!$G$5:$AJ$5,0)),Raw!$D$82:$D$2072,Data!$A26,Raw!$E$82:$E$2072,Data!$B$1),IF(ISNUMBER(MATCH($B$1,Prov_Code,0)),SUMIFS(INDEX(Raw!$G$82:$AJ$2072,,MATCH(Data!AN$6,Raw!$G$5:$AJ$5,0)),Raw!$D$82:$D$2072,Data!$A26,Raw!$C$82:$C$2072,Data!$B$1))))),"-")</f>
        <v>6454</v>
      </c>
      <c r="AO26" s="51">
        <f>IFERROR(IF($B$1=Eng_Code,SUMIFS(INDEX(Raw!$G$82:$AJ$2072,,MATCH(Data!AO$6,Raw!$G$5:$AJ$5,0)),Raw!$D$82:$D$2072,Data!$A26),IF(ISNUMBER(MATCH($B$1,Reg_Code,0)),SUMIFS(INDEX(Raw!$G$82:$AJ$2072,,MATCH(Data!AO$6,Raw!$G$5:$AJ$5,0)),Raw!$D$82:$D$2072,Data!$A26,Raw!$B$82:$B$2072,Data!$B$1),IF(ISNUMBER(MATCH($B$1,Area_Code,0)),SUMIFS(INDEX(Raw!$G$82:$AJ$2072,,MATCH(Data!AO$6,Raw!$G$5:$AJ$5,0)),Raw!$D$82:$D$2072,Data!$A26,Raw!$E$82:$E$2072,Data!$B$1),IF(ISNUMBER(MATCH($B$1,Prov_Code,0)),SUMIFS(INDEX(Raw!$G$82:$AJ$2072,,MATCH(Data!AO$6,Raw!$G$5:$AJ$5,0)),Raw!$D$82:$D$2072,Data!$A26,Raw!$C$82:$C$2072,Data!$B$1))))),"-")</f>
        <v>3337</v>
      </c>
      <c r="AP26" s="51">
        <f>IFERROR(IF($B$1=Eng_Code,SUMIFS(INDEX(Raw!$G$82:$AJ$2072,,MATCH(Data!AP$6,Raw!$G$5:$AJ$5,0)),Raw!$D$82:$D$2072,Data!$A26),IF(ISNUMBER(MATCH($B$1,Reg_Code,0)),SUMIFS(INDEX(Raw!$G$82:$AJ$2072,,MATCH(Data!AP$6,Raw!$G$5:$AJ$5,0)),Raw!$D$82:$D$2072,Data!$A26,Raw!$B$82:$B$2072,Data!$B$1),IF(ISNUMBER(MATCH($B$1,Area_Code,0)),SUMIFS(INDEX(Raw!$G$82:$AJ$2072,,MATCH(Data!AP$6,Raw!$G$5:$AJ$5,0)),Raw!$D$82:$D$2072,Data!$A26,Raw!$E$82:$E$2072,Data!$B$1),IF(ISNUMBER(MATCH($B$1,Prov_Code,0)),SUMIFS(INDEX(Raw!$G$82:$AJ$2072,,MATCH(Data!AP$6,Raw!$G$5:$AJ$5,0)),Raw!$D$82:$D$2072,Data!$A26,Raw!$C$82:$C$2072,Data!$B$1))))),"-")</f>
        <v>598</v>
      </c>
      <c r="AQ26" s="51">
        <f>IFERROR(IF($B$1=Eng_Code,SUMIFS(INDEX(Raw!$G$82:$AJ$2072,,MATCH(Data!AQ$6,Raw!$G$5:$AJ$5,0)),Raw!$D$82:$D$2072,Data!$A26),IF(ISNUMBER(MATCH($B$1,Reg_Code,0)),SUMIFS(INDEX(Raw!$G$82:$AJ$2072,,MATCH(Data!AQ$6,Raw!$G$5:$AJ$5,0)),Raw!$D$82:$D$2072,Data!$A26,Raw!$B$82:$B$2072,Data!$B$1),IF(ISNUMBER(MATCH($B$1,Area_Code,0)),SUMIFS(INDEX(Raw!$G$82:$AJ$2072,,MATCH(Data!AQ$6,Raw!$G$5:$AJ$5,0)),Raw!$D$82:$D$2072,Data!$A26,Raw!$E$82:$E$2072,Data!$B$1),IF(ISNUMBER(MATCH($B$1,Prov_Code,0)),SUMIFS(INDEX(Raw!$G$82:$AJ$2072,,MATCH(Data!AQ$6,Raw!$G$5:$AJ$5,0)),Raw!$D$82:$D$2072,Data!$A26,Raw!$C$82:$C$2072,Data!$B$1))))),"-")</f>
        <v>538</v>
      </c>
      <c r="AR26" s="51">
        <f>IFERROR(IF($B$1=Eng_Code,SUMIFS(INDEX(Raw!$G$82:$AJ$2072,,MATCH(Data!AR$6,Raw!$G$5:$AJ$5,0)),Raw!$D$82:$D$2072,Data!$A26),IF(ISNUMBER(MATCH($B$1,Reg_Code,0)),SUMIFS(INDEX(Raw!$G$82:$AJ$2072,,MATCH(Data!AR$6,Raw!$G$5:$AJ$5,0)),Raw!$D$82:$D$2072,Data!$A26,Raw!$B$82:$B$2072,Data!$B$1),IF(ISNUMBER(MATCH($B$1,Area_Code,0)),SUMIFS(INDEX(Raw!$G$82:$AJ$2072,,MATCH(Data!AR$6,Raw!$G$5:$AJ$5,0)),Raw!$D$82:$D$2072,Data!$A26,Raw!$E$82:$E$2072,Data!$B$1),IF(ISNUMBER(MATCH($B$1,Prov_Code,0)),SUMIFS(INDEX(Raw!$G$82:$AJ$2072,,MATCH(Data!AR$6,Raw!$G$5:$AJ$5,0)),Raw!$D$82:$D$2072,Data!$A26,Raw!$C$82:$C$2072,Data!$B$1))))),"-")</f>
        <v>1909</v>
      </c>
    </row>
    <row r="27" spans="1:44" x14ac:dyDescent="0.2">
      <c r="A27" s="2">
        <f t="shared" si="37"/>
        <v>43008</v>
      </c>
      <c r="B27" s="19" t="s">
        <v>986</v>
      </c>
      <c r="C27" s="85">
        <f t="shared" si="38"/>
        <v>4</v>
      </c>
      <c r="D27" s="49">
        <f>IFERROR(IF($B$1=Eng_Code,SUMIFS(INDEX(Raw!$G$82:$AJ$2072,,MATCH(Data!D$6,Raw!$G$5:$AJ$5,0)),Raw!$D$82:$D$2072,Data!$A27),IF(ISNUMBER(MATCH($B$1,Reg_Code,0)),SUMIFS(INDEX(Raw!$G$82:$AJ$2072,,MATCH(Data!D$6,Raw!$G$5:$AJ$5,0)),Raw!$D$82:$D$2072,Data!$A27,Raw!$B$82:$B$2072,Data!$B$1),IF(ISNUMBER(MATCH($B$1,Area_Code,0)),SUMIFS(INDEX(Raw!$G$82:$AJ$2072,,MATCH(Data!D$6,Raw!$G$5:$AJ$5,0)),Raw!$D$82:$D$2072,Data!$A27,Raw!$E$82:$E$2072,Data!$B$1),IF(ISNUMBER(MATCH($B$1,Prov_Code,0)),SUMIFS(INDEX(Raw!$G$82:$AJ$2072,,MATCH(Data!D$6,Raw!$G$5:$AJ$5,0)),Raw!$D$82:$D$2072,Data!$A27,Raw!$C$82:$C$2072,Data!$B$1))))),"-")</f>
        <v>55776</v>
      </c>
      <c r="E27" s="49">
        <f>IFERROR(IF($B$1=Eng_Code,SUMIFS(INDEX(Raw!$G$82:$AJ$2072,,MATCH(Data!E$6,Raw!$G$5:$AJ$5,0)),Raw!$D$82:$D$2072,Data!$A27),IF(ISNUMBER(MATCH($B$1,Reg_Code,0)),SUMIFS(INDEX(Raw!$G$82:$AJ$2072,,MATCH(Data!E$6,Raw!$G$5:$AJ$5,0)),Raw!$D$82:$D$2072,Data!$A27,Raw!$B$82:$B$2072,Data!$B$1),IF(ISNUMBER(MATCH($B$1,Area_Code,0)),SUMIFS(INDEX(Raw!$G$82:$AJ$2072,,MATCH(Data!E$6,Raw!$G$5:$AJ$5,0)),Raw!$D$82:$D$2072,Data!$A27,Raw!$E$82:$E$2072,Data!$B$1),IF(ISNUMBER(MATCH($B$1,Prov_Code,0)),SUMIFS(INDEX(Raw!$G$82:$AJ$2072,,MATCH(Data!E$6,Raw!$G$5:$AJ$5,0)),Raw!$D$82:$D$2072,Data!$A27,Raw!$C$82:$C$2072,Data!$B$1))))),"-")</f>
        <v>15195</v>
      </c>
      <c r="F27" s="49"/>
      <c r="G27" s="49">
        <f>IFERROR(IF($B$1=Eng_Code,SUMIFS(INDEX(Raw!$G$82:$AJ$2072,,MATCH(Data!G$6,Raw!$G$5:$AJ$5,0)),Raw!$D$82:$D$2072,Data!$A27),IF(ISNUMBER(MATCH($B$1,Reg_Code,0)),SUMIFS(INDEX(Raw!$G$82:$AJ$2072,,MATCH(Data!G$6,Raw!$G$5:$AJ$5,0)),Raw!$D$82:$D$2072,Data!$A27,Raw!$B$82:$B$2072,Data!$B$1),IF(ISNUMBER(MATCH($B$1,Area_Code,0)),SUMIFS(INDEX(Raw!$G$82:$AJ$2072,,MATCH(Data!G$6,Raw!$G$5:$AJ$5,0)),Raw!$D$82:$D$2072,Data!$A27,Raw!$E$82:$E$2072,Data!$B$1),IF(ISNUMBER(MATCH($B$1,Prov_Code,0)),SUMIFS(INDEX(Raw!$G$82:$AJ$2072,,MATCH(Data!G$6,Raw!$G$5:$AJ$5,0)),Raw!$D$82:$D$2072,Data!$A27,Raw!$C$82:$C$2072,Data!$B$1))))),"-")</f>
        <v>9727</v>
      </c>
      <c r="H27" s="49">
        <f>IFERROR(IF($B$1=Eng_Code,SUMIFS(INDEX(Raw!$G$82:$AJ$2072,,MATCH(Data!H$6,Raw!$G$5:$AJ$5,0)),Raw!$D$82:$D$2072,Data!$A27),IF(ISNUMBER(MATCH($B$1,Reg_Code,0)),SUMIFS(INDEX(Raw!$G$82:$AJ$2072,,MATCH(Data!H$6,Raw!$G$5:$AJ$5,0)),Raw!$D$82:$D$2072,Data!$A27,Raw!$B$82:$B$2072,Data!$B$1),IF(ISNUMBER(MATCH($B$1,Area_Code,0)),SUMIFS(INDEX(Raw!$G$82:$AJ$2072,,MATCH(Data!H$6,Raw!$G$5:$AJ$5,0)),Raw!$D$82:$D$2072,Data!$A27,Raw!$E$82:$E$2072,Data!$B$1),IF(ISNUMBER(MATCH($B$1,Prov_Code,0)),SUMIFS(INDEX(Raw!$G$82:$AJ$2072,,MATCH(Data!H$6,Raw!$G$5:$AJ$5,0)),Raw!$D$82:$D$2072,Data!$A27,Raw!$C$82:$C$2072,Data!$B$1))))),"-")</f>
        <v>2721</v>
      </c>
      <c r="I27" s="49">
        <f>IFERROR(IF($B$1=Eng_Code,SUMIFS(INDEX(Raw!$G$82:$AJ$2072,,MATCH(Data!I$6,Raw!$G$5:$AJ$5,0)),Raw!$D$82:$D$2072,Data!$A27),IF(ISNUMBER(MATCH($B$1,Reg_Code,0)),SUMIFS(INDEX(Raw!$G$82:$AJ$2072,,MATCH(Data!I$6,Raw!$G$5:$AJ$5,0)),Raw!$D$82:$D$2072,Data!$A27,Raw!$B$82:$B$2072,Data!$B$1),IF(ISNUMBER(MATCH($B$1,Area_Code,0)),SUMIFS(INDEX(Raw!$G$82:$AJ$2072,,MATCH(Data!I$6,Raw!$G$5:$AJ$5,0)),Raw!$D$82:$D$2072,Data!$A27,Raw!$E$82:$E$2072,Data!$B$1),IF(ISNUMBER(MATCH($B$1,Prov_Code,0)),SUMIFS(INDEX(Raw!$G$82:$AJ$2072,,MATCH(Data!I$6,Raw!$G$5:$AJ$5,0)),Raw!$D$82:$D$2072,Data!$A27,Raw!$C$82:$C$2072,Data!$B$1))))),"-")</f>
        <v>659</v>
      </c>
      <c r="J27" s="49">
        <f>IFERROR(IF($B$1=Eng_Code,SUMIFS(INDEX(Raw!$G$82:$AJ$2072,,MATCH(Data!J$6,Raw!$G$5:$AJ$5,0)),Raw!$D$82:$D$2072,Data!$A27),IF(ISNUMBER(MATCH($B$1,Reg_Code,0)),SUMIFS(INDEX(Raw!$G$82:$AJ$2072,,MATCH(Data!J$6,Raw!$G$5:$AJ$5,0)),Raw!$D$82:$D$2072,Data!$A27,Raw!$B$82:$B$2072,Data!$B$1),IF(ISNUMBER(MATCH($B$1,Area_Code,0)),SUMIFS(INDEX(Raw!$G$82:$AJ$2072,,MATCH(Data!J$6,Raw!$G$5:$AJ$5,0)),Raw!$D$82:$D$2072,Data!$A27,Raw!$E$82:$E$2072,Data!$B$1),IF(ISNUMBER(MATCH($B$1,Prov_Code,0)),SUMIFS(INDEX(Raw!$G$82:$AJ$2072,,MATCH(Data!J$6,Raw!$G$5:$AJ$5,0)),Raw!$D$82:$D$2072,Data!$A27,Raw!$C$82:$C$2072,Data!$B$1))))),"-")</f>
        <v>656</v>
      </c>
      <c r="K27" s="49">
        <f>IFERROR(IF($B$1=Eng_Code,SUMIFS(INDEX(Raw!$G$82:$AJ$2072,,MATCH(Data!K$6,Raw!$G$5:$AJ$5,0)),Raw!$D$82:$D$2072,Data!$A27),IF(ISNUMBER(MATCH($B$1,Reg_Code,0)),SUMIFS(INDEX(Raw!$G$82:$AJ$2072,,MATCH(Data!K$6,Raw!$G$5:$AJ$5,0)),Raw!$D$82:$D$2072,Data!$A27,Raw!$B$82:$B$2072,Data!$B$1),IF(ISNUMBER(MATCH($B$1,Area_Code,0)),SUMIFS(INDEX(Raw!$G$82:$AJ$2072,,MATCH(Data!K$6,Raw!$G$5:$AJ$5,0)),Raw!$D$82:$D$2072,Data!$A27,Raw!$E$82:$E$2072,Data!$B$1),IF(ISNUMBER(MATCH($B$1,Prov_Code,0)),SUMIFS(INDEX(Raw!$G$82:$AJ$2072,,MATCH(Data!K$6,Raw!$G$5:$AJ$5,0)),Raw!$D$82:$D$2072,Data!$A27,Raw!$C$82:$C$2072,Data!$B$1))))),"-")</f>
        <v>507</v>
      </c>
      <c r="L27" s="49">
        <f>IFERROR(IF($B$1=Eng_Code,SUMIFS(INDEX(Raw!$G$82:$AJ$2072,,MATCH(Data!L$6,Raw!$G$5:$AJ$5,0)),Raw!$D$82:$D$2072,Data!$A27),IF(ISNUMBER(MATCH($B$1,Reg_Code,0)),SUMIFS(INDEX(Raw!$G$82:$AJ$2072,,MATCH(Data!L$6,Raw!$G$5:$AJ$5,0)),Raw!$D$82:$D$2072,Data!$A27,Raw!$B$82:$B$2072,Data!$B$1),IF(ISNUMBER(MATCH($B$1,Area_Code,0)),SUMIFS(INDEX(Raw!$G$82:$AJ$2072,,MATCH(Data!L$6,Raw!$G$5:$AJ$5,0)),Raw!$D$82:$D$2072,Data!$A27,Raw!$E$82:$E$2072,Data!$B$1),IF(ISNUMBER(MATCH($B$1,Prov_Code,0)),SUMIFS(INDEX(Raw!$G$82:$AJ$2072,,MATCH(Data!L$6,Raw!$G$5:$AJ$5,0)),Raw!$D$82:$D$2072,Data!$A27,Raw!$C$82:$C$2072,Data!$B$1))))),"-")</f>
        <v>0</v>
      </c>
      <c r="M27" s="49">
        <f>IFERROR(IF($B$1=Eng_Code,SUMIFS(INDEX(Raw!$G$82:$AJ$2072,,MATCH(Data!M$6,Raw!$G$5:$AJ$5,0)),Raw!$D$82:$D$2072,Data!$A27),IF(ISNUMBER(MATCH($B$1,Reg_Code,0)),SUMIFS(INDEX(Raw!$G$82:$AJ$2072,,MATCH(Data!M$6,Raw!$G$5:$AJ$5,0)),Raw!$D$82:$D$2072,Data!$A27,Raw!$B$82:$B$2072,Data!$B$1),IF(ISNUMBER(MATCH($B$1,Area_Code,0)),SUMIFS(INDEX(Raw!$G$82:$AJ$2072,,MATCH(Data!M$6,Raw!$G$5:$AJ$5,0)),Raw!$D$82:$D$2072,Data!$A27,Raw!$E$82:$E$2072,Data!$B$1),IF(ISNUMBER(MATCH($B$1,Prov_Code,0)),SUMIFS(INDEX(Raw!$G$82:$AJ$2072,,MATCH(Data!M$6,Raw!$G$5:$AJ$5,0)),Raw!$D$82:$D$2072,Data!$A27,Raw!$C$82:$C$2072,Data!$B$1))))),"-")</f>
        <v>925</v>
      </c>
      <c r="N27" s="78">
        <f t="shared" si="39"/>
        <v>0.8723195515066573</v>
      </c>
      <c r="O27" s="52"/>
      <c r="P27" s="52">
        <f>IFERROR(IF($B$1=Eng_Code,SUMIFS(INDEX(Raw!$G$82:$AJ$2072,,MATCH(Data!P$6,Raw!$G$5:$AJ$5,0)),Raw!$D$82:$D$2072,Data!$A27),IF(ISNUMBER(MATCH($B$1,Reg_Code,0)),SUMIFS(INDEX(Raw!$G$82:$AJ$2072,,MATCH(Data!P$6,Raw!$G$5:$AJ$5,0)),Raw!$D$82:$D$2072,Data!$A27,Raw!$B$82:$B$2072,Data!$B$1),IF(ISNUMBER(MATCH($B$1,Area_Code,0)),SUMIFS(INDEX(Raw!$G$82:$AJ$2072,,MATCH(Data!P$6,Raw!$G$5:$AJ$5,0)),Raw!$D$82:$D$2072,Data!$A27,Raw!$E$82:$E$2072,Data!$B$1),IF(ISNUMBER(MATCH($B$1,Prov_Code,0)),SUMIFS(INDEX(Raw!$G$82:$AJ$2072,,MATCH(Data!P$6,Raw!$G$5:$AJ$5,0)),Raw!$D$82:$D$2072,Data!$A27,Raw!$C$82:$C$2072,Data!$B$1))))),"-")</f>
        <v>11696</v>
      </c>
      <c r="Q27" s="52">
        <f>IFERROR(IF($B$1=Eng_Code,SUMIFS(INDEX(Raw!$G$82:$AJ$2072,,MATCH(Data!Q$6,Raw!$G$5:$AJ$5,0)),Raw!$D$82:$D$2072,Data!$A27),IF(ISNUMBER(MATCH($B$1,Reg_Code,0)),SUMIFS(INDEX(Raw!$G$82:$AJ$2072,,MATCH(Data!Q$6,Raw!$G$5:$AJ$5,0)),Raw!$D$82:$D$2072,Data!$A27,Raw!$B$82:$B$2072,Data!$B$1),IF(ISNUMBER(MATCH($B$1,Area_Code,0)),SUMIFS(INDEX(Raw!$G$82:$AJ$2072,,MATCH(Data!Q$6,Raw!$G$5:$AJ$5,0)),Raw!$D$82:$D$2072,Data!$A27,Raw!$E$82:$E$2072,Data!$B$1),IF(ISNUMBER(MATCH($B$1,Prov_Code,0)),SUMIFS(INDEX(Raw!$G$82:$AJ$2072,,MATCH(Data!Q$6,Raw!$G$5:$AJ$5,0)),Raw!$D$82:$D$2072,Data!$A27,Raw!$C$82:$C$2072,Data!$B$1))))),"-")</f>
        <v>1379</v>
      </c>
      <c r="R27" s="52">
        <f>IFERROR(IF($B$1=Eng_Code,SUMIFS(INDEX(Raw!$G$82:$AJ$2072,,MATCH(Data!R$6,Raw!$G$5:$AJ$5,0)),Raw!$D$82:$D$2072,Data!$A27),IF(ISNUMBER(MATCH($B$1,Reg_Code,0)),SUMIFS(INDEX(Raw!$G$82:$AJ$2072,,MATCH(Data!R$6,Raw!$G$5:$AJ$5,0)),Raw!$D$82:$D$2072,Data!$A27,Raw!$B$82:$B$2072,Data!$B$1),IF(ISNUMBER(MATCH($B$1,Area_Code,0)),SUMIFS(INDEX(Raw!$G$82:$AJ$2072,,MATCH(Data!R$6,Raw!$G$5:$AJ$5,0)),Raw!$D$82:$D$2072,Data!$A27,Raw!$E$82:$E$2072,Data!$B$1),IF(ISNUMBER(MATCH($B$1,Prov_Code,0)),SUMIFS(INDEX(Raw!$G$82:$AJ$2072,,MATCH(Data!R$6,Raw!$G$5:$AJ$5,0)),Raw!$D$82:$D$2072,Data!$A27,Raw!$C$82:$C$2072,Data!$B$1))))),"-")</f>
        <v>587</v>
      </c>
      <c r="S27" s="52">
        <f>IFERROR(IF($B$1=Eng_Code,SUMIFS(INDEX(Raw!$G$82:$AJ$2072,,MATCH(Data!S$6,Raw!$G$5:$AJ$5,0)),Raw!$D$82:$D$2072,Data!$A27),IF(ISNUMBER(MATCH($B$1,Reg_Code,0)),SUMIFS(INDEX(Raw!$G$82:$AJ$2072,,MATCH(Data!S$6,Raw!$G$5:$AJ$5,0)),Raw!$D$82:$D$2072,Data!$A27,Raw!$B$82:$B$2072,Data!$B$1),IF(ISNUMBER(MATCH($B$1,Area_Code,0)),SUMIFS(INDEX(Raw!$G$82:$AJ$2072,,MATCH(Data!S$6,Raw!$G$5:$AJ$5,0)),Raw!$D$82:$D$2072,Data!$A27,Raw!$E$82:$E$2072,Data!$B$1),IF(ISNUMBER(MATCH($B$1,Prov_Code,0)),SUMIFS(INDEX(Raw!$G$82:$AJ$2072,,MATCH(Data!S$6,Raw!$G$5:$AJ$5,0)),Raw!$D$82:$D$2072,Data!$A27,Raw!$C$82:$C$2072,Data!$B$1))))),"-")</f>
        <v>1534</v>
      </c>
      <c r="T27" s="78">
        <f t="shared" si="40"/>
        <v>0.95703410920802223</v>
      </c>
      <c r="U27" s="52"/>
      <c r="V27" s="52">
        <f>IFERROR(IF($B$1=Eng_Code,SUMIFS(INDEX(Raw!$G$82:$AJ$2072,,MATCH(Data!V$6,Raw!$G$5:$AJ$5,0)),Raw!$D$82:$D$2072,Data!$A27),IF(ISNUMBER(MATCH($B$1,Reg_Code,0)),SUMIFS(INDEX(Raw!$G$82:$AJ$2072,,MATCH(Data!V$6,Raw!$G$5:$AJ$5,0)),Raw!$D$82:$D$2072,Data!$A27,Raw!$B$82:$B$2072,Data!$B$1),IF(ISNUMBER(MATCH($B$1,Area_Code,0)),SUMIFS(INDEX(Raw!$G$82:$AJ$2072,,MATCH(Data!V$6,Raw!$G$5:$AJ$5,0)),Raw!$D$82:$D$2072,Data!$A27,Raw!$E$82:$E$2072,Data!$B$1),IF(ISNUMBER(MATCH($B$1,Prov_Code,0)),SUMIFS(INDEX(Raw!$G$82:$AJ$2072,,MATCH(Data!V$6,Raw!$G$5:$AJ$5,0)),Raw!$D$82:$D$2072,Data!$A27,Raw!$C$82:$C$2072,Data!$B$1))))),"-")</f>
        <v>3303</v>
      </c>
      <c r="W27" s="52">
        <f>IFERROR(IF($B$1=Eng_Code,SUMIFS(INDEX(Raw!$G$82:$AJ$2072,,MATCH(Data!W$6,Raw!$G$5:$AJ$5,0)),Raw!$D$82:$D$2072,Data!$A27),IF(ISNUMBER(MATCH($B$1,Reg_Code,0)),SUMIFS(INDEX(Raw!$G$82:$AJ$2072,,MATCH(Data!W$6,Raw!$G$5:$AJ$5,0)),Raw!$D$82:$D$2072,Data!$A27,Raw!$B$82:$B$2072,Data!$B$1),IF(ISNUMBER(MATCH($B$1,Area_Code,0)),SUMIFS(INDEX(Raw!$G$82:$AJ$2072,,MATCH(Data!W$6,Raw!$G$5:$AJ$5,0)),Raw!$D$82:$D$2072,Data!$A27,Raw!$E$82:$E$2072,Data!$B$1),IF(ISNUMBER(MATCH($B$1,Prov_Code,0)),SUMIFS(INDEX(Raw!$G$82:$AJ$2072,,MATCH(Data!W$6,Raw!$G$5:$AJ$5,0)),Raw!$D$82:$D$2072,Data!$A27,Raw!$C$82:$C$2072,Data!$B$1))))),"-")</f>
        <v>5804</v>
      </c>
      <c r="X27" s="52">
        <f>IFERROR(IF($B$1=Eng_Code,SUMIFS(INDEX(Raw!$G$82:$AJ$2072,,MATCH(Data!X$6,Raw!$G$5:$AJ$5,0)),Raw!$D$82:$D$2072,Data!$A27),IF(ISNUMBER(MATCH($B$1,Reg_Code,0)),SUMIFS(INDEX(Raw!$G$82:$AJ$2072,,MATCH(Data!X$6,Raw!$G$5:$AJ$5,0)),Raw!$D$82:$D$2072,Data!$A27,Raw!$B$82:$B$2072,Data!$B$1),IF(ISNUMBER(MATCH($B$1,Area_Code,0)),SUMIFS(INDEX(Raw!$G$82:$AJ$2072,,MATCH(Data!X$6,Raw!$G$5:$AJ$5,0)),Raw!$D$82:$D$2072,Data!$A27,Raw!$E$82:$E$2072,Data!$B$1),IF(ISNUMBER(MATCH($B$1,Prov_Code,0)),SUMIFS(INDEX(Raw!$G$82:$AJ$2072,,MATCH(Data!X$6,Raw!$G$5:$AJ$5,0)),Raw!$D$82:$D$2072,Data!$A27,Raw!$C$82:$C$2072,Data!$B$1))))),"-")</f>
        <v>2135</v>
      </c>
      <c r="Y27" s="52">
        <f>IFERROR(IF($B$1=Eng_Code,SUMIFS(INDEX(Raw!$G$82:$AJ$2072,,MATCH(Data!Y$6,Raw!$G$5:$AJ$5,0)),Raw!$D$82:$D$2072,Data!$A27),IF(ISNUMBER(MATCH($B$1,Reg_Code,0)),SUMIFS(INDEX(Raw!$G$82:$AJ$2072,,MATCH(Data!Y$6,Raw!$G$5:$AJ$5,0)),Raw!$D$82:$D$2072,Data!$A27,Raw!$B$82:$B$2072,Data!$B$1),IF(ISNUMBER(MATCH($B$1,Area_Code,0)),SUMIFS(INDEX(Raw!$G$82:$AJ$2072,,MATCH(Data!Y$6,Raw!$G$5:$AJ$5,0)),Raw!$D$82:$D$2072,Data!$A27,Raw!$E$82:$E$2072,Data!$B$1),IF(ISNUMBER(MATCH($B$1,Prov_Code,0)),SUMIFS(INDEX(Raw!$G$82:$AJ$2072,,MATCH(Data!Y$6,Raw!$G$5:$AJ$5,0)),Raw!$D$82:$D$2072,Data!$A27,Raw!$C$82:$C$2072,Data!$B$1))))),"-")</f>
        <v>609</v>
      </c>
      <c r="Z27" s="52">
        <f>IFERROR(IF($B$1=Eng_Code,SUMIFS(INDEX(Raw!$G$82:$AJ$2072,,MATCH(Data!Z$6,Raw!$G$5:$AJ$5,0)),Raw!$D$82:$D$2072,Data!$A27),IF(ISNUMBER(MATCH($B$1,Reg_Code,0)),SUMIFS(INDEX(Raw!$G$82:$AJ$2072,,MATCH(Data!Z$6,Raw!$G$5:$AJ$5,0)),Raw!$D$82:$D$2072,Data!$A27,Raw!$B$82:$B$2072,Data!$B$1),IF(ISNUMBER(MATCH($B$1,Area_Code,0)),SUMIFS(INDEX(Raw!$G$82:$AJ$2072,,MATCH(Data!Z$6,Raw!$G$5:$AJ$5,0)),Raw!$D$82:$D$2072,Data!$A27,Raw!$E$82:$E$2072,Data!$B$1),IF(ISNUMBER(MATCH($B$1,Prov_Code,0)),SUMIFS(INDEX(Raw!$G$82:$AJ$2072,,MATCH(Data!Z$6,Raw!$G$5:$AJ$5,0)),Raw!$D$82:$D$2072,Data!$A27,Raw!$C$82:$C$2072,Data!$B$1))))),"-")</f>
        <v>1659</v>
      </c>
      <c r="AA27" s="53"/>
      <c r="AB27" s="52">
        <f>IFERROR(IF($B$1=Eng_Code,SUMIFS(INDEX(Raw!$G$82:$AJ$2072,,MATCH(Data!AB$6,Raw!$G$5:$AJ$5,0)),Raw!$D$82:$D$2072,Data!$A27),IF(ISNUMBER(MATCH($B$1,Reg_Code,0)),SUMIFS(INDEX(Raw!$G$82:$AJ$2072,,MATCH(Data!AB$6,Raw!$G$5:$AJ$5,0)),Raw!$D$82:$D$2072,Data!$A27,Raw!$B$82:$B$2072,Data!$B$1),IF(ISNUMBER(MATCH($B$1,Area_Code,0)),SUMIFS(INDEX(Raw!$G$82:$AJ$2072,,MATCH(Data!AB$6,Raw!$G$5:$AJ$5,0)),Raw!$D$82:$D$2072,Data!$A27,Raw!$E$82:$E$2072,Data!$B$1),IF(ISNUMBER(MATCH($B$1,Prov_Code,0)),SUMIFS(INDEX(Raw!$G$82:$AJ$2072,,MATCH(Data!AB$6,Raw!$G$5:$AJ$5,0)),Raw!$D$82:$D$2072,Data!$A27,Raw!$C$82:$C$2072,Data!$B$1))))),"-")</f>
        <v>1948</v>
      </c>
      <c r="AC27" s="52">
        <f>IFERROR(IF($B$1=Eng_Code,SUMIFS(INDEX(Raw!$G$82:$AJ$2072,,MATCH(Data!AC$6,Raw!$G$5:$AJ$5,0)),Raw!$D$82:$D$2072,Data!$A27),IF(ISNUMBER(MATCH($B$1,Reg_Code,0)),SUMIFS(INDEX(Raw!$G$82:$AJ$2072,,MATCH(Data!AC$6,Raw!$G$5:$AJ$5,0)),Raw!$D$82:$D$2072,Data!$A27,Raw!$B$82:$B$2072,Data!$B$1),IF(ISNUMBER(MATCH($B$1,Area_Code,0)),SUMIFS(INDEX(Raw!$G$82:$AJ$2072,,MATCH(Data!AC$6,Raw!$G$5:$AJ$5,0)),Raw!$D$82:$D$2072,Data!$A27,Raw!$E$82:$E$2072,Data!$B$1),IF(ISNUMBER(MATCH($B$1,Prov_Code,0)),SUMIFS(INDEX(Raw!$G$82:$AJ$2072,,MATCH(Data!AC$6,Raw!$G$5:$AJ$5,0)),Raw!$D$82:$D$2072,Data!$A27,Raw!$C$82:$C$2072,Data!$B$1))))),"-")</f>
        <v>3526</v>
      </c>
      <c r="AD27" s="52">
        <f>IFERROR(IF($B$1=Eng_Code,SUMIFS(INDEX(Raw!$G$82:$AJ$2072,,MATCH(Data!AD$6,Raw!$G$5:$AJ$5,0)),Raw!$D$82:$D$2072,Data!$A27),IF(ISNUMBER(MATCH($B$1,Reg_Code,0)),SUMIFS(INDEX(Raw!$G$82:$AJ$2072,,MATCH(Data!AD$6,Raw!$G$5:$AJ$5,0)),Raw!$D$82:$D$2072,Data!$A27,Raw!$B$82:$B$2072,Data!$B$1),IF(ISNUMBER(MATCH($B$1,Area_Code,0)),SUMIFS(INDEX(Raw!$G$82:$AJ$2072,,MATCH(Data!AD$6,Raw!$G$5:$AJ$5,0)),Raw!$D$82:$D$2072,Data!$A27,Raw!$E$82:$E$2072,Data!$B$1),IF(ISNUMBER(MATCH($B$1,Prov_Code,0)),SUMIFS(INDEX(Raw!$G$82:$AJ$2072,,MATCH(Data!AD$6,Raw!$G$5:$AJ$5,0)),Raw!$D$82:$D$2072,Data!$A27,Raw!$C$82:$C$2072,Data!$B$1))))),"-")</f>
        <v>4942</v>
      </c>
      <c r="AE27" s="52">
        <f>IFERROR(IF($B$1=Eng_Code,SUMIFS(INDEX(Raw!$G$82:$AJ$2072,,MATCH(Data!AE$6,Raw!$G$5:$AJ$5,0)),Raw!$D$82:$D$2072,Data!$A27),IF(ISNUMBER(MATCH($B$1,Reg_Code,0)),SUMIFS(INDEX(Raw!$G$82:$AJ$2072,,MATCH(Data!AE$6,Raw!$G$5:$AJ$5,0)),Raw!$D$82:$D$2072,Data!$A27,Raw!$B$82:$B$2072,Data!$B$1),IF(ISNUMBER(MATCH($B$1,Area_Code,0)),SUMIFS(INDEX(Raw!$G$82:$AJ$2072,,MATCH(Data!AE$6,Raw!$G$5:$AJ$5,0)),Raw!$D$82:$D$2072,Data!$A27,Raw!$E$82:$E$2072,Data!$B$1),IF(ISNUMBER(MATCH($B$1,Prov_Code,0)),SUMIFS(INDEX(Raw!$G$82:$AJ$2072,,MATCH(Data!AE$6,Raw!$G$5:$AJ$5,0)),Raw!$D$82:$D$2072,Data!$A27,Raw!$C$82:$C$2072,Data!$B$1))))),"-")</f>
        <v>1821</v>
      </c>
      <c r="AF27" s="52">
        <f>IFERROR(IF($B$1=Eng_Code,SUMIFS(INDEX(Raw!$G$82:$AJ$2072,,MATCH(Data!AF$6,Raw!$G$5:$AJ$5,0)),Raw!$D$82:$D$2072,Data!$A27),IF(ISNUMBER(MATCH($B$1,Reg_Code,0)),SUMIFS(INDEX(Raw!$G$82:$AJ$2072,,MATCH(Data!AF$6,Raw!$G$5:$AJ$5,0)),Raw!$D$82:$D$2072,Data!$A27,Raw!$B$82:$B$2072,Data!$B$1),IF(ISNUMBER(MATCH($B$1,Area_Code,0)),SUMIFS(INDEX(Raw!$G$82:$AJ$2072,,MATCH(Data!AF$6,Raw!$G$5:$AJ$5,0)),Raw!$D$82:$D$2072,Data!$A27,Raw!$E$82:$E$2072,Data!$B$1),IF(ISNUMBER(MATCH($B$1,Prov_Code,0)),SUMIFS(INDEX(Raw!$G$82:$AJ$2072,,MATCH(Data!AF$6,Raw!$G$5:$AJ$5,0)),Raw!$D$82:$D$2072,Data!$A27,Raw!$C$82:$C$2072,Data!$B$1))))),"-")</f>
        <v>622</v>
      </c>
      <c r="AG27" s="52">
        <f>IFERROR(IF($B$1=Eng_Code,SUMIFS(INDEX(Raw!$G$82:$AJ$2072,,MATCH(Data!AG$6,Raw!$G$5:$AJ$5,0)),Raw!$D$82:$D$2072,Data!$A27),IF(ISNUMBER(MATCH($B$1,Reg_Code,0)),SUMIFS(INDEX(Raw!$G$82:$AJ$2072,,MATCH(Data!AG$6,Raw!$G$5:$AJ$5,0)),Raw!$D$82:$D$2072,Data!$A27,Raw!$B$82:$B$2072,Data!$B$1),IF(ISNUMBER(MATCH($B$1,Area_Code,0)),SUMIFS(INDEX(Raw!$G$82:$AJ$2072,,MATCH(Data!AG$6,Raw!$G$5:$AJ$5,0)),Raw!$D$82:$D$2072,Data!$A27,Raw!$E$82:$E$2072,Data!$B$1),IF(ISNUMBER(MATCH($B$1,Prov_Code,0)),SUMIFS(INDEX(Raw!$G$82:$AJ$2072,,MATCH(Data!AG$6,Raw!$G$5:$AJ$5,0)),Raw!$D$82:$D$2072,Data!$A27,Raw!$C$82:$C$2072,Data!$B$1))))),"-")</f>
        <v>2413</v>
      </c>
      <c r="AH27" s="78">
        <f t="shared" si="12"/>
        <v>0.1514892293335407</v>
      </c>
      <c r="AI27" s="78">
        <f t="shared" si="13"/>
        <v>0.2742048370790886</v>
      </c>
      <c r="AJ27" s="78">
        <f t="shared" si="14"/>
        <v>0.38432226456178553</v>
      </c>
      <c r="AK27" s="78">
        <f t="shared" si="15"/>
        <v>0.14161287813982426</v>
      </c>
      <c r="AL27" s="78">
        <f t="shared" si="16"/>
        <v>4.8370790885760948E-2</v>
      </c>
      <c r="AN27" s="52">
        <f>IFERROR(IF($B$1=Eng_Code,SUMIFS(INDEX(Raw!$G$82:$AJ$2072,,MATCH(Data!AN$6,Raw!$G$5:$AJ$5,0)),Raw!$D$82:$D$2072,Data!$A27),IF(ISNUMBER(MATCH($B$1,Reg_Code,0)),SUMIFS(INDEX(Raw!$G$82:$AJ$2072,,MATCH(Data!AN$6,Raw!$G$5:$AJ$5,0)),Raw!$D$82:$D$2072,Data!$A27,Raw!$B$82:$B$2072,Data!$B$1),IF(ISNUMBER(MATCH($B$1,Area_Code,0)),SUMIFS(INDEX(Raw!$G$82:$AJ$2072,,MATCH(Data!AN$6,Raw!$G$5:$AJ$5,0)),Raw!$D$82:$D$2072,Data!$A27,Raw!$E$82:$E$2072,Data!$B$1),IF(ISNUMBER(MATCH($B$1,Prov_Code,0)),SUMIFS(INDEX(Raw!$G$82:$AJ$2072,,MATCH(Data!AN$6,Raw!$G$5:$AJ$5,0)),Raw!$D$82:$D$2072,Data!$A27,Raw!$C$82:$C$2072,Data!$B$1))))),"-")</f>
        <v>4386</v>
      </c>
      <c r="AO27" s="52">
        <f>IFERROR(IF($B$1=Eng_Code,SUMIFS(INDEX(Raw!$G$82:$AJ$2072,,MATCH(Data!AO$6,Raw!$G$5:$AJ$5,0)),Raw!$D$82:$D$2072,Data!$A27),IF(ISNUMBER(MATCH($B$1,Reg_Code,0)),SUMIFS(INDEX(Raw!$G$82:$AJ$2072,,MATCH(Data!AO$6,Raw!$G$5:$AJ$5,0)),Raw!$D$82:$D$2072,Data!$A27,Raw!$B$82:$B$2072,Data!$B$1),IF(ISNUMBER(MATCH($B$1,Area_Code,0)),SUMIFS(INDEX(Raw!$G$82:$AJ$2072,,MATCH(Data!AO$6,Raw!$G$5:$AJ$5,0)),Raw!$D$82:$D$2072,Data!$A27,Raw!$E$82:$E$2072,Data!$B$1),IF(ISNUMBER(MATCH($B$1,Prov_Code,0)),SUMIFS(INDEX(Raw!$G$82:$AJ$2072,,MATCH(Data!AO$6,Raw!$G$5:$AJ$5,0)),Raw!$D$82:$D$2072,Data!$A27,Raw!$C$82:$C$2072,Data!$B$1))))),"-")</f>
        <v>2481</v>
      </c>
      <c r="AP27" s="52">
        <f>IFERROR(IF($B$1=Eng_Code,SUMIFS(INDEX(Raw!$G$82:$AJ$2072,,MATCH(Data!AP$6,Raw!$G$5:$AJ$5,0)),Raw!$D$82:$D$2072,Data!$A27),IF(ISNUMBER(MATCH($B$1,Reg_Code,0)),SUMIFS(INDEX(Raw!$G$82:$AJ$2072,,MATCH(Data!AP$6,Raw!$G$5:$AJ$5,0)),Raw!$D$82:$D$2072,Data!$A27,Raw!$B$82:$B$2072,Data!$B$1),IF(ISNUMBER(MATCH($B$1,Area_Code,0)),SUMIFS(INDEX(Raw!$G$82:$AJ$2072,,MATCH(Data!AP$6,Raw!$G$5:$AJ$5,0)),Raw!$D$82:$D$2072,Data!$A27,Raw!$E$82:$E$2072,Data!$B$1),IF(ISNUMBER(MATCH($B$1,Prov_Code,0)),SUMIFS(INDEX(Raw!$G$82:$AJ$2072,,MATCH(Data!AP$6,Raw!$G$5:$AJ$5,0)),Raw!$D$82:$D$2072,Data!$A27,Raw!$C$82:$C$2072,Data!$B$1))))),"-")</f>
        <v>450</v>
      </c>
      <c r="AQ27" s="52">
        <f>IFERROR(IF($B$1=Eng_Code,SUMIFS(INDEX(Raw!$G$82:$AJ$2072,,MATCH(Data!AQ$6,Raw!$G$5:$AJ$5,0)),Raw!$D$82:$D$2072,Data!$A27),IF(ISNUMBER(MATCH($B$1,Reg_Code,0)),SUMIFS(INDEX(Raw!$G$82:$AJ$2072,,MATCH(Data!AQ$6,Raw!$G$5:$AJ$5,0)),Raw!$D$82:$D$2072,Data!$A27,Raw!$B$82:$B$2072,Data!$B$1),IF(ISNUMBER(MATCH($B$1,Area_Code,0)),SUMIFS(INDEX(Raw!$G$82:$AJ$2072,,MATCH(Data!AQ$6,Raw!$G$5:$AJ$5,0)),Raw!$D$82:$D$2072,Data!$A27,Raw!$E$82:$E$2072,Data!$B$1),IF(ISNUMBER(MATCH($B$1,Prov_Code,0)),SUMIFS(INDEX(Raw!$G$82:$AJ$2072,,MATCH(Data!AQ$6,Raw!$G$5:$AJ$5,0)),Raw!$D$82:$D$2072,Data!$A27,Raw!$C$82:$C$2072,Data!$B$1))))),"-")</f>
        <v>290</v>
      </c>
      <c r="AR27" s="52">
        <f>IFERROR(IF($B$1=Eng_Code,SUMIFS(INDEX(Raw!$G$82:$AJ$2072,,MATCH(Data!AR$6,Raw!$G$5:$AJ$5,0)),Raw!$D$82:$D$2072,Data!$A27),IF(ISNUMBER(MATCH($B$1,Reg_Code,0)),SUMIFS(INDEX(Raw!$G$82:$AJ$2072,,MATCH(Data!AR$6,Raw!$G$5:$AJ$5,0)),Raw!$D$82:$D$2072,Data!$A27,Raw!$B$82:$B$2072,Data!$B$1),IF(ISNUMBER(MATCH($B$1,Area_Code,0)),SUMIFS(INDEX(Raw!$G$82:$AJ$2072,,MATCH(Data!AR$6,Raw!$G$5:$AJ$5,0)),Raw!$D$82:$D$2072,Data!$A27,Raw!$E$82:$E$2072,Data!$B$1),IF(ISNUMBER(MATCH($B$1,Prov_Code,0)),SUMIFS(INDEX(Raw!$G$82:$AJ$2072,,MATCH(Data!AR$6,Raw!$G$5:$AJ$5,0)),Raw!$D$82:$D$2072,Data!$A27,Raw!$C$82:$C$2072,Data!$B$1))))),"-")</f>
        <v>428</v>
      </c>
    </row>
    <row r="28" spans="1:44" x14ac:dyDescent="0.2">
      <c r="A28" s="2">
        <f t="shared" si="37"/>
        <v>43190</v>
      </c>
      <c r="B28" s="19" t="s">
        <v>1021</v>
      </c>
      <c r="C28" s="85">
        <f t="shared" si="38"/>
        <v>10</v>
      </c>
      <c r="D28" s="49">
        <f>IFERROR(IF($B$1=Eng_Code,SUMIFS(INDEX(Raw!$G$82:$AJ$2072,,MATCH(Data!D$6,Raw!$G$5:$AJ$5,0)),Raw!$D$82:$D$2072,Data!$A28),IF(ISNUMBER(MATCH($B$1,Reg_Code,0)),SUMIFS(INDEX(Raw!$G$82:$AJ$2072,,MATCH(Data!D$6,Raw!$G$5:$AJ$5,0)),Raw!$D$82:$D$2072,Data!$A28,Raw!$B$82:$B$2072,Data!$B$1),IF(ISNUMBER(MATCH($B$1,Area_Code,0)),SUMIFS(INDEX(Raw!$G$82:$AJ$2072,,MATCH(Data!D$6,Raw!$G$5:$AJ$5,0)),Raw!$D$82:$D$2072,Data!$A28,Raw!$E$82:$E$2072,Data!$B$1),IF(ISNUMBER(MATCH($B$1,Prov_Code,0)),SUMIFS(INDEX(Raw!$G$82:$AJ$2072,,MATCH(Data!D$6,Raw!$G$5:$AJ$5,0)),Raw!$D$82:$D$2072,Data!$A28,Raw!$C$82:$C$2072,Data!$B$1))))),"-")</f>
        <v>34441</v>
      </c>
      <c r="E28" s="49">
        <f>IFERROR(IF($B$1=Eng_Code,SUMIFS(INDEX(Raw!$G$82:$AJ$2072,,MATCH(Data!E$6,Raw!$G$5:$AJ$5,0)),Raw!$D$82:$D$2072,Data!$A28),IF(ISNUMBER(MATCH($B$1,Reg_Code,0)),SUMIFS(INDEX(Raw!$G$82:$AJ$2072,,MATCH(Data!E$6,Raw!$G$5:$AJ$5,0)),Raw!$D$82:$D$2072,Data!$A28,Raw!$B$82:$B$2072,Data!$B$1),IF(ISNUMBER(MATCH($B$1,Area_Code,0)),SUMIFS(INDEX(Raw!$G$82:$AJ$2072,,MATCH(Data!E$6,Raw!$G$5:$AJ$5,0)),Raw!$D$82:$D$2072,Data!$A28,Raw!$E$82:$E$2072,Data!$B$1),IF(ISNUMBER(MATCH($B$1,Prov_Code,0)),SUMIFS(INDEX(Raw!$G$82:$AJ$2072,,MATCH(Data!E$6,Raw!$G$5:$AJ$5,0)),Raw!$D$82:$D$2072,Data!$A28,Raw!$C$82:$C$2072,Data!$B$1))))),"-")</f>
        <v>14909</v>
      </c>
      <c r="F28" s="49"/>
      <c r="G28" s="49">
        <f>IFERROR(IF($B$1=Eng_Code,SUMIFS(INDEX(Raw!$G$82:$AJ$2072,,MATCH(Data!G$6,Raw!$G$5:$AJ$5,0)),Raw!$D$82:$D$2072,Data!$A28),IF(ISNUMBER(MATCH($B$1,Reg_Code,0)),SUMIFS(INDEX(Raw!$G$82:$AJ$2072,,MATCH(Data!G$6,Raw!$G$5:$AJ$5,0)),Raw!$D$82:$D$2072,Data!$A28,Raw!$B$82:$B$2072,Data!$B$1),IF(ISNUMBER(MATCH($B$1,Area_Code,0)),SUMIFS(INDEX(Raw!$G$82:$AJ$2072,,MATCH(Data!G$6,Raw!$G$5:$AJ$5,0)),Raw!$D$82:$D$2072,Data!$A28,Raw!$E$82:$E$2072,Data!$B$1),IF(ISNUMBER(MATCH($B$1,Prov_Code,0)),SUMIFS(INDEX(Raw!$G$82:$AJ$2072,,MATCH(Data!G$6,Raw!$G$5:$AJ$5,0)),Raw!$D$82:$D$2072,Data!$A28,Raw!$C$82:$C$2072,Data!$B$1))))),"-")</f>
        <v>9929</v>
      </c>
      <c r="H28" s="49">
        <f>IFERROR(IF($B$1=Eng_Code,SUMIFS(INDEX(Raw!$G$82:$AJ$2072,,MATCH(Data!H$6,Raw!$G$5:$AJ$5,0)),Raw!$D$82:$D$2072,Data!$A28),IF(ISNUMBER(MATCH($B$1,Reg_Code,0)),SUMIFS(INDEX(Raw!$G$82:$AJ$2072,,MATCH(Data!H$6,Raw!$G$5:$AJ$5,0)),Raw!$D$82:$D$2072,Data!$A28,Raw!$B$82:$B$2072,Data!$B$1),IF(ISNUMBER(MATCH($B$1,Area_Code,0)),SUMIFS(INDEX(Raw!$G$82:$AJ$2072,,MATCH(Data!H$6,Raw!$G$5:$AJ$5,0)),Raw!$D$82:$D$2072,Data!$A28,Raw!$E$82:$E$2072,Data!$B$1),IF(ISNUMBER(MATCH($B$1,Prov_Code,0)),SUMIFS(INDEX(Raw!$G$82:$AJ$2072,,MATCH(Data!H$6,Raw!$G$5:$AJ$5,0)),Raw!$D$82:$D$2072,Data!$A28,Raw!$C$82:$C$2072,Data!$B$1))))),"-")</f>
        <v>3010</v>
      </c>
      <c r="I28" s="49">
        <f>IFERROR(IF($B$1=Eng_Code,SUMIFS(INDEX(Raw!$G$82:$AJ$2072,,MATCH(Data!I$6,Raw!$G$5:$AJ$5,0)),Raw!$D$82:$D$2072,Data!$A28),IF(ISNUMBER(MATCH($B$1,Reg_Code,0)),SUMIFS(INDEX(Raw!$G$82:$AJ$2072,,MATCH(Data!I$6,Raw!$G$5:$AJ$5,0)),Raw!$D$82:$D$2072,Data!$A28,Raw!$B$82:$B$2072,Data!$B$1),IF(ISNUMBER(MATCH($B$1,Area_Code,0)),SUMIFS(INDEX(Raw!$G$82:$AJ$2072,,MATCH(Data!I$6,Raw!$G$5:$AJ$5,0)),Raw!$D$82:$D$2072,Data!$A28,Raw!$E$82:$E$2072,Data!$B$1),IF(ISNUMBER(MATCH($B$1,Prov_Code,0)),SUMIFS(INDEX(Raw!$G$82:$AJ$2072,,MATCH(Data!I$6,Raw!$G$5:$AJ$5,0)),Raw!$D$82:$D$2072,Data!$A28,Raw!$C$82:$C$2072,Data!$B$1))))),"-")</f>
        <v>622</v>
      </c>
      <c r="J28" s="49">
        <f>IFERROR(IF($B$1=Eng_Code,SUMIFS(INDEX(Raw!$G$82:$AJ$2072,,MATCH(Data!J$6,Raw!$G$5:$AJ$5,0)),Raw!$D$82:$D$2072,Data!$A28),IF(ISNUMBER(MATCH($B$1,Reg_Code,0)),SUMIFS(INDEX(Raw!$G$82:$AJ$2072,,MATCH(Data!J$6,Raw!$G$5:$AJ$5,0)),Raw!$D$82:$D$2072,Data!$A28,Raw!$B$82:$B$2072,Data!$B$1),IF(ISNUMBER(MATCH($B$1,Area_Code,0)),SUMIFS(INDEX(Raw!$G$82:$AJ$2072,,MATCH(Data!J$6,Raw!$G$5:$AJ$5,0)),Raw!$D$82:$D$2072,Data!$A28,Raw!$E$82:$E$2072,Data!$B$1),IF(ISNUMBER(MATCH($B$1,Prov_Code,0)),SUMIFS(INDEX(Raw!$G$82:$AJ$2072,,MATCH(Data!J$6,Raw!$G$5:$AJ$5,0)),Raw!$D$82:$D$2072,Data!$A28,Raw!$C$82:$C$2072,Data!$B$1))))),"-")</f>
        <v>678</v>
      </c>
      <c r="K28" s="49">
        <f>IFERROR(IF($B$1=Eng_Code,SUMIFS(INDEX(Raw!$G$82:$AJ$2072,,MATCH(Data!K$6,Raw!$G$5:$AJ$5,0)),Raw!$D$82:$D$2072,Data!$A28),IF(ISNUMBER(MATCH($B$1,Reg_Code,0)),SUMIFS(INDEX(Raw!$G$82:$AJ$2072,,MATCH(Data!K$6,Raw!$G$5:$AJ$5,0)),Raw!$D$82:$D$2072,Data!$A28,Raw!$B$82:$B$2072,Data!$B$1),IF(ISNUMBER(MATCH($B$1,Area_Code,0)),SUMIFS(INDEX(Raw!$G$82:$AJ$2072,,MATCH(Data!K$6,Raw!$G$5:$AJ$5,0)),Raw!$D$82:$D$2072,Data!$A28,Raw!$E$82:$E$2072,Data!$B$1),IF(ISNUMBER(MATCH($B$1,Prov_Code,0)),SUMIFS(INDEX(Raw!$G$82:$AJ$2072,,MATCH(Data!K$6,Raw!$G$5:$AJ$5,0)),Raw!$D$82:$D$2072,Data!$A28,Raw!$C$82:$C$2072,Data!$B$1))))),"-")</f>
        <v>535</v>
      </c>
      <c r="L28" s="49">
        <f>IFERROR(IF($B$1=Eng_Code,SUMIFS(INDEX(Raw!$G$82:$AJ$2072,,MATCH(Data!L$6,Raw!$G$5:$AJ$5,0)),Raw!$D$82:$D$2072,Data!$A28),IF(ISNUMBER(MATCH($B$1,Reg_Code,0)),SUMIFS(INDEX(Raw!$G$82:$AJ$2072,,MATCH(Data!L$6,Raw!$G$5:$AJ$5,0)),Raw!$D$82:$D$2072,Data!$A28,Raw!$B$82:$B$2072,Data!$B$1),IF(ISNUMBER(MATCH($B$1,Area_Code,0)),SUMIFS(INDEX(Raw!$G$82:$AJ$2072,,MATCH(Data!L$6,Raw!$G$5:$AJ$5,0)),Raw!$D$82:$D$2072,Data!$A28,Raw!$E$82:$E$2072,Data!$B$1),IF(ISNUMBER(MATCH($B$1,Prov_Code,0)),SUMIFS(INDEX(Raw!$G$82:$AJ$2072,,MATCH(Data!L$6,Raw!$G$5:$AJ$5,0)),Raw!$D$82:$D$2072,Data!$A28,Raw!$C$82:$C$2072,Data!$B$1))))),"-")</f>
        <v>0</v>
      </c>
      <c r="M28" s="49">
        <f>IFERROR(IF($B$1=Eng_Code,SUMIFS(INDEX(Raw!$G$82:$AJ$2072,,MATCH(Data!M$6,Raw!$G$5:$AJ$5,0)),Raw!$D$82:$D$2072,Data!$A28),IF(ISNUMBER(MATCH($B$1,Reg_Code,0)),SUMIFS(INDEX(Raw!$G$82:$AJ$2072,,MATCH(Data!M$6,Raw!$G$5:$AJ$5,0)),Raw!$D$82:$D$2072,Data!$A28,Raw!$B$82:$B$2072,Data!$B$1),IF(ISNUMBER(MATCH($B$1,Area_Code,0)),SUMIFS(INDEX(Raw!$G$82:$AJ$2072,,MATCH(Data!M$6,Raw!$G$5:$AJ$5,0)),Raw!$D$82:$D$2072,Data!$A28,Raw!$E$82:$E$2072,Data!$B$1),IF(ISNUMBER(MATCH($B$1,Prov_Code,0)),SUMIFS(INDEX(Raw!$G$82:$AJ$2072,,MATCH(Data!M$6,Raw!$G$5:$AJ$5,0)),Raw!$D$82:$D$2072,Data!$A28,Raw!$C$82:$C$2072,Data!$B$1))))),"-")</f>
        <v>135</v>
      </c>
      <c r="N28" s="78">
        <f>IFERROR(SUM(G28:H28)/SUM(G28:L28),"-")</f>
        <v>0.87579531609584405</v>
      </c>
      <c r="O28" s="50"/>
      <c r="P28" s="50">
        <f>IFERROR(IF($B$1=Eng_Code,SUMIFS(INDEX(Raw!$G$82:$AJ$2072,,MATCH(Data!P$6,Raw!$G$5:$AJ$5,0)),Raw!$D$82:$D$2072,Data!$A28),IF(ISNUMBER(MATCH($B$1,Reg_Code,0)),SUMIFS(INDEX(Raw!$G$82:$AJ$2072,,MATCH(Data!P$6,Raw!$G$5:$AJ$5,0)),Raw!$D$82:$D$2072,Data!$A28,Raw!$B$82:$B$2072,Data!$B$1),IF(ISNUMBER(MATCH($B$1,Area_Code,0)),SUMIFS(INDEX(Raw!$G$82:$AJ$2072,,MATCH(Data!P$6,Raw!$G$5:$AJ$5,0)),Raw!$D$82:$D$2072,Data!$A28,Raw!$E$82:$E$2072,Data!$B$1),IF(ISNUMBER(MATCH($B$1,Prov_Code,0)),SUMIFS(INDEX(Raw!$G$82:$AJ$2072,,MATCH(Data!P$6,Raw!$G$5:$AJ$5,0)),Raw!$D$82:$D$2072,Data!$A28,Raw!$C$82:$C$2072,Data!$B$1))))),"-")</f>
        <v>11743</v>
      </c>
      <c r="Q28" s="50">
        <f>IFERROR(IF($B$1=Eng_Code,SUMIFS(INDEX(Raw!$G$82:$AJ$2072,,MATCH(Data!Q$6,Raw!$G$5:$AJ$5,0)),Raw!$D$82:$D$2072,Data!$A28),IF(ISNUMBER(MATCH($B$1,Reg_Code,0)),SUMIFS(INDEX(Raw!$G$82:$AJ$2072,,MATCH(Data!Q$6,Raw!$G$5:$AJ$5,0)),Raw!$D$82:$D$2072,Data!$A28,Raw!$B$82:$B$2072,Data!$B$1),IF(ISNUMBER(MATCH($B$1,Area_Code,0)),SUMIFS(INDEX(Raw!$G$82:$AJ$2072,,MATCH(Data!Q$6,Raw!$G$5:$AJ$5,0)),Raw!$D$82:$D$2072,Data!$A28,Raw!$E$82:$E$2072,Data!$B$1),IF(ISNUMBER(MATCH($B$1,Prov_Code,0)),SUMIFS(INDEX(Raw!$G$82:$AJ$2072,,MATCH(Data!Q$6,Raw!$G$5:$AJ$5,0)),Raw!$D$82:$D$2072,Data!$A28,Raw!$C$82:$C$2072,Data!$B$1))))),"-")</f>
        <v>1022</v>
      </c>
      <c r="R28" s="50">
        <f>IFERROR(IF($B$1=Eng_Code,SUMIFS(INDEX(Raw!$G$82:$AJ$2072,,MATCH(Data!R$6,Raw!$G$5:$AJ$5,0)),Raw!$D$82:$D$2072,Data!$A28),IF(ISNUMBER(MATCH($B$1,Reg_Code,0)),SUMIFS(INDEX(Raw!$G$82:$AJ$2072,,MATCH(Data!R$6,Raw!$G$5:$AJ$5,0)),Raw!$D$82:$D$2072,Data!$A28,Raw!$B$82:$B$2072,Data!$B$1),IF(ISNUMBER(MATCH($B$1,Area_Code,0)),SUMIFS(INDEX(Raw!$G$82:$AJ$2072,,MATCH(Data!R$6,Raw!$G$5:$AJ$5,0)),Raw!$D$82:$D$2072,Data!$A28,Raw!$E$82:$E$2072,Data!$B$1),IF(ISNUMBER(MATCH($B$1,Prov_Code,0)),SUMIFS(INDEX(Raw!$G$82:$AJ$2072,,MATCH(Data!R$6,Raw!$G$5:$AJ$5,0)),Raw!$D$82:$D$2072,Data!$A28,Raw!$C$82:$C$2072,Data!$B$1))))),"-")</f>
        <v>490</v>
      </c>
      <c r="S28" s="50">
        <f>IFERROR(IF($B$1=Eng_Code,SUMIFS(INDEX(Raw!$G$82:$AJ$2072,,MATCH(Data!S$6,Raw!$G$5:$AJ$5,0)),Raw!$D$82:$D$2072,Data!$A28),IF(ISNUMBER(MATCH($B$1,Reg_Code,0)),SUMIFS(INDEX(Raw!$G$82:$AJ$2072,,MATCH(Data!S$6,Raw!$G$5:$AJ$5,0)),Raw!$D$82:$D$2072,Data!$A28,Raw!$B$82:$B$2072,Data!$B$1),IF(ISNUMBER(MATCH($B$1,Area_Code,0)),SUMIFS(INDEX(Raw!$G$82:$AJ$2072,,MATCH(Data!S$6,Raw!$G$5:$AJ$5,0)),Raw!$D$82:$D$2072,Data!$A28,Raw!$E$82:$E$2072,Data!$B$1),IF(ISNUMBER(MATCH($B$1,Prov_Code,0)),SUMIFS(INDEX(Raw!$G$82:$AJ$2072,,MATCH(Data!S$6,Raw!$G$5:$AJ$5,0)),Raw!$D$82:$D$2072,Data!$A28,Raw!$C$82:$C$2072,Data!$B$1))))),"-")</f>
        <v>1183</v>
      </c>
      <c r="T28" s="78">
        <f t="shared" ref="T28" si="41">IFERROR(SUM(P28:Q28)/SUM(P28:R28),"-")</f>
        <v>0.96303281780460204</v>
      </c>
      <c r="U28" s="50"/>
      <c r="V28" s="50">
        <f>IFERROR(IF($B$1=Eng_Code,SUMIFS(INDEX(Raw!$G$82:$AJ$2072,,MATCH(Data!V$6,Raw!$G$5:$AJ$5,0)),Raw!$D$82:$D$2072,Data!$A28),IF(ISNUMBER(MATCH($B$1,Reg_Code,0)),SUMIFS(INDEX(Raw!$G$82:$AJ$2072,,MATCH(Data!V$6,Raw!$G$5:$AJ$5,0)),Raw!$D$82:$D$2072,Data!$A28,Raw!$B$82:$B$2072,Data!$B$1),IF(ISNUMBER(MATCH($B$1,Area_Code,0)),SUMIFS(INDEX(Raw!$G$82:$AJ$2072,,MATCH(Data!V$6,Raw!$G$5:$AJ$5,0)),Raw!$D$82:$D$2072,Data!$A28,Raw!$E$82:$E$2072,Data!$B$1),IF(ISNUMBER(MATCH($B$1,Prov_Code,0)),SUMIFS(INDEX(Raw!$G$82:$AJ$2072,,MATCH(Data!V$6,Raw!$G$5:$AJ$5,0)),Raw!$D$82:$D$2072,Data!$A28,Raw!$C$82:$C$2072,Data!$B$1))))),"-")</f>
        <v>2714</v>
      </c>
      <c r="W28" s="50">
        <f>IFERROR(IF($B$1=Eng_Code,SUMIFS(INDEX(Raw!$G$82:$AJ$2072,,MATCH(Data!W$6,Raw!$G$5:$AJ$5,0)),Raw!$D$82:$D$2072,Data!$A28),IF(ISNUMBER(MATCH($B$1,Reg_Code,0)),SUMIFS(INDEX(Raw!$G$82:$AJ$2072,,MATCH(Data!W$6,Raw!$G$5:$AJ$5,0)),Raw!$D$82:$D$2072,Data!$A28,Raw!$B$82:$B$2072,Data!$B$1),IF(ISNUMBER(MATCH($B$1,Area_Code,0)),SUMIFS(INDEX(Raw!$G$82:$AJ$2072,,MATCH(Data!W$6,Raw!$G$5:$AJ$5,0)),Raw!$D$82:$D$2072,Data!$A28,Raw!$E$82:$E$2072,Data!$B$1),IF(ISNUMBER(MATCH($B$1,Prov_Code,0)),SUMIFS(INDEX(Raw!$G$82:$AJ$2072,,MATCH(Data!W$6,Raw!$G$5:$AJ$5,0)),Raw!$D$82:$D$2072,Data!$A28,Raw!$C$82:$C$2072,Data!$B$1))))),"-")</f>
        <v>5730</v>
      </c>
      <c r="X28" s="51">
        <f>IFERROR(IF($B$1=Eng_Code,SUMIFS(INDEX(Raw!$G$82:$AJ$2072,,MATCH(Data!X$6,Raw!$G$5:$AJ$5,0)),Raw!$D$82:$D$2072,Data!$A28),IF(ISNUMBER(MATCH($B$1,Reg_Code,0)),SUMIFS(INDEX(Raw!$G$82:$AJ$2072,,MATCH(Data!X$6,Raw!$G$5:$AJ$5,0)),Raw!$D$82:$D$2072,Data!$A28,Raw!$B$82:$B$2072,Data!$B$1),IF(ISNUMBER(MATCH($B$1,Area_Code,0)),SUMIFS(INDEX(Raw!$G$82:$AJ$2072,,MATCH(Data!X$6,Raw!$G$5:$AJ$5,0)),Raw!$D$82:$D$2072,Data!$A28,Raw!$E$82:$E$2072,Data!$B$1),IF(ISNUMBER(MATCH($B$1,Prov_Code,0)),SUMIFS(INDEX(Raw!$G$82:$AJ$2072,,MATCH(Data!X$6,Raw!$G$5:$AJ$5,0)),Raw!$D$82:$D$2072,Data!$A28,Raw!$C$82:$C$2072,Data!$B$1))))),"-")</f>
        <v>2483</v>
      </c>
      <c r="Y28" s="51">
        <f>IFERROR(IF($B$1=Eng_Code,SUMIFS(INDEX(Raw!$G$82:$AJ$2072,,MATCH(Data!Y$6,Raw!$G$5:$AJ$5,0)),Raw!$D$82:$D$2072,Data!$A28),IF(ISNUMBER(MATCH($B$1,Reg_Code,0)),SUMIFS(INDEX(Raw!$G$82:$AJ$2072,,MATCH(Data!Y$6,Raw!$G$5:$AJ$5,0)),Raw!$D$82:$D$2072,Data!$A28,Raw!$B$82:$B$2072,Data!$B$1),IF(ISNUMBER(MATCH($B$1,Area_Code,0)),SUMIFS(INDEX(Raw!$G$82:$AJ$2072,,MATCH(Data!Y$6,Raw!$G$5:$AJ$5,0)),Raw!$D$82:$D$2072,Data!$A28,Raw!$E$82:$E$2072,Data!$B$1),IF(ISNUMBER(MATCH($B$1,Prov_Code,0)),SUMIFS(INDEX(Raw!$G$82:$AJ$2072,,MATCH(Data!Y$6,Raw!$G$5:$AJ$5,0)),Raw!$D$82:$D$2072,Data!$A28,Raw!$C$82:$C$2072,Data!$B$1))))),"-")</f>
        <v>613</v>
      </c>
      <c r="Z28" s="51">
        <f>IFERROR(IF($B$1=Eng_Code,SUMIFS(INDEX(Raw!$G$82:$AJ$2072,,MATCH(Data!Z$6,Raw!$G$5:$AJ$5,0)),Raw!$D$82:$D$2072,Data!$A28),IF(ISNUMBER(MATCH($B$1,Reg_Code,0)),SUMIFS(INDEX(Raw!$G$82:$AJ$2072,,MATCH(Data!Z$6,Raw!$G$5:$AJ$5,0)),Raw!$D$82:$D$2072,Data!$A28,Raw!$B$82:$B$2072,Data!$B$1),IF(ISNUMBER(MATCH($B$1,Area_Code,0)),SUMIFS(INDEX(Raw!$G$82:$AJ$2072,,MATCH(Data!Z$6,Raw!$G$5:$AJ$5,0)),Raw!$D$82:$D$2072,Data!$A28,Raw!$E$82:$E$2072,Data!$B$1),IF(ISNUMBER(MATCH($B$1,Prov_Code,0)),SUMIFS(INDEX(Raw!$G$82:$AJ$2072,,MATCH(Data!Z$6,Raw!$G$5:$AJ$5,0)),Raw!$D$82:$D$2072,Data!$A28,Raw!$C$82:$C$2072,Data!$B$1))))),"-")</f>
        <v>1052</v>
      </c>
      <c r="AA28" s="51"/>
      <c r="AB28" s="51">
        <f>IFERROR(IF($B$1=Eng_Code,SUMIFS(INDEX(Raw!$G$82:$AJ$2072,,MATCH(Data!AB$6,Raw!$G$5:$AJ$5,0)),Raw!$D$82:$D$2072,Data!$A28),IF(ISNUMBER(MATCH($B$1,Reg_Code,0)),SUMIFS(INDEX(Raw!$G$82:$AJ$2072,,MATCH(Data!AB$6,Raw!$G$5:$AJ$5,0)),Raw!$D$82:$D$2072,Data!$A28,Raw!$B$82:$B$2072,Data!$B$1),IF(ISNUMBER(MATCH($B$1,Area_Code,0)),SUMIFS(INDEX(Raw!$G$82:$AJ$2072,,MATCH(Data!AB$6,Raw!$G$5:$AJ$5,0)),Raw!$D$82:$D$2072,Data!$A28,Raw!$E$82:$E$2072,Data!$B$1),IF(ISNUMBER(MATCH($B$1,Prov_Code,0)),SUMIFS(INDEX(Raw!$G$82:$AJ$2072,,MATCH(Data!AB$6,Raw!$G$5:$AJ$5,0)),Raw!$D$82:$D$2072,Data!$A28,Raw!$C$82:$C$2072,Data!$B$1))))),"-")</f>
        <v>2004.0612244899999</v>
      </c>
      <c r="AC28" s="51">
        <f>IFERROR(IF($B$1=Eng_Code,SUMIFS(INDEX(Raw!$G$82:$AJ$2072,,MATCH(Data!AC$6,Raw!$G$5:$AJ$5,0)),Raw!$D$82:$D$2072,Data!$A28),IF(ISNUMBER(MATCH($B$1,Reg_Code,0)),SUMIFS(INDEX(Raw!$G$82:$AJ$2072,,MATCH(Data!AC$6,Raw!$G$5:$AJ$5,0)),Raw!$D$82:$D$2072,Data!$A28,Raw!$B$82:$B$2072,Data!$B$1),IF(ISNUMBER(MATCH($B$1,Area_Code,0)),SUMIFS(INDEX(Raw!$G$82:$AJ$2072,,MATCH(Data!AC$6,Raw!$G$5:$AJ$5,0)),Raw!$D$82:$D$2072,Data!$A28,Raw!$E$82:$E$2072,Data!$B$1),IF(ISNUMBER(MATCH($B$1,Prov_Code,0)),SUMIFS(INDEX(Raw!$G$82:$AJ$2072,,MATCH(Data!AC$6,Raw!$G$5:$AJ$5,0)),Raw!$D$82:$D$2072,Data!$A28,Raw!$C$82:$C$2072,Data!$B$1))))),"-")</f>
        <v>3565.7142857139997</v>
      </c>
      <c r="AD28" s="51">
        <f>IFERROR(IF($B$1=Eng_Code,SUMIFS(INDEX(Raw!$G$82:$AJ$2072,,MATCH(Data!AD$6,Raw!$G$5:$AJ$5,0)),Raw!$D$82:$D$2072,Data!$A28),IF(ISNUMBER(MATCH($B$1,Reg_Code,0)),SUMIFS(INDEX(Raw!$G$82:$AJ$2072,,MATCH(Data!AD$6,Raw!$G$5:$AJ$5,0)),Raw!$D$82:$D$2072,Data!$A28,Raw!$B$82:$B$2072,Data!$B$1),IF(ISNUMBER(MATCH($B$1,Area_Code,0)),SUMIFS(INDEX(Raw!$G$82:$AJ$2072,,MATCH(Data!AD$6,Raw!$G$5:$AJ$5,0)),Raw!$D$82:$D$2072,Data!$A28,Raw!$E$82:$E$2072,Data!$B$1),IF(ISNUMBER(MATCH($B$1,Prov_Code,0)),SUMIFS(INDEX(Raw!$G$82:$AJ$2072,,MATCH(Data!AD$6,Raw!$G$5:$AJ$5,0)),Raw!$D$82:$D$2072,Data!$A28,Raw!$C$82:$C$2072,Data!$B$1))))),"-")</f>
        <v>4022.979591837</v>
      </c>
      <c r="AE28" s="51">
        <f>IFERROR(IF($B$1=Eng_Code,SUMIFS(INDEX(Raw!$G$82:$AJ$2072,,MATCH(Data!AE$6,Raw!$G$5:$AJ$5,0)),Raw!$D$82:$D$2072,Data!$A28),IF(ISNUMBER(MATCH($B$1,Reg_Code,0)),SUMIFS(INDEX(Raw!$G$82:$AJ$2072,,MATCH(Data!AE$6,Raw!$G$5:$AJ$5,0)),Raw!$D$82:$D$2072,Data!$A28,Raw!$B$82:$B$2072,Data!$B$1),IF(ISNUMBER(MATCH($B$1,Area_Code,0)),SUMIFS(INDEX(Raw!$G$82:$AJ$2072,,MATCH(Data!AE$6,Raw!$G$5:$AJ$5,0)),Raw!$D$82:$D$2072,Data!$A28,Raw!$E$82:$E$2072,Data!$B$1),IF(ISNUMBER(MATCH($B$1,Prov_Code,0)),SUMIFS(INDEX(Raw!$G$82:$AJ$2072,,MATCH(Data!AE$6,Raw!$G$5:$AJ$5,0)),Raw!$D$82:$D$2072,Data!$A28,Raw!$C$82:$C$2072,Data!$B$1))))),"-")</f>
        <v>2078.4081632653001</v>
      </c>
      <c r="AF28" s="51">
        <f>IFERROR(IF($B$1=Eng_Code,SUMIFS(INDEX(Raw!$G$82:$AJ$2072,,MATCH(Data!AF$6,Raw!$G$5:$AJ$5,0)),Raw!$D$82:$D$2072,Data!$A28),IF(ISNUMBER(MATCH($B$1,Reg_Code,0)),SUMIFS(INDEX(Raw!$G$82:$AJ$2072,,MATCH(Data!AF$6,Raw!$G$5:$AJ$5,0)),Raw!$D$82:$D$2072,Data!$A28,Raw!$B$82:$B$2072,Data!$B$1),IF(ISNUMBER(MATCH($B$1,Area_Code,0)),SUMIFS(INDEX(Raw!$G$82:$AJ$2072,,MATCH(Data!AF$6,Raw!$G$5:$AJ$5,0)),Raw!$D$82:$D$2072,Data!$A28,Raw!$E$82:$E$2072,Data!$B$1),IF(ISNUMBER(MATCH($B$1,Prov_Code,0)),SUMIFS(INDEX(Raw!$G$82:$AJ$2072,,MATCH(Data!AF$6,Raw!$G$5:$AJ$5,0)),Raw!$D$82:$D$2072,Data!$A28,Raw!$C$82:$C$2072,Data!$B$1))))),"-")</f>
        <v>440.81632653060001</v>
      </c>
      <c r="AG28" s="51">
        <f>IFERROR(IF($B$1=Eng_Code,SUMIFS(INDEX(Raw!$G$82:$AJ$2072,,MATCH(Data!AG$6,Raw!$G$5:$AJ$5,0)),Raw!$D$82:$D$2072,Data!$A28),IF(ISNUMBER(MATCH($B$1,Reg_Code,0)),SUMIFS(INDEX(Raw!$G$82:$AJ$2072,,MATCH(Data!AG$6,Raw!$G$5:$AJ$5,0)),Raw!$D$82:$D$2072,Data!$A28,Raw!$B$82:$B$2072,Data!$B$1),IF(ISNUMBER(MATCH($B$1,Area_Code,0)),SUMIFS(INDEX(Raw!$G$82:$AJ$2072,,MATCH(Data!AG$6,Raw!$G$5:$AJ$5,0)),Raw!$D$82:$D$2072,Data!$A28,Raw!$E$82:$E$2072,Data!$B$1),IF(ISNUMBER(MATCH($B$1,Prov_Code,0)),SUMIFS(INDEX(Raw!$G$82:$AJ$2072,,MATCH(Data!AG$6,Raw!$G$5:$AJ$5,0)),Raw!$D$82:$D$2072,Data!$A28,Raw!$C$82:$C$2072,Data!$B$1))))),"-")</f>
        <v>1875.0204081633001</v>
      </c>
      <c r="AH28" s="78">
        <f t="shared" ref="AH28" si="42">IFERROR(AB28/SUM($AB28:$AF28),"-")</f>
        <v>0.16546108002367141</v>
      </c>
      <c r="AI28" s="78">
        <f t="shared" ref="AI28" si="43">IFERROR(AC28/SUM($AB28:$AF28),"-")</f>
        <v>0.29439566494292818</v>
      </c>
      <c r="AJ28" s="78">
        <f t="shared" ref="AJ28" si="44">IFERROR(AD28/SUM($AB28:$AF28),"-")</f>
        <v>0.33214880865126001</v>
      </c>
      <c r="AK28" s="78">
        <f t="shared" ref="AK28" si="45">IFERROR(AE28/SUM($AB28:$AF28),"-")</f>
        <v>0.17159937791391949</v>
      </c>
      <c r="AL28" s="78">
        <f t="shared" ref="AL28" si="46">IFERROR(AF28/SUM($AB28:$AF28),"-")</f>
        <v>3.6395068468221055E-2</v>
      </c>
      <c r="AM28" s="1"/>
      <c r="AN28" s="51">
        <f>IFERROR(IF($B$1=Eng_Code,SUMIFS(INDEX(Raw!$G$82:$AJ$2072,,MATCH(Data!AN$6,Raw!$G$5:$AJ$5,0)),Raw!$D$82:$D$2072,Data!$A28),IF(ISNUMBER(MATCH($B$1,Reg_Code,0)),SUMIFS(INDEX(Raw!$G$82:$AJ$2072,,MATCH(Data!AN$6,Raw!$G$5:$AJ$5,0)),Raw!$D$82:$D$2072,Data!$A28,Raw!$B$82:$B$2072,Data!$B$1),IF(ISNUMBER(MATCH($B$1,Area_Code,0)),SUMIFS(INDEX(Raw!$G$82:$AJ$2072,,MATCH(Data!AN$6,Raw!$G$5:$AJ$5,0)),Raw!$D$82:$D$2072,Data!$A28,Raw!$E$82:$E$2072,Data!$B$1),IF(ISNUMBER(MATCH($B$1,Prov_Code,0)),SUMIFS(INDEX(Raw!$G$82:$AJ$2072,,MATCH(Data!AN$6,Raw!$G$5:$AJ$5,0)),Raw!$D$82:$D$2072,Data!$A28,Raw!$C$82:$C$2072,Data!$B$1))))),"-")</f>
        <v>2870.8571428569999</v>
      </c>
      <c r="AO28" s="51">
        <f>IFERROR(IF($B$1=Eng_Code,SUMIFS(INDEX(Raw!$G$82:$AJ$2072,,MATCH(Data!AO$6,Raw!$G$5:$AJ$5,0)),Raw!$D$82:$D$2072,Data!$A28),IF(ISNUMBER(MATCH($B$1,Reg_Code,0)),SUMIFS(INDEX(Raw!$G$82:$AJ$2072,,MATCH(Data!AO$6,Raw!$G$5:$AJ$5,0)),Raw!$D$82:$D$2072,Data!$A28,Raw!$B$82:$B$2072,Data!$B$1),IF(ISNUMBER(MATCH($B$1,Area_Code,0)),SUMIFS(INDEX(Raw!$G$82:$AJ$2072,,MATCH(Data!AO$6,Raw!$G$5:$AJ$5,0)),Raw!$D$82:$D$2072,Data!$A28,Raw!$E$82:$E$2072,Data!$B$1),IF(ISNUMBER(MATCH($B$1,Prov_Code,0)),SUMIFS(INDEX(Raw!$G$82:$AJ$2072,,MATCH(Data!AO$6,Raw!$G$5:$AJ$5,0)),Raw!$D$82:$D$2072,Data!$A28,Raw!$C$82:$C$2072,Data!$B$1))))),"-")</f>
        <v>898.102040816</v>
      </c>
      <c r="AP28" s="51">
        <f>IFERROR(IF($B$1=Eng_Code,SUMIFS(INDEX(Raw!$G$82:$AJ$2072,,MATCH(Data!AP$6,Raw!$G$5:$AJ$5,0)),Raw!$D$82:$D$2072,Data!$A28),IF(ISNUMBER(MATCH($B$1,Reg_Code,0)),SUMIFS(INDEX(Raw!$G$82:$AJ$2072,,MATCH(Data!AP$6,Raw!$G$5:$AJ$5,0)),Raw!$D$82:$D$2072,Data!$A28,Raw!$B$82:$B$2072,Data!$B$1),IF(ISNUMBER(MATCH($B$1,Area_Code,0)),SUMIFS(INDEX(Raw!$G$82:$AJ$2072,,MATCH(Data!AP$6,Raw!$G$5:$AJ$5,0)),Raw!$D$82:$D$2072,Data!$A28,Raw!$E$82:$E$2072,Data!$B$1),IF(ISNUMBER(MATCH($B$1,Prov_Code,0)),SUMIFS(INDEX(Raw!$G$82:$AJ$2072,,MATCH(Data!AP$6,Raw!$G$5:$AJ$5,0)),Raw!$D$82:$D$2072,Data!$A28,Raw!$C$82:$C$2072,Data!$B$1))))),"-")</f>
        <v>228.42857142859998</v>
      </c>
      <c r="AQ28" s="51">
        <f>IFERROR(IF($B$1=Eng_Code,SUMIFS(INDEX(Raw!$G$82:$AJ$2072,,MATCH(Data!AQ$6,Raw!$G$5:$AJ$5,0)),Raw!$D$82:$D$2072,Data!$A28),IF(ISNUMBER(MATCH($B$1,Reg_Code,0)),SUMIFS(INDEX(Raw!$G$82:$AJ$2072,,MATCH(Data!AQ$6,Raw!$G$5:$AJ$5,0)),Raw!$D$82:$D$2072,Data!$A28,Raw!$B$82:$B$2072,Data!$B$1),IF(ISNUMBER(MATCH($B$1,Area_Code,0)),SUMIFS(INDEX(Raw!$G$82:$AJ$2072,,MATCH(Data!AQ$6,Raw!$G$5:$AJ$5,0)),Raw!$D$82:$D$2072,Data!$A28,Raw!$E$82:$E$2072,Data!$B$1),IF(ISNUMBER(MATCH($B$1,Prov_Code,0)),SUMIFS(INDEX(Raw!$G$82:$AJ$2072,,MATCH(Data!AQ$6,Raw!$G$5:$AJ$5,0)),Raw!$D$82:$D$2072,Data!$A28,Raw!$C$82:$C$2072,Data!$B$1))))),"-")</f>
        <v>142.2040816327</v>
      </c>
      <c r="AR28" s="51">
        <f>IFERROR(IF($B$1=Eng_Code,SUMIFS(INDEX(Raw!$G$82:$AJ$2072,,MATCH(Data!AR$6,Raw!$G$5:$AJ$5,0)),Raw!$D$82:$D$2072,Data!$A28),IF(ISNUMBER(MATCH($B$1,Reg_Code,0)),SUMIFS(INDEX(Raw!$G$82:$AJ$2072,,MATCH(Data!AR$6,Raw!$G$5:$AJ$5,0)),Raw!$D$82:$D$2072,Data!$A28,Raw!$B$82:$B$2072,Data!$B$1),IF(ISNUMBER(MATCH($B$1,Area_Code,0)),SUMIFS(INDEX(Raw!$G$82:$AJ$2072,,MATCH(Data!AR$6,Raw!$G$5:$AJ$5,0)),Raw!$D$82:$D$2072,Data!$A28,Raw!$E$82:$E$2072,Data!$B$1),IF(ISNUMBER(MATCH($B$1,Prov_Code,0)),SUMIFS(INDEX(Raw!$G$82:$AJ$2072,,MATCH(Data!AR$6,Raw!$G$5:$AJ$5,0)),Raw!$D$82:$D$2072,Data!$A28,Raw!$C$82:$C$2072,Data!$B$1))))),"-")</f>
        <v>260.4081632653</v>
      </c>
    </row>
    <row r="29" spans="1:44" x14ac:dyDescent="0.2">
      <c r="B29" s="60"/>
      <c r="C29" s="23"/>
      <c r="D29" s="23"/>
      <c r="E29" s="23"/>
      <c r="F29" s="23"/>
      <c r="G29" s="22"/>
      <c r="H29" s="20"/>
    </row>
    <row r="30" spans="1:44" x14ac:dyDescent="0.2">
      <c r="C30" s="25" t="s">
        <v>889</v>
      </c>
      <c r="D30" s="7" t="s">
        <v>1028</v>
      </c>
      <c r="E30" s="24"/>
      <c r="F30" s="24"/>
      <c r="G30" s="21"/>
      <c r="H30" s="7"/>
    </row>
    <row r="31" spans="1:44" x14ac:dyDescent="0.2">
      <c r="C31" s="25" t="s">
        <v>890</v>
      </c>
      <c r="D31" s="80">
        <f>Introduction!B18</f>
        <v>43293</v>
      </c>
      <c r="E31" s="26"/>
      <c r="F31" s="26"/>
    </row>
    <row r="32" spans="1:44" x14ac:dyDescent="0.2">
      <c r="C32" s="25" t="s">
        <v>892</v>
      </c>
      <c r="D32" s="7" t="s">
        <v>1026</v>
      </c>
      <c r="E32" s="24"/>
      <c r="F32" s="24"/>
    </row>
    <row r="33" spans="4:4" x14ac:dyDescent="0.2">
      <c r="D33" s="81" t="s">
        <v>893</v>
      </c>
    </row>
    <row r="34" spans="4:4" x14ac:dyDescent="0.2">
      <c r="D34" s="81" t="s">
        <v>1027</v>
      </c>
    </row>
  </sheetData>
  <phoneticPr fontId="0" type="noConversion"/>
  <dataValidations count="1">
    <dataValidation type="list" allowBlank="1" showInputMessage="1" showErrorMessage="1" sqref="B5">
      <formula1>Dropdown_Geography</formula1>
    </dataValidation>
  </dataValidations>
  <hyperlinks>
    <hyperlink ref="D34" r:id="rId1"/>
    <hyperlink ref="D33" r:id="rId2"/>
  </hyperlinks>
  <pageMargins left="0.7" right="0.7" top="0.75" bottom="0.75" header="0.3" footer="0.3"/>
  <pageSetup paperSize="9" pageOrder="overThenDown" orientation="landscape" r:id="rId3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I391"/>
  <sheetViews>
    <sheetView workbookViewId="0">
      <pane ySplit="2" topLeftCell="A3" activePane="bottomLeft" state="frozen"/>
      <selection activeCell="F13" sqref="F13:G13"/>
      <selection pane="bottomLeft"/>
    </sheetView>
  </sheetViews>
  <sheetFormatPr defaultColWidth="0" defaultRowHeight="11.25" zeroHeight="1" x14ac:dyDescent="0.2"/>
  <cols>
    <col min="1" max="1" width="18" style="10" customWidth="1"/>
    <col min="2" max="2" width="8" style="10" customWidth="1"/>
    <col min="3" max="3" width="42.140625" style="10" customWidth="1"/>
    <col min="4" max="4" width="11.85546875" style="10" customWidth="1"/>
    <col min="5" max="5" width="8.28515625" style="10" customWidth="1"/>
    <col min="6" max="6" width="35" style="10" customWidth="1"/>
    <col min="7" max="7" width="11.28515625" style="10" customWidth="1"/>
    <col min="8" max="8" width="40.28515625" style="10" customWidth="1"/>
    <col min="9" max="9" width="8.7109375" style="10" customWidth="1"/>
    <col min="10" max="16384" width="9.140625" style="10" hidden="1"/>
  </cols>
  <sheetData>
    <row r="1" spans="1:9" ht="12.75" x14ac:dyDescent="0.2">
      <c r="C1" s="11" t="s">
        <v>6</v>
      </c>
    </row>
    <row r="2" spans="1:9" ht="22.5" x14ac:dyDescent="0.2">
      <c r="A2" s="12" t="s">
        <v>832</v>
      </c>
      <c r="B2" s="12" t="s">
        <v>7</v>
      </c>
      <c r="C2" s="13" t="s">
        <v>8</v>
      </c>
      <c r="D2" s="14" t="s">
        <v>1</v>
      </c>
      <c r="E2" s="13" t="s">
        <v>9</v>
      </c>
      <c r="F2" s="13" t="s">
        <v>10</v>
      </c>
      <c r="G2" s="13" t="s">
        <v>833</v>
      </c>
      <c r="H2" s="13" t="s">
        <v>11</v>
      </c>
      <c r="I2" s="13" t="s">
        <v>834</v>
      </c>
    </row>
    <row r="3" spans="1:9" ht="11.25" customHeight="1" x14ac:dyDescent="0.2">
      <c r="A3" s="10" t="s">
        <v>12</v>
      </c>
      <c r="B3" s="10" t="s">
        <v>13</v>
      </c>
      <c r="C3" s="10" t="s">
        <v>14</v>
      </c>
      <c r="D3" s="15" t="s">
        <v>15</v>
      </c>
      <c r="E3" s="14" t="s">
        <v>16</v>
      </c>
      <c r="F3" s="16" t="s">
        <v>17</v>
      </c>
      <c r="G3" s="14" t="s">
        <v>835</v>
      </c>
      <c r="H3" s="16" t="s">
        <v>18</v>
      </c>
      <c r="I3" s="10" t="s">
        <v>895</v>
      </c>
    </row>
    <row r="4" spans="1:9" ht="11.25" customHeight="1" x14ac:dyDescent="0.2">
      <c r="A4" s="10" t="s">
        <v>19</v>
      </c>
      <c r="B4" s="10" t="s">
        <v>20</v>
      </c>
      <c r="C4" s="10" t="s">
        <v>21</v>
      </c>
      <c r="D4" s="15" t="s">
        <v>15</v>
      </c>
      <c r="E4" s="14" t="s">
        <v>16</v>
      </c>
      <c r="F4" s="16" t="s">
        <v>17</v>
      </c>
      <c r="G4" s="14" t="s">
        <v>835</v>
      </c>
      <c r="H4" s="16" t="s">
        <v>18</v>
      </c>
      <c r="I4" s="10" t="s">
        <v>895</v>
      </c>
    </row>
    <row r="5" spans="1:9" ht="11.25" customHeight="1" x14ac:dyDescent="0.2">
      <c r="A5" s="10" t="s">
        <v>22</v>
      </c>
      <c r="B5" s="10" t="s">
        <v>23</v>
      </c>
      <c r="C5" s="10" t="s">
        <v>24</v>
      </c>
      <c r="D5" s="15" t="s">
        <v>15</v>
      </c>
      <c r="E5" s="14" t="s">
        <v>16</v>
      </c>
      <c r="F5" s="16" t="s">
        <v>17</v>
      </c>
      <c r="G5" s="14" t="s">
        <v>835</v>
      </c>
      <c r="H5" s="16" t="s">
        <v>18</v>
      </c>
      <c r="I5" s="10" t="s">
        <v>895</v>
      </c>
    </row>
    <row r="6" spans="1:9" ht="11.25" customHeight="1" x14ac:dyDescent="0.2">
      <c r="A6" s="10" t="s">
        <v>25</v>
      </c>
      <c r="B6" s="10" t="s">
        <v>26</v>
      </c>
      <c r="C6" s="10" t="s">
        <v>27</v>
      </c>
      <c r="D6" s="15" t="s">
        <v>15</v>
      </c>
      <c r="E6" s="14" t="s">
        <v>16</v>
      </c>
      <c r="F6" s="16" t="s">
        <v>17</v>
      </c>
      <c r="G6" s="14" t="s">
        <v>835</v>
      </c>
      <c r="H6" s="16" t="s">
        <v>18</v>
      </c>
      <c r="I6" s="10" t="s">
        <v>895</v>
      </c>
    </row>
    <row r="7" spans="1:9" ht="11.25" customHeight="1" x14ac:dyDescent="0.2">
      <c r="A7" s="10" t="s">
        <v>28</v>
      </c>
      <c r="B7" s="10" t="s">
        <v>29</v>
      </c>
      <c r="C7" s="10" t="s">
        <v>30</v>
      </c>
      <c r="D7" s="15" t="s">
        <v>15</v>
      </c>
      <c r="E7" s="14" t="s">
        <v>16</v>
      </c>
      <c r="F7" s="16" t="s">
        <v>17</v>
      </c>
      <c r="G7" s="14" t="s">
        <v>835</v>
      </c>
      <c r="H7" s="16" t="s">
        <v>18</v>
      </c>
      <c r="I7" s="10" t="s">
        <v>895</v>
      </c>
    </row>
    <row r="8" spans="1:9" ht="11.25" customHeight="1" x14ac:dyDescent="0.2">
      <c r="A8" s="10" t="s">
        <v>31</v>
      </c>
      <c r="B8" s="10" t="s">
        <v>32</v>
      </c>
      <c r="C8" s="10" t="s">
        <v>33</v>
      </c>
      <c r="D8" s="15" t="s">
        <v>15</v>
      </c>
      <c r="E8" s="14" t="s">
        <v>16</v>
      </c>
      <c r="F8" s="16" t="s">
        <v>17</v>
      </c>
      <c r="G8" s="14" t="s">
        <v>835</v>
      </c>
      <c r="H8" s="16" t="s">
        <v>18</v>
      </c>
      <c r="I8" s="10" t="s">
        <v>896</v>
      </c>
    </row>
    <row r="9" spans="1:9" ht="11.25" customHeight="1" x14ac:dyDescent="0.2">
      <c r="A9" s="10" t="s">
        <v>34</v>
      </c>
      <c r="B9" s="10" t="s">
        <v>35</v>
      </c>
      <c r="C9" s="10" t="s">
        <v>36</v>
      </c>
      <c r="D9" s="15" t="s">
        <v>15</v>
      </c>
      <c r="E9" s="14" t="s">
        <v>16</v>
      </c>
      <c r="F9" s="16" t="s">
        <v>17</v>
      </c>
      <c r="G9" s="14" t="s">
        <v>835</v>
      </c>
      <c r="H9" s="16" t="s">
        <v>18</v>
      </c>
      <c r="I9" s="10" t="s">
        <v>896</v>
      </c>
    </row>
    <row r="10" spans="1:9" ht="11.25" customHeight="1" x14ac:dyDescent="0.2">
      <c r="A10" s="10" t="s">
        <v>37</v>
      </c>
      <c r="B10" s="10" t="s">
        <v>38</v>
      </c>
      <c r="C10" s="10" t="s">
        <v>39</v>
      </c>
      <c r="D10" s="15" t="s">
        <v>15</v>
      </c>
      <c r="E10" s="14" t="s">
        <v>16</v>
      </c>
      <c r="F10" s="16" t="s">
        <v>17</v>
      </c>
      <c r="G10" s="14" t="s">
        <v>835</v>
      </c>
      <c r="H10" s="16" t="s">
        <v>18</v>
      </c>
      <c r="I10" s="10" t="s">
        <v>895</v>
      </c>
    </row>
    <row r="11" spans="1:9" ht="11.25" customHeight="1" x14ac:dyDescent="0.2">
      <c r="A11" s="10" t="s">
        <v>40</v>
      </c>
      <c r="B11" s="10" t="s">
        <v>41</v>
      </c>
      <c r="C11" s="10" t="s">
        <v>42</v>
      </c>
      <c r="D11" s="15" t="s">
        <v>15</v>
      </c>
      <c r="E11" s="14" t="s">
        <v>16</v>
      </c>
      <c r="F11" s="16" t="s">
        <v>17</v>
      </c>
      <c r="G11" s="14" t="s">
        <v>835</v>
      </c>
      <c r="H11" s="16" t="s">
        <v>18</v>
      </c>
      <c r="I11" s="10" t="s">
        <v>896</v>
      </c>
    </row>
    <row r="12" spans="1:9" ht="11.25" customHeight="1" x14ac:dyDescent="0.2">
      <c r="A12" s="10" t="s">
        <v>43</v>
      </c>
      <c r="B12" s="10" t="s">
        <v>44</v>
      </c>
      <c r="C12" s="10" t="s">
        <v>45</v>
      </c>
      <c r="D12" s="15" t="s">
        <v>15</v>
      </c>
      <c r="E12" s="14" t="s">
        <v>16</v>
      </c>
      <c r="F12" s="16" t="s">
        <v>17</v>
      </c>
      <c r="G12" s="14" t="s">
        <v>835</v>
      </c>
      <c r="H12" s="16" t="s">
        <v>18</v>
      </c>
      <c r="I12" s="10" t="s">
        <v>896</v>
      </c>
    </row>
    <row r="13" spans="1:9" ht="11.25" customHeight="1" x14ac:dyDescent="0.2">
      <c r="A13" s="16" t="s">
        <v>526</v>
      </c>
      <c r="B13" s="16" t="s">
        <v>527</v>
      </c>
      <c r="C13" s="16" t="s">
        <v>528</v>
      </c>
      <c r="D13" s="15" t="s">
        <v>15</v>
      </c>
      <c r="E13" s="14" t="s">
        <v>529</v>
      </c>
      <c r="F13" s="16" t="s">
        <v>530</v>
      </c>
      <c r="G13" s="14" t="s">
        <v>836</v>
      </c>
      <c r="H13" s="16" t="s">
        <v>531</v>
      </c>
      <c r="I13" s="10" t="s">
        <v>897</v>
      </c>
    </row>
    <row r="14" spans="1:9" ht="11.25" customHeight="1" x14ac:dyDescent="0.2">
      <c r="A14" s="10" t="s">
        <v>532</v>
      </c>
      <c r="B14" s="10" t="s">
        <v>533</v>
      </c>
      <c r="C14" s="10" t="s">
        <v>534</v>
      </c>
      <c r="D14" s="15" t="s">
        <v>15</v>
      </c>
      <c r="E14" s="14" t="s">
        <v>529</v>
      </c>
      <c r="F14" s="16" t="s">
        <v>530</v>
      </c>
      <c r="G14" s="14" t="s">
        <v>836</v>
      </c>
      <c r="H14" s="16" t="s">
        <v>531</v>
      </c>
      <c r="I14" s="10" t="s">
        <v>898</v>
      </c>
    </row>
    <row r="15" spans="1:9" ht="11.25" customHeight="1" x14ac:dyDescent="0.2">
      <c r="A15" s="10" t="s">
        <v>547</v>
      </c>
      <c r="B15" s="10" t="s">
        <v>548</v>
      </c>
      <c r="C15" s="10" t="s">
        <v>549</v>
      </c>
      <c r="D15" s="15" t="s">
        <v>15</v>
      </c>
      <c r="E15" s="14" t="s">
        <v>529</v>
      </c>
      <c r="F15" s="16" t="s">
        <v>530</v>
      </c>
      <c r="G15" s="14" t="s">
        <v>836</v>
      </c>
      <c r="H15" s="16" t="s">
        <v>531</v>
      </c>
      <c r="I15" s="10" t="s">
        <v>898</v>
      </c>
    </row>
    <row r="16" spans="1:9" ht="11.25" customHeight="1" x14ac:dyDescent="0.2">
      <c r="A16" s="10" t="s">
        <v>535</v>
      </c>
      <c r="B16" s="10" t="s">
        <v>536</v>
      </c>
      <c r="C16" s="10" t="s">
        <v>537</v>
      </c>
      <c r="D16" s="15" t="s">
        <v>15</v>
      </c>
      <c r="E16" s="14" t="s">
        <v>529</v>
      </c>
      <c r="F16" s="16" t="s">
        <v>530</v>
      </c>
      <c r="G16" s="14" t="s">
        <v>836</v>
      </c>
      <c r="H16" s="16" t="s">
        <v>531</v>
      </c>
      <c r="I16" s="10" t="s">
        <v>898</v>
      </c>
    </row>
    <row r="17" spans="1:9" ht="11.25" customHeight="1" x14ac:dyDescent="0.2">
      <c r="A17" s="10" t="s">
        <v>538</v>
      </c>
      <c r="B17" s="10" t="s">
        <v>539</v>
      </c>
      <c r="C17" s="10" t="s">
        <v>540</v>
      </c>
      <c r="D17" s="15" t="s">
        <v>15</v>
      </c>
      <c r="E17" s="14" t="s">
        <v>529</v>
      </c>
      <c r="F17" s="16" t="s">
        <v>530</v>
      </c>
      <c r="G17" s="14" t="s">
        <v>836</v>
      </c>
      <c r="H17" s="16" t="s">
        <v>531</v>
      </c>
      <c r="I17" s="10" t="s">
        <v>898</v>
      </c>
    </row>
    <row r="18" spans="1:9" ht="11.25" customHeight="1" x14ac:dyDescent="0.2">
      <c r="A18" s="10" t="s">
        <v>541</v>
      </c>
      <c r="B18" s="10" t="s">
        <v>542</v>
      </c>
      <c r="C18" s="10" t="s">
        <v>543</v>
      </c>
      <c r="D18" s="15" t="s">
        <v>15</v>
      </c>
      <c r="E18" s="14" t="s">
        <v>529</v>
      </c>
      <c r="F18" s="16" t="s">
        <v>530</v>
      </c>
      <c r="G18" s="14" t="s">
        <v>836</v>
      </c>
      <c r="H18" s="16" t="s">
        <v>531</v>
      </c>
      <c r="I18" s="10" t="s">
        <v>898</v>
      </c>
    </row>
    <row r="19" spans="1:9" ht="11.25" customHeight="1" x14ac:dyDescent="0.2">
      <c r="A19" s="10" t="s">
        <v>553</v>
      </c>
      <c r="B19" s="10" t="s">
        <v>554</v>
      </c>
      <c r="C19" s="10" t="s">
        <v>555</v>
      </c>
      <c r="D19" s="15" t="s">
        <v>15</v>
      </c>
      <c r="E19" s="14" t="s">
        <v>529</v>
      </c>
      <c r="F19" s="16" t="s">
        <v>530</v>
      </c>
      <c r="G19" s="14" t="s">
        <v>836</v>
      </c>
      <c r="H19" s="16" t="s">
        <v>531</v>
      </c>
      <c r="I19" s="10" t="s">
        <v>898</v>
      </c>
    </row>
    <row r="20" spans="1:9" ht="11.25" customHeight="1" x14ac:dyDescent="0.2">
      <c r="A20" s="10" t="s">
        <v>544</v>
      </c>
      <c r="B20" s="10" t="s">
        <v>545</v>
      </c>
      <c r="C20" s="10" t="s">
        <v>546</v>
      </c>
      <c r="D20" s="15" t="s">
        <v>15</v>
      </c>
      <c r="E20" s="14" t="s">
        <v>529</v>
      </c>
      <c r="F20" s="16" t="s">
        <v>530</v>
      </c>
      <c r="G20" s="14" t="s">
        <v>836</v>
      </c>
      <c r="H20" s="16" t="s">
        <v>531</v>
      </c>
      <c r="I20" s="10" t="s">
        <v>898</v>
      </c>
    </row>
    <row r="21" spans="1:9" ht="11.25" customHeight="1" x14ac:dyDescent="0.2">
      <c r="A21" s="10" t="s">
        <v>550</v>
      </c>
      <c r="B21" s="10" t="s">
        <v>551</v>
      </c>
      <c r="C21" s="10" t="s">
        <v>552</v>
      </c>
      <c r="D21" s="15" t="s">
        <v>15</v>
      </c>
      <c r="E21" s="14" t="s">
        <v>529</v>
      </c>
      <c r="F21" s="16" t="s">
        <v>530</v>
      </c>
      <c r="G21" s="14" t="s">
        <v>836</v>
      </c>
      <c r="H21" s="16" t="s">
        <v>531</v>
      </c>
      <c r="I21" s="10" t="s">
        <v>898</v>
      </c>
    </row>
    <row r="22" spans="1:9" ht="11.25" customHeight="1" x14ac:dyDescent="0.2">
      <c r="A22" s="10" t="s">
        <v>556</v>
      </c>
      <c r="B22" s="10" t="s">
        <v>557</v>
      </c>
      <c r="C22" s="10" t="s">
        <v>558</v>
      </c>
      <c r="D22" s="15" t="s">
        <v>15</v>
      </c>
      <c r="E22" s="14" t="s">
        <v>529</v>
      </c>
      <c r="F22" s="16" t="s">
        <v>530</v>
      </c>
      <c r="G22" s="14" t="s">
        <v>836</v>
      </c>
      <c r="H22" s="16" t="s">
        <v>531</v>
      </c>
      <c r="I22" s="10" t="s">
        <v>837</v>
      </c>
    </row>
    <row r="23" spans="1:9" ht="11.25" customHeight="1" x14ac:dyDescent="0.2">
      <c r="A23" s="10" t="s">
        <v>559</v>
      </c>
      <c r="B23" s="10" t="s">
        <v>560</v>
      </c>
      <c r="C23" s="10" t="s">
        <v>561</v>
      </c>
      <c r="D23" s="15" t="s">
        <v>15</v>
      </c>
      <c r="E23" s="14" t="s">
        <v>529</v>
      </c>
      <c r="F23" s="16" t="s">
        <v>530</v>
      </c>
      <c r="G23" s="14" t="s">
        <v>836</v>
      </c>
      <c r="H23" s="16" t="s">
        <v>531</v>
      </c>
      <c r="I23" s="10" t="s">
        <v>837</v>
      </c>
    </row>
    <row r="24" spans="1:9" ht="11.25" customHeight="1" x14ac:dyDescent="0.2">
      <c r="A24" s="10" t="s">
        <v>565</v>
      </c>
      <c r="B24" s="10" t="s">
        <v>566</v>
      </c>
      <c r="C24" s="10" t="s">
        <v>567</v>
      </c>
      <c r="D24" s="15" t="s">
        <v>15</v>
      </c>
      <c r="E24" s="14" t="s">
        <v>529</v>
      </c>
      <c r="F24" s="16" t="s">
        <v>530</v>
      </c>
      <c r="G24" s="14" t="s">
        <v>836</v>
      </c>
      <c r="H24" s="16" t="s">
        <v>531</v>
      </c>
      <c r="I24" s="10" t="s">
        <v>837</v>
      </c>
    </row>
    <row r="25" spans="1:9" ht="11.25" customHeight="1" x14ac:dyDescent="0.2">
      <c r="A25" s="10" t="s">
        <v>568</v>
      </c>
      <c r="B25" s="10" t="s">
        <v>569</v>
      </c>
      <c r="C25" s="10" t="s">
        <v>570</v>
      </c>
      <c r="D25" s="15" t="s">
        <v>15</v>
      </c>
      <c r="E25" s="14" t="s">
        <v>529</v>
      </c>
      <c r="F25" s="16" t="s">
        <v>530</v>
      </c>
      <c r="G25" s="14" t="s">
        <v>836</v>
      </c>
      <c r="H25" s="16" t="s">
        <v>531</v>
      </c>
      <c r="I25" s="10" t="s">
        <v>837</v>
      </c>
    </row>
    <row r="26" spans="1:9" ht="11.25" customHeight="1" x14ac:dyDescent="0.2">
      <c r="A26" s="10" t="s">
        <v>571</v>
      </c>
      <c r="B26" s="10" t="s">
        <v>572</v>
      </c>
      <c r="C26" s="10" t="s">
        <v>573</v>
      </c>
      <c r="D26" s="15" t="s">
        <v>15</v>
      </c>
      <c r="E26" s="14" t="s">
        <v>529</v>
      </c>
      <c r="F26" s="16" t="s">
        <v>530</v>
      </c>
      <c r="G26" s="14" t="s">
        <v>836</v>
      </c>
      <c r="H26" s="16" t="s">
        <v>531</v>
      </c>
      <c r="I26" s="10" t="s">
        <v>837</v>
      </c>
    </row>
    <row r="27" spans="1:9" ht="11.25" customHeight="1" x14ac:dyDescent="0.2">
      <c r="A27" s="10" t="s">
        <v>574</v>
      </c>
      <c r="B27" s="10" t="s">
        <v>575</v>
      </c>
      <c r="C27" s="10" t="s">
        <v>576</v>
      </c>
      <c r="D27" s="15" t="s">
        <v>15</v>
      </c>
      <c r="E27" s="14" t="s">
        <v>529</v>
      </c>
      <c r="F27" s="16" t="s">
        <v>530</v>
      </c>
      <c r="G27" s="14" t="s">
        <v>836</v>
      </c>
      <c r="H27" s="16" t="s">
        <v>531</v>
      </c>
      <c r="I27" s="10" t="s">
        <v>837</v>
      </c>
    </row>
    <row r="28" spans="1:9" ht="11.25" customHeight="1" x14ac:dyDescent="0.2">
      <c r="A28" s="10" t="s">
        <v>577</v>
      </c>
      <c r="B28" s="10" t="s">
        <v>578</v>
      </c>
      <c r="C28" s="10" t="s">
        <v>579</v>
      </c>
      <c r="D28" s="15" t="s">
        <v>15</v>
      </c>
      <c r="E28" s="14" t="s">
        <v>529</v>
      </c>
      <c r="F28" s="16" t="s">
        <v>530</v>
      </c>
      <c r="G28" s="14" t="s">
        <v>836</v>
      </c>
      <c r="H28" s="16" t="s">
        <v>531</v>
      </c>
      <c r="I28" s="10" t="s">
        <v>837</v>
      </c>
    </row>
    <row r="29" spans="1:9" ht="11.25" customHeight="1" x14ac:dyDescent="0.2">
      <c r="A29" s="10" t="s">
        <v>580</v>
      </c>
      <c r="B29" s="10" t="s">
        <v>581</v>
      </c>
      <c r="C29" s="10" t="s">
        <v>582</v>
      </c>
      <c r="D29" s="15" t="s">
        <v>15</v>
      </c>
      <c r="E29" s="14" t="s">
        <v>529</v>
      </c>
      <c r="F29" s="16" t="s">
        <v>530</v>
      </c>
      <c r="G29" s="14" t="s">
        <v>836</v>
      </c>
      <c r="H29" s="16" t="s">
        <v>531</v>
      </c>
      <c r="I29" s="10" t="s">
        <v>837</v>
      </c>
    </row>
    <row r="30" spans="1:9" ht="11.25" customHeight="1" x14ac:dyDescent="0.2">
      <c r="A30" s="10" t="s">
        <v>583</v>
      </c>
      <c r="B30" s="10" t="s">
        <v>584</v>
      </c>
      <c r="C30" s="10" t="s">
        <v>585</v>
      </c>
      <c r="D30" s="15" t="s">
        <v>15</v>
      </c>
      <c r="E30" s="14" t="s">
        <v>529</v>
      </c>
      <c r="F30" s="16" t="s">
        <v>530</v>
      </c>
      <c r="G30" s="14" t="s">
        <v>836</v>
      </c>
      <c r="H30" s="16" t="s">
        <v>531</v>
      </c>
      <c r="I30" s="10" t="s">
        <v>837</v>
      </c>
    </row>
    <row r="31" spans="1:9" ht="11.25" customHeight="1" x14ac:dyDescent="0.2">
      <c r="A31" s="10" t="s">
        <v>562</v>
      </c>
      <c r="B31" s="10" t="s">
        <v>563</v>
      </c>
      <c r="C31" s="10" t="s">
        <v>564</v>
      </c>
      <c r="D31" s="15" t="s">
        <v>15</v>
      </c>
      <c r="E31" s="14" t="s">
        <v>529</v>
      </c>
      <c r="F31" s="16" t="s">
        <v>530</v>
      </c>
      <c r="G31" s="14" t="s">
        <v>836</v>
      </c>
      <c r="H31" s="16" t="s">
        <v>531</v>
      </c>
      <c r="I31" s="10" t="s">
        <v>837</v>
      </c>
    </row>
    <row r="32" spans="1:9" ht="11.25" customHeight="1" x14ac:dyDescent="0.2">
      <c r="A32" s="10" t="s">
        <v>586</v>
      </c>
      <c r="B32" s="10" t="s">
        <v>587</v>
      </c>
      <c r="C32" s="10" t="s">
        <v>588</v>
      </c>
      <c r="D32" s="15" t="s">
        <v>15</v>
      </c>
      <c r="E32" s="14" t="s">
        <v>529</v>
      </c>
      <c r="F32" s="16" t="s">
        <v>530</v>
      </c>
      <c r="G32" s="14" t="s">
        <v>836</v>
      </c>
      <c r="H32" s="16" t="s">
        <v>531</v>
      </c>
      <c r="I32" s="10" t="s">
        <v>838</v>
      </c>
    </row>
    <row r="33" spans="1:9" ht="11.25" customHeight="1" x14ac:dyDescent="0.2">
      <c r="A33" s="10" t="s">
        <v>589</v>
      </c>
      <c r="B33" s="10" t="s">
        <v>590</v>
      </c>
      <c r="C33" s="10" t="s">
        <v>591</v>
      </c>
      <c r="D33" s="15" t="s">
        <v>15</v>
      </c>
      <c r="E33" s="14" t="s">
        <v>529</v>
      </c>
      <c r="F33" s="16" t="s">
        <v>530</v>
      </c>
      <c r="G33" s="14" t="s">
        <v>836</v>
      </c>
      <c r="H33" s="16" t="s">
        <v>531</v>
      </c>
      <c r="I33" s="10" t="s">
        <v>838</v>
      </c>
    </row>
    <row r="34" spans="1:9" ht="11.25" customHeight="1" x14ac:dyDescent="0.2">
      <c r="A34" s="10" t="s">
        <v>592</v>
      </c>
      <c r="B34" s="10" t="s">
        <v>593</v>
      </c>
      <c r="C34" s="10" t="s">
        <v>594</v>
      </c>
      <c r="D34" s="15" t="s">
        <v>15</v>
      </c>
      <c r="E34" s="14" t="s">
        <v>529</v>
      </c>
      <c r="F34" s="16" t="s">
        <v>530</v>
      </c>
      <c r="G34" s="14" t="s">
        <v>836</v>
      </c>
      <c r="H34" s="16" t="s">
        <v>531</v>
      </c>
      <c r="I34" s="10" t="s">
        <v>838</v>
      </c>
    </row>
    <row r="35" spans="1:9" ht="11.25" customHeight="1" x14ac:dyDescent="0.2">
      <c r="A35" s="10" t="s">
        <v>595</v>
      </c>
      <c r="B35" s="10" t="s">
        <v>596</v>
      </c>
      <c r="C35" s="10" t="s">
        <v>597</v>
      </c>
      <c r="D35" s="15" t="s">
        <v>15</v>
      </c>
      <c r="E35" s="14" t="s">
        <v>529</v>
      </c>
      <c r="F35" s="16" t="s">
        <v>530</v>
      </c>
      <c r="G35" s="14" t="s">
        <v>836</v>
      </c>
      <c r="H35" s="16" t="s">
        <v>531</v>
      </c>
      <c r="I35" s="10" t="s">
        <v>838</v>
      </c>
    </row>
    <row r="36" spans="1:9" ht="11.25" customHeight="1" x14ac:dyDescent="0.2">
      <c r="A36" s="10" t="s">
        <v>598</v>
      </c>
      <c r="B36" s="10" t="s">
        <v>599</v>
      </c>
      <c r="C36" s="10" t="s">
        <v>600</v>
      </c>
      <c r="D36" s="15" t="s">
        <v>15</v>
      </c>
      <c r="E36" s="14" t="s">
        <v>529</v>
      </c>
      <c r="F36" s="16" t="s">
        <v>530</v>
      </c>
      <c r="G36" s="14" t="s">
        <v>836</v>
      </c>
      <c r="H36" s="16" t="s">
        <v>531</v>
      </c>
      <c r="I36" s="10" t="s">
        <v>838</v>
      </c>
    </row>
    <row r="37" spans="1:9" ht="11.25" customHeight="1" x14ac:dyDescent="0.2">
      <c r="A37" s="10" t="s">
        <v>601</v>
      </c>
      <c r="B37" s="10" t="s">
        <v>602</v>
      </c>
      <c r="C37" s="10" t="s">
        <v>603</v>
      </c>
      <c r="D37" s="15" t="s">
        <v>15</v>
      </c>
      <c r="E37" s="14" t="s">
        <v>529</v>
      </c>
      <c r="F37" s="16" t="s">
        <v>530</v>
      </c>
      <c r="G37" s="14" t="s">
        <v>836</v>
      </c>
      <c r="H37" s="16" t="s">
        <v>531</v>
      </c>
      <c r="I37" s="10" t="s">
        <v>838</v>
      </c>
    </row>
    <row r="38" spans="1:9" ht="11.25" customHeight="1" x14ac:dyDescent="0.2">
      <c r="A38" s="10" t="s">
        <v>604</v>
      </c>
      <c r="B38" s="10" t="s">
        <v>605</v>
      </c>
      <c r="C38" s="10" t="s">
        <v>606</v>
      </c>
      <c r="D38" s="15" t="s">
        <v>15</v>
      </c>
      <c r="E38" s="14" t="s">
        <v>529</v>
      </c>
      <c r="F38" s="16" t="s">
        <v>530</v>
      </c>
      <c r="G38" s="14" t="s">
        <v>836</v>
      </c>
      <c r="H38" s="16" t="s">
        <v>531</v>
      </c>
      <c r="I38" s="10" t="s">
        <v>838</v>
      </c>
    </row>
    <row r="39" spans="1:9" ht="11.25" customHeight="1" x14ac:dyDescent="0.2">
      <c r="A39" s="10" t="s">
        <v>607</v>
      </c>
      <c r="B39" s="10" t="s">
        <v>608</v>
      </c>
      <c r="C39" s="10" t="s">
        <v>609</v>
      </c>
      <c r="D39" s="15" t="s">
        <v>15</v>
      </c>
      <c r="E39" s="14" t="s">
        <v>529</v>
      </c>
      <c r="F39" s="16" t="s">
        <v>530</v>
      </c>
      <c r="G39" s="14" t="s">
        <v>836</v>
      </c>
      <c r="H39" s="16" t="s">
        <v>531</v>
      </c>
      <c r="I39" s="10" t="s">
        <v>838</v>
      </c>
    </row>
    <row r="40" spans="1:9" ht="11.25" customHeight="1" x14ac:dyDescent="0.2">
      <c r="A40" s="10" t="s">
        <v>610</v>
      </c>
      <c r="B40" s="10" t="s">
        <v>611</v>
      </c>
      <c r="C40" s="10" t="s">
        <v>612</v>
      </c>
      <c r="D40" s="15" t="s">
        <v>15</v>
      </c>
      <c r="E40" s="14" t="s">
        <v>529</v>
      </c>
      <c r="F40" s="16" t="s">
        <v>530</v>
      </c>
      <c r="G40" s="14" t="s">
        <v>836</v>
      </c>
      <c r="H40" s="16" t="s">
        <v>531</v>
      </c>
      <c r="I40" s="10" t="s">
        <v>838</v>
      </c>
    </row>
    <row r="41" spans="1:9" ht="11.25" customHeight="1" x14ac:dyDescent="0.2">
      <c r="A41" s="10" t="s">
        <v>613</v>
      </c>
      <c r="B41" s="10" t="s">
        <v>614</v>
      </c>
      <c r="C41" s="10" t="s">
        <v>615</v>
      </c>
      <c r="D41" s="15" t="s">
        <v>15</v>
      </c>
      <c r="E41" s="14" t="s">
        <v>529</v>
      </c>
      <c r="F41" s="16" t="s">
        <v>530</v>
      </c>
      <c r="G41" s="14" t="s">
        <v>836</v>
      </c>
      <c r="H41" s="16" t="s">
        <v>531</v>
      </c>
      <c r="I41" s="10" t="s">
        <v>838</v>
      </c>
    </row>
    <row r="42" spans="1:9" ht="11.25" customHeight="1" x14ac:dyDescent="0.2">
      <c r="A42" s="10" t="s">
        <v>616</v>
      </c>
      <c r="B42" s="10" t="s">
        <v>617</v>
      </c>
      <c r="C42" s="10" t="s">
        <v>618</v>
      </c>
      <c r="D42" s="15" t="s">
        <v>15</v>
      </c>
      <c r="E42" s="14" t="s">
        <v>529</v>
      </c>
      <c r="F42" s="16" t="s">
        <v>530</v>
      </c>
      <c r="G42" s="14" t="s">
        <v>836</v>
      </c>
      <c r="H42" s="16" t="s">
        <v>531</v>
      </c>
      <c r="I42" s="10" t="s">
        <v>838</v>
      </c>
    </row>
    <row r="43" spans="1:9" ht="11.25" customHeight="1" x14ac:dyDescent="0.2">
      <c r="A43" s="10" t="s">
        <v>619</v>
      </c>
      <c r="B43" s="10" t="s">
        <v>620</v>
      </c>
      <c r="C43" s="10" t="s">
        <v>621</v>
      </c>
      <c r="D43" s="15" t="s">
        <v>15</v>
      </c>
      <c r="E43" s="14" t="s">
        <v>529</v>
      </c>
      <c r="F43" s="16" t="s">
        <v>530</v>
      </c>
      <c r="G43" s="14" t="s">
        <v>836</v>
      </c>
      <c r="H43" s="16" t="s">
        <v>531</v>
      </c>
      <c r="I43" s="10" t="s">
        <v>838</v>
      </c>
    </row>
    <row r="44" spans="1:9" ht="11.25" customHeight="1" x14ac:dyDescent="0.2">
      <c r="A44" s="10" t="s">
        <v>326</v>
      </c>
      <c r="B44" s="10" t="s">
        <v>327</v>
      </c>
      <c r="C44" s="10" t="s">
        <v>328</v>
      </c>
      <c r="D44" s="15" t="s">
        <v>15</v>
      </c>
      <c r="E44" s="14" t="s">
        <v>329</v>
      </c>
      <c r="F44" s="16" t="s">
        <v>330</v>
      </c>
      <c r="G44" s="14" t="s">
        <v>839</v>
      </c>
      <c r="H44" s="16" t="s">
        <v>331</v>
      </c>
      <c r="I44" s="10" t="s">
        <v>896</v>
      </c>
    </row>
    <row r="45" spans="1:9" ht="11.25" customHeight="1" x14ac:dyDescent="0.2">
      <c r="A45" s="10" t="s">
        <v>332</v>
      </c>
      <c r="B45" s="10" t="s">
        <v>333</v>
      </c>
      <c r="C45" s="10" t="s">
        <v>334</v>
      </c>
      <c r="D45" s="15" t="s">
        <v>15</v>
      </c>
      <c r="E45" s="14" t="s">
        <v>329</v>
      </c>
      <c r="F45" s="16" t="s">
        <v>330</v>
      </c>
      <c r="G45" s="14" t="s">
        <v>839</v>
      </c>
      <c r="H45" s="16" t="s">
        <v>331</v>
      </c>
      <c r="I45" s="10" t="s">
        <v>840</v>
      </c>
    </row>
    <row r="46" spans="1:9" ht="11.25" customHeight="1" x14ac:dyDescent="0.2">
      <c r="A46" s="10" t="s">
        <v>335</v>
      </c>
      <c r="B46" s="10" t="s">
        <v>336</v>
      </c>
      <c r="C46" s="10" t="s">
        <v>337</v>
      </c>
      <c r="D46" s="15" t="s">
        <v>15</v>
      </c>
      <c r="E46" s="14" t="s">
        <v>329</v>
      </c>
      <c r="F46" s="16" t="s">
        <v>330</v>
      </c>
      <c r="G46" s="14" t="s">
        <v>839</v>
      </c>
      <c r="H46" s="16" t="s">
        <v>331</v>
      </c>
      <c r="I46" s="10" t="s">
        <v>840</v>
      </c>
    </row>
    <row r="47" spans="1:9" ht="11.25" customHeight="1" x14ac:dyDescent="0.2">
      <c r="A47" s="10" t="s">
        <v>338</v>
      </c>
      <c r="B47" s="10" t="s">
        <v>339</v>
      </c>
      <c r="C47" s="10" t="s">
        <v>340</v>
      </c>
      <c r="D47" s="15" t="s">
        <v>15</v>
      </c>
      <c r="E47" s="14" t="s">
        <v>329</v>
      </c>
      <c r="F47" s="16" t="s">
        <v>330</v>
      </c>
      <c r="G47" s="14" t="s">
        <v>839</v>
      </c>
      <c r="H47" s="16" t="s">
        <v>331</v>
      </c>
      <c r="I47" s="10" t="s">
        <v>840</v>
      </c>
    </row>
    <row r="48" spans="1:9" ht="11.25" customHeight="1" x14ac:dyDescent="0.2">
      <c r="A48" s="10" t="s">
        <v>341</v>
      </c>
      <c r="B48" s="10" t="s">
        <v>342</v>
      </c>
      <c r="C48" s="10" t="s">
        <v>343</v>
      </c>
      <c r="D48" s="15" t="s">
        <v>15</v>
      </c>
      <c r="E48" s="14" t="s">
        <v>329</v>
      </c>
      <c r="F48" s="16" t="s">
        <v>330</v>
      </c>
      <c r="G48" s="14" t="s">
        <v>839</v>
      </c>
      <c r="H48" s="16" t="s">
        <v>331</v>
      </c>
      <c r="I48" s="10" t="s">
        <v>840</v>
      </c>
    </row>
    <row r="49" spans="1:9" ht="11.25" customHeight="1" x14ac:dyDescent="0.2">
      <c r="A49" s="10" t="s">
        <v>344</v>
      </c>
      <c r="B49" s="10" t="s">
        <v>345</v>
      </c>
      <c r="C49" s="10" t="s">
        <v>346</v>
      </c>
      <c r="D49" s="15" t="s">
        <v>15</v>
      </c>
      <c r="E49" s="14" t="s">
        <v>329</v>
      </c>
      <c r="F49" s="16" t="s">
        <v>330</v>
      </c>
      <c r="G49" s="14" t="s">
        <v>839</v>
      </c>
      <c r="H49" s="16" t="s">
        <v>331</v>
      </c>
      <c r="I49" s="10" t="s">
        <v>840</v>
      </c>
    </row>
    <row r="50" spans="1:9" ht="11.25" customHeight="1" x14ac:dyDescent="0.2">
      <c r="A50" s="10" t="s">
        <v>347</v>
      </c>
      <c r="B50" s="10" t="s">
        <v>348</v>
      </c>
      <c r="C50" s="10" t="s">
        <v>349</v>
      </c>
      <c r="D50" s="15" t="s">
        <v>15</v>
      </c>
      <c r="E50" s="14" t="s">
        <v>329</v>
      </c>
      <c r="F50" s="16" t="s">
        <v>330</v>
      </c>
      <c r="G50" s="14" t="s">
        <v>839</v>
      </c>
      <c r="H50" s="16" t="s">
        <v>331</v>
      </c>
      <c r="I50" s="10" t="s">
        <v>840</v>
      </c>
    </row>
    <row r="51" spans="1:9" ht="11.25" customHeight="1" x14ac:dyDescent="0.2">
      <c r="A51" s="10" t="s">
        <v>350</v>
      </c>
      <c r="B51" s="10" t="s">
        <v>351</v>
      </c>
      <c r="C51" s="10" t="s">
        <v>352</v>
      </c>
      <c r="D51" s="15" t="s">
        <v>15</v>
      </c>
      <c r="E51" s="14" t="s">
        <v>329</v>
      </c>
      <c r="F51" s="16" t="s">
        <v>330</v>
      </c>
      <c r="G51" s="14" t="s">
        <v>839</v>
      </c>
      <c r="H51" s="16" t="s">
        <v>331</v>
      </c>
      <c r="I51" s="10" t="s">
        <v>840</v>
      </c>
    </row>
    <row r="52" spans="1:9" ht="11.25" customHeight="1" x14ac:dyDescent="0.2">
      <c r="A52" s="10" t="s">
        <v>359</v>
      </c>
      <c r="B52" s="10" t="s">
        <v>360</v>
      </c>
      <c r="C52" s="10" t="s">
        <v>361</v>
      </c>
      <c r="D52" s="15" t="s">
        <v>15</v>
      </c>
      <c r="E52" s="14" t="s">
        <v>329</v>
      </c>
      <c r="F52" s="16" t="s">
        <v>330</v>
      </c>
      <c r="G52" s="14" t="s">
        <v>839</v>
      </c>
      <c r="H52" s="16" t="s">
        <v>331</v>
      </c>
      <c r="I52" s="10" t="s">
        <v>840</v>
      </c>
    </row>
    <row r="53" spans="1:9" ht="11.25" customHeight="1" x14ac:dyDescent="0.2">
      <c r="A53" s="10" t="s">
        <v>353</v>
      </c>
      <c r="B53" s="10" t="s">
        <v>354</v>
      </c>
      <c r="C53" s="10" t="s">
        <v>355</v>
      </c>
      <c r="D53" s="15" t="s">
        <v>15</v>
      </c>
      <c r="E53" s="14" t="s">
        <v>329</v>
      </c>
      <c r="F53" s="16" t="s">
        <v>330</v>
      </c>
      <c r="G53" s="14" t="s">
        <v>839</v>
      </c>
      <c r="H53" s="16" t="s">
        <v>331</v>
      </c>
      <c r="I53" s="10" t="s">
        <v>840</v>
      </c>
    </row>
    <row r="54" spans="1:9" ht="11.25" customHeight="1" x14ac:dyDescent="0.2">
      <c r="A54" s="10" t="s">
        <v>356</v>
      </c>
      <c r="B54" s="10" t="s">
        <v>357</v>
      </c>
      <c r="C54" s="10" t="s">
        <v>358</v>
      </c>
      <c r="D54" s="15" t="s">
        <v>15</v>
      </c>
      <c r="E54" s="14" t="s">
        <v>329</v>
      </c>
      <c r="F54" s="16" t="s">
        <v>330</v>
      </c>
      <c r="G54" s="14" t="s">
        <v>839</v>
      </c>
      <c r="H54" s="16" t="s">
        <v>331</v>
      </c>
      <c r="I54" s="10" t="s">
        <v>840</v>
      </c>
    </row>
    <row r="55" spans="1:9" ht="11.25" customHeight="1" x14ac:dyDescent="0.2">
      <c r="A55" s="10" t="s">
        <v>362</v>
      </c>
      <c r="B55" s="10" t="s">
        <v>363</v>
      </c>
      <c r="C55" s="10" t="s">
        <v>364</v>
      </c>
      <c r="D55" s="15" t="s">
        <v>15</v>
      </c>
      <c r="E55" s="14" t="s">
        <v>329</v>
      </c>
      <c r="F55" s="16" t="s">
        <v>330</v>
      </c>
      <c r="G55" s="14" t="s">
        <v>839</v>
      </c>
      <c r="H55" s="16" t="s">
        <v>331</v>
      </c>
      <c r="I55" s="10" t="s">
        <v>840</v>
      </c>
    </row>
    <row r="56" spans="1:9" ht="11.25" customHeight="1" x14ac:dyDescent="0.2">
      <c r="A56" s="10" t="s">
        <v>365</v>
      </c>
      <c r="B56" s="10" t="s">
        <v>366</v>
      </c>
      <c r="C56" s="10" t="s">
        <v>367</v>
      </c>
      <c r="D56" s="15" t="s">
        <v>15</v>
      </c>
      <c r="E56" s="14" t="s">
        <v>329</v>
      </c>
      <c r="F56" s="16" t="s">
        <v>330</v>
      </c>
      <c r="G56" s="14" t="s">
        <v>839</v>
      </c>
      <c r="H56" s="16" t="s">
        <v>331</v>
      </c>
      <c r="I56" s="10" t="s">
        <v>841</v>
      </c>
    </row>
    <row r="57" spans="1:9" ht="11.25" customHeight="1" x14ac:dyDescent="0.2">
      <c r="A57" s="10" t="s">
        <v>368</v>
      </c>
      <c r="B57" s="10" t="s">
        <v>369</v>
      </c>
      <c r="C57" s="10" t="s">
        <v>370</v>
      </c>
      <c r="D57" s="15" t="s">
        <v>15</v>
      </c>
      <c r="E57" s="14" t="s">
        <v>329</v>
      </c>
      <c r="F57" s="16" t="s">
        <v>330</v>
      </c>
      <c r="G57" s="14" t="s">
        <v>839</v>
      </c>
      <c r="H57" s="16" t="s">
        <v>331</v>
      </c>
      <c r="I57" s="10" t="s">
        <v>841</v>
      </c>
    </row>
    <row r="58" spans="1:9" ht="11.25" customHeight="1" x14ac:dyDescent="0.2">
      <c r="A58" s="10" t="s">
        <v>371</v>
      </c>
      <c r="B58" s="10" t="s">
        <v>372</v>
      </c>
      <c r="C58" s="10" t="s">
        <v>373</v>
      </c>
      <c r="D58" s="15" t="s">
        <v>15</v>
      </c>
      <c r="E58" s="14" t="s">
        <v>329</v>
      </c>
      <c r="F58" s="16" t="s">
        <v>330</v>
      </c>
      <c r="G58" s="14" t="s">
        <v>839</v>
      </c>
      <c r="H58" s="16" t="s">
        <v>331</v>
      </c>
      <c r="I58" s="10" t="s">
        <v>841</v>
      </c>
    </row>
    <row r="59" spans="1:9" ht="11.25" customHeight="1" x14ac:dyDescent="0.2">
      <c r="A59" s="10" t="s">
        <v>374</v>
      </c>
      <c r="B59" s="10" t="s">
        <v>375</v>
      </c>
      <c r="C59" s="10" t="s">
        <v>376</v>
      </c>
      <c r="D59" s="15" t="s">
        <v>15</v>
      </c>
      <c r="E59" s="14" t="s">
        <v>329</v>
      </c>
      <c r="F59" s="16" t="s">
        <v>330</v>
      </c>
      <c r="G59" s="14" t="s">
        <v>839</v>
      </c>
      <c r="H59" s="16" t="s">
        <v>331</v>
      </c>
      <c r="I59" s="10" t="s">
        <v>841</v>
      </c>
    </row>
    <row r="60" spans="1:9" ht="11.25" customHeight="1" x14ac:dyDescent="0.2">
      <c r="A60" s="10" t="s">
        <v>377</v>
      </c>
      <c r="B60" s="10" t="s">
        <v>378</v>
      </c>
      <c r="C60" s="10" t="s">
        <v>379</v>
      </c>
      <c r="D60" s="15" t="s">
        <v>15</v>
      </c>
      <c r="E60" s="14" t="s">
        <v>329</v>
      </c>
      <c r="F60" s="16" t="s">
        <v>330</v>
      </c>
      <c r="G60" s="14" t="s">
        <v>839</v>
      </c>
      <c r="H60" s="16" t="s">
        <v>331</v>
      </c>
      <c r="I60" s="10" t="s">
        <v>841</v>
      </c>
    </row>
    <row r="61" spans="1:9" ht="11.25" customHeight="1" x14ac:dyDescent="0.2">
      <c r="A61" s="10" t="s">
        <v>380</v>
      </c>
      <c r="B61" s="10" t="s">
        <v>381</v>
      </c>
      <c r="C61" s="10" t="s">
        <v>382</v>
      </c>
      <c r="D61" s="15" t="s">
        <v>15</v>
      </c>
      <c r="E61" s="14" t="s">
        <v>329</v>
      </c>
      <c r="F61" s="16" t="s">
        <v>330</v>
      </c>
      <c r="G61" s="14" t="s">
        <v>839</v>
      </c>
      <c r="H61" s="16" t="s">
        <v>331</v>
      </c>
      <c r="I61" s="10" t="s">
        <v>841</v>
      </c>
    </row>
    <row r="62" spans="1:9" ht="11.25" customHeight="1" x14ac:dyDescent="0.2">
      <c r="A62" s="10" t="s">
        <v>383</v>
      </c>
      <c r="B62" s="10" t="s">
        <v>384</v>
      </c>
      <c r="C62" s="10" t="s">
        <v>385</v>
      </c>
      <c r="D62" s="15" t="s">
        <v>15</v>
      </c>
      <c r="E62" s="14" t="s">
        <v>329</v>
      </c>
      <c r="F62" s="16" t="s">
        <v>330</v>
      </c>
      <c r="G62" s="14" t="s">
        <v>839</v>
      </c>
      <c r="H62" s="16" t="s">
        <v>331</v>
      </c>
      <c r="I62" s="10" t="s">
        <v>842</v>
      </c>
    </row>
    <row r="63" spans="1:9" ht="11.25" customHeight="1" x14ac:dyDescent="0.2">
      <c r="A63" s="10" t="s">
        <v>386</v>
      </c>
      <c r="B63" s="10" t="s">
        <v>387</v>
      </c>
      <c r="C63" s="10" t="s">
        <v>388</v>
      </c>
      <c r="D63" s="15" t="s">
        <v>15</v>
      </c>
      <c r="E63" s="14" t="s">
        <v>329</v>
      </c>
      <c r="F63" s="16" t="s">
        <v>330</v>
      </c>
      <c r="G63" s="14" t="s">
        <v>839</v>
      </c>
      <c r="H63" s="16" t="s">
        <v>331</v>
      </c>
      <c r="I63" s="10" t="s">
        <v>842</v>
      </c>
    </row>
    <row r="64" spans="1:9" ht="11.25" customHeight="1" x14ac:dyDescent="0.2">
      <c r="A64" s="10" t="s">
        <v>389</v>
      </c>
      <c r="B64" s="10" t="s">
        <v>390</v>
      </c>
      <c r="C64" s="10" t="s">
        <v>391</v>
      </c>
      <c r="D64" s="15" t="s">
        <v>15</v>
      </c>
      <c r="E64" s="14" t="s">
        <v>329</v>
      </c>
      <c r="F64" s="16" t="s">
        <v>330</v>
      </c>
      <c r="G64" s="14" t="s">
        <v>839</v>
      </c>
      <c r="H64" s="16" t="s">
        <v>331</v>
      </c>
      <c r="I64" s="10" t="s">
        <v>842</v>
      </c>
    </row>
    <row r="65" spans="1:9" ht="11.25" customHeight="1" x14ac:dyDescent="0.2">
      <c r="A65" s="10" t="s">
        <v>392</v>
      </c>
      <c r="B65" s="10" t="s">
        <v>393</v>
      </c>
      <c r="C65" s="10" t="s">
        <v>394</v>
      </c>
      <c r="D65" s="15" t="s">
        <v>15</v>
      </c>
      <c r="E65" s="14" t="s">
        <v>329</v>
      </c>
      <c r="F65" s="16" t="s">
        <v>330</v>
      </c>
      <c r="G65" s="14" t="s">
        <v>839</v>
      </c>
      <c r="H65" s="16" t="s">
        <v>331</v>
      </c>
      <c r="I65" s="10" t="s">
        <v>842</v>
      </c>
    </row>
    <row r="66" spans="1:9" ht="11.25" customHeight="1" x14ac:dyDescent="0.2">
      <c r="A66" s="10" t="s">
        <v>395</v>
      </c>
      <c r="B66" s="10" t="s">
        <v>396</v>
      </c>
      <c r="C66" s="10" t="s">
        <v>397</v>
      </c>
      <c r="D66" s="15" t="s">
        <v>15</v>
      </c>
      <c r="E66" s="14" t="s">
        <v>329</v>
      </c>
      <c r="F66" s="16" t="s">
        <v>330</v>
      </c>
      <c r="G66" s="14" t="s">
        <v>839</v>
      </c>
      <c r="H66" s="16" t="s">
        <v>331</v>
      </c>
      <c r="I66" s="10" t="s">
        <v>842</v>
      </c>
    </row>
    <row r="67" spans="1:9" ht="11.25" customHeight="1" x14ac:dyDescent="0.2">
      <c r="A67" s="10" t="s">
        <v>505</v>
      </c>
      <c r="B67" s="10" t="s">
        <v>506</v>
      </c>
      <c r="C67" s="10" t="s">
        <v>507</v>
      </c>
      <c r="D67" s="15" t="s">
        <v>49</v>
      </c>
      <c r="E67" s="14" t="s">
        <v>508</v>
      </c>
      <c r="F67" s="16" t="s">
        <v>509</v>
      </c>
      <c r="G67" s="14" t="s">
        <v>843</v>
      </c>
      <c r="H67" s="16" t="s">
        <v>510</v>
      </c>
      <c r="I67" s="10" t="s">
        <v>844</v>
      </c>
    </row>
    <row r="68" spans="1:9" ht="11.25" customHeight="1" x14ac:dyDescent="0.2">
      <c r="A68" s="10" t="s">
        <v>511</v>
      </c>
      <c r="B68" s="10" t="s">
        <v>512</v>
      </c>
      <c r="C68" s="10" t="s">
        <v>513</v>
      </c>
      <c r="D68" s="15" t="s">
        <v>49</v>
      </c>
      <c r="E68" s="14" t="s">
        <v>508</v>
      </c>
      <c r="F68" s="16" t="s">
        <v>509</v>
      </c>
      <c r="G68" s="14" t="s">
        <v>843</v>
      </c>
      <c r="H68" s="16" t="s">
        <v>510</v>
      </c>
      <c r="I68" s="10" t="s">
        <v>844</v>
      </c>
    </row>
    <row r="69" spans="1:9" ht="11.25" customHeight="1" x14ac:dyDescent="0.2">
      <c r="A69" s="10" t="s">
        <v>514</v>
      </c>
      <c r="B69" s="10" t="s">
        <v>515</v>
      </c>
      <c r="C69" s="10" t="s">
        <v>516</v>
      </c>
      <c r="D69" s="15" t="s">
        <v>49</v>
      </c>
      <c r="E69" s="14" t="s">
        <v>508</v>
      </c>
      <c r="F69" s="16" t="s">
        <v>509</v>
      </c>
      <c r="G69" s="14" t="s">
        <v>843</v>
      </c>
      <c r="H69" s="16" t="s">
        <v>510</v>
      </c>
      <c r="I69" s="10" t="s">
        <v>844</v>
      </c>
    </row>
    <row r="70" spans="1:9" ht="11.25" customHeight="1" x14ac:dyDescent="0.2">
      <c r="A70" s="10" t="s">
        <v>517</v>
      </c>
      <c r="B70" s="10" t="s">
        <v>518</v>
      </c>
      <c r="C70" s="10" t="s">
        <v>519</v>
      </c>
      <c r="D70" s="15" t="s">
        <v>49</v>
      </c>
      <c r="E70" s="14" t="s">
        <v>508</v>
      </c>
      <c r="F70" s="16" t="s">
        <v>509</v>
      </c>
      <c r="G70" s="14" t="s">
        <v>843</v>
      </c>
      <c r="H70" s="16" t="s">
        <v>510</v>
      </c>
      <c r="I70" s="10" t="s">
        <v>844</v>
      </c>
    </row>
    <row r="71" spans="1:9" ht="11.25" customHeight="1" x14ac:dyDescent="0.2">
      <c r="A71" s="10" t="s">
        <v>520</v>
      </c>
      <c r="B71" s="10" t="s">
        <v>521</v>
      </c>
      <c r="C71" s="10" t="s">
        <v>522</v>
      </c>
      <c r="D71" s="15" t="s">
        <v>49</v>
      </c>
      <c r="E71" s="14" t="s">
        <v>508</v>
      </c>
      <c r="F71" s="16" t="s">
        <v>509</v>
      </c>
      <c r="G71" s="14" t="s">
        <v>843</v>
      </c>
      <c r="H71" s="16" t="s">
        <v>510</v>
      </c>
      <c r="I71" s="10" t="s">
        <v>844</v>
      </c>
    </row>
    <row r="72" spans="1:9" ht="11.25" customHeight="1" x14ac:dyDescent="0.2">
      <c r="A72" s="10" t="s">
        <v>523</v>
      </c>
      <c r="B72" s="10" t="s">
        <v>524</v>
      </c>
      <c r="C72" s="10" t="s">
        <v>525</v>
      </c>
      <c r="D72" s="15" t="s">
        <v>49</v>
      </c>
      <c r="E72" s="14" t="s">
        <v>508</v>
      </c>
      <c r="F72" s="16" t="s">
        <v>509</v>
      </c>
      <c r="G72" s="14" t="s">
        <v>843</v>
      </c>
      <c r="H72" s="16" t="s">
        <v>510</v>
      </c>
      <c r="I72" s="10" t="s">
        <v>844</v>
      </c>
    </row>
    <row r="73" spans="1:9" ht="11.25" customHeight="1" x14ac:dyDescent="0.2">
      <c r="A73" s="10" t="s">
        <v>199</v>
      </c>
      <c r="B73" s="10" t="s">
        <v>200</v>
      </c>
      <c r="C73" s="10" t="s">
        <v>201</v>
      </c>
      <c r="D73" s="15" t="s">
        <v>49</v>
      </c>
      <c r="E73" s="14" t="s">
        <v>202</v>
      </c>
      <c r="F73" s="16" t="s">
        <v>203</v>
      </c>
      <c r="G73" s="14" t="s">
        <v>120</v>
      </c>
      <c r="H73" s="16" t="s">
        <v>120</v>
      </c>
      <c r="I73" s="10" t="s">
        <v>845</v>
      </c>
    </row>
    <row r="74" spans="1:9" ht="11.25" customHeight="1" x14ac:dyDescent="0.2">
      <c r="A74" s="10" t="s">
        <v>204</v>
      </c>
      <c r="B74" s="10" t="s">
        <v>205</v>
      </c>
      <c r="C74" s="10" t="s">
        <v>206</v>
      </c>
      <c r="D74" s="15" t="s">
        <v>49</v>
      </c>
      <c r="E74" s="14" t="s">
        <v>202</v>
      </c>
      <c r="F74" s="16" t="s">
        <v>203</v>
      </c>
      <c r="G74" s="14" t="s">
        <v>120</v>
      </c>
      <c r="H74" s="16" t="s">
        <v>120</v>
      </c>
      <c r="I74" s="10" t="s">
        <v>845</v>
      </c>
    </row>
    <row r="75" spans="1:9" ht="11.25" customHeight="1" x14ac:dyDescent="0.2">
      <c r="A75" s="10" t="s">
        <v>213</v>
      </c>
      <c r="B75" s="10" t="s">
        <v>214</v>
      </c>
      <c r="C75" s="10" t="s">
        <v>215</v>
      </c>
      <c r="D75" s="15" t="s">
        <v>49</v>
      </c>
      <c r="E75" s="14" t="s">
        <v>202</v>
      </c>
      <c r="F75" s="16" t="s">
        <v>203</v>
      </c>
      <c r="G75" s="14" t="s">
        <v>120</v>
      </c>
      <c r="H75" s="16" t="s">
        <v>120</v>
      </c>
      <c r="I75" s="10" t="s">
        <v>846</v>
      </c>
    </row>
    <row r="76" spans="1:9" ht="11.25" customHeight="1" x14ac:dyDescent="0.2">
      <c r="A76" s="10" t="s">
        <v>216</v>
      </c>
      <c r="B76" s="10" t="s">
        <v>217</v>
      </c>
      <c r="C76" s="10" t="s">
        <v>218</v>
      </c>
      <c r="D76" s="15" t="s">
        <v>49</v>
      </c>
      <c r="E76" s="14" t="s">
        <v>202</v>
      </c>
      <c r="F76" s="16" t="s">
        <v>203</v>
      </c>
      <c r="G76" s="14" t="s">
        <v>120</v>
      </c>
      <c r="H76" s="16" t="s">
        <v>120</v>
      </c>
      <c r="I76" s="10" t="s">
        <v>846</v>
      </c>
    </row>
    <row r="77" spans="1:9" ht="11.25" customHeight="1" x14ac:dyDescent="0.2">
      <c r="A77" s="10" t="s">
        <v>207</v>
      </c>
      <c r="B77" s="10" t="s">
        <v>208</v>
      </c>
      <c r="C77" s="10" t="s">
        <v>209</v>
      </c>
      <c r="D77" s="15" t="s">
        <v>49</v>
      </c>
      <c r="E77" s="14" t="s">
        <v>202</v>
      </c>
      <c r="F77" s="16" t="s">
        <v>203</v>
      </c>
      <c r="G77" s="14" t="s">
        <v>120</v>
      </c>
      <c r="H77" s="16" t="s">
        <v>120</v>
      </c>
      <c r="I77" s="10" t="s">
        <v>846</v>
      </c>
    </row>
    <row r="78" spans="1:9" ht="11.25" customHeight="1" x14ac:dyDescent="0.2">
      <c r="A78" s="10" t="s">
        <v>210</v>
      </c>
      <c r="B78" s="10" t="s">
        <v>211</v>
      </c>
      <c r="C78" s="10" t="s">
        <v>212</v>
      </c>
      <c r="D78" s="15" t="s">
        <v>49</v>
      </c>
      <c r="E78" s="14" t="s">
        <v>202</v>
      </c>
      <c r="F78" s="16" t="s">
        <v>203</v>
      </c>
      <c r="G78" s="14" t="s">
        <v>120</v>
      </c>
      <c r="H78" s="16" t="s">
        <v>120</v>
      </c>
      <c r="I78" s="10" t="s">
        <v>846</v>
      </c>
    </row>
    <row r="79" spans="1:9" ht="11.25" customHeight="1" x14ac:dyDescent="0.2">
      <c r="A79" s="10" t="s">
        <v>219</v>
      </c>
      <c r="B79" s="10" t="s">
        <v>220</v>
      </c>
      <c r="C79" s="10" t="s">
        <v>221</v>
      </c>
      <c r="D79" s="15" t="s">
        <v>49</v>
      </c>
      <c r="E79" s="14" t="s">
        <v>202</v>
      </c>
      <c r="F79" s="16" t="s">
        <v>203</v>
      </c>
      <c r="G79" s="14" t="s">
        <v>120</v>
      </c>
      <c r="H79" s="16" t="s">
        <v>120</v>
      </c>
      <c r="I79" s="10" t="s">
        <v>847</v>
      </c>
    </row>
    <row r="80" spans="1:9" ht="11.25" customHeight="1" x14ac:dyDescent="0.2">
      <c r="A80" s="10" t="s">
        <v>222</v>
      </c>
      <c r="B80" s="10" t="s">
        <v>223</v>
      </c>
      <c r="C80" s="10" t="s">
        <v>224</v>
      </c>
      <c r="D80" s="15" t="s">
        <v>49</v>
      </c>
      <c r="E80" s="14" t="s">
        <v>202</v>
      </c>
      <c r="F80" s="16" t="s">
        <v>203</v>
      </c>
      <c r="G80" s="14" t="s">
        <v>120</v>
      </c>
      <c r="H80" s="16" t="s">
        <v>120</v>
      </c>
      <c r="I80" s="10" t="s">
        <v>847</v>
      </c>
    </row>
    <row r="81" spans="1:9" ht="11.25" customHeight="1" x14ac:dyDescent="0.2">
      <c r="A81" s="10" t="s">
        <v>225</v>
      </c>
      <c r="B81" s="10" t="s">
        <v>226</v>
      </c>
      <c r="C81" s="10" t="s">
        <v>227</v>
      </c>
      <c r="D81" s="15" t="s">
        <v>49</v>
      </c>
      <c r="E81" s="14" t="s">
        <v>202</v>
      </c>
      <c r="F81" s="16" t="s">
        <v>203</v>
      </c>
      <c r="G81" s="14" t="s">
        <v>120</v>
      </c>
      <c r="H81" s="16" t="s">
        <v>120</v>
      </c>
      <c r="I81" s="10" t="s">
        <v>847</v>
      </c>
    </row>
    <row r="82" spans="1:9" ht="11.25" customHeight="1" x14ac:dyDescent="0.2">
      <c r="A82" s="10" t="s">
        <v>228</v>
      </c>
      <c r="B82" s="10" t="s">
        <v>229</v>
      </c>
      <c r="C82" s="10" t="s">
        <v>230</v>
      </c>
      <c r="D82" s="15" t="s">
        <v>49</v>
      </c>
      <c r="E82" s="14" t="s">
        <v>202</v>
      </c>
      <c r="F82" s="16" t="s">
        <v>203</v>
      </c>
      <c r="G82" s="14" t="s">
        <v>120</v>
      </c>
      <c r="H82" s="16" t="s">
        <v>120</v>
      </c>
      <c r="I82" s="10" t="s">
        <v>848</v>
      </c>
    </row>
    <row r="83" spans="1:9" ht="11.25" customHeight="1" x14ac:dyDescent="0.2">
      <c r="A83" s="10" t="s">
        <v>231</v>
      </c>
      <c r="B83" s="10" t="s">
        <v>232</v>
      </c>
      <c r="C83" s="10" t="s">
        <v>233</v>
      </c>
      <c r="D83" s="15" t="s">
        <v>49</v>
      </c>
      <c r="E83" s="14" t="s">
        <v>202</v>
      </c>
      <c r="F83" s="16" t="s">
        <v>203</v>
      </c>
      <c r="G83" s="14" t="s">
        <v>120</v>
      </c>
      <c r="H83" s="16" t="s">
        <v>120</v>
      </c>
      <c r="I83" s="10" t="s">
        <v>848</v>
      </c>
    </row>
    <row r="84" spans="1:9" ht="11.25" customHeight="1" x14ac:dyDescent="0.2">
      <c r="A84" s="10" t="s">
        <v>234</v>
      </c>
      <c r="B84" s="10" t="s">
        <v>235</v>
      </c>
      <c r="C84" s="10" t="s">
        <v>236</v>
      </c>
      <c r="D84" s="15" t="s">
        <v>49</v>
      </c>
      <c r="E84" s="14" t="s">
        <v>202</v>
      </c>
      <c r="F84" s="16" t="s">
        <v>203</v>
      </c>
      <c r="G84" s="14" t="s">
        <v>120</v>
      </c>
      <c r="H84" s="16" t="s">
        <v>120</v>
      </c>
      <c r="I84" s="10" t="s">
        <v>848</v>
      </c>
    </row>
    <row r="85" spans="1:9" ht="11.25" customHeight="1" x14ac:dyDescent="0.2">
      <c r="A85" s="10" t="s">
        <v>237</v>
      </c>
      <c r="B85" s="10" t="s">
        <v>238</v>
      </c>
      <c r="C85" s="10" t="s">
        <v>239</v>
      </c>
      <c r="D85" s="15" t="s">
        <v>49</v>
      </c>
      <c r="E85" s="14" t="s">
        <v>202</v>
      </c>
      <c r="F85" s="16" t="s">
        <v>203</v>
      </c>
      <c r="G85" s="14" t="s">
        <v>120</v>
      </c>
      <c r="H85" s="16" t="s">
        <v>120</v>
      </c>
      <c r="I85" s="10" t="s">
        <v>849</v>
      </c>
    </row>
    <row r="86" spans="1:9" ht="11.25" customHeight="1" x14ac:dyDescent="0.2">
      <c r="A86" s="10" t="s">
        <v>240</v>
      </c>
      <c r="B86" s="10" t="s">
        <v>241</v>
      </c>
      <c r="C86" s="10" t="s">
        <v>242</v>
      </c>
      <c r="D86" s="15" t="s">
        <v>49</v>
      </c>
      <c r="E86" s="14" t="s">
        <v>202</v>
      </c>
      <c r="F86" s="16" t="s">
        <v>203</v>
      </c>
      <c r="G86" s="14" t="s">
        <v>120</v>
      </c>
      <c r="H86" s="16" t="s">
        <v>120</v>
      </c>
      <c r="I86" s="10" t="s">
        <v>849</v>
      </c>
    </row>
    <row r="87" spans="1:9" ht="11.25" customHeight="1" x14ac:dyDescent="0.2">
      <c r="A87" s="10" t="s">
        <v>243</v>
      </c>
      <c r="B87" s="10" t="s">
        <v>244</v>
      </c>
      <c r="C87" s="10" t="s">
        <v>245</v>
      </c>
      <c r="D87" s="15" t="s">
        <v>49</v>
      </c>
      <c r="E87" s="14" t="s">
        <v>202</v>
      </c>
      <c r="F87" s="16" t="s">
        <v>203</v>
      </c>
      <c r="G87" s="14" t="s">
        <v>120</v>
      </c>
      <c r="H87" s="16" t="s">
        <v>120</v>
      </c>
      <c r="I87" s="10" t="s">
        <v>849</v>
      </c>
    </row>
    <row r="88" spans="1:9" ht="11.25" customHeight="1" x14ac:dyDescent="0.2">
      <c r="A88" s="10" t="s">
        <v>246</v>
      </c>
      <c r="B88" s="10" t="s">
        <v>247</v>
      </c>
      <c r="C88" s="10" t="s">
        <v>248</v>
      </c>
      <c r="D88" s="15" t="s">
        <v>49</v>
      </c>
      <c r="E88" s="14" t="s">
        <v>202</v>
      </c>
      <c r="F88" s="16" t="s">
        <v>203</v>
      </c>
      <c r="G88" s="14" t="s">
        <v>120</v>
      </c>
      <c r="H88" s="16" t="s">
        <v>120</v>
      </c>
      <c r="I88" s="10" t="s">
        <v>849</v>
      </c>
    </row>
    <row r="89" spans="1:9" ht="11.25" customHeight="1" x14ac:dyDescent="0.2">
      <c r="A89" s="10" t="s">
        <v>136</v>
      </c>
      <c r="B89" s="10" t="s">
        <v>137</v>
      </c>
      <c r="C89" s="10" t="s">
        <v>138</v>
      </c>
      <c r="D89" s="15" t="s">
        <v>49</v>
      </c>
      <c r="E89" s="14" t="s">
        <v>139</v>
      </c>
      <c r="F89" s="16" t="s">
        <v>140</v>
      </c>
      <c r="G89" s="14" t="s">
        <v>120</v>
      </c>
      <c r="H89" s="16" t="s">
        <v>120</v>
      </c>
      <c r="I89" s="10" t="s">
        <v>850</v>
      </c>
    </row>
    <row r="90" spans="1:9" ht="11.25" customHeight="1" x14ac:dyDescent="0.2">
      <c r="A90" s="10" t="s">
        <v>141</v>
      </c>
      <c r="B90" s="10" t="s">
        <v>142</v>
      </c>
      <c r="C90" s="10" t="s">
        <v>143</v>
      </c>
      <c r="D90" s="15" t="s">
        <v>49</v>
      </c>
      <c r="E90" s="14" t="s">
        <v>139</v>
      </c>
      <c r="F90" s="16" t="s">
        <v>140</v>
      </c>
      <c r="G90" s="14" t="s">
        <v>120</v>
      </c>
      <c r="H90" s="16" t="s">
        <v>120</v>
      </c>
      <c r="I90" s="10" t="s">
        <v>850</v>
      </c>
    </row>
    <row r="91" spans="1:9" ht="11.25" customHeight="1" x14ac:dyDescent="0.2">
      <c r="A91" s="10" t="s">
        <v>93</v>
      </c>
      <c r="B91" s="10" t="s">
        <v>94</v>
      </c>
      <c r="C91" s="10" t="s">
        <v>95</v>
      </c>
      <c r="D91" s="15" t="s">
        <v>49</v>
      </c>
      <c r="E91" s="14" t="s">
        <v>85</v>
      </c>
      <c r="F91" s="16" t="s">
        <v>86</v>
      </c>
      <c r="G91" s="14" t="s">
        <v>772</v>
      </c>
      <c r="H91" s="16" t="s">
        <v>52</v>
      </c>
      <c r="I91" s="10" t="s">
        <v>851</v>
      </c>
    </row>
    <row r="92" spans="1:9" ht="11.25" customHeight="1" x14ac:dyDescent="0.2">
      <c r="A92" s="10" t="s">
        <v>82</v>
      </c>
      <c r="B92" s="10" t="s">
        <v>83</v>
      </c>
      <c r="C92" s="10" t="s">
        <v>84</v>
      </c>
      <c r="D92" s="15" t="s">
        <v>49</v>
      </c>
      <c r="E92" s="14" t="s">
        <v>85</v>
      </c>
      <c r="F92" s="16" t="s">
        <v>86</v>
      </c>
      <c r="G92" s="14" t="s">
        <v>772</v>
      </c>
      <c r="H92" s="16" t="s">
        <v>52</v>
      </c>
      <c r="I92" s="10" t="s">
        <v>851</v>
      </c>
    </row>
    <row r="93" spans="1:9" ht="11.25" customHeight="1" x14ac:dyDescent="0.2">
      <c r="A93" s="10" t="s">
        <v>87</v>
      </c>
      <c r="B93" s="10" t="s">
        <v>88</v>
      </c>
      <c r="C93" s="10" t="s">
        <v>89</v>
      </c>
      <c r="D93" s="15" t="s">
        <v>49</v>
      </c>
      <c r="E93" s="14" t="s">
        <v>85</v>
      </c>
      <c r="F93" s="16" t="s">
        <v>86</v>
      </c>
      <c r="G93" s="14" t="s">
        <v>772</v>
      </c>
      <c r="H93" s="16" t="s">
        <v>52</v>
      </c>
      <c r="I93" s="10" t="s">
        <v>851</v>
      </c>
    </row>
    <row r="94" spans="1:9" ht="11.25" customHeight="1" x14ac:dyDescent="0.2">
      <c r="A94" s="10" t="s">
        <v>90</v>
      </c>
      <c r="B94" s="10" t="s">
        <v>91</v>
      </c>
      <c r="C94" s="10" t="s">
        <v>92</v>
      </c>
      <c r="D94" s="15" t="s">
        <v>49</v>
      </c>
      <c r="E94" s="14" t="s">
        <v>85</v>
      </c>
      <c r="F94" s="16" t="s">
        <v>86</v>
      </c>
      <c r="G94" s="14" t="s">
        <v>772</v>
      </c>
      <c r="H94" s="16" t="s">
        <v>52</v>
      </c>
      <c r="I94" s="10" t="s">
        <v>851</v>
      </c>
    </row>
    <row r="95" spans="1:9" ht="11.25" customHeight="1" x14ac:dyDescent="0.2">
      <c r="A95" s="10" t="s">
        <v>46</v>
      </c>
      <c r="B95" s="10" t="s">
        <v>47</v>
      </c>
      <c r="C95" s="10" t="s">
        <v>48</v>
      </c>
      <c r="D95" s="15" t="s">
        <v>49</v>
      </c>
      <c r="E95" s="14" t="s">
        <v>50</v>
      </c>
      <c r="F95" s="16" t="s">
        <v>51</v>
      </c>
      <c r="G95" s="14" t="s">
        <v>772</v>
      </c>
      <c r="H95" s="16" t="s">
        <v>52</v>
      </c>
      <c r="I95" s="10" t="s">
        <v>852</v>
      </c>
    </row>
    <row r="96" spans="1:9" ht="11.25" customHeight="1" x14ac:dyDescent="0.2">
      <c r="A96" s="10" t="s">
        <v>53</v>
      </c>
      <c r="B96" s="10" t="s">
        <v>54</v>
      </c>
      <c r="C96" s="10" t="s">
        <v>55</v>
      </c>
      <c r="D96" s="15" t="s">
        <v>49</v>
      </c>
      <c r="E96" s="14" t="s">
        <v>50</v>
      </c>
      <c r="F96" s="16" t="s">
        <v>51</v>
      </c>
      <c r="G96" s="14" t="s">
        <v>772</v>
      </c>
      <c r="H96" s="16" t="s">
        <v>52</v>
      </c>
      <c r="I96" s="10" t="s">
        <v>852</v>
      </c>
    </row>
    <row r="97" spans="1:9" ht="11.25" customHeight="1" x14ac:dyDescent="0.2">
      <c r="A97" s="10" t="s">
        <v>56</v>
      </c>
      <c r="B97" s="10" t="s">
        <v>57</v>
      </c>
      <c r="C97" s="10" t="s">
        <v>58</v>
      </c>
      <c r="D97" s="15" t="s">
        <v>49</v>
      </c>
      <c r="E97" s="14" t="s">
        <v>50</v>
      </c>
      <c r="F97" s="16" t="s">
        <v>51</v>
      </c>
      <c r="G97" s="14" t="s">
        <v>772</v>
      </c>
      <c r="H97" s="16" t="s">
        <v>52</v>
      </c>
      <c r="I97" s="10" t="s">
        <v>852</v>
      </c>
    </row>
    <row r="98" spans="1:9" ht="11.25" customHeight="1" x14ac:dyDescent="0.2">
      <c r="A98" s="10" t="s">
        <v>59</v>
      </c>
      <c r="B98" s="10" t="s">
        <v>60</v>
      </c>
      <c r="C98" s="10" t="s">
        <v>61</v>
      </c>
      <c r="D98" s="15" t="s">
        <v>49</v>
      </c>
      <c r="E98" s="14" t="s">
        <v>50</v>
      </c>
      <c r="F98" s="16" t="s">
        <v>51</v>
      </c>
      <c r="G98" s="14" t="s">
        <v>772</v>
      </c>
      <c r="H98" s="16" t="s">
        <v>52</v>
      </c>
      <c r="I98" s="10" t="s">
        <v>852</v>
      </c>
    </row>
    <row r="99" spans="1:9" ht="11.25" customHeight="1" x14ac:dyDescent="0.2">
      <c r="A99" s="10" t="s">
        <v>73</v>
      </c>
      <c r="B99" s="10" t="s">
        <v>74</v>
      </c>
      <c r="C99" s="10" t="s">
        <v>75</v>
      </c>
      <c r="D99" s="15" t="s">
        <v>49</v>
      </c>
      <c r="E99" s="14" t="s">
        <v>65</v>
      </c>
      <c r="F99" s="16" t="s">
        <v>66</v>
      </c>
      <c r="G99" s="14" t="s">
        <v>772</v>
      </c>
      <c r="H99" s="16" t="s">
        <v>52</v>
      </c>
      <c r="I99" s="10" t="s">
        <v>853</v>
      </c>
    </row>
    <row r="100" spans="1:9" ht="11.25" customHeight="1" x14ac:dyDescent="0.2">
      <c r="A100" s="10" t="s">
        <v>76</v>
      </c>
      <c r="B100" s="10" t="s">
        <v>77</v>
      </c>
      <c r="C100" s="10" t="s">
        <v>78</v>
      </c>
      <c r="D100" s="15" t="s">
        <v>49</v>
      </c>
      <c r="E100" s="14" t="s">
        <v>65</v>
      </c>
      <c r="F100" s="16" t="s">
        <v>66</v>
      </c>
      <c r="G100" s="14" t="s">
        <v>772</v>
      </c>
      <c r="H100" s="16" t="s">
        <v>52</v>
      </c>
      <c r="I100" s="10" t="s">
        <v>853</v>
      </c>
    </row>
    <row r="101" spans="1:9" ht="11.25" customHeight="1" x14ac:dyDescent="0.2">
      <c r="A101" s="10" t="s">
        <v>62</v>
      </c>
      <c r="B101" s="10" t="s">
        <v>63</v>
      </c>
      <c r="C101" s="10" t="s">
        <v>64</v>
      </c>
      <c r="D101" s="15" t="s">
        <v>49</v>
      </c>
      <c r="E101" s="14" t="s">
        <v>65</v>
      </c>
      <c r="F101" s="16" t="s">
        <v>66</v>
      </c>
      <c r="G101" s="14" t="s">
        <v>772</v>
      </c>
      <c r="H101" s="16" t="s">
        <v>52</v>
      </c>
      <c r="I101" s="10" t="s">
        <v>853</v>
      </c>
    </row>
    <row r="102" spans="1:9" ht="11.25" customHeight="1" x14ac:dyDescent="0.2">
      <c r="A102" s="10" t="s">
        <v>67</v>
      </c>
      <c r="B102" s="10" t="s">
        <v>68</v>
      </c>
      <c r="C102" s="10" t="s">
        <v>69</v>
      </c>
      <c r="D102" s="15" t="s">
        <v>49</v>
      </c>
      <c r="E102" s="14" t="s">
        <v>65</v>
      </c>
      <c r="F102" s="16" t="s">
        <v>66</v>
      </c>
      <c r="G102" s="14" t="s">
        <v>772</v>
      </c>
      <c r="H102" s="16" t="s">
        <v>52</v>
      </c>
      <c r="I102" s="10" t="s">
        <v>853</v>
      </c>
    </row>
    <row r="103" spans="1:9" ht="11.25" customHeight="1" x14ac:dyDescent="0.2">
      <c r="A103" s="10" t="s">
        <v>70</v>
      </c>
      <c r="B103" s="10" t="s">
        <v>71</v>
      </c>
      <c r="C103" s="10" t="s">
        <v>72</v>
      </c>
      <c r="D103" s="15" t="s">
        <v>49</v>
      </c>
      <c r="E103" s="14" t="s">
        <v>65</v>
      </c>
      <c r="F103" s="16" t="s">
        <v>66</v>
      </c>
      <c r="G103" s="14" t="s">
        <v>772</v>
      </c>
      <c r="H103" s="16" t="s">
        <v>52</v>
      </c>
      <c r="I103" s="10" t="s">
        <v>853</v>
      </c>
    </row>
    <row r="104" spans="1:9" ht="11.25" customHeight="1" x14ac:dyDescent="0.2">
      <c r="A104" s="10" t="s">
        <v>79</v>
      </c>
      <c r="B104" s="10" t="s">
        <v>80</v>
      </c>
      <c r="C104" s="10" t="s">
        <v>81</v>
      </c>
      <c r="D104" s="15" t="s">
        <v>49</v>
      </c>
      <c r="E104" s="14" t="s">
        <v>65</v>
      </c>
      <c r="F104" s="16" t="s">
        <v>66</v>
      </c>
      <c r="G104" s="14" t="s">
        <v>772</v>
      </c>
      <c r="H104" s="16" t="s">
        <v>52</v>
      </c>
      <c r="I104" s="10" t="s">
        <v>853</v>
      </c>
    </row>
    <row r="105" spans="1:9" ht="11.25" customHeight="1" x14ac:dyDescent="0.2">
      <c r="A105" s="10" t="s">
        <v>188</v>
      </c>
      <c r="B105" s="10" t="s">
        <v>189</v>
      </c>
      <c r="C105" s="10" t="s">
        <v>190</v>
      </c>
      <c r="D105" s="15" t="s">
        <v>49</v>
      </c>
      <c r="E105" s="14" t="s">
        <v>191</v>
      </c>
      <c r="F105" s="16" t="s">
        <v>192</v>
      </c>
      <c r="G105" s="14" t="s">
        <v>772</v>
      </c>
      <c r="H105" s="16" t="s">
        <v>52</v>
      </c>
      <c r="I105" s="10" t="s">
        <v>854</v>
      </c>
    </row>
    <row r="106" spans="1:9" ht="11.25" customHeight="1" x14ac:dyDescent="0.2">
      <c r="A106" s="10" t="s">
        <v>193</v>
      </c>
      <c r="B106" s="10" t="s">
        <v>194</v>
      </c>
      <c r="C106" s="10" t="s">
        <v>195</v>
      </c>
      <c r="D106" s="15" t="s">
        <v>49</v>
      </c>
      <c r="E106" s="14" t="s">
        <v>191</v>
      </c>
      <c r="F106" s="16" t="s">
        <v>192</v>
      </c>
      <c r="G106" s="14" t="s">
        <v>772</v>
      </c>
      <c r="H106" s="16" t="s">
        <v>52</v>
      </c>
      <c r="I106" s="10" t="s">
        <v>854</v>
      </c>
    </row>
    <row r="107" spans="1:9" ht="11.25" customHeight="1" x14ac:dyDescent="0.2">
      <c r="A107" s="10" t="s">
        <v>196</v>
      </c>
      <c r="B107" s="10" t="s">
        <v>197</v>
      </c>
      <c r="C107" s="10" t="s">
        <v>198</v>
      </c>
      <c r="D107" s="15" t="s">
        <v>49</v>
      </c>
      <c r="E107" s="14" t="s">
        <v>191</v>
      </c>
      <c r="F107" s="16" t="s">
        <v>192</v>
      </c>
      <c r="G107" s="14" t="s">
        <v>772</v>
      </c>
      <c r="H107" s="16" t="s">
        <v>52</v>
      </c>
      <c r="I107" s="10" t="s">
        <v>854</v>
      </c>
    </row>
    <row r="108" spans="1:9" ht="11.25" customHeight="1" x14ac:dyDescent="0.2">
      <c r="A108" s="10" t="s">
        <v>175</v>
      </c>
      <c r="B108" s="10" t="s">
        <v>176</v>
      </c>
      <c r="C108" s="10" t="s">
        <v>177</v>
      </c>
      <c r="D108" s="15" t="s">
        <v>49</v>
      </c>
      <c r="E108" s="14" t="s">
        <v>178</v>
      </c>
      <c r="F108" s="16" t="s">
        <v>179</v>
      </c>
      <c r="G108" s="14" t="s">
        <v>772</v>
      </c>
      <c r="H108" s="16" t="s">
        <v>52</v>
      </c>
      <c r="I108" s="10" t="s">
        <v>855</v>
      </c>
    </row>
    <row r="109" spans="1:9" ht="11.25" customHeight="1" x14ac:dyDescent="0.2">
      <c r="A109" s="10" t="s">
        <v>180</v>
      </c>
      <c r="B109" s="10" t="s">
        <v>181</v>
      </c>
      <c r="C109" s="10" t="s">
        <v>182</v>
      </c>
      <c r="D109" s="15" t="s">
        <v>49</v>
      </c>
      <c r="E109" s="14" t="s">
        <v>178</v>
      </c>
      <c r="F109" s="16" t="s">
        <v>179</v>
      </c>
      <c r="G109" s="14" t="s">
        <v>772</v>
      </c>
      <c r="H109" s="16" t="s">
        <v>52</v>
      </c>
      <c r="I109" s="10" t="s">
        <v>855</v>
      </c>
    </row>
    <row r="110" spans="1:9" ht="11.25" customHeight="1" x14ac:dyDescent="0.2">
      <c r="A110" s="10" t="s">
        <v>183</v>
      </c>
      <c r="B110" s="10" t="s">
        <v>184</v>
      </c>
      <c r="C110" s="10" t="s">
        <v>185</v>
      </c>
      <c r="D110" s="15" t="s">
        <v>49</v>
      </c>
      <c r="E110" s="14" t="s">
        <v>186</v>
      </c>
      <c r="F110" s="16" t="s">
        <v>187</v>
      </c>
      <c r="G110" s="14" t="s">
        <v>772</v>
      </c>
      <c r="H110" s="16" t="s">
        <v>52</v>
      </c>
      <c r="I110" s="10" t="s">
        <v>856</v>
      </c>
    </row>
    <row r="111" spans="1:9" ht="11.25" customHeight="1" x14ac:dyDescent="0.2">
      <c r="A111" s="10" t="s">
        <v>170</v>
      </c>
      <c r="B111" s="10" t="s">
        <v>171</v>
      </c>
      <c r="C111" s="10" t="s">
        <v>172</v>
      </c>
      <c r="D111" s="15" t="s">
        <v>49</v>
      </c>
      <c r="E111" s="14" t="s">
        <v>173</v>
      </c>
      <c r="F111" s="16" t="s">
        <v>174</v>
      </c>
      <c r="G111" s="14" t="s">
        <v>857</v>
      </c>
      <c r="H111" s="16" t="s">
        <v>126</v>
      </c>
      <c r="I111" s="10" t="s">
        <v>858</v>
      </c>
    </row>
    <row r="112" spans="1:9" ht="11.25" customHeight="1" x14ac:dyDescent="0.2">
      <c r="A112" s="10" t="s">
        <v>709</v>
      </c>
      <c r="B112" s="10" t="s">
        <v>710</v>
      </c>
      <c r="C112" s="10" t="s">
        <v>711</v>
      </c>
      <c r="D112" s="15" t="s">
        <v>49</v>
      </c>
      <c r="E112" s="14" t="s">
        <v>712</v>
      </c>
      <c r="F112" s="16" t="s">
        <v>713</v>
      </c>
      <c r="G112" s="14" t="s">
        <v>857</v>
      </c>
      <c r="H112" s="16" t="s">
        <v>126</v>
      </c>
      <c r="I112" s="10" t="s">
        <v>856</v>
      </c>
    </row>
    <row r="113" spans="1:9" ht="11.25" customHeight="1" x14ac:dyDescent="0.2">
      <c r="A113" s="10" t="s">
        <v>714</v>
      </c>
      <c r="B113" s="10" t="s">
        <v>715</v>
      </c>
      <c r="C113" s="10" t="s">
        <v>716</v>
      </c>
      <c r="D113" s="15" t="s">
        <v>49</v>
      </c>
      <c r="E113" s="14" t="s">
        <v>712</v>
      </c>
      <c r="F113" s="16" t="s">
        <v>713</v>
      </c>
      <c r="G113" s="14" t="s">
        <v>857</v>
      </c>
      <c r="H113" s="16" t="s">
        <v>126</v>
      </c>
      <c r="I113" s="10" t="s">
        <v>856</v>
      </c>
    </row>
    <row r="114" spans="1:9" ht="11.25" customHeight="1" x14ac:dyDescent="0.2">
      <c r="A114" s="10" t="s">
        <v>121</v>
      </c>
      <c r="B114" s="10" t="s">
        <v>122</v>
      </c>
      <c r="C114" s="10" t="s">
        <v>123</v>
      </c>
      <c r="D114" s="15" t="s">
        <v>49</v>
      </c>
      <c r="E114" s="14" t="s">
        <v>124</v>
      </c>
      <c r="F114" s="16" t="s">
        <v>125</v>
      </c>
      <c r="G114" s="14" t="s">
        <v>857</v>
      </c>
      <c r="H114" s="16" t="s">
        <v>126</v>
      </c>
      <c r="I114" s="10" t="s">
        <v>859</v>
      </c>
    </row>
    <row r="115" spans="1:9" ht="11.25" customHeight="1" x14ac:dyDescent="0.2">
      <c r="A115" s="10" t="s">
        <v>127</v>
      </c>
      <c r="B115" s="10" t="s">
        <v>128</v>
      </c>
      <c r="C115" s="10" t="s">
        <v>129</v>
      </c>
      <c r="D115" s="15" t="s">
        <v>49</v>
      </c>
      <c r="E115" s="14" t="s">
        <v>124</v>
      </c>
      <c r="F115" s="16" t="s">
        <v>125</v>
      </c>
      <c r="G115" s="14" t="s">
        <v>857</v>
      </c>
      <c r="H115" s="16" t="s">
        <v>126</v>
      </c>
      <c r="I115" s="10" t="s">
        <v>859</v>
      </c>
    </row>
    <row r="116" spans="1:9" ht="11.25" customHeight="1" x14ac:dyDescent="0.2">
      <c r="A116" s="10" t="s">
        <v>731</v>
      </c>
      <c r="B116" s="10" t="s">
        <v>732</v>
      </c>
      <c r="C116" s="10" t="s">
        <v>733</v>
      </c>
      <c r="D116" s="15" t="s">
        <v>49</v>
      </c>
      <c r="E116" s="14" t="s">
        <v>720</v>
      </c>
      <c r="F116" s="16" t="s">
        <v>721</v>
      </c>
      <c r="G116" s="14" t="s">
        <v>860</v>
      </c>
      <c r="H116" s="16" t="s">
        <v>149</v>
      </c>
      <c r="I116" s="10" t="s">
        <v>861</v>
      </c>
    </row>
    <row r="117" spans="1:9" ht="11.25" customHeight="1" x14ac:dyDescent="0.2">
      <c r="A117" s="10" t="s">
        <v>717</v>
      </c>
      <c r="B117" s="10" t="s">
        <v>718</v>
      </c>
      <c r="C117" s="10" t="s">
        <v>719</v>
      </c>
      <c r="D117" s="15" t="s">
        <v>49</v>
      </c>
      <c r="E117" s="14" t="s">
        <v>720</v>
      </c>
      <c r="F117" s="16" t="s">
        <v>721</v>
      </c>
      <c r="G117" s="14" t="s">
        <v>860</v>
      </c>
      <c r="H117" s="16" t="s">
        <v>149</v>
      </c>
      <c r="I117" s="10" t="s">
        <v>861</v>
      </c>
    </row>
    <row r="118" spans="1:9" ht="11.25" customHeight="1" x14ac:dyDescent="0.2">
      <c r="A118" s="10" t="s">
        <v>722</v>
      </c>
      <c r="B118" s="10" t="s">
        <v>723</v>
      </c>
      <c r="C118" s="10" t="s">
        <v>724</v>
      </c>
      <c r="D118" s="15" t="s">
        <v>49</v>
      </c>
      <c r="E118" s="14" t="s">
        <v>720</v>
      </c>
      <c r="F118" s="16" t="s">
        <v>721</v>
      </c>
      <c r="G118" s="14" t="s">
        <v>860</v>
      </c>
      <c r="H118" s="16" t="s">
        <v>149</v>
      </c>
      <c r="I118" s="10" t="s">
        <v>861</v>
      </c>
    </row>
    <row r="119" spans="1:9" ht="11.25" customHeight="1" x14ac:dyDescent="0.2">
      <c r="A119" s="16" t="s">
        <v>725</v>
      </c>
      <c r="B119" s="16" t="s">
        <v>726</v>
      </c>
      <c r="C119" s="16" t="s">
        <v>727</v>
      </c>
      <c r="D119" s="15" t="s">
        <v>49</v>
      </c>
      <c r="E119" s="14" t="s">
        <v>720</v>
      </c>
      <c r="F119" s="16" t="s">
        <v>721</v>
      </c>
      <c r="G119" s="14" t="s">
        <v>860</v>
      </c>
      <c r="H119" s="16" t="s">
        <v>149</v>
      </c>
      <c r="I119" s="10" t="s">
        <v>861</v>
      </c>
    </row>
    <row r="120" spans="1:9" ht="11.25" customHeight="1" x14ac:dyDescent="0.2">
      <c r="A120" s="10" t="s">
        <v>728</v>
      </c>
      <c r="B120" s="10" t="s">
        <v>729</v>
      </c>
      <c r="C120" s="10" t="s">
        <v>730</v>
      </c>
      <c r="D120" s="15" t="s">
        <v>49</v>
      </c>
      <c r="E120" s="14" t="s">
        <v>720</v>
      </c>
      <c r="F120" s="16" t="s">
        <v>721</v>
      </c>
      <c r="G120" s="14" t="s">
        <v>860</v>
      </c>
      <c r="H120" s="16" t="s">
        <v>149</v>
      </c>
      <c r="I120" s="10" t="s">
        <v>861</v>
      </c>
    </row>
    <row r="121" spans="1:9" ht="11.25" customHeight="1" x14ac:dyDescent="0.2">
      <c r="A121" s="10" t="s">
        <v>144</v>
      </c>
      <c r="B121" s="10" t="s">
        <v>145</v>
      </c>
      <c r="C121" s="10" t="s">
        <v>146</v>
      </c>
      <c r="D121" s="15" t="s">
        <v>49</v>
      </c>
      <c r="E121" s="14" t="s">
        <v>147</v>
      </c>
      <c r="F121" s="16" t="s">
        <v>148</v>
      </c>
      <c r="G121" s="14" t="s">
        <v>860</v>
      </c>
      <c r="H121" s="16" t="s">
        <v>149</v>
      </c>
      <c r="I121" s="10" t="s">
        <v>850</v>
      </c>
    </row>
    <row r="122" spans="1:9" ht="11.25" customHeight="1" x14ac:dyDescent="0.2">
      <c r="A122" s="10" t="s">
        <v>150</v>
      </c>
      <c r="B122" s="10" t="s">
        <v>151</v>
      </c>
      <c r="C122" s="10" t="s">
        <v>152</v>
      </c>
      <c r="D122" s="15" t="s">
        <v>49</v>
      </c>
      <c r="E122" s="14" t="s">
        <v>147</v>
      </c>
      <c r="F122" s="16" t="s">
        <v>148</v>
      </c>
      <c r="G122" s="14" t="s">
        <v>860</v>
      </c>
      <c r="H122" s="16" t="s">
        <v>149</v>
      </c>
      <c r="I122" s="10" t="s">
        <v>859</v>
      </c>
    </row>
    <row r="123" spans="1:9" ht="11.25" customHeight="1" x14ac:dyDescent="0.2">
      <c r="A123" s="10" t="s">
        <v>153</v>
      </c>
      <c r="B123" s="10" t="s">
        <v>154</v>
      </c>
      <c r="C123" s="10" t="s">
        <v>155</v>
      </c>
      <c r="D123" s="15" t="s">
        <v>49</v>
      </c>
      <c r="E123" s="14" t="s">
        <v>147</v>
      </c>
      <c r="F123" s="16" t="s">
        <v>148</v>
      </c>
      <c r="G123" s="14" t="s">
        <v>860</v>
      </c>
      <c r="H123" s="16" t="s">
        <v>149</v>
      </c>
      <c r="I123" s="10" t="s">
        <v>862</v>
      </c>
    </row>
    <row r="124" spans="1:9" ht="11.25" customHeight="1" x14ac:dyDescent="0.2">
      <c r="A124" s="10" t="s">
        <v>156</v>
      </c>
      <c r="B124" s="10" t="s">
        <v>157</v>
      </c>
      <c r="C124" s="10" t="s">
        <v>158</v>
      </c>
      <c r="D124" s="15" t="s">
        <v>49</v>
      </c>
      <c r="E124" s="14" t="s">
        <v>159</v>
      </c>
      <c r="F124" s="16" t="s">
        <v>160</v>
      </c>
      <c r="G124" s="14" t="s">
        <v>860</v>
      </c>
      <c r="H124" s="16" t="s">
        <v>149</v>
      </c>
      <c r="I124" s="10" t="s">
        <v>862</v>
      </c>
    </row>
    <row r="125" spans="1:9" ht="11.25" customHeight="1" x14ac:dyDescent="0.2">
      <c r="A125" s="10" t="s">
        <v>161</v>
      </c>
      <c r="B125" s="10" t="s">
        <v>162</v>
      </c>
      <c r="C125" s="10" t="s">
        <v>163</v>
      </c>
      <c r="D125" s="15" t="s">
        <v>49</v>
      </c>
      <c r="E125" s="14" t="s">
        <v>159</v>
      </c>
      <c r="F125" s="16" t="s">
        <v>160</v>
      </c>
      <c r="G125" s="14" t="s">
        <v>860</v>
      </c>
      <c r="H125" s="16" t="s">
        <v>149</v>
      </c>
      <c r="I125" s="10" t="s">
        <v>862</v>
      </c>
    </row>
    <row r="126" spans="1:9" ht="11.25" customHeight="1" x14ac:dyDescent="0.2">
      <c r="A126" s="10" t="s">
        <v>164</v>
      </c>
      <c r="B126" s="10" t="s">
        <v>165</v>
      </c>
      <c r="C126" s="10" t="s">
        <v>166</v>
      </c>
      <c r="D126" s="15" t="s">
        <v>49</v>
      </c>
      <c r="E126" s="14" t="s">
        <v>159</v>
      </c>
      <c r="F126" s="16" t="s">
        <v>160</v>
      </c>
      <c r="G126" s="14" t="s">
        <v>860</v>
      </c>
      <c r="H126" s="16" t="s">
        <v>149</v>
      </c>
      <c r="I126" s="10" t="s">
        <v>862</v>
      </c>
    </row>
    <row r="127" spans="1:9" ht="11.25" customHeight="1" x14ac:dyDescent="0.2">
      <c r="A127" s="10" t="s">
        <v>167</v>
      </c>
      <c r="B127" s="10" t="s">
        <v>168</v>
      </c>
      <c r="C127" s="10" t="s">
        <v>169</v>
      </c>
      <c r="D127" s="15" t="s">
        <v>49</v>
      </c>
      <c r="E127" s="14" t="s">
        <v>159</v>
      </c>
      <c r="F127" s="16" t="s">
        <v>160</v>
      </c>
      <c r="G127" s="14" t="s">
        <v>860</v>
      </c>
      <c r="H127" s="16" t="s">
        <v>149</v>
      </c>
      <c r="I127" s="10" t="s">
        <v>862</v>
      </c>
    </row>
    <row r="128" spans="1:9" ht="11.25" customHeight="1" x14ac:dyDescent="0.2">
      <c r="A128" s="10" t="s">
        <v>315</v>
      </c>
      <c r="B128" s="10" t="s">
        <v>316</v>
      </c>
      <c r="C128" s="10" t="s">
        <v>317</v>
      </c>
      <c r="D128" s="15" t="s">
        <v>105</v>
      </c>
      <c r="E128" s="14" t="s">
        <v>318</v>
      </c>
      <c r="F128" s="16" t="s">
        <v>319</v>
      </c>
      <c r="G128" s="14" t="s">
        <v>863</v>
      </c>
      <c r="H128" s="16" t="s">
        <v>923</v>
      </c>
      <c r="I128" s="10" t="s">
        <v>864</v>
      </c>
    </row>
    <row r="129" spans="1:9" ht="11.25" customHeight="1" x14ac:dyDescent="0.2">
      <c r="A129" s="10" t="s">
        <v>320</v>
      </c>
      <c r="B129" s="10" t="s">
        <v>321</v>
      </c>
      <c r="C129" s="10" t="s">
        <v>322</v>
      </c>
      <c r="D129" s="15" t="s">
        <v>105</v>
      </c>
      <c r="E129" s="14" t="s">
        <v>318</v>
      </c>
      <c r="F129" s="16" t="s">
        <v>319</v>
      </c>
      <c r="G129" s="14" t="s">
        <v>863</v>
      </c>
      <c r="H129" s="16" t="s">
        <v>923</v>
      </c>
      <c r="I129" s="10" t="s">
        <v>864</v>
      </c>
    </row>
    <row r="130" spans="1:9" ht="11.25" customHeight="1" x14ac:dyDescent="0.2">
      <c r="A130" s="10" t="s">
        <v>323</v>
      </c>
      <c r="B130" s="10" t="s">
        <v>324</v>
      </c>
      <c r="C130" s="10" t="s">
        <v>325</v>
      </c>
      <c r="D130" s="15" t="s">
        <v>105</v>
      </c>
      <c r="E130" s="14" t="s">
        <v>318</v>
      </c>
      <c r="F130" s="16" t="s">
        <v>319</v>
      </c>
      <c r="G130" s="14" t="s">
        <v>863</v>
      </c>
      <c r="H130" s="16" t="s">
        <v>923</v>
      </c>
      <c r="I130" s="10" t="s">
        <v>864</v>
      </c>
    </row>
    <row r="131" spans="1:9" ht="11.25" customHeight="1" x14ac:dyDescent="0.2">
      <c r="A131" s="10" t="s">
        <v>280</v>
      </c>
      <c r="B131" s="10" t="s">
        <v>281</v>
      </c>
      <c r="C131" s="10" t="s">
        <v>282</v>
      </c>
      <c r="D131" s="15" t="s">
        <v>105</v>
      </c>
      <c r="E131" s="14" t="s">
        <v>283</v>
      </c>
      <c r="F131" s="16" t="s">
        <v>284</v>
      </c>
      <c r="G131" s="14" t="s">
        <v>863</v>
      </c>
      <c r="H131" s="16" t="s">
        <v>923</v>
      </c>
      <c r="I131" s="10" t="s">
        <v>864</v>
      </c>
    </row>
    <row r="132" spans="1:9" ht="11.25" customHeight="1" x14ac:dyDescent="0.2">
      <c r="A132" s="10" t="s">
        <v>285</v>
      </c>
      <c r="B132" s="10" t="s">
        <v>286</v>
      </c>
      <c r="C132" s="10" t="s">
        <v>287</v>
      </c>
      <c r="D132" s="15" t="s">
        <v>105</v>
      </c>
      <c r="E132" s="14" t="s">
        <v>283</v>
      </c>
      <c r="F132" s="16" t="s">
        <v>284</v>
      </c>
      <c r="G132" s="14" t="s">
        <v>863</v>
      </c>
      <c r="H132" s="16" t="s">
        <v>923</v>
      </c>
      <c r="I132" s="10" t="s">
        <v>864</v>
      </c>
    </row>
    <row r="133" spans="1:9" ht="11.25" customHeight="1" x14ac:dyDescent="0.2">
      <c r="A133" s="10" t="s">
        <v>288</v>
      </c>
      <c r="B133" s="10" t="s">
        <v>289</v>
      </c>
      <c r="C133" s="10" t="s">
        <v>290</v>
      </c>
      <c r="D133" s="15" t="s">
        <v>105</v>
      </c>
      <c r="E133" s="14" t="s">
        <v>283</v>
      </c>
      <c r="F133" s="16" t="s">
        <v>284</v>
      </c>
      <c r="G133" s="14" t="s">
        <v>863</v>
      </c>
      <c r="H133" s="16" t="s">
        <v>923</v>
      </c>
      <c r="I133" s="10" t="s">
        <v>864</v>
      </c>
    </row>
    <row r="134" spans="1:9" ht="11.25" customHeight="1" x14ac:dyDescent="0.2">
      <c r="A134" s="10" t="s">
        <v>291</v>
      </c>
      <c r="B134" s="10" t="s">
        <v>292</v>
      </c>
      <c r="C134" s="10" t="s">
        <v>293</v>
      </c>
      <c r="D134" s="15" t="s">
        <v>105</v>
      </c>
      <c r="E134" s="14" t="s">
        <v>283</v>
      </c>
      <c r="F134" s="16" t="s">
        <v>284</v>
      </c>
      <c r="G134" s="14" t="s">
        <v>863</v>
      </c>
      <c r="H134" s="16" t="s">
        <v>923</v>
      </c>
      <c r="I134" s="10" t="s">
        <v>864</v>
      </c>
    </row>
    <row r="135" spans="1:9" ht="11.25" customHeight="1" x14ac:dyDescent="0.2">
      <c r="A135" s="10" t="s">
        <v>102</v>
      </c>
      <c r="B135" s="10" t="s">
        <v>103</v>
      </c>
      <c r="C135" s="10" t="s">
        <v>104</v>
      </c>
      <c r="D135" s="15" t="s">
        <v>105</v>
      </c>
      <c r="E135" s="14" t="s">
        <v>106</v>
      </c>
      <c r="F135" s="16" t="s">
        <v>107</v>
      </c>
      <c r="G135" s="14" t="s">
        <v>865</v>
      </c>
      <c r="H135" s="16" t="s">
        <v>108</v>
      </c>
      <c r="I135" s="10" t="s">
        <v>866</v>
      </c>
    </row>
    <row r="136" spans="1:9" ht="11.25" customHeight="1" x14ac:dyDescent="0.2">
      <c r="A136" s="10" t="s">
        <v>109</v>
      </c>
      <c r="B136" s="10" t="s">
        <v>110</v>
      </c>
      <c r="C136" s="10" t="s">
        <v>111</v>
      </c>
      <c r="D136" s="15" t="s">
        <v>105</v>
      </c>
      <c r="E136" s="14" t="s">
        <v>106</v>
      </c>
      <c r="F136" s="16" t="s">
        <v>107</v>
      </c>
      <c r="G136" s="14" t="s">
        <v>865</v>
      </c>
      <c r="H136" s="16" t="s">
        <v>108</v>
      </c>
      <c r="I136" s="10" t="s">
        <v>866</v>
      </c>
    </row>
    <row r="137" spans="1:9" ht="11.25" customHeight="1" x14ac:dyDescent="0.2">
      <c r="A137" s="10" t="s">
        <v>112</v>
      </c>
      <c r="B137" s="10" t="s">
        <v>113</v>
      </c>
      <c r="C137" s="10" t="s">
        <v>114</v>
      </c>
      <c r="D137" s="15" t="s">
        <v>105</v>
      </c>
      <c r="E137" s="14" t="s">
        <v>106</v>
      </c>
      <c r="F137" s="16" t="s">
        <v>107</v>
      </c>
      <c r="G137" s="14" t="s">
        <v>865</v>
      </c>
      <c r="H137" s="16" t="s">
        <v>108</v>
      </c>
      <c r="I137" s="10" t="s">
        <v>866</v>
      </c>
    </row>
    <row r="138" spans="1:9" ht="11.25" customHeight="1" x14ac:dyDescent="0.2">
      <c r="A138" s="10" t="s">
        <v>263</v>
      </c>
      <c r="B138" s="10" t="s">
        <v>264</v>
      </c>
      <c r="C138" s="10" t="s">
        <v>265</v>
      </c>
      <c r="D138" s="15" t="s">
        <v>105</v>
      </c>
      <c r="E138" s="14" t="s">
        <v>266</v>
      </c>
      <c r="F138" s="16" t="s">
        <v>267</v>
      </c>
      <c r="G138" s="14" t="s">
        <v>865</v>
      </c>
      <c r="H138" s="16" t="s">
        <v>108</v>
      </c>
      <c r="I138" s="10" t="s">
        <v>867</v>
      </c>
    </row>
    <row r="139" spans="1:9" ht="11.25" customHeight="1" x14ac:dyDescent="0.2">
      <c r="A139" s="10" t="s">
        <v>268</v>
      </c>
      <c r="B139" s="10" t="s">
        <v>269</v>
      </c>
      <c r="C139" s="10" t="s">
        <v>270</v>
      </c>
      <c r="D139" s="15" t="s">
        <v>105</v>
      </c>
      <c r="E139" s="14" t="s">
        <v>266</v>
      </c>
      <c r="F139" s="16" t="s">
        <v>267</v>
      </c>
      <c r="G139" s="14" t="s">
        <v>865</v>
      </c>
      <c r="H139" s="16" t="s">
        <v>108</v>
      </c>
      <c r="I139" s="10" t="s">
        <v>867</v>
      </c>
    </row>
    <row r="140" spans="1:9" ht="11.25" customHeight="1" x14ac:dyDescent="0.2">
      <c r="A140" s="10" t="s">
        <v>271</v>
      </c>
      <c r="B140" s="10" t="s">
        <v>272</v>
      </c>
      <c r="C140" s="10" t="s">
        <v>273</v>
      </c>
      <c r="D140" s="15" t="s">
        <v>105</v>
      </c>
      <c r="E140" s="14" t="s">
        <v>266</v>
      </c>
      <c r="F140" s="16" t="s">
        <v>267</v>
      </c>
      <c r="G140" s="14" t="s">
        <v>865</v>
      </c>
      <c r="H140" s="16" t="s">
        <v>108</v>
      </c>
      <c r="I140" s="10" t="s">
        <v>867</v>
      </c>
    </row>
    <row r="141" spans="1:9" ht="11.25" customHeight="1" x14ac:dyDescent="0.2">
      <c r="A141" s="10" t="s">
        <v>274</v>
      </c>
      <c r="B141" s="10" t="s">
        <v>275</v>
      </c>
      <c r="C141" s="10" t="s">
        <v>276</v>
      </c>
      <c r="D141" s="15" t="s">
        <v>105</v>
      </c>
      <c r="E141" s="14" t="s">
        <v>266</v>
      </c>
      <c r="F141" s="16" t="s">
        <v>267</v>
      </c>
      <c r="G141" s="14" t="s">
        <v>865</v>
      </c>
      <c r="H141" s="16" t="s">
        <v>108</v>
      </c>
      <c r="I141" s="10" t="s">
        <v>867</v>
      </c>
    </row>
    <row r="142" spans="1:9" ht="11.25" customHeight="1" x14ac:dyDescent="0.2">
      <c r="A142" s="10" t="s">
        <v>277</v>
      </c>
      <c r="B142" s="10" t="s">
        <v>278</v>
      </c>
      <c r="C142" s="10" t="s">
        <v>279</v>
      </c>
      <c r="D142" s="15" t="s">
        <v>105</v>
      </c>
      <c r="E142" s="14" t="s">
        <v>266</v>
      </c>
      <c r="F142" s="16" t="s">
        <v>267</v>
      </c>
      <c r="G142" s="14" t="s">
        <v>865</v>
      </c>
      <c r="H142" s="16" t="s">
        <v>108</v>
      </c>
      <c r="I142" s="10" t="s">
        <v>867</v>
      </c>
    </row>
    <row r="143" spans="1:9" ht="11.25" customHeight="1" x14ac:dyDescent="0.2">
      <c r="A143" s="10" t="s">
        <v>249</v>
      </c>
      <c r="B143" s="10" t="s">
        <v>250</v>
      </c>
      <c r="C143" s="10" t="s">
        <v>251</v>
      </c>
      <c r="D143" s="15" t="s">
        <v>105</v>
      </c>
      <c r="E143" s="14" t="s">
        <v>252</v>
      </c>
      <c r="F143" s="16" t="s">
        <v>253</v>
      </c>
      <c r="G143" s="14" t="s">
        <v>120</v>
      </c>
      <c r="H143" s="16" t="s">
        <v>120</v>
      </c>
      <c r="I143" s="10" t="s">
        <v>866</v>
      </c>
    </row>
    <row r="144" spans="1:9" ht="11.25" customHeight="1" x14ac:dyDescent="0.2">
      <c r="A144" s="10" t="s">
        <v>254</v>
      </c>
      <c r="B144" s="10" t="s">
        <v>255</v>
      </c>
      <c r="C144" s="10" t="s">
        <v>256</v>
      </c>
      <c r="D144" s="15" t="s">
        <v>105</v>
      </c>
      <c r="E144" s="14" t="s">
        <v>252</v>
      </c>
      <c r="F144" s="16" t="s">
        <v>253</v>
      </c>
      <c r="G144" s="14" t="s">
        <v>120</v>
      </c>
      <c r="H144" s="16" t="s">
        <v>120</v>
      </c>
      <c r="I144" s="10" t="s">
        <v>866</v>
      </c>
    </row>
    <row r="145" spans="1:9" ht="11.25" customHeight="1" x14ac:dyDescent="0.2">
      <c r="A145" s="10" t="s">
        <v>257</v>
      </c>
      <c r="B145" s="10" t="s">
        <v>258</v>
      </c>
      <c r="C145" s="10" t="s">
        <v>259</v>
      </c>
      <c r="D145" s="15" t="s">
        <v>105</v>
      </c>
      <c r="E145" s="14" t="s">
        <v>252</v>
      </c>
      <c r="F145" s="16" t="s">
        <v>253</v>
      </c>
      <c r="G145" s="14" t="s">
        <v>120</v>
      </c>
      <c r="H145" s="16" t="s">
        <v>120</v>
      </c>
      <c r="I145" s="10" t="s">
        <v>866</v>
      </c>
    </row>
    <row r="146" spans="1:9" ht="11.25" customHeight="1" x14ac:dyDescent="0.2">
      <c r="A146" s="10" t="s">
        <v>260</v>
      </c>
      <c r="B146" s="10" t="s">
        <v>261</v>
      </c>
      <c r="C146" s="10" t="s">
        <v>262</v>
      </c>
      <c r="D146" s="15" t="s">
        <v>105</v>
      </c>
      <c r="E146" s="14" t="s">
        <v>252</v>
      </c>
      <c r="F146" s="16" t="s">
        <v>253</v>
      </c>
      <c r="G146" s="14" t="s">
        <v>120</v>
      </c>
      <c r="H146" s="16" t="s">
        <v>120</v>
      </c>
      <c r="I146" s="10" t="s">
        <v>866</v>
      </c>
    </row>
    <row r="147" spans="1:9" ht="11.25" customHeight="1" x14ac:dyDescent="0.2">
      <c r="A147" s="10" t="s">
        <v>115</v>
      </c>
      <c r="B147" s="10" t="s">
        <v>116</v>
      </c>
      <c r="C147" s="10" t="s">
        <v>117</v>
      </c>
      <c r="D147" s="15" t="s">
        <v>105</v>
      </c>
      <c r="E147" s="14" t="s">
        <v>118</v>
      </c>
      <c r="F147" s="16" t="s">
        <v>119</v>
      </c>
      <c r="G147" s="14" t="s">
        <v>120</v>
      </c>
      <c r="H147" s="16" t="s">
        <v>120</v>
      </c>
      <c r="I147" s="10" t="s">
        <v>866</v>
      </c>
    </row>
    <row r="148" spans="1:9" ht="11.25" customHeight="1" x14ac:dyDescent="0.2">
      <c r="A148" s="10" t="s">
        <v>637</v>
      </c>
      <c r="B148" s="10" t="s">
        <v>638</v>
      </c>
      <c r="C148" s="10" t="s">
        <v>639</v>
      </c>
      <c r="D148" s="15" t="s">
        <v>105</v>
      </c>
      <c r="E148" s="14" t="s">
        <v>640</v>
      </c>
      <c r="F148" s="16" t="s">
        <v>641</v>
      </c>
      <c r="G148" s="14" t="s">
        <v>868</v>
      </c>
      <c r="H148" s="16" t="s">
        <v>642</v>
      </c>
      <c r="I148" s="10" t="s">
        <v>869</v>
      </c>
    </row>
    <row r="149" spans="1:9" ht="11.25" customHeight="1" x14ac:dyDescent="0.2">
      <c r="A149" s="10" t="s">
        <v>643</v>
      </c>
      <c r="B149" s="10" t="s">
        <v>644</v>
      </c>
      <c r="C149" s="10" t="s">
        <v>645</v>
      </c>
      <c r="D149" s="15" t="s">
        <v>105</v>
      </c>
      <c r="E149" s="14" t="s">
        <v>640</v>
      </c>
      <c r="F149" s="16" t="s">
        <v>641</v>
      </c>
      <c r="G149" s="14" t="s">
        <v>868</v>
      </c>
      <c r="H149" s="16" t="s">
        <v>642</v>
      </c>
      <c r="I149" s="10" t="s">
        <v>869</v>
      </c>
    </row>
    <row r="150" spans="1:9" ht="11.25" customHeight="1" x14ac:dyDescent="0.2">
      <c r="A150" s="10" t="s">
        <v>646</v>
      </c>
      <c r="B150" s="10" t="s">
        <v>647</v>
      </c>
      <c r="C150" s="10" t="s">
        <v>648</v>
      </c>
      <c r="D150" s="15" t="s">
        <v>105</v>
      </c>
      <c r="E150" s="14" t="s">
        <v>640</v>
      </c>
      <c r="F150" s="16" t="s">
        <v>641</v>
      </c>
      <c r="G150" s="14" t="s">
        <v>868</v>
      </c>
      <c r="H150" s="16" t="s">
        <v>642</v>
      </c>
      <c r="I150" s="10" t="s">
        <v>869</v>
      </c>
    </row>
    <row r="151" spans="1:9" ht="11.25" customHeight="1" x14ac:dyDescent="0.2">
      <c r="A151" s="10" t="s">
        <v>649</v>
      </c>
      <c r="B151" s="10" t="s">
        <v>650</v>
      </c>
      <c r="C151" s="10" t="s">
        <v>651</v>
      </c>
      <c r="D151" s="15" t="s">
        <v>105</v>
      </c>
      <c r="E151" s="14" t="s">
        <v>640</v>
      </c>
      <c r="F151" s="16" t="s">
        <v>641</v>
      </c>
      <c r="G151" s="14" t="s">
        <v>868</v>
      </c>
      <c r="H151" s="16" t="s">
        <v>642</v>
      </c>
      <c r="I151" s="10" t="s">
        <v>869</v>
      </c>
    </row>
    <row r="152" spans="1:9" ht="11.25" customHeight="1" x14ac:dyDescent="0.2">
      <c r="A152" s="10" t="s">
        <v>652</v>
      </c>
      <c r="B152" s="10" t="s">
        <v>653</v>
      </c>
      <c r="C152" s="10" t="s">
        <v>654</v>
      </c>
      <c r="D152" s="15" t="s">
        <v>105</v>
      </c>
      <c r="E152" s="14" t="s">
        <v>640</v>
      </c>
      <c r="F152" s="16" t="s">
        <v>641</v>
      </c>
      <c r="G152" s="14" t="s">
        <v>868</v>
      </c>
      <c r="H152" s="16" t="s">
        <v>642</v>
      </c>
      <c r="I152" s="10" t="s">
        <v>869</v>
      </c>
    </row>
    <row r="153" spans="1:9" ht="11.25" customHeight="1" x14ac:dyDescent="0.2">
      <c r="A153" s="10" t="s">
        <v>655</v>
      </c>
      <c r="B153" s="10" t="s">
        <v>656</v>
      </c>
      <c r="C153" s="10" t="s">
        <v>657</v>
      </c>
      <c r="D153" s="15" t="s">
        <v>105</v>
      </c>
      <c r="E153" s="14" t="s">
        <v>640</v>
      </c>
      <c r="F153" s="16" t="s">
        <v>641</v>
      </c>
      <c r="G153" s="14" t="s">
        <v>868</v>
      </c>
      <c r="H153" s="16" t="s">
        <v>642</v>
      </c>
      <c r="I153" s="10" t="s">
        <v>869</v>
      </c>
    </row>
    <row r="154" spans="1:9" ht="11.25" customHeight="1" x14ac:dyDescent="0.2">
      <c r="A154" s="10" t="s">
        <v>294</v>
      </c>
      <c r="B154" s="10" t="s">
        <v>295</v>
      </c>
      <c r="C154" s="10" t="s">
        <v>296</v>
      </c>
      <c r="D154" s="15" t="s">
        <v>105</v>
      </c>
      <c r="E154" s="14" t="s">
        <v>297</v>
      </c>
      <c r="F154" s="16" t="s">
        <v>298</v>
      </c>
      <c r="G154" s="14" t="s">
        <v>870</v>
      </c>
      <c r="H154" s="16" t="s">
        <v>299</v>
      </c>
      <c r="I154" s="10" t="s">
        <v>871</v>
      </c>
    </row>
    <row r="155" spans="1:9" ht="11.25" customHeight="1" x14ac:dyDescent="0.2">
      <c r="A155" s="10" t="s">
        <v>300</v>
      </c>
      <c r="B155" s="10" t="s">
        <v>301</v>
      </c>
      <c r="C155" s="10" t="s">
        <v>302</v>
      </c>
      <c r="D155" s="15" t="s">
        <v>105</v>
      </c>
      <c r="E155" s="14" t="s">
        <v>297</v>
      </c>
      <c r="F155" s="16" t="s">
        <v>298</v>
      </c>
      <c r="G155" s="14" t="s">
        <v>870</v>
      </c>
      <c r="H155" s="16" t="s">
        <v>299</v>
      </c>
      <c r="I155" s="10" t="s">
        <v>871</v>
      </c>
    </row>
    <row r="156" spans="1:9" ht="11.25" customHeight="1" x14ac:dyDescent="0.2">
      <c r="A156" s="10" t="s">
        <v>303</v>
      </c>
      <c r="B156" s="10" t="s">
        <v>304</v>
      </c>
      <c r="C156" s="10" t="s">
        <v>305</v>
      </c>
      <c r="D156" s="15" t="s">
        <v>105</v>
      </c>
      <c r="E156" s="14" t="s">
        <v>297</v>
      </c>
      <c r="F156" s="16" t="s">
        <v>298</v>
      </c>
      <c r="G156" s="14" t="s">
        <v>870</v>
      </c>
      <c r="H156" s="16" t="s">
        <v>299</v>
      </c>
      <c r="I156" s="10" t="s">
        <v>871</v>
      </c>
    </row>
    <row r="157" spans="1:9" ht="11.25" customHeight="1" x14ac:dyDescent="0.2">
      <c r="A157" s="10" t="s">
        <v>306</v>
      </c>
      <c r="B157" s="10" t="s">
        <v>307</v>
      </c>
      <c r="C157" s="10" t="s">
        <v>308</v>
      </c>
      <c r="D157" s="15" t="s">
        <v>105</v>
      </c>
      <c r="E157" s="14" t="s">
        <v>297</v>
      </c>
      <c r="F157" s="16" t="s">
        <v>298</v>
      </c>
      <c r="G157" s="14" t="s">
        <v>870</v>
      </c>
      <c r="H157" s="16" t="s">
        <v>299</v>
      </c>
      <c r="I157" s="10" t="s">
        <v>871</v>
      </c>
    </row>
    <row r="158" spans="1:9" ht="11.25" customHeight="1" x14ac:dyDescent="0.2">
      <c r="A158" s="10" t="s">
        <v>309</v>
      </c>
      <c r="B158" s="10" t="s">
        <v>310</v>
      </c>
      <c r="C158" s="10" t="s">
        <v>311</v>
      </c>
      <c r="D158" s="15" t="s">
        <v>105</v>
      </c>
      <c r="E158" s="14" t="s">
        <v>297</v>
      </c>
      <c r="F158" s="16" t="s">
        <v>298</v>
      </c>
      <c r="G158" s="14" t="s">
        <v>870</v>
      </c>
      <c r="H158" s="16" t="s">
        <v>299</v>
      </c>
      <c r="I158" s="10" t="s">
        <v>871</v>
      </c>
    </row>
    <row r="159" spans="1:9" ht="11.25" customHeight="1" x14ac:dyDescent="0.2">
      <c r="A159" s="10" t="s">
        <v>312</v>
      </c>
      <c r="B159" s="10" t="s">
        <v>313</v>
      </c>
      <c r="C159" s="10" t="s">
        <v>314</v>
      </c>
      <c r="D159" s="15" t="s">
        <v>105</v>
      </c>
      <c r="E159" s="14" t="s">
        <v>297</v>
      </c>
      <c r="F159" s="16" t="s">
        <v>298</v>
      </c>
      <c r="G159" s="14" t="s">
        <v>870</v>
      </c>
      <c r="H159" s="16" t="s">
        <v>299</v>
      </c>
      <c r="I159" s="10" t="s">
        <v>871</v>
      </c>
    </row>
    <row r="160" spans="1:9" ht="11.25" customHeight="1" x14ac:dyDescent="0.2">
      <c r="A160" s="10" t="s">
        <v>658</v>
      </c>
      <c r="B160" s="10" t="s">
        <v>659</v>
      </c>
      <c r="C160" s="10" t="s">
        <v>660</v>
      </c>
      <c r="D160" s="15" t="s">
        <v>1016</v>
      </c>
      <c r="E160" s="14" t="s">
        <v>661</v>
      </c>
      <c r="F160" s="16" t="s">
        <v>662</v>
      </c>
      <c r="G160" s="14" t="s">
        <v>872</v>
      </c>
      <c r="H160" s="16" t="s">
        <v>663</v>
      </c>
      <c r="I160" s="10" t="s">
        <v>873</v>
      </c>
    </row>
    <row r="161" spans="1:9" ht="11.25" customHeight="1" x14ac:dyDescent="0.2">
      <c r="A161" s="10" t="s">
        <v>664</v>
      </c>
      <c r="B161" s="10" t="s">
        <v>665</v>
      </c>
      <c r="C161" s="10" t="s">
        <v>666</v>
      </c>
      <c r="D161" s="15" t="s">
        <v>1016</v>
      </c>
      <c r="E161" s="14" t="s">
        <v>661</v>
      </c>
      <c r="F161" s="16" t="s">
        <v>662</v>
      </c>
      <c r="G161" s="14" t="s">
        <v>872</v>
      </c>
      <c r="H161" s="16" t="s">
        <v>663</v>
      </c>
      <c r="I161" s="10" t="s">
        <v>873</v>
      </c>
    </row>
    <row r="162" spans="1:9" ht="11.25" customHeight="1" x14ac:dyDescent="0.2">
      <c r="A162" s="10" t="s">
        <v>667</v>
      </c>
      <c r="B162" s="10" t="s">
        <v>668</v>
      </c>
      <c r="C162" s="10" t="s">
        <v>669</v>
      </c>
      <c r="D162" s="15" t="s">
        <v>1016</v>
      </c>
      <c r="E162" s="14" t="s">
        <v>661</v>
      </c>
      <c r="F162" s="16" t="s">
        <v>662</v>
      </c>
      <c r="G162" s="14" t="s">
        <v>872</v>
      </c>
      <c r="H162" s="16" t="s">
        <v>663</v>
      </c>
      <c r="I162" s="10" t="s">
        <v>873</v>
      </c>
    </row>
    <row r="163" spans="1:9" ht="11.25" customHeight="1" x14ac:dyDescent="0.2">
      <c r="A163" s="10" t="s">
        <v>670</v>
      </c>
      <c r="B163" s="10" t="s">
        <v>671</v>
      </c>
      <c r="C163" s="10" t="s">
        <v>672</v>
      </c>
      <c r="D163" s="15" t="s">
        <v>1016</v>
      </c>
      <c r="E163" s="14" t="s">
        <v>661</v>
      </c>
      <c r="F163" s="16" t="s">
        <v>662</v>
      </c>
      <c r="G163" s="14" t="s">
        <v>872</v>
      </c>
      <c r="H163" s="16" t="s">
        <v>663</v>
      </c>
      <c r="I163" s="10" t="s">
        <v>873</v>
      </c>
    </row>
    <row r="164" spans="1:9" ht="11.25" customHeight="1" x14ac:dyDescent="0.2">
      <c r="A164" s="10" t="s">
        <v>673</v>
      </c>
      <c r="B164" s="10" t="s">
        <v>674</v>
      </c>
      <c r="C164" s="10" t="s">
        <v>675</v>
      </c>
      <c r="D164" s="15" t="s">
        <v>1016</v>
      </c>
      <c r="E164" s="14" t="s">
        <v>661</v>
      </c>
      <c r="F164" s="16" t="s">
        <v>662</v>
      </c>
      <c r="G164" s="14" t="s">
        <v>872</v>
      </c>
      <c r="H164" s="16" t="s">
        <v>663</v>
      </c>
      <c r="I164" s="10" t="s">
        <v>874</v>
      </c>
    </row>
    <row r="165" spans="1:9" ht="11.25" customHeight="1" x14ac:dyDescent="0.2">
      <c r="A165" s="10" t="s">
        <v>676</v>
      </c>
      <c r="B165" s="10" t="s">
        <v>677</v>
      </c>
      <c r="C165" s="10" t="s">
        <v>678</v>
      </c>
      <c r="D165" s="15" t="s">
        <v>1016</v>
      </c>
      <c r="E165" s="14" t="s">
        <v>661</v>
      </c>
      <c r="F165" s="16" t="s">
        <v>662</v>
      </c>
      <c r="G165" s="14" t="s">
        <v>872</v>
      </c>
      <c r="H165" s="16" t="s">
        <v>663</v>
      </c>
      <c r="I165" s="10" t="s">
        <v>874</v>
      </c>
    </row>
    <row r="166" spans="1:9" ht="11.25" customHeight="1" x14ac:dyDescent="0.2">
      <c r="A166" s="10" t="s">
        <v>679</v>
      </c>
      <c r="B166" s="10" t="s">
        <v>680</v>
      </c>
      <c r="C166" s="10" t="s">
        <v>681</v>
      </c>
      <c r="D166" s="15" t="s">
        <v>1016</v>
      </c>
      <c r="E166" s="14" t="s">
        <v>661</v>
      </c>
      <c r="F166" s="16" t="s">
        <v>662</v>
      </c>
      <c r="G166" s="14" t="s">
        <v>872</v>
      </c>
      <c r="H166" s="16" t="s">
        <v>663</v>
      </c>
      <c r="I166" s="10" t="s">
        <v>874</v>
      </c>
    </row>
    <row r="167" spans="1:9" ht="11.25" customHeight="1" x14ac:dyDescent="0.2">
      <c r="A167" s="10" t="s">
        <v>682</v>
      </c>
      <c r="B167" s="10" t="s">
        <v>683</v>
      </c>
      <c r="C167" s="10" t="s">
        <v>684</v>
      </c>
      <c r="D167" s="15" t="s">
        <v>1016</v>
      </c>
      <c r="E167" s="14" t="s">
        <v>661</v>
      </c>
      <c r="F167" s="16" t="s">
        <v>662</v>
      </c>
      <c r="G167" s="14" t="s">
        <v>872</v>
      </c>
      <c r="H167" s="16" t="s">
        <v>663</v>
      </c>
      <c r="I167" s="10" t="s">
        <v>874</v>
      </c>
    </row>
    <row r="168" spans="1:9" ht="11.25" customHeight="1" x14ac:dyDescent="0.2">
      <c r="A168" s="10" t="s">
        <v>685</v>
      </c>
      <c r="B168" s="10" t="s">
        <v>686</v>
      </c>
      <c r="C168" s="10" t="s">
        <v>687</v>
      </c>
      <c r="D168" s="15" t="s">
        <v>1016</v>
      </c>
      <c r="E168" s="14" t="s">
        <v>661</v>
      </c>
      <c r="F168" s="16" t="s">
        <v>662</v>
      </c>
      <c r="G168" s="14" t="s">
        <v>872</v>
      </c>
      <c r="H168" s="16" t="s">
        <v>663</v>
      </c>
      <c r="I168" s="10" t="s">
        <v>874</v>
      </c>
    </row>
    <row r="169" spans="1:9" ht="11.25" customHeight="1" x14ac:dyDescent="0.2">
      <c r="A169" s="10" t="s">
        <v>688</v>
      </c>
      <c r="B169" s="10" t="s">
        <v>689</v>
      </c>
      <c r="C169" s="10" t="s">
        <v>690</v>
      </c>
      <c r="D169" s="15" t="s">
        <v>1016</v>
      </c>
      <c r="E169" s="14" t="s">
        <v>661</v>
      </c>
      <c r="F169" s="16" t="s">
        <v>662</v>
      </c>
      <c r="G169" s="14" t="s">
        <v>872</v>
      </c>
      <c r="H169" s="16" t="s">
        <v>663</v>
      </c>
      <c r="I169" s="10" t="s">
        <v>874</v>
      </c>
    </row>
    <row r="170" spans="1:9" ht="11.25" customHeight="1" x14ac:dyDescent="0.2">
      <c r="A170" s="10" t="s">
        <v>691</v>
      </c>
      <c r="B170" s="10" t="s">
        <v>692</v>
      </c>
      <c r="C170" s="10" t="s">
        <v>693</v>
      </c>
      <c r="D170" s="15" t="s">
        <v>1016</v>
      </c>
      <c r="E170" s="14" t="s">
        <v>661</v>
      </c>
      <c r="F170" s="16" t="s">
        <v>662</v>
      </c>
      <c r="G170" s="14" t="s">
        <v>872</v>
      </c>
      <c r="H170" s="16" t="s">
        <v>663</v>
      </c>
      <c r="I170" s="10" t="s">
        <v>874</v>
      </c>
    </row>
    <row r="171" spans="1:9" ht="11.25" customHeight="1" x14ac:dyDescent="0.2">
      <c r="A171" s="10" t="s">
        <v>694</v>
      </c>
      <c r="B171" s="10" t="s">
        <v>695</v>
      </c>
      <c r="C171" s="10" t="s">
        <v>696</v>
      </c>
      <c r="D171" s="15" t="s">
        <v>1016</v>
      </c>
      <c r="E171" s="14" t="s">
        <v>661</v>
      </c>
      <c r="F171" s="16" t="s">
        <v>662</v>
      </c>
      <c r="G171" s="14" t="s">
        <v>872</v>
      </c>
      <c r="H171" s="16" t="s">
        <v>663</v>
      </c>
      <c r="I171" s="10" t="s">
        <v>874</v>
      </c>
    </row>
    <row r="172" spans="1:9" ht="11.25" customHeight="1" x14ac:dyDescent="0.2">
      <c r="A172" s="10" t="s">
        <v>697</v>
      </c>
      <c r="B172" s="10" t="s">
        <v>698</v>
      </c>
      <c r="C172" s="10" t="s">
        <v>699</v>
      </c>
      <c r="D172" s="15" t="s">
        <v>1016</v>
      </c>
      <c r="E172" s="14" t="s">
        <v>661</v>
      </c>
      <c r="F172" s="16" t="s">
        <v>662</v>
      </c>
      <c r="G172" s="14" t="s">
        <v>872</v>
      </c>
      <c r="H172" s="16" t="s">
        <v>663</v>
      </c>
      <c r="I172" s="10" t="s">
        <v>875</v>
      </c>
    </row>
    <row r="173" spans="1:9" ht="11.25" customHeight="1" x14ac:dyDescent="0.2">
      <c r="A173" s="10" t="s">
        <v>700</v>
      </c>
      <c r="B173" s="10" t="s">
        <v>701</v>
      </c>
      <c r="C173" s="10" t="s">
        <v>702</v>
      </c>
      <c r="D173" s="15" t="s">
        <v>1016</v>
      </c>
      <c r="E173" s="14" t="s">
        <v>661</v>
      </c>
      <c r="F173" s="16" t="s">
        <v>662</v>
      </c>
      <c r="G173" s="14" t="s">
        <v>872</v>
      </c>
      <c r="H173" s="16" t="s">
        <v>663</v>
      </c>
      <c r="I173" s="10" t="s">
        <v>876</v>
      </c>
    </row>
    <row r="174" spans="1:9" ht="11.25" customHeight="1" x14ac:dyDescent="0.2">
      <c r="A174" s="10" t="s">
        <v>703</v>
      </c>
      <c r="B174" s="10" t="s">
        <v>704</v>
      </c>
      <c r="C174" s="10" t="s">
        <v>705</v>
      </c>
      <c r="D174" s="15" t="s">
        <v>1016</v>
      </c>
      <c r="E174" s="14" t="s">
        <v>661</v>
      </c>
      <c r="F174" s="16" t="s">
        <v>662</v>
      </c>
      <c r="G174" s="14" t="s">
        <v>872</v>
      </c>
      <c r="H174" s="16" t="s">
        <v>663</v>
      </c>
      <c r="I174" s="10" t="s">
        <v>876</v>
      </c>
    </row>
    <row r="175" spans="1:9" ht="11.25" customHeight="1" x14ac:dyDescent="0.2">
      <c r="A175" s="10" t="s">
        <v>706</v>
      </c>
      <c r="B175" s="10" t="s">
        <v>707</v>
      </c>
      <c r="C175" s="10" t="s">
        <v>708</v>
      </c>
      <c r="D175" s="15" t="s">
        <v>1016</v>
      </c>
      <c r="E175" s="14" t="s">
        <v>661</v>
      </c>
      <c r="F175" s="16" t="s">
        <v>662</v>
      </c>
      <c r="G175" s="14" t="s">
        <v>872</v>
      </c>
      <c r="H175" s="16" t="s">
        <v>663</v>
      </c>
      <c r="I175" s="10" t="s">
        <v>876</v>
      </c>
    </row>
    <row r="176" spans="1:9" ht="11.25" customHeight="1" x14ac:dyDescent="0.2">
      <c r="A176" s="10" t="s">
        <v>622</v>
      </c>
      <c r="B176" s="10" t="s">
        <v>623</v>
      </c>
      <c r="C176" s="10" t="s">
        <v>624</v>
      </c>
      <c r="D176" s="15" t="s">
        <v>1016</v>
      </c>
      <c r="E176" s="14" t="s">
        <v>625</v>
      </c>
      <c r="F176" s="16" t="s">
        <v>626</v>
      </c>
      <c r="G176" s="14" t="s">
        <v>860</v>
      </c>
      <c r="H176" s="16" t="s">
        <v>149</v>
      </c>
      <c r="I176" s="10" t="s">
        <v>873</v>
      </c>
    </row>
    <row r="177" spans="1:9" ht="11.25" customHeight="1" x14ac:dyDescent="0.2">
      <c r="A177" s="10" t="s">
        <v>634</v>
      </c>
      <c r="B177" s="10" t="s">
        <v>635</v>
      </c>
      <c r="C177" s="10" t="s">
        <v>636</v>
      </c>
      <c r="D177" s="15" t="s">
        <v>1016</v>
      </c>
      <c r="E177" s="14" t="s">
        <v>625</v>
      </c>
      <c r="F177" s="16" t="s">
        <v>626</v>
      </c>
      <c r="G177" s="14" t="s">
        <v>860</v>
      </c>
      <c r="H177" s="16" t="s">
        <v>149</v>
      </c>
      <c r="I177" s="10" t="s">
        <v>873</v>
      </c>
    </row>
    <row r="178" spans="1:9" ht="11.25" customHeight="1" x14ac:dyDescent="0.2">
      <c r="A178" s="10" t="s">
        <v>628</v>
      </c>
      <c r="B178" s="10" t="s">
        <v>629</v>
      </c>
      <c r="C178" s="10" t="s">
        <v>630</v>
      </c>
      <c r="D178" s="15" t="s">
        <v>1016</v>
      </c>
      <c r="E178" s="14" t="s">
        <v>625</v>
      </c>
      <c r="F178" s="16" t="s">
        <v>626</v>
      </c>
      <c r="G178" s="14" t="s">
        <v>860</v>
      </c>
      <c r="H178" s="16" t="s">
        <v>149</v>
      </c>
      <c r="I178" s="10" t="s">
        <v>873</v>
      </c>
    </row>
    <row r="179" spans="1:9" ht="11.25" customHeight="1" x14ac:dyDescent="0.2">
      <c r="A179" s="10" t="s">
        <v>631</v>
      </c>
      <c r="B179" s="10" t="s">
        <v>632</v>
      </c>
      <c r="C179" s="10" t="s">
        <v>633</v>
      </c>
      <c r="D179" s="15" t="s">
        <v>1016</v>
      </c>
      <c r="E179" s="14" t="s">
        <v>625</v>
      </c>
      <c r="F179" s="16" t="s">
        <v>626</v>
      </c>
      <c r="G179" s="14" t="s">
        <v>860</v>
      </c>
      <c r="H179" s="16" t="s">
        <v>149</v>
      </c>
      <c r="I179" s="10" t="s">
        <v>873</v>
      </c>
    </row>
    <row r="180" spans="1:9" ht="11.25" customHeight="1" x14ac:dyDescent="0.2">
      <c r="A180" s="10" t="s">
        <v>429</v>
      </c>
      <c r="B180" s="10" t="s">
        <v>430</v>
      </c>
      <c r="C180" s="10" t="s">
        <v>431</v>
      </c>
      <c r="D180" s="15" t="s">
        <v>1016</v>
      </c>
      <c r="E180" s="14" t="s">
        <v>432</v>
      </c>
      <c r="F180" s="16" t="s">
        <v>1018</v>
      </c>
      <c r="G180" s="14" t="s">
        <v>877</v>
      </c>
      <c r="H180" s="16" t="s">
        <v>135</v>
      </c>
      <c r="I180" s="10" t="s">
        <v>875</v>
      </c>
    </row>
    <row r="181" spans="1:9" ht="11.25" customHeight="1" x14ac:dyDescent="0.2">
      <c r="A181" s="10" t="s">
        <v>434</v>
      </c>
      <c r="B181" s="10" t="s">
        <v>435</v>
      </c>
      <c r="C181" s="10" t="s">
        <v>436</v>
      </c>
      <c r="D181" s="15" t="s">
        <v>1016</v>
      </c>
      <c r="E181" s="14" t="s">
        <v>432</v>
      </c>
      <c r="F181" s="16" t="s">
        <v>1018</v>
      </c>
      <c r="G181" s="14" t="s">
        <v>877</v>
      </c>
      <c r="H181" s="16" t="s">
        <v>135</v>
      </c>
      <c r="I181" s="10" t="s">
        <v>875</v>
      </c>
    </row>
    <row r="182" spans="1:9" ht="11.25" customHeight="1" x14ac:dyDescent="0.2">
      <c r="A182" s="10" t="s">
        <v>437</v>
      </c>
      <c r="B182" s="10" t="s">
        <v>438</v>
      </c>
      <c r="C182" s="10" t="s">
        <v>439</v>
      </c>
      <c r="D182" s="15" t="s">
        <v>1016</v>
      </c>
      <c r="E182" s="14" t="s">
        <v>432</v>
      </c>
      <c r="F182" s="16" t="s">
        <v>1018</v>
      </c>
      <c r="G182" s="14" t="s">
        <v>877</v>
      </c>
      <c r="H182" s="16" t="s">
        <v>135</v>
      </c>
      <c r="I182" s="10" t="s">
        <v>875</v>
      </c>
    </row>
    <row r="183" spans="1:9" ht="11.25" customHeight="1" x14ac:dyDescent="0.2">
      <c r="A183" s="10" t="s">
        <v>440</v>
      </c>
      <c r="B183" s="10" t="s">
        <v>441</v>
      </c>
      <c r="C183" s="10" t="s">
        <v>442</v>
      </c>
      <c r="D183" s="15" t="s">
        <v>1016</v>
      </c>
      <c r="E183" s="14" t="s">
        <v>432</v>
      </c>
      <c r="F183" s="16" t="s">
        <v>1018</v>
      </c>
      <c r="G183" s="14" t="s">
        <v>877</v>
      </c>
      <c r="H183" s="16" t="s">
        <v>135</v>
      </c>
      <c r="I183" s="10" t="s">
        <v>878</v>
      </c>
    </row>
    <row r="184" spans="1:9" ht="11.25" customHeight="1" x14ac:dyDescent="0.2">
      <c r="A184" s="10" t="s">
        <v>443</v>
      </c>
      <c r="B184" s="10" t="s">
        <v>444</v>
      </c>
      <c r="C184" s="10" t="s">
        <v>445</v>
      </c>
      <c r="D184" s="15" t="s">
        <v>1016</v>
      </c>
      <c r="E184" s="14" t="s">
        <v>432</v>
      </c>
      <c r="F184" s="16" t="s">
        <v>1018</v>
      </c>
      <c r="G184" s="14" t="s">
        <v>877</v>
      </c>
      <c r="H184" s="16" t="s">
        <v>135</v>
      </c>
      <c r="I184" s="10" t="s">
        <v>878</v>
      </c>
    </row>
    <row r="185" spans="1:9" ht="11.25" customHeight="1" x14ac:dyDescent="0.2">
      <c r="A185" s="16" t="s">
        <v>446</v>
      </c>
      <c r="B185" s="16" t="s">
        <v>447</v>
      </c>
      <c r="C185" s="16" t="s">
        <v>448</v>
      </c>
      <c r="D185" s="15" t="s">
        <v>1016</v>
      </c>
      <c r="E185" s="14" t="s">
        <v>432</v>
      </c>
      <c r="F185" s="16" t="s">
        <v>1018</v>
      </c>
      <c r="G185" s="14" t="s">
        <v>877</v>
      </c>
      <c r="H185" s="16" t="s">
        <v>135</v>
      </c>
      <c r="I185" s="10" t="s">
        <v>878</v>
      </c>
    </row>
    <row r="186" spans="1:9" ht="11.25" customHeight="1" x14ac:dyDescent="0.2">
      <c r="A186" s="10" t="s">
        <v>449</v>
      </c>
      <c r="B186" s="10" t="s">
        <v>450</v>
      </c>
      <c r="C186" s="10" t="s">
        <v>451</v>
      </c>
      <c r="D186" s="15" t="s">
        <v>1016</v>
      </c>
      <c r="E186" s="14" t="s">
        <v>432</v>
      </c>
      <c r="F186" s="16" t="s">
        <v>1018</v>
      </c>
      <c r="G186" s="14" t="s">
        <v>877</v>
      </c>
      <c r="H186" s="16" t="s">
        <v>135</v>
      </c>
      <c r="I186" s="10" t="s">
        <v>878</v>
      </c>
    </row>
    <row r="187" spans="1:9" ht="11.25" customHeight="1" x14ac:dyDescent="0.2">
      <c r="A187" s="10" t="s">
        <v>130</v>
      </c>
      <c r="B187" s="10" t="s">
        <v>131</v>
      </c>
      <c r="C187" s="10" t="s">
        <v>132</v>
      </c>
      <c r="D187" s="15" t="s">
        <v>1016</v>
      </c>
      <c r="E187" s="14" t="s">
        <v>133</v>
      </c>
      <c r="F187" s="16" t="s">
        <v>1018</v>
      </c>
      <c r="G187" s="14" t="s">
        <v>877</v>
      </c>
      <c r="H187" s="16" t="s">
        <v>135</v>
      </c>
      <c r="I187" s="10" t="s">
        <v>878</v>
      </c>
    </row>
    <row r="188" spans="1:9" ht="11.25" customHeight="1" x14ac:dyDescent="0.2">
      <c r="A188" s="10" t="s">
        <v>421</v>
      </c>
      <c r="B188" s="10" t="s">
        <v>422</v>
      </c>
      <c r="C188" s="16" t="s">
        <v>423</v>
      </c>
      <c r="D188" s="15" t="s">
        <v>1016</v>
      </c>
      <c r="E188" s="14" t="s">
        <v>424</v>
      </c>
      <c r="F188" s="16" t="s">
        <v>1018</v>
      </c>
      <c r="G188" s="14" t="s">
        <v>877</v>
      </c>
      <c r="H188" s="16" t="s">
        <v>135</v>
      </c>
      <c r="I188" s="10" t="s">
        <v>878</v>
      </c>
    </row>
    <row r="189" spans="1:9" ht="11.25" customHeight="1" x14ac:dyDescent="0.2">
      <c r="A189" s="10" t="s">
        <v>426</v>
      </c>
      <c r="B189" s="10" t="s">
        <v>427</v>
      </c>
      <c r="C189" s="10" t="s">
        <v>428</v>
      </c>
      <c r="D189" s="15" t="s">
        <v>1016</v>
      </c>
      <c r="E189" s="14" t="s">
        <v>424</v>
      </c>
      <c r="F189" s="16" t="s">
        <v>1018</v>
      </c>
      <c r="G189" s="14" t="s">
        <v>877</v>
      </c>
      <c r="H189" s="16" t="s">
        <v>135</v>
      </c>
      <c r="I189" s="10" t="s">
        <v>878</v>
      </c>
    </row>
    <row r="190" spans="1:9" ht="11.25" customHeight="1" x14ac:dyDescent="0.2">
      <c r="A190" s="10" t="s">
        <v>398</v>
      </c>
      <c r="B190" s="10" t="s">
        <v>399</v>
      </c>
      <c r="C190" s="10" t="s">
        <v>400</v>
      </c>
      <c r="D190" s="15" t="s">
        <v>1016</v>
      </c>
      <c r="E190" s="14" t="s">
        <v>401</v>
      </c>
      <c r="F190" s="16" t="s">
        <v>402</v>
      </c>
      <c r="G190" s="14" t="s">
        <v>877</v>
      </c>
      <c r="H190" s="16" t="s">
        <v>135</v>
      </c>
      <c r="I190" s="10" t="s">
        <v>875</v>
      </c>
    </row>
    <row r="191" spans="1:9" ht="11.25" customHeight="1" x14ac:dyDescent="0.2">
      <c r="A191" s="10" t="s">
        <v>403</v>
      </c>
      <c r="B191" s="10" t="s">
        <v>404</v>
      </c>
      <c r="C191" s="10" t="s">
        <v>405</v>
      </c>
      <c r="D191" s="15" t="s">
        <v>1016</v>
      </c>
      <c r="E191" s="14" t="s">
        <v>401</v>
      </c>
      <c r="F191" s="16" t="s">
        <v>402</v>
      </c>
      <c r="G191" s="14" t="s">
        <v>877</v>
      </c>
      <c r="H191" s="16" t="s">
        <v>135</v>
      </c>
      <c r="I191" s="10" t="s">
        <v>879</v>
      </c>
    </row>
    <row r="192" spans="1:9" ht="11.25" customHeight="1" x14ac:dyDescent="0.2">
      <c r="A192" s="10" t="s">
        <v>415</v>
      </c>
      <c r="B192" s="10" t="s">
        <v>416</v>
      </c>
      <c r="C192" s="10" t="s">
        <v>417</v>
      </c>
      <c r="D192" s="15" t="s">
        <v>1016</v>
      </c>
      <c r="E192" s="14" t="s">
        <v>401</v>
      </c>
      <c r="F192" s="16" t="s">
        <v>402</v>
      </c>
      <c r="G192" s="14" t="s">
        <v>877</v>
      </c>
      <c r="H192" s="16" t="s">
        <v>135</v>
      </c>
      <c r="I192" s="10" t="s">
        <v>879</v>
      </c>
    </row>
    <row r="193" spans="1:9" ht="11.25" customHeight="1" x14ac:dyDescent="0.2">
      <c r="A193" s="10" t="s">
        <v>406</v>
      </c>
      <c r="B193" s="10" t="s">
        <v>407</v>
      </c>
      <c r="C193" s="10" t="s">
        <v>408</v>
      </c>
      <c r="D193" s="15" t="s">
        <v>1016</v>
      </c>
      <c r="E193" s="14" t="s">
        <v>401</v>
      </c>
      <c r="F193" s="16" t="s">
        <v>402</v>
      </c>
      <c r="G193" s="14" t="s">
        <v>877</v>
      </c>
      <c r="H193" s="16" t="s">
        <v>135</v>
      </c>
      <c r="I193" s="10" t="s">
        <v>879</v>
      </c>
    </row>
    <row r="194" spans="1:9" ht="11.25" customHeight="1" x14ac:dyDescent="0.2">
      <c r="A194" s="10" t="s">
        <v>418</v>
      </c>
      <c r="B194" s="10" t="s">
        <v>419</v>
      </c>
      <c r="C194" s="10" t="s">
        <v>420</v>
      </c>
      <c r="D194" s="15" t="s">
        <v>1016</v>
      </c>
      <c r="E194" s="14" t="s">
        <v>401</v>
      </c>
      <c r="F194" s="16" t="s">
        <v>402</v>
      </c>
      <c r="G194" s="14" t="s">
        <v>877</v>
      </c>
      <c r="H194" s="16" t="s">
        <v>135</v>
      </c>
      <c r="I194" s="10" t="s">
        <v>879</v>
      </c>
    </row>
    <row r="195" spans="1:9" ht="11.25" customHeight="1" x14ac:dyDescent="0.2">
      <c r="A195" s="10" t="s">
        <v>409</v>
      </c>
      <c r="B195" s="10" t="s">
        <v>410</v>
      </c>
      <c r="C195" s="10" t="s">
        <v>411</v>
      </c>
      <c r="D195" s="15" t="s">
        <v>1016</v>
      </c>
      <c r="E195" s="14" t="s">
        <v>401</v>
      </c>
      <c r="F195" s="16" t="s">
        <v>402</v>
      </c>
      <c r="G195" s="14" t="s">
        <v>877</v>
      </c>
      <c r="H195" s="16" t="s">
        <v>135</v>
      </c>
      <c r="I195" s="10" t="s">
        <v>879</v>
      </c>
    </row>
    <row r="196" spans="1:9" ht="11.25" customHeight="1" x14ac:dyDescent="0.2">
      <c r="A196" s="10" t="s">
        <v>412</v>
      </c>
      <c r="B196" s="10" t="s">
        <v>413</v>
      </c>
      <c r="C196" s="10" t="s">
        <v>414</v>
      </c>
      <c r="D196" s="15" t="s">
        <v>1016</v>
      </c>
      <c r="E196" s="14" t="s">
        <v>401</v>
      </c>
      <c r="F196" s="16" t="s">
        <v>402</v>
      </c>
      <c r="G196" s="14" t="s">
        <v>877</v>
      </c>
      <c r="H196" s="16" t="s">
        <v>135</v>
      </c>
      <c r="I196" s="10" t="s">
        <v>879</v>
      </c>
    </row>
    <row r="197" spans="1:9" ht="11.25" customHeight="1" x14ac:dyDescent="0.2">
      <c r="A197" s="10" t="s">
        <v>96</v>
      </c>
      <c r="B197" s="10" t="s">
        <v>97</v>
      </c>
      <c r="C197" s="10" t="s">
        <v>98</v>
      </c>
      <c r="D197" s="15" t="s">
        <v>1016</v>
      </c>
      <c r="E197" s="14" t="s">
        <v>100</v>
      </c>
      <c r="F197" s="16" t="s">
        <v>101</v>
      </c>
      <c r="G197" s="14" t="s">
        <v>880</v>
      </c>
      <c r="H197" s="16" t="s">
        <v>0</v>
      </c>
      <c r="I197" s="10" t="s">
        <v>879</v>
      </c>
    </row>
    <row r="198" spans="1:9" ht="11.25" customHeight="1" x14ac:dyDescent="0.2">
      <c r="A198" s="10" t="s">
        <v>482</v>
      </c>
      <c r="B198" s="10" t="s">
        <v>483</v>
      </c>
      <c r="C198" s="10" t="s">
        <v>484</v>
      </c>
      <c r="D198" s="15" t="s">
        <v>1034</v>
      </c>
      <c r="E198" s="14" t="s">
        <v>1035</v>
      </c>
      <c r="F198" s="16" t="s">
        <v>1036</v>
      </c>
      <c r="G198" s="14" t="s">
        <v>120</v>
      </c>
      <c r="H198" s="16" t="s">
        <v>120</v>
      </c>
      <c r="I198" s="10" t="s">
        <v>881</v>
      </c>
    </row>
    <row r="199" spans="1:9" ht="11.25" customHeight="1" x14ac:dyDescent="0.2">
      <c r="A199" s="10" t="s">
        <v>477</v>
      </c>
      <c r="B199" s="10" t="s">
        <v>478</v>
      </c>
      <c r="C199" s="10" t="s">
        <v>479</v>
      </c>
      <c r="D199" s="15" t="s">
        <v>1034</v>
      </c>
      <c r="E199" s="14" t="s">
        <v>1037</v>
      </c>
      <c r="F199" s="16" t="s">
        <v>1038</v>
      </c>
      <c r="G199" s="14" t="s">
        <v>1039</v>
      </c>
      <c r="H199" s="16" t="s">
        <v>1039</v>
      </c>
      <c r="I199" s="10" t="s">
        <v>882</v>
      </c>
    </row>
    <row r="200" spans="1:9" ht="11.25" customHeight="1" x14ac:dyDescent="0.2">
      <c r="A200" s="10" t="s">
        <v>463</v>
      </c>
      <c r="B200" s="10" t="s">
        <v>464</v>
      </c>
      <c r="C200" s="10" t="s">
        <v>465</v>
      </c>
      <c r="D200" s="15" t="s">
        <v>1034</v>
      </c>
      <c r="E200" s="14" t="s">
        <v>1037</v>
      </c>
      <c r="F200" s="16" t="s">
        <v>1038</v>
      </c>
      <c r="G200" s="14" t="s">
        <v>1039</v>
      </c>
      <c r="H200" s="16" t="s">
        <v>1039</v>
      </c>
      <c r="I200" s="10" t="s">
        <v>882</v>
      </c>
    </row>
    <row r="201" spans="1:9" ht="11.25" customHeight="1" x14ac:dyDescent="0.2">
      <c r="A201" s="16" t="s">
        <v>458</v>
      </c>
      <c r="B201" s="16" t="s">
        <v>459</v>
      </c>
      <c r="C201" s="10" t="s">
        <v>460</v>
      </c>
      <c r="D201" s="15" t="s">
        <v>1034</v>
      </c>
      <c r="E201" s="14" t="s">
        <v>1037</v>
      </c>
      <c r="F201" s="16" t="s">
        <v>1038</v>
      </c>
      <c r="G201" s="14" t="s">
        <v>1039</v>
      </c>
      <c r="H201" s="16" t="s">
        <v>1039</v>
      </c>
      <c r="I201" s="10" t="s">
        <v>882</v>
      </c>
    </row>
    <row r="202" spans="1:9" ht="11.25" customHeight="1" x14ac:dyDescent="0.2">
      <c r="A202" s="10" t="s">
        <v>466</v>
      </c>
      <c r="B202" s="10" t="s">
        <v>467</v>
      </c>
      <c r="C202" s="10" t="s">
        <v>468</v>
      </c>
      <c r="D202" s="15" t="s">
        <v>1034</v>
      </c>
      <c r="E202" s="14" t="s">
        <v>469</v>
      </c>
      <c r="F202" s="16" t="s">
        <v>470</v>
      </c>
      <c r="G202" s="14" t="s">
        <v>120</v>
      </c>
      <c r="H202" s="16" t="s">
        <v>120</v>
      </c>
      <c r="I202" s="10" t="s">
        <v>883</v>
      </c>
    </row>
    <row r="203" spans="1:9" ht="11.25" customHeight="1" x14ac:dyDescent="0.2">
      <c r="A203" s="10" t="s">
        <v>471</v>
      </c>
      <c r="B203" s="10" t="s">
        <v>472</v>
      </c>
      <c r="C203" s="10" t="s">
        <v>473</v>
      </c>
      <c r="D203" s="15" t="s">
        <v>1034</v>
      </c>
      <c r="E203" s="14" t="s">
        <v>469</v>
      </c>
      <c r="F203" s="16" t="s">
        <v>470</v>
      </c>
      <c r="G203" s="14" t="s">
        <v>120</v>
      </c>
      <c r="H203" s="16" t="s">
        <v>120</v>
      </c>
      <c r="I203" s="10" t="s">
        <v>883</v>
      </c>
    </row>
    <row r="204" spans="1:9" ht="11.25" customHeight="1" x14ac:dyDescent="0.2">
      <c r="A204" s="10" t="s">
        <v>474</v>
      </c>
      <c r="B204" s="10" t="s">
        <v>475</v>
      </c>
      <c r="C204" s="10" t="s">
        <v>476</v>
      </c>
      <c r="D204" s="15" t="s">
        <v>1034</v>
      </c>
      <c r="E204" s="14" t="s">
        <v>469</v>
      </c>
      <c r="F204" s="16" t="s">
        <v>470</v>
      </c>
      <c r="G204" s="14" t="s">
        <v>120</v>
      </c>
      <c r="H204" s="16" t="s">
        <v>120</v>
      </c>
      <c r="I204" s="10" t="s">
        <v>883</v>
      </c>
    </row>
    <row r="205" spans="1:9" ht="11.25" customHeight="1" x14ac:dyDescent="0.2">
      <c r="A205" s="10" t="s">
        <v>485</v>
      </c>
      <c r="B205" s="10" t="s">
        <v>486</v>
      </c>
      <c r="C205" s="10" t="s">
        <v>487</v>
      </c>
      <c r="D205" s="15" t="s">
        <v>1034</v>
      </c>
      <c r="E205" s="14" t="s">
        <v>488</v>
      </c>
      <c r="F205" s="16" t="s">
        <v>489</v>
      </c>
      <c r="G205" s="14" t="s">
        <v>843</v>
      </c>
      <c r="H205" s="16" t="s">
        <v>490</v>
      </c>
      <c r="I205" s="10" t="s">
        <v>884</v>
      </c>
    </row>
    <row r="206" spans="1:9" ht="11.25" customHeight="1" x14ac:dyDescent="0.2">
      <c r="A206" s="10" t="s">
        <v>452</v>
      </c>
      <c r="B206" s="10" t="s">
        <v>453</v>
      </c>
      <c r="C206" s="10" t="s">
        <v>454</v>
      </c>
      <c r="D206" s="15" t="s">
        <v>1034</v>
      </c>
      <c r="E206" s="14" t="s">
        <v>455</v>
      </c>
      <c r="F206" s="16" t="s">
        <v>456</v>
      </c>
      <c r="G206" s="14" t="s">
        <v>885</v>
      </c>
      <c r="H206" s="16" t="s">
        <v>457</v>
      </c>
      <c r="I206" s="10" t="s">
        <v>886</v>
      </c>
    </row>
    <row r="207" spans="1:9" ht="11.25" customHeight="1" x14ac:dyDescent="0.2">
      <c r="A207" s="10" t="s">
        <v>496</v>
      </c>
      <c r="B207" s="10" t="s">
        <v>497</v>
      </c>
      <c r="C207" s="10" t="s">
        <v>498</v>
      </c>
      <c r="D207" s="15" t="s">
        <v>1034</v>
      </c>
      <c r="E207" s="14" t="s">
        <v>499</v>
      </c>
      <c r="F207" s="16" t="s">
        <v>500</v>
      </c>
      <c r="G207" s="14" t="s">
        <v>501</v>
      </c>
      <c r="H207" s="16" t="s">
        <v>501</v>
      </c>
      <c r="I207" s="10" t="s">
        <v>887</v>
      </c>
    </row>
    <row r="208" spans="1:9" ht="11.25" customHeight="1" x14ac:dyDescent="0.2">
      <c r="A208" s="10" t="s">
        <v>502</v>
      </c>
      <c r="B208" s="10" t="s">
        <v>503</v>
      </c>
      <c r="C208" s="10" t="s">
        <v>504</v>
      </c>
      <c r="D208" s="15" t="s">
        <v>1034</v>
      </c>
      <c r="E208" s="14" t="s">
        <v>499</v>
      </c>
      <c r="F208" s="16" t="s">
        <v>500</v>
      </c>
      <c r="G208" s="14" t="s">
        <v>501</v>
      </c>
      <c r="H208" s="16" t="s">
        <v>501</v>
      </c>
      <c r="I208" s="10" t="s">
        <v>887</v>
      </c>
    </row>
    <row r="209" spans="1:9" ht="10.5" customHeight="1" x14ac:dyDescent="0.2">
      <c r="A209" s="16" t="s">
        <v>491</v>
      </c>
      <c r="B209" s="16" t="s">
        <v>492</v>
      </c>
      <c r="C209" s="16" t="s">
        <v>493</v>
      </c>
      <c r="D209" s="15" t="s">
        <v>1034</v>
      </c>
      <c r="E209" s="14" t="s">
        <v>494</v>
      </c>
      <c r="F209" s="16" t="s">
        <v>495</v>
      </c>
      <c r="G209" s="14" t="s">
        <v>1022</v>
      </c>
      <c r="H209" s="16" t="s">
        <v>1022</v>
      </c>
      <c r="I209" s="10" t="s">
        <v>888</v>
      </c>
    </row>
    <row r="210" spans="1:9" hidden="1" x14ac:dyDescent="0.2"/>
    <row r="211" spans="1:9" hidden="1" x14ac:dyDescent="0.2"/>
    <row r="212" spans="1:9" hidden="1" x14ac:dyDescent="0.2"/>
    <row r="213" spans="1:9" hidden="1" x14ac:dyDescent="0.2"/>
    <row r="214" spans="1:9" hidden="1" x14ac:dyDescent="0.2"/>
    <row r="215" spans="1:9" hidden="1" x14ac:dyDescent="0.2"/>
    <row r="216" spans="1:9" hidden="1" x14ac:dyDescent="0.2"/>
    <row r="217" spans="1:9" hidden="1" x14ac:dyDescent="0.2"/>
    <row r="218" spans="1:9" hidden="1" x14ac:dyDescent="0.2"/>
    <row r="219" spans="1:9" hidden="1" x14ac:dyDescent="0.2"/>
    <row r="220" spans="1:9" hidden="1" x14ac:dyDescent="0.2"/>
    <row r="221" spans="1:9" hidden="1" x14ac:dyDescent="0.2"/>
    <row r="222" spans="1:9" hidden="1" x14ac:dyDescent="0.2"/>
    <row r="223" spans="1:9" hidden="1" x14ac:dyDescent="0.2"/>
    <row r="224" spans="1:9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</sheetData>
  <pageMargins left="0.51181102362204722" right="0.31496062992125984" top="0.31496062992125984" bottom="0.43307086614173229" header="0.31496062992125984" footer="0.23622047244094491"/>
  <pageSetup paperSize="9" orientation="portrait" r:id="rId1"/>
  <headerFooter>
    <oddFooter>&amp;CPage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5:AS2642"/>
  <sheetViews>
    <sheetView zoomScaleNormal="100" workbookViewId="0">
      <pane xSplit="6" ySplit="6" topLeftCell="X7" activePane="bottomRight" state="frozen"/>
      <selection pane="topRight" activeCell="G1" sqref="G1"/>
      <selection pane="bottomLeft" activeCell="A7" sqref="A7"/>
      <selection pane="bottomRight"/>
    </sheetView>
  </sheetViews>
  <sheetFormatPr defaultRowHeight="11.25" x14ac:dyDescent="0.2"/>
  <cols>
    <col min="1" max="1" width="11" style="86" bestFit="1" customWidth="1"/>
    <col min="2" max="2" width="7.7109375" style="86" bestFit="1" customWidth="1"/>
    <col min="3" max="3" width="8.7109375" style="86" customWidth="1"/>
    <col min="4" max="4" width="8.7109375" style="86" bestFit="1" customWidth="1"/>
    <col min="5" max="5" width="9" style="86" customWidth="1"/>
    <col min="6" max="6" width="34.85546875" style="86" customWidth="1"/>
    <col min="7" max="7" width="9.140625" style="86"/>
    <col min="8" max="8" width="6.5703125" style="86" bestFit="1" customWidth="1"/>
    <col min="9" max="9" width="8.7109375" style="86" bestFit="1" customWidth="1"/>
    <col min="10" max="10" width="9" style="86" customWidth="1"/>
    <col min="11" max="11" width="8.7109375" style="86" customWidth="1"/>
    <col min="12" max="12" width="8.85546875" style="86" customWidth="1"/>
    <col min="13" max="13" width="9.140625" style="86" customWidth="1"/>
    <col min="14" max="14" width="9" style="86" customWidth="1"/>
    <col min="15" max="15" width="8.7109375" style="86" customWidth="1"/>
    <col min="16" max="16" width="9" style="86" customWidth="1"/>
    <col min="17" max="17" width="7.28515625" style="86" bestFit="1" customWidth="1"/>
    <col min="18" max="18" width="9.140625" style="86"/>
    <col min="19" max="26" width="11.140625" style="86" customWidth="1"/>
    <col min="27" max="27" width="11" style="86" bestFit="1" customWidth="1"/>
    <col min="28" max="33" width="11" style="86" customWidth="1"/>
    <col min="34" max="34" width="9.5703125" style="86" bestFit="1" customWidth="1"/>
    <col min="35" max="36" width="11.140625" style="86" customWidth="1"/>
    <col min="37" max="37" width="13.28515625" style="86" customWidth="1"/>
    <col min="38" max="38" width="14.85546875" style="86" bestFit="1" customWidth="1"/>
    <col min="39" max="39" width="12" style="86" bestFit="1" customWidth="1"/>
    <col min="40" max="40" width="1.7109375" style="86" customWidth="1"/>
    <col min="41" max="41" width="35" style="86" bestFit="1" customWidth="1"/>
    <col min="42" max="42" width="11.28515625" style="86" bestFit="1" customWidth="1"/>
    <col min="43" max="43" width="5.7109375" style="86" bestFit="1" customWidth="1"/>
    <col min="44" max="44" width="13.5703125" style="86" bestFit="1" customWidth="1"/>
    <col min="45" max="45" width="11.28515625" style="86" bestFit="1" customWidth="1"/>
    <col min="46" max="16384" width="9.140625" style="86"/>
  </cols>
  <sheetData>
    <row r="5" spans="1:45" s="40" customFormat="1" x14ac:dyDescent="0.2">
      <c r="A5" s="86" t="s">
        <v>774</v>
      </c>
      <c r="B5" s="86" t="s">
        <v>1</v>
      </c>
      <c r="C5" s="86" t="s">
        <v>901</v>
      </c>
      <c r="D5" s="86" t="s">
        <v>829</v>
      </c>
      <c r="E5" s="86" t="s">
        <v>775</v>
      </c>
      <c r="F5" s="86" t="s">
        <v>776</v>
      </c>
      <c r="G5" s="72">
        <v>4.3</v>
      </c>
      <c r="H5" s="72">
        <v>7.01</v>
      </c>
      <c r="I5" s="72">
        <v>7.02</v>
      </c>
      <c r="J5" s="72">
        <v>7.03</v>
      </c>
      <c r="K5" s="72">
        <v>7.04</v>
      </c>
      <c r="L5" s="72">
        <v>7.05</v>
      </c>
      <c r="M5" s="72">
        <v>7.06</v>
      </c>
      <c r="N5" s="72" t="s">
        <v>929</v>
      </c>
      <c r="O5" s="72" t="s">
        <v>928</v>
      </c>
      <c r="P5" s="72">
        <v>7.07</v>
      </c>
      <c r="Q5" s="72">
        <v>7.08</v>
      </c>
      <c r="R5" s="72">
        <v>7.09</v>
      </c>
      <c r="S5" s="72">
        <v>7.1</v>
      </c>
      <c r="T5" s="72">
        <v>7.11</v>
      </c>
      <c r="U5" s="72">
        <v>7.12</v>
      </c>
      <c r="V5" s="72">
        <v>7.13</v>
      </c>
      <c r="W5" s="72">
        <v>7.14</v>
      </c>
      <c r="X5" s="72">
        <v>7.15</v>
      </c>
      <c r="Y5" s="72">
        <v>7.16</v>
      </c>
      <c r="Z5" s="72">
        <v>7.17</v>
      </c>
      <c r="AA5" s="72">
        <v>7.22</v>
      </c>
      <c r="AB5" s="72">
        <v>7.27</v>
      </c>
      <c r="AC5" s="72">
        <v>7.32</v>
      </c>
      <c r="AD5" s="72">
        <v>7.37</v>
      </c>
      <c r="AE5" s="72">
        <v>7.42</v>
      </c>
      <c r="AF5" s="72">
        <v>7.43</v>
      </c>
      <c r="AG5" s="72">
        <v>7.44</v>
      </c>
      <c r="AH5" s="72">
        <v>7.45</v>
      </c>
      <c r="AI5" s="72">
        <v>7.46</v>
      </c>
      <c r="AJ5" s="72">
        <v>7.47</v>
      </c>
      <c r="AO5" s="42" t="s">
        <v>899</v>
      </c>
      <c r="AP5" s="41"/>
      <c r="AQ5" s="41"/>
      <c r="AR5" s="41"/>
      <c r="AS5" s="41"/>
    </row>
    <row r="6" spans="1:45" s="43" customFormat="1" ht="67.5" x14ac:dyDescent="0.2">
      <c r="G6" s="46" t="s">
        <v>894</v>
      </c>
      <c r="H6" s="46" t="s">
        <v>930</v>
      </c>
      <c r="I6" s="46" t="s">
        <v>924</v>
      </c>
      <c r="J6" s="46" t="s">
        <v>987</v>
      </c>
      <c r="K6" s="46" t="s">
        <v>988</v>
      </c>
      <c r="L6" s="46" t="s">
        <v>989</v>
      </c>
      <c r="M6" s="46" t="s">
        <v>990</v>
      </c>
      <c r="N6" s="46" t="s">
        <v>991</v>
      </c>
      <c r="O6" s="46" t="s">
        <v>992</v>
      </c>
      <c r="P6" s="46" t="s">
        <v>993</v>
      </c>
      <c r="Q6" s="46" t="s">
        <v>994</v>
      </c>
      <c r="R6" s="46" t="s">
        <v>995</v>
      </c>
      <c r="S6" s="46" t="s">
        <v>996</v>
      </c>
      <c r="T6" s="46" t="s">
        <v>997</v>
      </c>
      <c r="U6" s="46" t="s">
        <v>998</v>
      </c>
      <c r="V6" s="46" t="s">
        <v>999</v>
      </c>
      <c r="W6" s="46" t="s">
        <v>1000</v>
      </c>
      <c r="X6" s="46" t="s">
        <v>1001</v>
      </c>
      <c r="Y6" s="46" t="s">
        <v>1002</v>
      </c>
      <c r="Z6" s="46" t="s">
        <v>1003</v>
      </c>
      <c r="AA6" s="46" t="s">
        <v>1004</v>
      </c>
      <c r="AB6" s="46" t="s">
        <v>1005</v>
      </c>
      <c r="AC6" s="46" t="s">
        <v>1006</v>
      </c>
      <c r="AD6" s="46" t="s">
        <v>1007</v>
      </c>
      <c r="AE6" s="46" t="s">
        <v>1008</v>
      </c>
      <c r="AF6" s="46" t="s">
        <v>1009</v>
      </c>
      <c r="AG6" s="46" t="s">
        <v>1010</v>
      </c>
      <c r="AH6" s="46" t="s">
        <v>1011</v>
      </c>
      <c r="AI6" s="46" t="s">
        <v>1012</v>
      </c>
      <c r="AJ6" s="46" t="s">
        <v>1013</v>
      </c>
      <c r="AK6" s="46" t="s">
        <v>1030</v>
      </c>
      <c r="AL6" s="46" t="s">
        <v>1031</v>
      </c>
      <c r="AM6" s="46" t="s">
        <v>1032</v>
      </c>
      <c r="AN6" s="46"/>
      <c r="AO6" s="47" t="s">
        <v>900</v>
      </c>
      <c r="AP6" s="47" t="s">
        <v>775</v>
      </c>
      <c r="AQ6" s="47" t="s">
        <v>827</v>
      </c>
      <c r="AR6" s="47" t="s">
        <v>828</v>
      </c>
      <c r="AS6" s="47" t="s">
        <v>901</v>
      </c>
    </row>
    <row r="7" spans="1:45" x14ac:dyDescent="0.2">
      <c r="D7" s="89">
        <v>40816</v>
      </c>
      <c r="E7" s="86" t="s">
        <v>1029</v>
      </c>
      <c r="G7" s="87">
        <f t="shared" ref="G7:P20" si="0">SUMIFS(G$82:G$520,$D$82:$D$520,$D7)</f>
        <v>1397339</v>
      </c>
      <c r="H7" s="87">
        <f t="shared" si="0"/>
        <v>0</v>
      </c>
      <c r="I7" s="87">
        <f t="shared" si="0"/>
        <v>2098</v>
      </c>
      <c r="J7" s="87">
        <f t="shared" si="0"/>
        <v>1497</v>
      </c>
      <c r="K7" s="87">
        <f t="shared" si="0"/>
        <v>404</v>
      </c>
      <c r="L7" s="87">
        <f t="shared" si="0"/>
        <v>72</v>
      </c>
      <c r="M7" s="87">
        <f t="shared" si="0"/>
        <v>87</v>
      </c>
      <c r="N7" s="87">
        <f t="shared" si="0"/>
        <v>0</v>
      </c>
      <c r="O7" s="87">
        <f t="shared" si="0"/>
        <v>0</v>
      </c>
      <c r="P7" s="87">
        <f t="shared" si="0"/>
        <v>38</v>
      </c>
      <c r="Q7" s="87">
        <f t="shared" ref="Q7:Z20" si="1">SUMIFS(Q$82:Q$520,$D$82:$D$520,$D7)</f>
        <v>1694</v>
      </c>
      <c r="R7" s="87">
        <f t="shared" si="1"/>
        <v>220</v>
      </c>
      <c r="S7" s="87">
        <f t="shared" si="1"/>
        <v>65</v>
      </c>
      <c r="T7" s="87">
        <f t="shared" si="1"/>
        <v>119</v>
      </c>
      <c r="U7" s="87">
        <f t="shared" si="1"/>
        <v>617</v>
      </c>
      <c r="V7" s="87">
        <f t="shared" si="1"/>
        <v>1031</v>
      </c>
      <c r="W7" s="87">
        <f t="shared" si="1"/>
        <v>258</v>
      </c>
      <c r="X7" s="87">
        <f t="shared" si="1"/>
        <v>70</v>
      </c>
      <c r="Y7" s="87">
        <f t="shared" si="1"/>
        <v>122</v>
      </c>
      <c r="Z7" s="87">
        <f t="shared" si="1"/>
        <v>366</v>
      </c>
      <c r="AA7" s="87">
        <f t="shared" ref="AA7:AJ20" si="2">SUMIFS(AA$82:AA$520,$D$82:$D$520,$D7)</f>
        <v>380</v>
      </c>
      <c r="AB7" s="87">
        <f t="shared" si="2"/>
        <v>1625</v>
      </c>
      <c r="AC7" s="87">
        <f t="shared" si="2"/>
        <v>46</v>
      </c>
      <c r="AD7" s="87">
        <f t="shared" si="2"/>
        <v>37</v>
      </c>
      <c r="AE7" s="87">
        <f t="shared" si="2"/>
        <v>0</v>
      </c>
      <c r="AF7" s="87">
        <f t="shared" si="2"/>
        <v>0</v>
      </c>
      <c r="AG7" s="87">
        <f t="shared" si="2"/>
        <v>0</v>
      </c>
      <c r="AH7" s="87">
        <f t="shared" si="2"/>
        <v>0</v>
      </c>
      <c r="AI7" s="87">
        <f t="shared" si="2"/>
        <v>0</v>
      </c>
      <c r="AJ7" s="87">
        <f t="shared" si="2"/>
        <v>0</v>
      </c>
      <c r="AK7" s="92">
        <f t="shared" ref="AK7:AK19" si="3">$Q7/SUM($Q7:$S7)</f>
        <v>0.85598787266296106</v>
      </c>
      <c r="AL7" s="92">
        <f t="shared" ref="AL7:AL19" si="4">SUM($U7:$V7)/SUM($U7:$X7)</f>
        <v>0.83400809716599189</v>
      </c>
      <c r="AM7" s="92"/>
      <c r="AN7" s="87"/>
      <c r="AO7" s="88"/>
      <c r="AP7" s="88"/>
      <c r="AQ7" s="88"/>
      <c r="AR7" s="88"/>
      <c r="AS7" s="88"/>
    </row>
    <row r="8" spans="1:45" x14ac:dyDescent="0.2">
      <c r="D8" s="89">
        <v>40999</v>
      </c>
      <c r="E8" s="86" t="s">
        <v>1029</v>
      </c>
      <c r="G8" s="87">
        <f t="shared" si="0"/>
        <v>4294798</v>
      </c>
      <c r="H8" s="87">
        <f t="shared" si="0"/>
        <v>0</v>
      </c>
      <c r="I8" s="87">
        <f t="shared" si="0"/>
        <v>2085</v>
      </c>
      <c r="J8" s="87">
        <f t="shared" si="0"/>
        <v>1498</v>
      </c>
      <c r="K8" s="87">
        <f t="shared" si="0"/>
        <v>362</v>
      </c>
      <c r="L8" s="87">
        <f t="shared" si="0"/>
        <v>87</v>
      </c>
      <c r="M8" s="87">
        <f t="shared" si="0"/>
        <v>87</v>
      </c>
      <c r="N8" s="87">
        <f t="shared" si="0"/>
        <v>0</v>
      </c>
      <c r="O8" s="87">
        <f t="shared" si="0"/>
        <v>0</v>
      </c>
      <c r="P8" s="87">
        <f t="shared" si="0"/>
        <v>46</v>
      </c>
      <c r="Q8" s="87">
        <f t="shared" si="1"/>
        <v>1702</v>
      </c>
      <c r="R8" s="87">
        <f t="shared" si="1"/>
        <v>197</v>
      </c>
      <c r="S8" s="87">
        <f t="shared" si="1"/>
        <v>57</v>
      </c>
      <c r="T8" s="87">
        <f t="shared" si="1"/>
        <v>119</v>
      </c>
      <c r="U8" s="87">
        <f t="shared" si="1"/>
        <v>592</v>
      </c>
      <c r="V8" s="87">
        <f t="shared" si="1"/>
        <v>1058</v>
      </c>
      <c r="W8" s="87">
        <f t="shared" si="1"/>
        <v>230</v>
      </c>
      <c r="X8" s="87">
        <f t="shared" si="1"/>
        <v>81</v>
      </c>
      <c r="Y8" s="87">
        <f t="shared" si="1"/>
        <v>124</v>
      </c>
      <c r="Z8" s="87">
        <f t="shared" si="1"/>
        <v>349</v>
      </c>
      <c r="AA8" s="87">
        <f t="shared" si="2"/>
        <v>389</v>
      </c>
      <c r="AB8" s="87">
        <f t="shared" si="2"/>
        <v>1263</v>
      </c>
      <c r="AC8" s="87">
        <f t="shared" si="2"/>
        <v>69</v>
      </c>
      <c r="AD8" s="87">
        <f t="shared" si="2"/>
        <v>47</v>
      </c>
      <c r="AE8" s="87">
        <f t="shared" si="2"/>
        <v>0</v>
      </c>
      <c r="AF8" s="87">
        <f t="shared" si="2"/>
        <v>0</v>
      </c>
      <c r="AG8" s="87">
        <f t="shared" si="2"/>
        <v>0</v>
      </c>
      <c r="AH8" s="87">
        <f t="shared" si="2"/>
        <v>0</v>
      </c>
      <c r="AI8" s="87">
        <f t="shared" si="2"/>
        <v>0</v>
      </c>
      <c r="AJ8" s="87">
        <f t="shared" si="2"/>
        <v>0</v>
      </c>
      <c r="AK8" s="92">
        <f t="shared" si="3"/>
        <v>0.87014314928425363</v>
      </c>
      <c r="AL8" s="92">
        <f t="shared" si="4"/>
        <v>0.84140744518103006</v>
      </c>
      <c r="AM8" s="92"/>
      <c r="AN8" s="87"/>
      <c r="AO8" s="88"/>
      <c r="AP8" s="88"/>
      <c r="AQ8" s="88"/>
      <c r="AR8" s="88"/>
      <c r="AS8" s="88"/>
    </row>
    <row r="9" spans="1:45" x14ac:dyDescent="0.2">
      <c r="D9" s="89">
        <v>41182</v>
      </c>
      <c r="E9" s="86" t="s">
        <v>1029</v>
      </c>
      <c r="G9" s="87">
        <f t="shared" si="0"/>
        <v>2770554</v>
      </c>
      <c r="H9" s="87">
        <f t="shared" si="0"/>
        <v>0</v>
      </c>
      <c r="I9" s="87">
        <f t="shared" si="0"/>
        <v>1753</v>
      </c>
      <c r="J9" s="87">
        <f t="shared" si="0"/>
        <v>1401</v>
      </c>
      <c r="K9" s="87">
        <f t="shared" si="0"/>
        <v>226</v>
      </c>
      <c r="L9" s="87">
        <f t="shared" si="0"/>
        <v>35</v>
      </c>
      <c r="M9" s="87">
        <f t="shared" si="0"/>
        <v>73</v>
      </c>
      <c r="N9" s="87">
        <f t="shared" si="0"/>
        <v>0</v>
      </c>
      <c r="O9" s="87">
        <f t="shared" si="0"/>
        <v>0</v>
      </c>
      <c r="P9" s="87">
        <f t="shared" si="0"/>
        <v>18</v>
      </c>
      <c r="Q9" s="87">
        <f t="shared" si="1"/>
        <v>1374</v>
      </c>
      <c r="R9" s="87">
        <f t="shared" si="1"/>
        <v>94</v>
      </c>
      <c r="S9" s="87">
        <f t="shared" si="1"/>
        <v>25</v>
      </c>
      <c r="T9" s="87">
        <f t="shared" si="1"/>
        <v>52</v>
      </c>
      <c r="U9" s="87">
        <f t="shared" si="1"/>
        <v>575</v>
      </c>
      <c r="V9" s="87">
        <f t="shared" si="1"/>
        <v>785</v>
      </c>
      <c r="W9" s="87">
        <f t="shared" si="1"/>
        <v>246</v>
      </c>
      <c r="X9" s="87">
        <f t="shared" si="1"/>
        <v>65</v>
      </c>
      <c r="Y9" s="87">
        <f t="shared" si="1"/>
        <v>48</v>
      </c>
      <c r="Z9" s="87">
        <f t="shared" si="1"/>
        <v>184</v>
      </c>
      <c r="AA9" s="87">
        <f t="shared" si="2"/>
        <v>358</v>
      </c>
      <c r="AB9" s="87">
        <f t="shared" si="2"/>
        <v>1066</v>
      </c>
      <c r="AC9" s="87">
        <f t="shared" si="2"/>
        <v>101</v>
      </c>
      <c r="AD9" s="87">
        <f t="shared" si="2"/>
        <v>47</v>
      </c>
      <c r="AE9" s="87">
        <f t="shared" si="2"/>
        <v>0</v>
      </c>
      <c r="AF9" s="87">
        <f t="shared" si="2"/>
        <v>0</v>
      </c>
      <c r="AG9" s="87">
        <f t="shared" si="2"/>
        <v>0</v>
      </c>
      <c r="AH9" s="87">
        <f t="shared" si="2"/>
        <v>0</v>
      </c>
      <c r="AI9" s="87">
        <f t="shared" si="2"/>
        <v>0</v>
      </c>
      <c r="AJ9" s="87">
        <f t="shared" si="2"/>
        <v>0</v>
      </c>
      <c r="AK9" s="92">
        <f t="shared" si="3"/>
        <v>0.92029470864032148</v>
      </c>
      <c r="AL9" s="92">
        <f t="shared" si="4"/>
        <v>0.81388390185517656</v>
      </c>
      <c r="AM9" s="92"/>
      <c r="AN9" s="87"/>
      <c r="AO9" s="88"/>
      <c r="AP9" s="88"/>
      <c r="AQ9" s="88"/>
      <c r="AR9" s="88"/>
      <c r="AS9" s="88"/>
    </row>
    <row r="10" spans="1:45" x14ac:dyDescent="0.2">
      <c r="D10" s="89">
        <v>41364</v>
      </c>
      <c r="E10" s="86" t="s">
        <v>1029</v>
      </c>
      <c r="G10" s="87">
        <f t="shared" si="0"/>
        <v>8724433</v>
      </c>
      <c r="H10" s="87">
        <f t="shared" si="0"/>
        <v>0</v>
      </c>
      <c r="I10" s="87">
        <f t="shared" si="0"/>
        <v>2097</v>
      </c>
      <c r="J10" s="87">
        <f t="shared" si="0"/>
        <v>1492.0018</v>
      </c>
      <c r="K10" s="87">
        <f t="shared" si="0"/>
        <v>376.9991</v>
      </c>
      <c r="L10" s="87">
        <f t="shared" si="0"/>
        <v>78.99969999999999</v>
      </c>
      <c r="M10" s="87">
        <f t="shared" si="0"/>
        <v>112.99939999999999</v>
      </c>
      <c r="N10" s="87">
        <f t="shared" si="0"/>
        <v>0</v>
      </c>
      <c r="O10" s="87">
        <f t="shared" si="0"/>
        <v>0</v>
      </c>
      <c r="P10" s="87">
        <f t="shared" si="0"/>
        <v>26</v>
      </c>
      <c r="Q10" s="87">
        <f t="shared" si="1"/>
        <v>1676.6</v>
      </c>
      <c r="R10" s="87">
        <f t="shared" si="1"/>
        <v>123.217</v>
      </c>
      <c r="S10" s="87">
        <f t="shared" si="1"/>
        <v>50.086799999999997</v>
      </c>
      <c r="T10" s="87">
        <f t="shared" si="1"/>
        <v>47.086799999999997</v>
      </c>
      <c r="U10" s="87">
        <f t="shared" si="1"/>
        <v>582.02170000000001</v>
      </c>
      <c r="V10" s="87">
        <f t="shared" si="1"/>
        <v>972.35659999999996</v>
      </c>
      <c r="W10" s="87">
        <f t="shared" si="1"/>
        <v>255.17830000000001</v>
      </c>
      <c r="X10" s="87">
        <f t="shared" si="1"/>
        <v>93.3566</v>
      </c>
      <c r="Y10" s="87">
        <f t="shared" si="1"/>
        <v>44.086799999999997</v>
      </c>
      <c r="Z10" s="87">
        <f t="shared" si="1"/>
        <v>258.1979</v>
      </c>
      <c r="AA10" s="87">
        <f t="shared" si="2"/>
        <v>437.34660000000002</v>
      </c>
      <c r="AB10" s="87">
        <f t="shared" si="2"/>
        <v>836.37120000000004</v>
      </c>
      <c r="AC10" s="87">
        <f t="shared" si="2"/>
        <v>141.089</v>
      </c>
      <c r="AD10" s="87">
        <f t="shared" si="2"/>
        <v>84</v>
      </c>
      <c r="AE10" s="87">
        <f t="shared" si="2"/>
        <v>0</v>
      </c>
      <c r="AF10" s="87">
        <f t="shared" si="2"/>
        <v>0</v>
      </c>
      <c r="AG10" s="87">
        <f t="shared" si="2"/>
        <v>0</v>
      </c>
      <c r="AH10" s="87">
        <f t="shared" si="2"/>
        <v>0</v>
      </c>
      <c r="AI10" s="87">
        <f t="shared" si="2"/>
        <v>0</v>
      </c>
      <c r="AJ10" s="87">
        <f t="shared" si="2"/>
        <v>0</v>
      </c>
      <c r="AK10" s="92">
        <f t="shared" si="3"/>
        <v>0.9063173987750065</v>
      </c>
      <c r="AL10" s="92">
        <f t="shared" si="4"/>
        <v>0.81684140926659177</v>
      </c>
      <c r="AM10" s="92"/>
      <c r="AN10" s="87"/>
      <c r="AO10" s="88"/>
      <c r="AP10" s="88"/>
      <c r="AQ10" s="88"/>
      <c r="AR10" s="88"/>
      <c r="AS10" s="88"/>
    </row>
    <row r="11" spans="1:45" x14ac:dyDescent="0.2">
      <c r="D11" s="89">
        <v>41547</v>
      </c>
      <c r="E11" s="86" t="s">
        <v>1029</v>
      </c>
      <c r="G11" s="87">
        <f t="shared" si="0"/>
        <v>15321317</v>
      </c>
      <c r="H11" s="87">
        <f t="shared" si="0"/>
        <v>0</v>
      </c>
      <c r="I11" s="87">
        <f t="shared" si="0"/>
        <v>8253</v>
      </c>
      <c r="J11" s="87">
        <f t="shared" si="0"/>
        <v>5197</v>
      </c>
      <c r="K11" s="87">
        <f t="shared" si="0"/>
        <v>1722</v>
      </c>
      <c r="L11" s="87">
        <f t="shared" si="0"/>
        <v>430</v>
      </c>
      <c r="M11" s="87">
        <f t="shared" si="0"/>
        <v>742</v>
      </c>
      <c r="N11" s="87">
        <f t="shared" si="0"/>
        <v>0</v>
      </c>
      <c r="O11" s="87">
        <f t="shared" si="0"/>
        <v>0</v>
      </c>
      <c r="P11" s="87">
        <f t="shared" si="0"/>
        <v>184</v>
      </c>
      <c r="Q11" s="87">
        <f t="shared" si="1"/>
        <v>6800</v>
      </c>
      <c r="R11" s="87">
        <f t="shared" si="1"/>
        <v>672</v>
      </c>
      <c r="S11" s="87">
        <f t="shared" si="1"/>
        <v>415</v>
      </c>
      <c r="T11" s="87">
        <f t="shared" si="1"/>
        <v>320</v>
      </c>
      <c r="U11" s="87">
        <f t="shared" si="1"/>
        <v>2311</v>
      </c>
      <c r="V11" s="87">
        <f t="shared" si="1"/>
        <v>3102</v>
      </c>
      <c r="W11" s="87">
        <f t="shared" si="1"/>
        <v>870</v>
      </c>
      <c r="X11" s="87">
        <f t="shared" si="1"/>
        <v>352</v>
      </c>
      <c r="Y11" s="87">
        <f t="shared" si="1"/>
        <v>480</v>
      </c>
      <c r="Z11" s="87">
        <f t="shared" si="1"/>
        <v>899</v>
      </c>
      <c r="AA11" s="87">
        <f t="shared" si="2"/>
        <v>1748</v>
      </c>
      <c r="AB11" s="87">
        <f t="shared" si="2"/>
        <v>3242</v>
      </c>
      <c r="AC11" s="87">
        <f t="shared" si="2"/>
        <v>667</v>
      </c>
      <c r="AD11" s="87">
        <f t="shared" si="2"/>
        <v>355</v>
      </c>
      <c r="AE11" s="87">
        <f t="shared" si="2"/>
        <v>0</v>
      </c>
      <c r="AF11" s="87">
        <f t="shared" si="2"/>
        <v>0</v>
      </c>
      <c r="AG11" s="87">
        <f t="shared" si="2"/>
        <v>0</v>
      </c>
      <c r="AH11" s="87">
        <f t="shared" si="2"/>
        <v>0</v>
      </c>
      <c r="AI11" s="87">
        <f t="shared" si="2"/>
        <v>0</v>
      </c>
      <c r="AJ11" s="87">
        <f t="shared" si="2"/>
        <v>0</v>
      </c>
      <c r="AK11" s="92">
        <f t="shared" si="3"/>
        <v>0.86217826803600861</v>
      </c>
      <c r="AL11" s="92">
        <f t="shared" si="4"/>
        <v>0.81582516955538809</v>
      </c>
      <c r="AM11" s="92"/>
      <c r="AN11" s="87"/>
      <c r="AO11" s="88"/>
      <c r="AP11" s="88"/>
      <c r="AQ11" s="88"/>
      <c r="AR11" s="88"/>
      <c r="AS11" s="88"/>
    </row>
    <row r="12" spans="1:45" x14ac:dyDescent="0.2">
      <c r="D12" s="89">
        <v>41729</v>
      </c>
      <c r="E12" s="86" t="s">
        <v>1029</v>
      </c>
      <c r="G12" s="87">
        <f t="shared" si="0"/>
        <v>22173025</v>
      </c>
      <c r="H12" s="87">
        <f t="shared" si="0"/>
        <v>0</v>
      </c>
      <c r="I12" s="87">
        <f t="shared" si="0"/>
        <v>8493</v>
      </c>
      <c r="J12" s="87">
        <f t="shared" si="0"/>
        <v>5553</v>
      </c>
      <c r="K12" s="87">
        <f t="shared" si="0"/>
        <v>1772</v>
      </c>
      <c r="L12" s="87">
        <f t="shared" si="0"/>
        <v>388</v>
      </c>
      <c r="M12" s="87">
        <f t="shared" si="0"/>
        <v>441</v>
      </c>
      <c r="N12" s="87">
        <f t="shared" si="0"/>
        <v>0</v>
      </c>
      <c r="O12" s="87">
        <f t="shared" si="0"/>
        <v>0</v>
      </c>
      <c r="P12" s="87">
        <f t="shared" si="0"/>
        <v>321</v>
      </c>
      <c r="Q12" s="87">
        <f t="shared" si="1"/>
        <v>6969</v>
      </c>
      <c r="R12" s="87">
        <f t="shared" si="1"/>
        <v>665</v>
      </c>
      <c r="S12" s="87">
        <f t="shared" si="1"/>
        <v>287</v>
      </c>
      <c r="T12" s="87">
        <f t="shared" si="1"/>
        <v>417</v>
      </c>
      <c r="U12" s="87">
        <f t="shared" si="1"/>
        <v>2092</v>
      </c>
      <c r="V12" s="87">
        <f t="shared" si="1"/>
        <v>2857</v>
      </c>
      <c r="W12" s="87">
        <f t="shared" si="1"/>
        <v>802</v>
      </c>
      <c r="X12" s="87">
        <f t="shared" si="1"/>
        <v>284</v>
      </c>
      <c r="Y12" s="87">
        <f t="shared" si="1"/>
        <v>353</v>
      </c>
      <c r="Z12" s="87">
        <f t="shared" si="1"/>
        <v>1216</v>
      </c>
      <c r="AA12" s="87">
        <f t="shared" si="2"/>
        <v>2109</v>
      </c>
      <c r="AB12" s="87">
        <f t="shared" si="2"/>
        <v>2552</v>
      </c>
      <c r="AC12" s="87">
        <f t="shared" si="2"/>
        <v>641</v>
      </c>
      <c r="AD12" s="87">
        <f t="shared" si="2"/>
        <v>396</v>
      </c>
      <c r="AE12" s="87">
        <f t="shared" si="2"/>
        <v>0</v>
      </c>
      <c r="AF12" s="87">
        <f t="shared" si="2"/>
        <v>0</v>
      </c>
      <c r="AG12" s="87">
        <f t="shared" si="2"/>
        <v>0</v>
      </c>
      <c r="AH12" s="87">
        <f t="shared" si="2"/>
        <v>0</v>
      </c>
      <c r="AI12" s="87">
        <f t="shared" si="2"/>
        <v>0</v>
      </c>
      <c r="AJ12" s="87">
        <f t="shared" si="2"/>
        <v>0</v>
      </c>
      <c r="AK12" s="92">
        <f t="shared" si="3"/>
        <v>0.8798131549046837</v>
      </c>
      <c r="AL12" s="92">
        <f t="shared" si="4"/>
        <v>0.82004971002485505</v>
      </c>
      <c r="AM12" s="92"/>
      <c r="AN12" s="87"/>
      <c r="AO12" s="88"/>
      <c r="AP12" s="88"/>
      <c r="AQ12" s="88"/>
      <c r="AR12" s="88"/>
      <c r="AS12" s="88"/>
    </row>
    <row r="13" spans="1:45" x14ac:dyDescent="0.2">
      <c r="D13" s="89">
        <v>41912</v>
      </c>
      <c r="E13" s="86" t="s">
        <v>1029</v>
      </c>
      <c r="G13" s="87">
        <f t="shared" si="0"/>
        <v>21583023</v>
      </c>
      <c r="H13" s="87">
        <f t="shared" si="0"/>
        <v>0</v>
      </c>
      <c r="I13" s="87">
        <f t="shared" si="0"/>
        <v>11572</v>
      </c>
      <c r="J13" s="87">
        <f t="shared" si="0"/>
        <v>7849</v>
      </c>
      <c r="K13" s="87">
        <f t="shared" si="0"/>
        <v>2068</v>
      </c>
      <c r="L13" s="87">
        <f t="shared" si="0"/>
        <v>432</v>
      </c>
      <c r="M13" s="87">
        <f t="shared" si="0"/>
        <v>699</v>
      </c>
      <c r="N13" s="87">
        <f t="shared" si="0"/>
        <v>0</v>
      </c>
      <c r="O13" s="87">
        <f t="shared" si="0"/>
        <v>0</v>
      </c>
      <c r="P13" s="87">
        <f t="shared" si="0"/>
        <v>361</v>
      </c>
      <c r="Q13" s="87">
        <f t="shared" si="1"/>
        <v>9555</v>
      </c>
      <c r="R13" s="87">
        <f t="shared" si="1"/>
        <v>908</v>
      </c>
      <c r="S13" s="87">
        <f t="shared" si="1"/>
        <v>388</v>
      </c>
      <c r="T13" s="87">
        <f t="shared" si="1"/>
        <v>404</v>
      </c>
      <c r="U13" s="87">
        <f t="shared" si="1"/>
        <v>2869</v>
      </c>
      <c r="V13" s="87">
        <f t="shared" si="1"/>
        <v>3984</v>
      </c>
      <c r="W13" s="87">
        <f t="shared" si="1"/>
        <v>1083</v>
      </c>
      <c r="X13" s="87">
        <f t="shared" si="1"/>
        <v>344</v>
      </c>
      <c r="Y13" s="87">
        <f t="shared" si="1"/>
        <v>471</v>
      </c>
      <c r="Z13" s="87">
        <f t="shared" si="1"/>
        <v>1756</v>
      </c>
      <c r="AA13" s="87">
        <f t="shared" si="2"/>
        <v>3014</v>
      </c>
      <c r="AB13" s="87">
        <f t="shared" si="2"/>
        <v>3601</v>
      </c>
      <c r="AC13" s="87">
        <f t="shared" si="2"/>
        <v>1331</v>
      </c>
      <c r="AD13" s="87">
        <f t="shared" si="2"/>
        <v>691</v>
      </c>
      <c r="AE13" s="87">
        <f t="shared" si="2"/>
        <v>0</v>
      </c>
      <c r="AF13" s="87">
        <f t="shared" si="2"/>
        <v>0</v>
      </c>
      <c r="AG13" s="87">
        <f t="shared" si="2"/>
        <v>0</v>
      </c>
      <c r="AH13" s="87">
        <f t="shared" si="2"/>
        <v>0</v>
      </c>
      <c r="AI13" s="87">
        <f t="shared" si="2"/>
        <v>0</v>
      </c>
      <c r="AJ13" s="87">
        <f t="shared" si="2"/>
        <v>0</v>
      </c>
      <c r="AK13" s="92">
        <f t="shared" si="3"/>
        <v>0.8805640033176666</v>
      </c>
      <c r="AL13" s="92">
        <f t="shared" si="4"/>
        <v>0.82765700483091786</v>
      </c>
      <c r="AM13" s="92"/>
      <c r="AN13" s="87"/>
      <c r="AO13" s="88"/>
      <c r="AP13" s="88"/>
      <c r="AQ13" s="88"/>
      <c r="AR13" s="88"/>
      <c r="AS13" s="88"/>
    </row>
    <row r="14" spans="1:45" x14ac:dyDescent="0.2">
      <c r="D14" s="89">
        <v>42094</v>
      </c>
      <c r="E14" s="86" t="s">
        <v>1029</v>
      </c>
      <c r="G14" s="87">
        <f t="shared" si="0"/>
        <v>27720738</v>
      </c>
      <c r="H14" s="87">
        <f t="shared" si="0"/>
        <v>0</v>
      </c>
      <c r="I14" s="87">
        <f t="shared" si="0"/>
        <v>13138</v>
      </c>
      <c r="J14" s="87">
        <f t="shared" si="0"/>
        <v>8919</v>
      </c>
      <c r="K14" s="87">
        <f t="shared" si="0"/>
        <v>2591</v>
      </c>
      <c r="L14" s="87">
        <f t="shared" si="0"/>
        <v>567</v>
      </c>
      <c r="M14" s="87">
        <f t="shared" si="0"/>
        <v>802</v>
      </c>
      <c r="N14" s="87">
        <f t="shared" si="0"/>
        <v>0</v>
      </c>
      <c r="O14" s="87">
        <f t="shared" si="0"/>
        <v>0</v>
      </c>
      <c r="P14" s="87">
        <f t="shared" si="0"/>
        <v>244</v>
      </c>
      <c r="Q14" s="87">
        <f t="shared" si="1"/>
        <v>11225</v>
      </c>
      <c r="R14" s="87">
        <f t="shared" si="1"/>
        <v>968</v>
      </c>
      <c r="S14" s="87">
        <f t="shared" si="1"/>
        <v>515</v>
      </c>
      <c r="T14" s="87">
        <f t="shared" si="1"/>
        <v>351</v>
      </c>
      <c r="U14" s="87">
        <f t="shared" si="1"/>
        <v>3328</v>
      </c>
      <c r="V14" s="87">
        <f t="shared" si="1"/>
        <v>5119</v>
      </c>
      <c r="W14" s="87">
        <f t="shared" si="1"/>
        <v>1539</v>
      </c>
      <c r="X14" s="87">
        <f t="shared" si="1"/>
        <v>517</v>
      </c>
      <c r="Y14" s="87">
        <f t="shared" si="1"/>
        <v>683</v>
      </c>
      <c r="Z14" s="87">
        <f t="shared" si="1"/>
        <v>2096</v>
      </c>
      <c r="AA14" s="87">
        <f t="shared" si="2"/>
        <v>3204</v>
      </c>
      <c r="AB14" s="87">
        <f t="shared" si="2"/>
        <v>4364</v>
      </c>
      <c r="AC14" s="87">
        <f t="shared" si="2"/>
        <v>1265</v>
      </c>
      <c r="AD14" s="87">
        <f t="shared" si="2"/>
        <v>1150</v>
      </c>
      <c r="AE14" s="87">
        <f t="shared" si="2"/>
        <v>0</v>
      </c>
      <c r="AF14" s="87">
        <f t="shared" si="2"/>
        <v>0</v>
      </c>
      <c r="AG14" s="87">
        <f t="shared" si="2"/>
        <v>0</v>
      </c>
      <c r="AH14" s="87">
        <f t="shared" si="2"/>
        <v>0</v>
      </c>
      <c r="AI14" s="87">
        <f t="shared" si="2"/>
        <v>0</v>
      </c>
      <c r="AJ14" s="87">
        <f t="shared" si="2"/>
        <v>0</v>
      </c>
      <c r="AK14" s="92">
        <f t="shared" si="3"/>
        <v>0.88330185709789111</v>
      </c>
      <c r="AL14" s="92">
        <f t="shared" si="4"/>
        <v>0.80424640578882223</v>
      </c>
      <c r="AM14" s="92"/>
      <c r="AN14" s="87"/>
      <c r="AO14" s="88"/>
      <c r="AP14" s="88"/>
      <c r="AQ14" s="88"/>
      <c r="AR14" s="88"/>
      <c r="AS14" s="88"/>
    </row>
    <row r="15" spans="1:45" x14ac:dyDescent="0.2">
      <c r="D15" s="89">
        <v>42277</v>
      </c>
      <c r="E15" s="86" t="s">
        <v>1029</v>
      </c>
      <c r="G15" s="87">
        <f t="shared" si="0"/>
        <v>0</v>
      </c>
      <c r="H15" s="87">
        <f t="shared" si="0"/>
        <v>0</v>
      </c>
      <c r="I15" s="87">
        <f t="shared" si="0"/>
        <v>12185</v>
      </c>
      <c r="J15" s="87">
        <f t="shared" si="0"/>
        <v>8460</v>
      </c>
      <c r="K15" s="87">
        <f t="shared" si="0"/>
        <v>2296</v>
      </c>
      <c r="L15" s="87">
        <f t="shared" si="0"/>
        <v>495</v>
      </c>
      <c r="M15" s="87">
        <f t="shared" si="0"/>
        <v>639</v>
      </c>
      <c r="N15" s="87">
        <f t="shared" si="0"/>
        <v>0</v>
      </c>
      <c r="O15" s="87">
        <f t="shared" si="0"/>
        <v>0</v>
      </c>
      <c r="P15" s="87">
        <f t="shared" si="0"/>
        <v>149</v>
      </c>
      <c r="Q15" s="87">
        <f t="shared" si="1"/>
        <v>10355</v>
      </c>
      <c r="R15" s="87">
        <f t="shared" si="1"/>
        <v>876</v>
      </c>
      <c r="S15" s="87">
        <f t="shared" si="1"/>
        <v>366</v>
      </c>
      <c r="T15" s="87">
        <f t="shared" si="1"/>
        <v>367</v>
      </c>
      <c r="U15" s="87">
        <f t="shared" si="1"/>
        <v>3374</v>
      </c>
      <c r="V15" s="87">
        <f t="shared" si="1"/>
        <v>5085</v>
      </c>
      <c r="W15" s="87">
        <f t="shared" si="1"/>
        <v>1544</v>
      </c>
      <c r="X15" s="87">
        <f t="shared" si="1"/>
        <v>491</v>
      </c>
      <c r="Y15" s="87">
        <f t="shared" si="1"/>
        <v>416</v>
      </c>
      <c r="Z15" s="87">
        <f t="shared" si="1"/>
        <v>2043</v>
      </c>
      <c r="AA15" s="87">
        <f t="shared" si="2"/>
        <v>2983</v>
      </c>
      <c r="AB15" s="87">
        <f t="shared" si="2"/>
        <v>3679</v>
      </c>
      <c r="AC15" s="87">
        <f t="shared" si="2"/>
        <v>1297</v>
      </c>
      <c r="AD15" s="87">
        <f t="shared" si="2"/>
        <v>654</v>
      </c>
      <c r="AE15" s="87">
        <f t="shared" si="2"/>
        <v>0</v>
      </c>
      <c r="AF15" s="87">
        <f t="shared" si="2"/>
        <v>0</v>
      </c>
      <c r="AG15" s="87">
        <f t="shared" si="2"/>
        <v>0</v>
      </c>
      <c r="AH15" s="87">
        <f t="shared" si="2"/>
        <v>0</v>
      </c>
      <c r="AI15" s="87">
        <f t="shared" si="2"/>
        <v>0</v>
      </c>
      <c r="AJ15" s="87">
        <f t="shared" si="2"/>
        <v>0</v>
      </c>
      <c r="AK15" s="92">
        <f t="shared" si="3"/>
        <v>0.89290333706993186</v>
      </c>
      <c r="AL15" s="92">
        <f t="shared" si="4"/>
        <v>0.80607966457023061</v>
      </c>
      <c r="AM15" s="92"/>
      <c r="AN15" s="87"/>
      <c r="AO15" s="88"/>
      <c r="AP15" s="88"/>
      <c r="AQ15" s="88"/>
      <c r="AR15" s="88"/>
      <c r="AS15" s="88"/>
    </row>
    <row r="16" spans="1:45" x14ac:dyDescent="0.2">
      <c r="D16" s="89">
        <v>42460</v>
      </c>
      <c r="E16" s="86" t="s">
        <v>1029</v>
      </c>
      <c r="G16" s="87">
        <f t="shared" si="0"/>
        <v>0</v>
      </c>
      <c r="H16" s="87">
        <f t="shared" si="0"/>
        <v>0</v>
      </c>
      <c r="I16" s="87">
        <f t="shared" si="0"/>
        <v>10950</v>
      </c>
      <c r="J16" s="87">
        <f t="shared" si="0"/>
        <v>6633</v>
      </c>
      <c r="K16" s="87">
        <f t="shared" si="0"/>
        <v>2023</v>
      </c>
      <c r="L16" s="87">
        <f t="shared" si="0"/>
        <v>498</v>
      </c>
      <c r="M16" s="87">
        <f t="shared" si="0"/>
        <v>710</v>
      </c>
      <c r="N16" s="87">
        <f t="shared" si="0"/>
        <v>0</v>
      </c>
      <c r="O16" s="87">
        <f t="shared" si="0"/>
        <v>0</v>
      </c>
      <c r="P16" s="87">
        <f t="shared" si="0"/>
        <v>406</v>
      </c>
      <c r="Q16" s="87">
        <f t="shared" si="1"/>
        <v>8801</v>
      </c>
      <c r="R16" s="87">
        <f t="shared" si="1"/>
        <v>768</v>
      </c>
      <c r="S16" s="87">
        <f t="shared" si="1"/>
        <v>371</v>
      </c>
      <c r="T16" s="87">
        <f t="shared" si="1"/>
        <v>453</v>
      </c>
      <c r="U16" s="87">
        <f t="shared" si="1"/>
        <v>2596</v>
      </c>
      <c r="V16" s="87">
        <f t="shared" si="1"/>
        <v>4234</v>
      </c>
      <c r="W16" s="87">
        <f t="shared" si="1"/>
        <v>1380</v>
      </c>
      <c r="X16" s="87">
        <f t="shared" si="1"/>
        <v>429</v>
      </c>
      <c r="Y16" s="87">
        <f t="shared" si="1"/>
        <v>293</v>
      </c>
      <c r="Z16" s="87">
        <f t="shared" si="1"/>
        <v>1546</v>
      </c>
      <c r="AA16" s="87">
        <f t="shared" si="2"/>
        <v>2680</v>
      </c>
      <c r="AB16" s="87">
        <f t="shared" si="2"/>
        <v>3267</v>
      </c>
      <c r="AC16" s="87">
        <f t="shared" si="2"/>
        <v>1247</v>
      </c>
      <c r="AD16" s="87">
        <f t="shared" si="2"/>
        <v>594</v>
      </c>
      <c r="AE16" s="87">
        <f t="shared" si="2"/>
        <v>0</v>
      </c>
      <c r="AF16" s="87">
        <f t="shared" si="2"/>
        <v>0</v>
      </c>
      <c r="AG16" s="87">
        <f t="shared" si="2"/>
        <v>0</v>
      </c>
      <c r="AH16" s="87">
        <f t="shared" si="2"/>
        <v>0</v>
      </c>
      <c r="AI16" s="87">
        <f t="shared" si="2"/>
        <v>0</v>
      </c>
      <c r="AJ16" s="87">
        <f t="shared" si="2"/>
        <v>0</v>
      </c>
      <c r="AK16" s="92">
        <f t="shared" si="3"/>
        <v>0.88541247484909458</v>
      </c>
      <c r="AL16" s="92">
        <f t="shared" si="4"/>
        <v>0.79060076397731216</v>
      </c>
      <c r="AM16" s="92"/>
      <c r="AN16" s="87"/>
      <c r="AO16" s="88"/>
      <c r="AP16" s="88"/>
      <c r="AQ16" s="88"/>
      <c r="AR16" s="88"/>
      <c r="AS16" s="88"/>
    </row>
    <row r="17" spans="2:45" x14ac:dyDescent="0.2">
      <c r="D17" s="89">
        <v>42643</v>
      </c>
      <c r="E17" s="86" t="s">
        <v>1029</v>
      </c>
      <c r="G17" s="87">
        <f t="shared" si="0"/>
        <v>0</v>
      </c>
      <c r="H17" s="87">
        <f t="shared" si="0"/>
        <v>0</v>
      </c>
      <c r="I17" s="87">
        <f t="shared" si="0"/>
        <v>13994</v>
      </c>
      <c r="J17" s="87">
        <f t="shared" si="0"/>
        <v>8611</v>
      </c>
      <c r="K17" s="87">
        <f t="shared" si="0"/>
        <v>2677</v>
      </c>
      <c r="L17" s="87">
        <f t="shared" si="0"/>
        <v>579</v>
      </c>
      <c r="M17" s="87">
        <f t="shared" si="0"/>
        <v>1181</v>
      </c>
      <c r="N17" s="87">
        <f t="shared" si="0"/>
        <v>0</v>
      </c>
      <c r="O17" s="87">
        <f t="shared" si="0"/>
        <v>0</v>
      </c>
      <c r="P17" s="87">
        <f t="shared" si="0"/>
        <v>170</v>
      </c>
      <c r="Q17" s="87">
        <f t="shared" si="1"/>
        <v>10890</v>
      </c>
      <c r="R17" s="87">
        <f t="shared" si="1"/>
        <v>1001</v>
      </c>
      <c r="S17" s="87">
        <f t="shared" si="1"/>
        <v>507</v>
      </c>
      <c r="T17" s="87">
        <f t="shared" si="1"/>
        <v>727</v>
      </c>
      <c r="U17" s="87">
        <f t="shared" si="1"/>
        <v>3083</v>
      </c>
      <c r="V17" s="87">
        <f t="shared" si="1"/>
        <v>5509</v>
      </c>
      <c r="W17" s="87">
        <f t="shared" si="1"/>
        <v>2166</v>
      </c>
      <c r="X17" s="87">
        <f t="shared" si="1"/>
        <v>547</v>
      </c>
      <c r="Y17" s="87">
        <f t="shared" si="1"/>
        <v>1001</v>
      </c>
      <c r="Z17" s="87">
        <f t="shared" si="1"/>
        <v>1871</v>
      </c>
      <c r="AA17" s="87">
        <f t="shared" si="2"/>
        <v>3611</v>
      </c>
      <c r="AB17" s="87">
        <f t="shared" si="2"/>
        <v>4097</v>
      </c>
      <c r="AC17" s="87">
        <f t="shared" si="2"/>
        <v>1925</v>
      </c>
      <c r="AD17" s="87">
        <f t="shared" si="2"/>
        <v>488</v>
      </c>
      <c r="AE17" s="87">
        <f t="shared" si="2"/>
        <v>0</v>
      </c>
      <c r="AF17" s="87">
        <f t="shared" si="2"/>
        <v>0</v>
      </c>
      <c r="AG17" s="87">
        <f t="shared" si="2"/>
        <v>0</v>
      </c>
      <c r="AH17" s="87">
        <f t="shared" si="2"/>
        <v>0</v>
      </c>
      <c r="AI17" s="87">
        <f t="shared" si="2"/>
        <v>0</v>
      </c>
      <c r="AJ17" s="87">
        <f t="shared" si="2"/>
        <v>0</v>
      </c>
      <c r="AK17" s="92">
        <f t="shared" si="3"/>
        <v>0.87836747862558473</v>
      </c>
      <c r="AL17" s="92">
        <f t="shared" si="4"/>
        <v>0.76001769128704111</v>
      </c>
      <c r="AM17" s="92"/>
      <c r="AN17" s="87"/>
      <c r="AO17" s="88"/>
      <c r="AP17" s="88"/>
      <c r="AQ17" s="88"/>
      <c r="AR17" s="88"/>
      <c r="AS17" s="88"/>
    </row>
    <row r="18" spans="2:45" x14ac:dyDescent="0.2">
      <c r="D18" s="89">
        <v>42825</v>
      </c>
      <c r="E18" s="86" t="s">
        <v>1029</v>
      </c>
      <c r="G18" s="87">
        <f t="shared" si="0"/>
        <v>0</v>
      </c>
      <c r="H18" s="87">
        <f t="shared" si="0"/>
        <v>49675</v>
      </c>
      <c r="I18" s="87">
        <f t="shared" si="0"/>
        <v>15066</v>
      </c>
      <c r="J18" s="87">
        <f t="shared" si="0"/>
        <v>8873</v>
      </c>
      <c r="K18" s="87">
        <f t="shared" si="0"/>
        <v>2544</v>
      </c>
      <c r="L18" s="87">
        <f t="shared" si="0"/>
        <v>602</v>
      </c>
      <c r="M18" s="87">
        <f t="shared" si="0"/>
        <v>0</v>
      </c>
      <c r="N18" s="87">
        <f t="shared" si="0"/>
        <v>632</v>
      </c>
      <c r="O18" s="87">
        <f t="shared" si="0"/>
        <v>482</v>
      </c>
      <c r="P18" s="87">
        <f t="shared" si="0"/>
        <v>415</v>
      </c>
      <c r="Q18" s="87">
        <f t="shared" si="1"/>
        <v>11813</v>
      </c>
      <c r="R18" s="87">
        <f t="shared" si="1"/>
        <v>1120</v>
      </c>
      <c r="S18" s="87">
        <f t="shared" si="1"/>
        <v>510</v>
      </c>
      <c r="T18" s="87">
        <f t="shared" si="1"/>
        <v>1599</v>
      </c>
      <c r="U18" s="87">
        <f t="shared" si="1"/>
        <v>3312</v>
      </c>
      <c r="V18" s="87">
        <f t="shared" si="1"/>
        <v>5578</v>
      </c>
      <c r="W18" s="87">
        <f t="shared" si="1"/>
        <v>2045</v>
      </c>
      <c r="X18" s="87">
        <f t="shared" si="1"/>
        <v>612</v>
      </c>
      <c r="Y18" s="87">
        <f t="shared" si="1"/>
        <v>2001</v>
      </c>
      <c r="Z18" s="87">
        <f t="shared" si="1"/>
        <v>2248</v>
      </c>
      <c r="AA18" s="87">
        <f t="shared" si="2"/>
        <v>3659</v>
      </c>
      <c r="AB18" s="87">
        <f t="shared" si="2"/>
        <v>4539</v>
      </c>
      <c r="AC18" s="87">
        <f t="shared" si="2"/>
        <v>1739</v>
      </c>
      <c r="AD18" s="87">
        <f t="shared" si="2"/>
        <v>768</v>
      </c>
      <c r="AE18" s="87">
        <f t="shared" si="2"/>
        <v>1752</v>
      </c>
      <c r="AF18" s="87">
        <f t="shared" si="2"/>
        <v>6454</v>
      </c>
      <c r="AG18" s="87">
        <f t="shared" si="2"/>
        <v>3337</v>
      </c>
      <c r="AH18" s="87">
        <f t="shared" si="2"/>
        <v>598</v>
      </c>
      <c r="AI18" s="87">
        <f t="shared" si="2"/>
        <v>538</v>
      </c>
      <c r="AJ18" s="87">
        <f t="shared" si="2"/>
        <v>1909</v>
      </c>
      <c r="AK18" s="92">
        <f t="shared" si="3"/>
        <v>0.87874730342929408</v>
      </c>
      <c r="AL18" s="92">
        <f t="shared" si="4"/>
        <v>0.76989694292889932</v>
      </c>
      <c r="AM18" s="92">
        <f>SUM($AF18:$AG18)/SUM($AF18:$AI18)</f>
        <v>0.89603733870229707</v>
      </c>
      <c r="AN18" s="87"/>
      <c r="AO18" s="88"/>
      <c r="AP18" s="88"/>
      <c r="AQ18" s="88"/>
      <c r="AR18" s="88"/>
      <c r="AS18" s="88"/>
    </row>
    <row r="19" spans="2:45" x14ac:dyDescent="0.2">
      <c r="D19" s="89">
        <v>43008</v>
      </c>
      <c r="E19" s="86" t="s">
        <v>1029</v>
      </c>
      <c r="G19" s="87">
        <f t="shared" si="0"/>
        <v>0</v>
      </c>
      <c r="H19" s="87">
        <f t="shared" si="0"/>
        <v>55776</v>
      </c>
      <c r="I19" s="87">
        <f t="shared" si="0"/>
        <v>15195</v>
      </c>
      <c r="J19" s="87">
        <f t="shared" si="0"/>
        <v>9727</v>
      </c>
      <c r="K19" s="87">
        <f t="shared" si="0"/>
        <v>2721</v>
      </c>
      <c r="L19" s="87">
        <f t="shared" si="0"/>
        <v>659</v>
      </c>
      <c r="M19" s="87">
        <f t="shared" si="0"/>
        <v>0</v>
      </c>
      <c r="N19" s="87">
        <f t="shared" si="0"/>
        <v>656</v>
      </c>
      <c r="O19" s="87">
        <f t="shared" si="0"/>
        <v>507</v>
      </c>
      <c r="P19" s="87">
        <f t="shared" si="0"/>
        <v>925</v>
      </c>
      <c r="Q19" s="87">
        <f t="shared" si="1"/>
        <v>11696</v>
      </c>
      <c r="R19" s="87">
        <f t="shared" si="1"/>
        <v>1379</v>
      </c>
      <c r="S19" s="87">
        <f t="shared" si="1"/>
        <v>587</v>
      </c>
      <c r="T19" s="87">
        <f t="shared" si="1"/>
        <v>1534</v>
      </c>
      <c r="U19" s="87">
        <f t="shared" si="1"/>
        <v>3303</v>
      </c>
      <c r="V19" s="87">
        <f t="shared" si="1"/>
        <v>5804</v>
      </c>
      <c r="W19" s="87">
        <f t="shared" si="1"/>
        <v>2135</v>
      </c>
      <c r="X19" s="87">
        <f t="shared" si="1"/>
        <v>609</v>
      </c>
      <c r="Y19" s="87">
        <f t="shared" si="1"/>
        <v>1659</v>
      </c>
      <c r="Z19" s="87">
        <f t="shared" si="1"/>
        <v>1948</v>
      </c>
      <c r="AA19" s="87">
        <f t="shared" si="2"/>
        <v>3526</v>
      </c>
      <c r="AB19" s="87">
        <f t="shared" si="2"/>
        <v>4942</v>
      </c>
      <c r="AC19" s="87">
        <f t="shared" si="2"/>
        <v>1821</v>
      </c>
      <c r="AD19" s="87">
        <f t="shared" si="2"/>
        <v>622</v>
      </c>
      <c r="AE19" s="87">
        <f t="shared" si="2"/>
        <v>2413</v>
      </c>
      <c r="AF19" s="87">
        <f t="shared" si="2"/>
        <v>4386</v>
      </c>
      <c r="AG19" s="87">
        <f t="shared" si="2"/>
        <v>2481</v>
      </c>
      <c r="AH19" s="87">
        <f t="shared" si="2"/>
        <v>450</v>
      </c>
      <c r="AI19" s="87">
        <f t="shared" si="2"/>
        <v>290</v>
      </c>
      <c r="AJ19" s="87">
        <f t="shared" si="2"/>
        <v>428</v>
      </c>
      <c r="AK19" s="92">
        <f t="shared" si="3"/>
        <v>0.85609720392329092</v>
      </c>
      <c r="AL19" s="92">
        <f t="shared" si="4"/>
        <v>0.76845835794447725</v>
      </c>
      <c r="AM19" s="92">
        <f>SUM($AF19:$AG19)/SUM($AF19:$AI19)</f>
        <v>0.90272117786249506</v>
      </c>
      <c r="AN19" s="87"/>
      <c r="AO19" s="88"/>
      <c r="AP19" s="88"/>
      <c r="AQ19" s="88"/>
      <c r="AR19" s="88"/>
      <c r="AS19" s="88"/>
    </row>
    <row r="20" spans="2:45" x14ac:dyDescent="0.2">
      <c r="D20" s="89">
        <v>43190</v>
      </c>
      <c r="E20" s="86" t="s">
        <v>1029</v>
      </c>
      <c r="G20" s="87">
        <f t="shared" si="0"/>
        <v>0</v>
      </c>
      <c r="H20" s="87">
        <f t="shared" si="0"/>
        <v>34441</v>
      </c>
      <c r="I20" s="87">
        <f t="shared" si="0"/>
        <v>14909</v>
      </c>
      <c r="J20" s="87">
        <f t="shared" si="0"/>
        <v>9929</v>
      </c>
      <c r="K20" s="87">
        <f t="shared" si="0"/>
        <v>3010</v>
      </c>
      <c r="L20" s="87">
        <f t="shared" si="0"/>
        <v>622</v>
      </c>
      <c r="M20" s="87">
        <f t="shared" si="0"/>
        <v>0</v>
      </c>
      <c r="N20" s="87">
        <f t="shared" si="0"/>
        <v>678</v>
      </c>
      <c r="O20" s="87">
        <f t="shared" si="0"/>
        <v>535</v>
      </c>
      <c r="P20" s="87">
        <f t="shared" si="0"/>
        <v>135</v>
      </c>
      <c r="Q20" s="87">
        <f t="shared" si="1"/>
        <v>11743</v>
      </c>
      <c r="R20" s="87">
        <f t="shared" si="1"/>
        <v>1022</v>
      </c>
      <c r="S20" s="87">
        <f t="shared" si="1"/>
        <v>490</v>
      </c>
      <c r="T20" s="87">
        <f t="shared" si="1"/>
        <v>1183</v>
      </c>
      <c r="U20" s="87">
        <f t="shared" si="1"/>
        <v>2714</v>
      </c>
      <c r="V20" s="87">
        <f t="shared" si="1"/>
        <v>5730</v>
      </c>
      <c r="W20" s="87">
        <f t="shared" si="1"/>
        <v>2483</v>
      </c>
      <c r="X20" s="87">
        <f t="shared" si="1"/>
        <v>613</v>
      </c>
      <c r="Y20" s="87">
        <f t="shared" si="1"/>
        <v>1052</v>
      </c>
      <c r="Z20" s="87">
        <f t="shared" si="1"/>
        <v>2004.0612244899999</v>
      </c>
      <c r="AA20" s="87">
        <f t="shared" si="2"/>
        <v>3565.7142857139997</v>
      </c>
      <c r="AB20" s="87">
        <f t="shared" si="2"/>
        <v>4022.979591837</v>
      </c>
      <c r="AC20" s="87">
        <f t="shared" si="2"/>
        <v>2078.4081632653001</v>
      </c>
      <c r="AD20" s="87">
        <f t="shared" si="2"/>
        <v>440.81632653060001</v>
      </c>
      <c r="AE20" s="87">
        <f t="shared" si="2"/>
        <v>1875.0204081633001</v>
      </c>
      <c r="AF20" s="87">
        <f t="shared" si="2"/>
        <v>2870.8571428569999</v>
      </c>
      <c r="AG20" s="87">
        <f t="shared" si="2"/>
        <v>898.102040816</v>
      </c>
      <c r="AH20" s="87">
        <f t="shared" si="2"/>
        <v>228.42857142859998</v>
      </c>
      <c r="AI20" s="87">
        <f t="shared" si="2"/>
        <v>142.2040816327</v>
      </c>
      <c r="AJ20" s="87">
        <f t="shared" si="2"/>
        <v>260.4081632653</v>
      </c>
      <c r="AK20" s="92">
        <f>$Q20/SUM($Q20:$S20)</f>
        <v>0.8859298377970577</v>
      </c>
      <c r="AL20" s="92">
        <f>SUM($U20:$V20)/SUM($U20:$X20)</f>
        <v>0.73171577123050258</v>
      </c>
      <c r="AM20" s="92">
        <f>SUM($AF20:$AG20)/SUM($AF20:$AI20)</f>
        <v>0.91046637744032044</v>
      </c>
      <c r="AN20" s="87"/>
      <c r="AO20" s="88"/>
      <c r="AP20" s="88"/>
      <c r="AQ20" s="88"/>
      <c r="AR20" s="88"/>
      <c r="AS20" s="88"/>
    </row>
    <row r="21" spans="2:45" x14ac:dyDescent="0.2">
      <c r="D21" s="89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8"/>
      <c r="AP21" s="88"/>
      <c r="AQ21" s="88"/>
      <c r="AR21" s="88"/>
      <c r="AS21" s="88"/>
    </row>
    <row r="22" spans="2:45" x14ac:dyDescent="0.2">
      <c r="B22" s="86" t="s">
        <v>3</v>
      </c>
      <c r="D22" s="89">
        <v>40816</v>
      </c>
      <c r="E22" s="86" t="s">
        <v>15</v>
      </c>
      <c r="G22" s="87">
        <f t="shared" ref="G22:P35" si="5">SUMIFS(G$82:G$520,$D$82:$D$520,$D22,$B$82:$B$520,$B22)</f>
        <v>299753</v>
      </c>
      <c r="H22" s="87">
        <f t="shared" si="5"/>
        <v>0</v>
      </c>
      <c r="I22" s="87">
        <f t="shared" si="5"/>
        <v>555</v>
      </c>
      <c r="J22" s="87">
        <f t="shared" si="5"/>
        <v>416</v>
      </c>
      <c r="K22" s="87">
        <f t="shared" si="5"/>
        <v>96</v>
      </c>
      <c r="L22" s="87">
        <f t="shared" si="5"/>
        <v>13</v>
      </c>
      <c r="M22" s="87">
        <f t="shared" si="5"/>
        <v>22</v>
      </c>
      <c r="N22" s="87">
        <f t="shared" si="5"/>
        <v>0</v>
      </c>
      <c r="O22" s="87">
        <f t="shared" si="5"/>
        <v>0</v>
      </c>
      <c r="P22" s="87">
        <f t="shared" si="5"/>
        <v>8</v>
      </c>
      <c r="Q22" s="87">
        <f t="shared" ref="Q22:Z35" si="6">SUMIFS(Q$82:Q$520,$D$82:$D$520,$D22,$B$82:$B$520,$B22)</f>
        <v>454</v>
      </c>
      <c r="R22" s="87">
        <f t="shared" si="6"/>
        <v>48</v>
      </c>
      <c r="S22" s="87">
        <f t="shared" si="6"/>
        <v>11</v>
      </c>
      <c r="T22" s="87">
        <f t="shared" si="6"/>
        <v>42</v>
      </c>
      <c r="U22" s="87">
        <f t="shared" si="6"/>
        <v>158</v>
      </c>
      <c r="V22" s="87">
        <f t="shared" si="6"/>
        <v>268</v>
      </c>
      <c r="W22" s="87">
        <f t="shared" si="6"/>
        <v>69</v>
      </c>
      <c r="X22" s="87">
        <f t="shared" si="6"/>
        <v>18</v>
      </c>
      <c r="Y22" s="87">
        <f t="shared" si="6"/>
        <v>42</v>
      </c>
      <c r="Z22" s="87">
        <f t="shared" si="6"/>
        <v>84</v>
      </c>
      <c r="AA22" s="87">
        <f t="shared" ref="AA22:AJ35" si="7">SUMIFS(AA$82:AA$520,$D$82:$D$520,$D22,$B$82:$B$520,$B22)</f>
        <v>86</v>
      </c>
      <c r="AB22" s="87">
        <f t="shared" si="7"/>
        <v>460</v>
      </c>
      <c r="AC22" s="87">
        <f t="shared" si="7"/>
        <v>5</v>
      </c>
      <c r="AD22" s="87">
        <f t="shared" si="7"/>
        <v>13</v>
      </c>
      <c r="AE22" s="87">
        <f t="shared" si="7"/>
        <v>0</v>
      </c>
      <c r="AF22" s="87">
        <f t="shared" si="7"/>
        <v>0</v>
      </c>
      <c r="AG22" s="87">
        <f t="shared" si="7"/>
        <v>0</v>
      </c>
      <c r="AH22" s="87">
        <f t="shared" si="7"/>
        <v>0</v>
      </c>
      <c r="AI22" s="87">
        <f t="shared" si="7"/>
        <v>0</v>
      </c>
      <c r="AJ22" s="87">
        <f t="shared" si="7"/>
        <v>0</v>
      </c>
      <c r="AK22" s="87"/>
      <c r="AL22" s="87"/>
      <c r="AM22" s="87"/>
      <c r="AN22" s="87"/>
      <c r="AO22" s="88"/>
      <c r="AP22" s="88"/>
      <c r="AQ22" s="88"/>
      <c r="AR22" s="88"/>
      <c r="AS22" s="88"/>
    </row>
    <row r="23" spans="2:45" x14ac:dyDescent="0.2">
      <c r="B23" s="86" t="s">
        <v>3</v>
      </c>
      <c r="D23" s="89">
        <v>40999</v>
      </c>
      <c r="E23" s="86" t="s">
        <v>15</v>
      </c>
      <c r="G23" s="87">
        <f t="shared" si="5"/>
        <v>607798</v>
      </c>
      <c r="H23" s="87">
        <f t="shared" si="5"/>
        <v>0</v>
      </c>
      <c r="I23" s="87">
        <f t="shared" si="5"/>
        <v>744</v>
      </c>
      <c r="J23" s="87">
        <f t="shared" si="5"/>
        <v>550</v>
      </c>
      <c r="K23" s="87">
        <f t="shared" si="5"/>
        <v>112</v>
      </c>
      <c r="L23" s="87">
        <f t="shared" si="5"/>
        <v>30</v>
      </c>
      <c r="M23" s="87">
        <f t="shared" si="5"/>
        <v>33</v>
      </c>
      <c r="N23" s="87">
        <f t="shared" si="5"/>
        <v>0</v>
      </c>
      <c r="O23" s="87">
        <f t="shared" si="5"/>
        <v>0</v>
      </c>
      <c r="P23" s="87">
        <f t="shared" si="5"/>
        <v>19</v>
      </c>
      <c r="Q23" s="87">
        <f t="shared" si="6"/>
        <v>621</v>
      </c>
      <c r="R23" s="87">
        <f t="shared" si="6"/>
        <v>65</v>
      </c>
      <c r="S23" s="87">
        <f t="shared" si="6"/>
        <v>14</v>
      </c>
      <c r="T23" s="87">
        <f t="shared" si="6"/>
        <v>44</v>
      </c>
      <c r="U23" s="87">
        <f t="shared" si="6"/>
        <v>197</v>
      </c>
      <c r="V23" s="87">
        <f t="shared" si="6"/>
        <v>400</v>
      </c>
      <c r="W23" s="87">
        <f t="shared" si="6"/>
        <v>77</v>
      </c>
      <c r="X23" s="87">
        <f t="shared" si="6"/>
        <v>26</v>
      </c>
      <c r="Y23" s="87">
        <f t="shared" si="6"/>
        <v>44</v>
      </c>
      <c r="Z23" s="87">
        <f t="shared" si="6"/>
        <v>87</v>
      </c>
      <c r="AA23" s="87">
        <f t="shared" si="7"/>
        <v>102</v>
      </c>
      <c r="AB23" s="87">
        <f t="shared" si="7"/>
        <v>466</v>
      </c>
      <c r="AC23" s="87">
        <f t="shared" si="7"/>
        <v>16</v>
      </c>
      <c r="AD23" s="87">
        <f t="shared" si="7"/>
        <v>16</v>
      </c>
      <c r="AE23" s="87">
        <f t="shared" si="7"/>
        <v>0</v>
      </c>
      <c r="AF23" s="87">
        <f t="shared" si="7"/>
        <v>0</v>
      </c>
      <c r="AG23" s="87">
        <f t="shared" si="7"/>
        <v>0</v>
      </c>
      <c r="AH23" s="87">
        <f t="shared" si="7"/>
        <v>0</v>
      </c>
      <c r="AI23" s="87">
        <f t="shared" si="7"/>
        <v>0</v>
      </c>
      <c r="AJ23" s="87">
        <f t="shared" si="7"/>
        <v>0</v>
      </c>
      <c r="AK23" s="87"/>
      <c r="AL23" s="87"/>
      <c r="AM23" s="87"/>
      <c r="AN23" s="87"/>
      <c r="AO23" s="88"/>
      <c r="AP23" s="88"/>
      <c r="AQ23" s="88"/>
      <c r="AR23" s="88"/>
      <c r="AS23" s="88"/>
    </row>
    <row r="24" spans="2:45" x14ac:dyDescent="0.2">
      <c r="B24" s="86" t="s">
        <v>3</v>
      </c>
      <c r="D24" s="89">
        <v>41182</v>
      </c>
      <c r="E24" s="86" t="s">
        <v>15</v>
      </c>
      <c r="G24" s="87">
        <f t="shared" si="5"/>
        <v>612634</v>
      </c>
      <c r="H24" s="87">
        <f t="shared" si="5"/>
        <v>0</v>
      </c>
      <c r="I24" s="87">
        <f t="shared" si="5"/>
        <v>546</v>
      </c>
      <c r="J24" s="87">
        <f t="shared" si="5"/>
        <v>450</v>
      </c>
      <c r="K24" s="87">
        <f t="shared" si="5"/>
        <v>66</v>
      </c>
      <c r="L24" s="87">
        <f t="shared" si="5"/>
        <v>7</v>
      </c>
      <c r="M24" s="87">
        <f t="shared" si="5"/>
        <v>16</v>
      </c>
      <c r="N24" s="87">
        <f t="shared" si="5"/>
        <v>0</v>
      </c>
      <c r="O24" s="87">
        <f t="shared" si="5"/>
        <v>0</v>
      </c>
      <c r="P24" s="87">
        <f t="shared" si="5"/>
        <v>7</v>
      </c>
      <c r="Q24" s="87">
        <f t="shared" si="6"/>
        <v>300</v>
      </c>
      <c r="R24" s="87">
        <f t="shared" si="6"/>
        <v>26</v>
      </c>
      <c r="S24" s="87">
        <f t="shared" si="6"/>
        <v>4</v>
      </c>
      <c r="T24" s="87">
        <f t="shared" si="6"/>
        <v>8</v>
      </c>
      <c r="U24" s="87">
        <f t="shared" si="6"/>
        <v>219</v>
      </c>
      <c r="V24" s="87">
        <f t="shared" si="6"/>
        <v>204</v>
      </c>
      <c r="W24" s="87">
        <f t="shared" si="6"/>
        <v>65</v>
      </c>
      <c r="X24" s="87">
        <f t="shared" si="6"/>
        <v>17</v>
      </c>
      <c r="Y24" s="87">
        <f t="shared" si="6"/>
        <v>7</v>
      </c>
      <c r="Z24" s="87">
        <f t="shared" si="6"/>
        <v>38</v>
      </c>
      <c r="AA24" s="87">
        <f t="shared" si="7"/>
        <v>113</v>
      </c>
      <c r="AB24" s="87">
        <f t="shared" si="7"/>
        <v>325</v>
      </c>
      <c r="AC24" s="87">
        <f t="shared" si="7"/>
        <v>34</v>
      </c>
      <c r="AD24" s="87">
        <f t="shared" si="7"/>
        <v>10</v>
      </c>
      <c r="AE24" s="87">
        <f t="shared" si="7"/>
        <v>0</v>
      </c>
      <c r="AF24" s="87">
        <f t="shared" si="7"/>
        <v>0</v>
      </c>
      <c r="AG24" s="87">
        <f t="shared" si="7"/>
        <v>0</v>
      </c>
      <c r="AH24" s="87">
        <f t="shared" si="7"/>
        <v>0</v>
      </c>
      <c r="AI24" s="87">
        <f t="shared" si="7"/>
        <v>0</v>
      </c>
      <c r="AJ24" s="87">
        <f t="shared" si="7"/>
        <v>0</v>
      </c>
      <c r="AK24" s="87"/>
      <c r="AL24" s="87"/>
      <c r="AM24" s="87"/>
      <c r="AN24" s="87"/>
      <c r="AO24" s="88"/>
      <c r="AP24" s="88"/>
      <c r="AQ24" s="88"/>
      <c r="AR24" s="88"/>
      <c r="AS24" s="88"/>
    </row>
    <row r="25" spans="2:45" x14ac:dyDescent="0.2">
      <c r="B25" s="86" t="s">
        <v>3</v>
      </c>
      <c r="D25" s="89">
        <v>41364</v>
      </c>
      <c r="E25" s="86" t="s">
        <v>15</v>
      </c>
      <c r="G25" s="87">
        <f t="shared" si="5"/>
        <v>612634</v>
      </c>
      <c r="H25" s="87">
        <f t="shared" si="5"/>
        <v>0</v>
      </c>
      <c r="I25" s="87">
        <f t="shared" si="5"/>
        <v>349</v>
      </c>
      <c r="J25" s="87">
        <f t="shared" si="5"/>
        <v>278</v>
      </c>
      <c r="K25" s="87">
        <f t="shared" si="5"/>
        <v>47</v>
      </c>
      <c r="L25" s="87">
        <f t="shared" si="5"/>
        <v>12</v>
      </c>
      <c r="M25" s="87">
        <f t="shared" si="5"/>
        <v>12</v>
      </c>
      <c r="N25" s="87">
        <f t="shared" si="5"/>
        <v>0</v>
      </c>
      <c r="O25" s="87">
        <f t="shared" si="5"/>
        <v>0</v>
      </c>
      <c r="P25" s="87">
        <f t="shared" si="5"/>
        <v>0</v>
      </c>
      <c r="Q25" s="87">
        <f t="shared" si="6"/>
        <v>128</v>
      </c>
      <c r="R25" s="87">
        <f t="shared" si="6"/>
        <v>8</v>
      </c>
      <c r="S25" s="87">
        <f t="shared" si="6"/>
        <v>1</v>
      </c>
      <c r="T25" s="87">
        <f t="shared" si="6"/>
        <v>3</v>
      </c>
      <c r="U25" s="87">
        <f t="shared" si="6"/>
        <v>128</v>
      </c>
      <c r="V25" s="87">
        <f t="shared" si="6"/>
        <v>145</v>
      </c>
      <c r="W25" s="87">
        <f t="shared" si="6"/>
        <v>51</v>
      </c>
      <c r="X25" s="87">
        <f t="shared" si="6"/>
        <v>18</v>
      </c>
      <c r="Y25" s="87">
        <f t="shared" si="6"/>
        <v>6</v>
      </c>
      <c r="Z25" s="87">
        <f t="shared" si="6"/>
        <v>37</v>
      </c>
      <c r="AA25" s="87">
        <f t="shared" si="7"/>
        <v>78</v>
      </c>
      <c r="AB25" s="87">
        <f t="shared" si="7"/>
        <v>195</v>
      </c>
      <c r="AC25" s="87">
        <f t="shared" si="7"/>
        <v>28</v>
      </c>
      <c r="AD25" s="87">
        <f t="shared" si="7"/>
        <v>7</v>
      </c>
      <c r="AE25" s="87">
        <f t="shared" si="7"/>
        <v>0</v>
      </c>
      <c r="AF25" s="87">
        <f t="shared" si="7"/>
        <v>0</v>
      </c>
      <c r="AG25" s="87">
        <f t="shared" si="7"/>
        <v>0</v>
      </c>
      <c r="AH25" s="87">
        <f t="shared" si="7"/>
        <v>0</v>
      </c>
      <c r="AI25" s="87">
        <f t="shared" si="7"/>
        <v>0</v>
      </c>
      <c r="AJ25" s="87">
        <f t="shared" si="7"/>
        <v>0</v>
      </c>
      <c r="AK25" s="87"/>
      <c r="AL25" s="87"/>
      <c r="AM25" s="87"/>
      <c r="AN25" s="87"/>
      <c r="AO25" s="88"/>
      <c r="AP25" s="88"/>
      <c r="AQ25" s="88"/>
      <c r="AR25" s="88"/>
      <c r="AS25" s="88"/>
    </row>
    <row r="26" spans="2:45" x14ac:dyDescent="0.2">
      <c r="B26" s="86" t="s">
        <v>3</v>
      </c>
      <c r="D26" s="89">
        <v>41547</v>
      </c>
      <c r="E26" s="86" t="s">
        <v>15</v>
      </c>
      <c r="G26" s="87">
        <f t="shared" si="5"/>
        <v>2152681</v>
      </c>
      <c r="H26" s="87">
        <f t="shared" si="5"/>
        <v>0</v>
      </c>
      <c r="I26" s="87">
        <f t="shared" si="5"/>
        <v>1773</v>
      </c>
      <c r="J26" s="87">
        <f t="shared" si="5"/>
        <v>1121</v>
      </c>
      <c r="K26" s="87">
        <f t="shared" si="5"/>
        <v>348</v>
      </c>
      <c r="L26" s="87">
        <f t="shared" si="5"/>
        <v>96</v>
      </c>
      <c r="M26" s="87">
        <f t="shared" si="5"/>
        <v>175</v>
      </c>
      <c r="N26" s="87">
        <f t="shared" si="5"/>
        <v>0</v>
      </c>
      <c r="O26" s="87">
        <f t="shared" si="5"/>
        <v>0</v>
      </c>
      <c r="P26" s="87">
        <f t="shared" si="5"/>
        <v>21</v>
      </c>
      <c r="Q26" s="87">
        <f t="shared" si="6"/>
        <v>1490</v>
      </c>
      <c r="R26" s="87">
        <f t="shared" si="6"/>
        <v>108</v>
      </c>
      <c r="S26" s="87">
        <f t="shared" si="6"/>
        <v>113</v>
      </c>
      <c r="T26" s="87">
        <f t="shared" si="6"/>
        <v>46</v>
      </c>
      <c r="U26" s="87">
        <f t="shared" si="6"/>
        <v>453</v>
      </c>
      <c r="V26" s="87">
        <f t="shared" si="6"/>
        <v>572</v>
      </c>
      <c r="W26" s="87">
        <f t="shared" si="6"/>
        <v>160</v>
      </c>
      <c r="X26" s="87">
        <f t="shared" si="6"/>
        <v>50</v>
      </c>
      <c r="Y26" s="87">
        <f t="shared" si="6"/>
        <v>37</v>
      </c>
      <c r="Z26" s="87">
        <f t="shared" si="6"/>
        <v>141</v>
      </c>
      <c r="AA26" s="87">
        <f t="shared" si="7"/>
        <v>250</v>
      </c>
      <c r="AB26" s="87">
        <f t="shared" si="7"/>
        <v>686</v>
      </c>
      <c r="AC26" s="87">
        <f t="shared" si="7"/>
        <v>29</v>
      </c>
      <c r="AD26" s="87">
        <f t="shared" si="7"/>
        <v>49</v>
      </c>
      <c r="AE26" s="87">
        <f t="shared" si="7"/>
        <v>0</v>
      </c>
      <c r="AF26" s="87">
        <f t="shared" si="7"/>
        <v>0</v>
      </c>
      <c r="AG26" s="87">
        <f t="shared" si="7"/>
        <v>0</v>
      </c>
      <c r="AH26" s="87">
        <f t="shared" si="7"/>
        <v>0</v>
      </c>
      <c r="AI26" s="87">
        <f t="shared" si="7"/>
        <v>0</v>
      </c>
      <c r="AJ26" s="87">
        <f t="shared" si="7"/>
        <v>0</v>
      </c>
      <c r="AK26" s="87"/>
      <c r="AL26" s="87"/>
      <c r="AM26" s="87"/>
      <c r="AN26" s="87"/>
      <c r="AO26" s="88"/>
      <c r="AP26" s="88"/>
      <c r="AQ26" s="88"/>
      <c r="AR26" s="88"/>
      <c r="AS26" s="88"/>
    </row>
    <row r="27" spans="2:45" x14ac:dyDescent="0.2">
      <c r="B27" s="86" t="s">
        <v>3</v>
      </c>
      <c r="D27" s="89">
        <v>41729</v>
      </c>
      <c r="E27" s="86" t="s">
        <v>15</v>
      </c>
      <c r="G27" s="87">
        <f t="shared" si="5"/>
        <v>1223454</v>
      </c>
      <c r="H27" s="87">
        <f t="shared" si="5"/>
        <v>0</v>
      </c>
      <c r="I27" s="87">
        <f t="shared" si="5"/>
        <v>1949</v>
      </c>
      <c r="J27" s="87">
        <f t="shared" si="5"/>
        <v>1318</v>
      </c>
      <c r="K27" s="87">
        <f t="shared" si="5"/>
        <v>385</v>
      </c>
      <c r="L27" s="87">
        <f t="shared" si="5"/>
        <v>85</v>
      </c>
      <c r="M27" s="87">
        <f t="shared" si="5"/>
        <v>117</v>
      </c>
      <c r="N27" s="87">
        <f t="shared" si="5"/>
        <v>0</v>
      </c>
      <c r="O27" s="87">
        <f t="shared" si="5"/>
        <v>0</v>
      </c>
      <c r="P27" s="87">
        <f t="shared" si="5"/>
        <v>44</v>
      </c>
      <c r="Q27" s="87">
        <f t="shared" si="6"/>
        <v>1605</v>
      </c>
      <c r="R27" s="87">
        <f t="shared" si="6"/>
        <v>110</v>
      </c>
      <c r="S27" s="87">
        <f t="shared" si="6"/>
        <v>68</v>
      </c>
      <c r="T27" s="87">
        <f t="shared" si="6"/>
        <v>54</v>
      </c>
      <c r="U27" s="87">
        <f t="shared" si="6"/>
        <v>626</v>
      </c>
      <c r="V27" s="87">
        <f t="shared" si="6"/>
        <v>726</v>
      </c>
      <c r="W27" s="87">
        <f t="shared" si="6"/>
        <v>182</v>
      </c>
      <c r="X27" s="87">
        <f t="shared" si="6"/>
        <v>82</v>
      </c>
      <c r="Y27" s="87">
        <f t="shared" si="6"/>
        <v>43</v>
      </c>
      <c r="Z27" s="87">
        <f t="shared" si="6"/>
        <v>267</v>
      </c>
      <c r="AA27" s="87">
        <f t="shared" si="7"/>
        <v>440</v>
      </c>
      <c r="AB27" s="87">
        <f t="shared" si="7"/>
        <v>250</v>
      </c>
      <c r="AC27" s="87">
        <f t="shared" si="7"/>
        <v>51</v>
      </c>
      <c r="AD27" s="87">
        <f t="shared" si="7"/>
        <v>14</v>
      </c>
      <c r="AE27" s="87">
        <f t="shared" si="7"/>
        <v>0</v>
      </c>
      <c r="AF27" s="87">
        <f t="shared" si="7"/>
        <v>0</v>
      </c>
      <c r="AG27" s="87">
        <f t="shared" si="7"/>
        <v>0</v>
      </c>
      <c r="AH27" s="87">
        <f t="shared" si="7"/>
        <v>0</v>
      </c>
      <c r="AI27" s="87">
        <f t="shared" si="7"/>
        <v>0</v>
      </c>
      <c r="AJ27" s="87">
        <f t="shared" si="7"/>
        <v>0</v>
      </c>
      <c r="AK27" s="87"/>
      <c r="AL27" s="87"/>
      <c r="AM27" s="87"/>
      <c r="AN27" s="87"/>
      <c r="AO27" s="88"/>
      <c r="AP27" s="88"/>
      <c r="AQ27" s="88"/>
      <c r="AR27" s="88"/>
      <c r="AS27" s="88"/>
    </row>
    <row r="28" spans="2:45" x14ac:dyDescent="0.2">
      <c r="B28" s="86" t="s">
        <v>3</v>
      </c>
      <c r="D28" s="89">
        <v>41912</v>
      </c>
      <c r="E28" s="86" t="s">
        <v>15</v>
      </c>
      <c r="G28" s="87">
        <f t="shared" si="5"/>
        <v>1223454</v>
      </c>
      <c r="H28" s="87">
        <f t="shared" si="5"/>
        <v>0</v>
      </c>
      <c r="I28" s="87">
        <f t="shared" si="5"/>
        <v>2121</v>
      </c>
      <c r="J28" s="87">
        <f t="shared" si="5"/>
        <v>1551</v>
      </c>
      <c r="K28" s="87">
        <f t="shared" si="5"/>
        <v>362</v>
      </c>
      <c r="L28" s="87">
        <f t="shared" si="5"/>
        <v>58</v>
      </c>
      <c r="M28" s="87">
        <f t="shared" si="5"/>
        <v>112</v>
      </c>
      <c r="N28" s="87">
        <f t="shared" si="5"/>
        <v>0</v>
      </c>
      <c r="O28" s="87">
        <f t="shared" si="5"/>
        <v>0</v>
      </c>
      <c r="P28" s="87">
        <f t="shared" si="5"/>
        <v>23</v>
      </c>
      <c r="Q28" s="87">
        <f t="shared" si="6"/>
        <v>1875</v>
      </c>
      <c r="R28" s="87">
        <f t="shared" si="6"/>
        <v>115</v>
      </c>
      <c r="S28" s="87">
        <f t="shared" si="6"/>
        <v>84</v>
      </c>
      <c r="T28" s="87">
        <f t="shared" si="6"/>
        <v>30</v>
      </c>
      <c r="U28" s="87">
        <f t="shared" si="6"/>
        <v>576</v>
      </c>
      <c r="V28" s="87">
        <f t="shared" si="6"/>
        <v>808</v>
      </c>
      <c r="W28" s="87">
        <f t="shared" si="6"/>
        <v>176</v>
      </c>
      <c r="X28" s="87">
        <f t="shared" si="6"/>
        <v>56</v>
      </c>
      <c r="Y28" s="87">
        <f t="shared" si="6"/>
        <v>40</v>
      </c>
      <c r="Z28" s="87">
        <f t="shared" si="6"/>
        <v>173</v>
      </c>
      <c r="AA28" s="87">
        <f t="shared" si="7"/>
        <v>480</v>
      </c>
      <c r="AB28" s="87">
        <f t="shared" si="7"/>
        <v>576</v>
      </c>
      <c r="AC28" s="87">
        <f t="shared" si="7"/>
        <v>383</v>
      </c>
      <c r="AD28" s="87">
        <f t="shared" si="7"/>
        <v>26</v>
      </c>
      <c r="AE28" s="87">
        <f t="shared" si="7"/>
        <v>0</v>
      </c>
      <c r="AF28" s="87">
        <f t="shared" si="7"/>
        <v>0</v>
      </c>
      <c r="AG28" s="87">
        <f t="shared" si="7"/>
        <v>0</v>
      </c>
      <c r="AH28" s="87">
        <f t="shared" si="7"/>
        <v>0</v>
      </c>
      <c r="AI28" s="87">
        <f t="shared" si="7"/>
        <v>0</v>
      </c>
      <c r="AJ28" s="87">
        <f t="shared" si="7"/>
        <v>0</v>
      </c>
      <c r="AK28" s="87"/>
      <c r="AL28" s="87"/>
      <c r="AM28" s="87"/>
      <c r="AN28" s="87"/>
      <c r="AO28" s="88"/>
      <c r="AP28" s="88"/>
      <c r="AQ28" s="88"/>
      <c r="AR28" s="88"/>
      <c r="AS28" s="88"/>
    </row>
    <row r="29" spans="2:45" x14ac:dyDescent="0.2">
      <c r="B29" s="86" t="s">
        <v>3</v>
      </c>
      <c r="D29" s="89">
        <v>42094</v>
      </c>
      <c r="E29" s="86" t="s">
        <v>15</v>
      </c>
      <c r="G29" s="87">
        <f t="shared" si="5"/>
        <v>1527353</v>
      </c>
      <c r="H29" s="87">
        <f t="shared" si="5"/>
        <v>0</v>
      </c>
      <c r="I29" s="87">
        <f t="shared" si="5"/>
        <v>2650</v>
      </c>
      <c r="J29" s="87">
        <f t="shared" si="5"/>
        <v>1877</v>
      </c>
      <c r="K29" s="87">
        <f t="shared" si="5"/>
        <v>517</v>
      </c>
      <c r="L29" s="87">
        <f t="shared" si="5"/>
        <v>96</v>
      </c>
      <c r="M29" s="87">
        <f t="shared" si="5"/>
        <v>132</v>
      </c>
      <c r="N29" s="87">
        <f t="shared" si="5"/>
        <v>0</v>
      </c>
      <c r="O29" s="87">
        <f t="shared" si="5"/>
        <v>0</v>
      </c>
      <c r="P29" s="87">
        <f t="shared" si="5"/>
        <v>28</v>
      </c>
      <c r="Q29" s="87">
        <f t="shared" si="6"/>
        <v>2324</v>
      </c>
      <c r="R29" s="87">
        <f t="shared" si="6"/>
        <v>122</v>
      </c>
      <c r="S29" s="87">
        <f t="shared" si="6"/>
        <v>141</v>
      </c>
      <c r="T29" s="87">
        <f t="shared" si="6"/>
        <v>45</v>
      </c>
      <c r="U29" s="87">
        <f t="shared" si="6"/>
        <v>555</v>
      </c>
      <c r="V29" s="87">
        <f t="shared" si="6"/>
        <v>871</v>
      </c>
      <c r="W29" s="87">
        <f t="shared" si="6"/>
        <v>208</v>
      </c>
      <c r="X29" s="87">
        <f t="shared" si="6"/>
        <v>61</v>
      </c>
      <c r="Y29" s="87">
        <f t="shared" si="6"/>
        <v>46</v>
      </c>
      <c r="Z29" s="87">
        <f t="shared" si="6"/>
        <v>220</v>
      </c>
      <c r="AA29" s="87">
        <f t="shared" si="7"/>
        <v>513</v>
      </c>
      <c r="AB29" s="87">
        <f t="shared" si="7"/>
        <v>560</v>
      </c>
      <c r="AC29" s="87">
        <f t="shared" si="7"/>
        <v>70</v>
      </c>
      <c r="AD29" s="87">
        <f t="shared" si="7"/>
        <v>165</v>
      </c>
      <c r="AE29" s="87">
        <f t="shared" si="7"/>
        <v>0</v>
      </c>
      <c r="AF29" s="87">
        <f t="shared" si="7"/>
        <v>0</v>
      </c>
      <c r="AG29" s="87">
        <f t="shared" si="7"/>
        <v>0</v>
      </c>
      <c r="AH29" s="87">
        <f t="shared" si="7"/>
        <v>0</v>
      </c>
      <c r="AI29" s="87">
        <f t="shared" si="7"/>
        <v>0</v>
      </c>
      <c r="AJ29" s="87">
        <f t="shared" si="7"/>
        <v>0</v>
      </c>
      <c r="AK29" s="87"/>
      <c r="AL29" s="87"/>
      <c r="AM29" s="87"/>
      <c r="AN29" s="87"/>
      <c r="AO29" s="88"/>
      <c r="AP29" s="88"/>
      <c r="AQ29" s="88"/>
      <c r="AR29" s="88"/>
      <c r="AS29" s="88"/>
    </row>
    <row r="30" spans="2:45" x14ac:dyDescent="0.2">
      <c r="B30" s="86" t="s">
        <v>3</v>
      </c>
      <c r="D30" s="89">
        <v>42277</v>
      </c>
      <c r="E30" s="86" t="s">
        <v>15</v>
      </c>
      <c r="G30" s="87">
        <f t="shared" si="5"/>
        <v>0</v>
      </c>
      <c r="H30" s="87">
        <f t="shared" si="5"/>
        <v>0</v>
      </c>
      <c r="I30" s="87">
        <f t="shared" si="5"/>
        <v>1821</v>
      </c>
      <c r="J30" s="87">
        <f t="shared" si="5"/>
        <v>1361</v>
      </c>
      <c r="K30" s="87">
        <f t="shared" si="5"/>
        <v>299</v>
      </c>
      <c r="L30" s="87">
        <f t="shared" si="5"/>
        <v>65</v>
      </c>
      <c r="M30" s="87">
        <f t="shared" si="5"/>
        <v>81</v>
      </c>
      <c r="N30" s="87">
        <f t="shared" si="5"/>
        <v>0</v>
      </c>
      <c r="O30" s="87">
        <f t="shared" si="5"/>
        <v>0</v>
      </c>
      <c r="P30" s="87">
        <f t="shared" si="5"/>
        <v>15</v>
      </c>
      <c r="Q30" s="87">
        <f t="shared" si="6"/>
        <v>1594</v>
      </c>
      <c r="R30" s="87">
        <f t="shared" si="6"/>
        <v>134</v>
      </c>
      <c r="S30" s="87">
        <f t="shared" si="6"/>
        <v>60</v>
      </c>
      <c r="T30" s="87">
        <f t="shared" si="6"/>
        <v>31</v>
      </c>
      <c r="U30" s="87">
        <f t="shared" si="6"/>
        <v>610</v>
      </c>
      <c r="V30" s="87">
        <f t="shared" si="6"/>
        <v>847</v>
      </c>
      <c r="W30" s="87">
        <f t="shared" si="6"/>
        <v>257</v>
      </c>
      <c r="X30" s="87">
        <f t="shared" si="6"/>
        <v>59</v>
      </c>
      <c r="Y30" s="87">
        <f t="shared" si="6"/>
        <v>28</v>
      </c>
      <c r="Z30" s="87">
        <f t="shared" si="6"/>
        <v>179</v>
      </c>
      <c r="AA30" s="87">
        <f t="shared" si="7"/>
        <v>501</v>
      </c>
      <c r="AB30" s="87">
        <f t="shared" si="7"/>
        <v>477</v>
      </c>
      <c r="AC30" s="87">
        <f t="shared" si="7"/>
        <v>55</v>
      </c>
      <c r="AD30" s="87">
        <f t="shared" si="7"/>
        <v>46</v>
      </c>
      <c r="AE30" s="87">
        <f t="shared" si="7"/>
        <v>0</v>
      </c>
      <c r="AF30" s="87">
        <f t="shared" si="7"/>
        <v>0</v>
      </c>
      <c r="AG30" s="87">
        <f t="shared" si="7"/>
        <v>0</v>
      </c>
      <c r="AH30" s="87">
        <f t="shared" si="7"/>
        <v>0</v>
      </c>
      <c r="AI30" s="87">
        <f t="shared" si="7"/>
        <v>0</v>
      </c>
      <c r="AJ30" s="87">
        <f t="shared" si="7"/>
        <v>0</v>
      </c>
      <c r="AK30" s="87"/>
      <c r="AL30" s="87"/>
      <c r="AM30" s="87"/>
      <c r="AN30" s="87"/>
      <c r="AO30" s="88"/>
      <c r="AP30" s="88"/>
      <c r="AQ30" s="88"/>
      <c r="AR30" s="88"/>
      <c r="AS30" s="88"/>
    </row>
    <row r="31" spans="2:45" x14ac:dyDescent="0.2">
      <c r="B31" s="86" t="s">
        <v>3</v>
      </c>
      <c r="D31" s="89">
        <v>42460</v>
      </c>
      <c r="E31" s="86" t="s">
        <v>15</v>
      </c>
      <c r="G31" s="87">
        <f t="shared" si="5"/>
        <v>0</v>
      </c>
      <c r="H31" s="87">
        <f t="shared" si="5"/>
        <v>0</v>
      </c>
      <c r="I31" s="87">
        <f t="shared" si="5"/>
        <v>1898</v>
      </c>
      <c r="J31" s="87">
        <f t="shared" si="5"/>
        <v>861</v>
      </c>
      <c r="K31" s="87">
        <f t="shared" si="5"/>
        <v>243</v>
      </c>
      <c r="L31" s="87">
        <f t="shared" si="5"/>
        <v>46</v>
      </c>
      <c r="M31" s="87">
        <f t="shared" si="5"/>
        <v>81</v>
      </c>
      <c r="N31" s="87">
        <f t="shared" si="5"/>
        <v>0</v>
      </c>
      <c r="O31" s="87">
        <f t="shared" si="5"/>
        <v>0</v>
      </c>
      <c r="P31" s="87">
        <f t="shared" si="5"/>
        <v>23</v>
      </c>
      <c r="Q31" s="87">
        <f t="shared" si="6"/>
        <v>1642</v>
      </c>
      <c r="R31" s="87">
        <f t="shared" si="6"/>
        <v>98</v>
      </c>
      <c r="S31" s="87">
        <f t="shared" si="6"/>
        <v>101</v>
      </c>
      <c r="T31" s="87">
        <f t="shared" si="6"/>
        <v>57</v>
      </c>
      <c r="U31" s="87">
        <f t="shared" si="6"/>
        <v>394</v>
      </c>
      <c r="V31" s="87">
        <f t="shared" si="6"/>
        <v>577</v>
      </c>
      <c r="W31" s="87">
        <f t="shared" si="6"/>
        <v>164</v>
      </c>
      <c r="X31" s="87">
        <f t="shared" si="6"/>
        <v>58</v>
      </c>
      <c r="Y31" s="87">
        <f t="shared" si="6"/>
        <v>61</v>
      </c>
      <c r="Z31" s="87">
        <f t="shared" si="6"/>
        <v>197</v>
      </c>
      <c r="AA31" s="87">
        <f t="shared" si="7"/>
        <v>358</v>
      </c>
      <c r="AB31" s="87">
        <f t="shared" si="7"/>
        <v>320</v>
      </c>
      <c r="AC31" s="87">
        <f t="shared" si="7"/>
        <v>69</v>
      </c>
      <c r="AD31" s="87">
        <f t="shared" si="7"/>
        <v>33</v>
      </c>
      <c r="AE31" s="87">
        <f t="shared" si="7"/>
        <v>0</v>
      </c>
      <c r="AF31" s="87">
        <f t="shared" si="7"/>
        <v>0</v>
      </c>
      <c r="AG31" s="87">
        <f t="shared" si="7"/>
        <v>0</v>
      </c>
      <c r="AH31" s="87">
        <f t="shared" si="7"/>
        <v>0</v>
      </c>
      <c r="AI31" s="87">
        <f t="shared" si="7"/>
        <v>0</v>
      </c>
      <c r="AJ31" s="87">
        <f t="shared" si="7"/>
        <v>0</v>
      </c>
      <c r="AK31" s="87"/>
      <c r="AL31" s="87"/>
      <c r="AM31" s="87"/>
      <c r="AN31" s="87"/>
      <c r="AO31" s="88"/>
      <c r="AP31" s="88"/>
      <c r="AQ31" s="88"/>
      <c r="AR31" s="88"/>
      <c r="AS31" s="88"/>
    </row>
    <row r="32" spans="2:45" x14ac:dyDescent="0.2">
      <c r="B32" s="86" t="s">
        <v>3</v>
      </c>
      <c r="D32" s="89">
        <v>42643</v>
      </c>
      <c r="E32" s="86" t="s">
        <v>15</v>
      </c>
      <c r="G32" s="87">
        <f t="shared" si="5"/>
        <v>0</v>
      </c>
      <c r="H32" s="87">
        <f t="shared" si="5"/>
        <v>0</v>
      </c>
      <c r="I32" s="87">
        <f t="shared" si="5"/>
        <v>2184</v>
      </c>
      <c r="J32" s="87">
        <f t="shared" si="5"/>
        <v>1000</v>
      </c>
      <c r="K32" s="87">
        <f t="shared" si="5"/>
        <v>239</v>
      </c>
      <c r="L32" s="87">
        <f t="shared" si="5"/>
        <v>65</v>
      </c>
      <c r="M32" s="87">
        <f t="shared" si="5"/>
        <v>86</v>
      </c>
      <c r="N32" s="87">
        <f t="shared" si="5"/>
        <v>0</v>
      </c>
      <c r="O32" s="87">
        <f t="shared" si="5"/>
        <v>0</v>
      </c>
      <c r="P32" s="87">
        <f t="shared" si="5"/>
        <v>25</v>
      </c>
      <c r="Q32" s="87">
        <f t="shared" si="6"/>
        <v>1849</v>
      </c>
      <c r="R32" s="87">
        <f t="shared" si="6"/>
        <v>131</v>
      </c>
      <c r="S32" s="87">
        <f t="shared" si="6"/>
        <v>127</v>
      </c>
      <c r="T32" s="87">
        <f t="shared" si="6"/>
        <v>51</v>
      </c>
      <c r="U32" s="87">
        <f t="shared" si="6"/>
        <v>451</v>
      </c>
      <c r="V32" s="87">
        <f t="shared" si="6"/>
        <v>657</v>
      </c>
      <c r="W32" s="87">
        <f t="shared" si="6"/>
        <v>177</v>
      </c>
      <c r="X32" s="87">
        <f t="shared" si="6"/>
        <v>62</v>
      </c>
      <c r="Y32" s="87">
        <f t="shared" si="6"/>
        <v>68</v>
      </c>
      <c r="Z32" s="87">
        <f t="shared" si="6"/>
        <v>406</v>
      </c>
      <c r="AA32" s="87">
        <f t="shared" si="7"/>
        <v>601</v>
      </c>
      <c r="AB32" s="87">
        <f t="shared" si="7"/>
        <v>473</v>
      </c>
      <c r="AC32" s="87">
        <f t="shared" si="7"/>
        <v>345</v>
      </c>
      <c r="AD32" s="87">
        <f t="shared" si="7"/>
        <v>53</v>
      </c>
      <c r="AE32" s="87">
        <f t="shared" si="7"/>
        <v>0</v>
      </c>
      <c r="AF32" s="87">
        <f t="shared" si="7"/>
        <v>0</v>
      </c>
      <c r="AG32" s="87">
        <f t="shared" si="7"/>
        <v>0</v>
      </c>
      <c r="AH32" s="87">
        <f t="shared" si="7"/>
        <v>0</v>
      </c>
      <c r="AI32" s="87">
        <f t="shared" si="7"/>
        <v>0</v>
      </c>
      <c r="AJ32" s="87">
        <f t="shared" si="7"/>
        <v>0</v>
      </c>
      <c r="AK32" s="87"/>
      <c r="AL32" s="87"/>
      <c r="AM32" s="87"/>
      <c r="AN32" s="87"/>
      <c r="AO32" s="88"/>
      <c r="AP32" s="88"/>
      <c r="AQ32" s="88"/>
      <c r="AR32" s="88"/>
      <c r="AS32" s="88"/>
    </row>
    <row r="33" spans="2:45" x14ac:dyDescent="0.2">
      <c r="B33" s="86" t="s">
        <v>3</v>
      </c>
      <c r="D33" s="89">
        <v>42825</v>
      </c>
      <c r="E33" s="86" t="s">
        <v>15</v>
      </c>
      <c r="G33" s="87">
        <f t="shared" si="5"/>
        <v>0</v>
      </c>
      <c r="H33" s="87">
        <f t="shared" si="5"/>
        <v>27436</v>
      </c>
      <c r="I33" s="87">
        <f t="shared" si="5"/>
        <v>3322</v>
      </c>
      <c r="J33" s="87">
        <f t="shared" si="5"/>
        <v>1247</v>
      </c>
      <c r="K33" s="87">
        <f t="shared" si="5"/>
        <v>327</v>
      </c>
      <c r="L33" s="87">
        <f t="shared" si="5"/>
        <v>80</v>
      </c>
      <c r="M33" s="87">
        <f t="shared" si="5"/>
        <v>0</v>
      </c>
      <c r="N33" s="87">
        <f t="shared" si="5"/>
        <v>57</v>
      </c>
      <c r="O33" s="87">
        <f t="shared" si="5"/>
        <v>71</v>
      </c>
      <c r="P33" s="87">
        <f t="shared" si="5"/>
        <v>22</v>
      </c>
      <c r="Q33" s="87">
        <f t="shared" si="6"/>
        <v>2788</v>
      </c>
      <c r="R33" s="87">
        <f t="shared" si="6"/>
        <v>270</v>
      </c>
      <c r="S33" s="87">
        <f t="shared" si="6"/>
        <v>147</v>
      </c>
      <c r="T33" s="87">
        <f t="shared" si="6"/>
        <v>117</v>
      </c>
      <c r="U33" s="87">
        <f t="shared" si="6"/>
        <v>588</v>
      </c>
      <c r="V33" s="87">
        <f t="shared" si="6"/>
        <v>808</v>
      </c>
      <c r="W33" s="87">
        <f t="shared" si="6"/>
        <v>247</v>
      </c>
      <c r="X33" s="87">
        <f t="shared" si="6"/>
        <v>72</v>
      </c>
      <c r="Y33" s="87">
        <f t="shared" si="6"/>
        <v>89</v>
      </c>
      <c r="Z33" s="87">
        <f t="shared" si="6"/>
        <v>620</v>
      </c>
      <c r="AA33" s="87">
        <f t="shared" si="7"/>
        <v>843</v>
      </c>
      <c r="AB33" s="87">
        <f t="shared" si="7"/>
        <v>723</v>
      </c>
      <c r="AC33" s="87">
        <f t="shared" si="7"/>
        <v>256</v>
      </c>
      <c r="AD33" s="87">
        <f t="shared" si="7"/>
        <v>271</v>
      </c>
      <c r="AE33" s="87">
        <f t="shared" si="7"/>
        <v>328</v>
      </c>
      <c r="AF33" s="87">
        <f t="shared" si="7"/>
        <v>1930</v>
      </c>
      <c r="AG33" s="87">
        <f t="shared" si="7"/>
        <v>976</v>
      </c>
      <c r="AH33" s="87">
        <f t="shared" si="7"/>
        <v>173</v>
      </c>
      <c r="AI33" s="87">
        <f t="shared" si="7"/>
        <v>154</v>
      </c>
      <c r="AJ33" s="87">
        <f t="shared" si="7"/>
        <v>89</v>
      </c>
      <c r="AK33" s="87"/>
      <c r="AL33" s="87"/>
      <c r="AM33" s="87"/>
      <c r="AN33" s="87"/>
      <c r="AO33" s="88"/>
      <c r="AP33" s="88"/>
      <c r="AQ33" s="88"/>
      <c r="AR33" s="88"/>
      <c r="AS33" s="88"/>
    </row>
    <row r="34" spans="2:45" x14ac:dyDescent="0.2">
      <c r="B34" s="86" t="s">
        <v>3</v>
      </c>
      <c r="D34" s="89">
        <v>43008</v>
      </c>
      <c r="E34" s="86" t="s">
        <v>15</v>
      </c>
      <c r="G34" s="87">
        <f t="shared" si="5"/>
        <v>0</v>
      </c>
      <c r="H34" s="87">
        <f t="shared" si="5"/>
        <v>29766</v>
      </c>
      <c r="I34" s="87">
        <f t="shared" si="5"/>
        <v>2975</v>
      </c>
      <c r="J34" s="87">
        <f t="shared" si="5"/>
        <v>2054</v>
      </c>
      <c r="K34" s="87">
        <f t="shared" si="5"/>
        <v>606</v>
      </c>
      <c r="L34" s="87">
        <f t="shared" si="5"/>
        <v>100</v>
      </c>
      <c r="M34" s="87">
        <f t="shared" si="5"/>
        <v>0</v>
      </c>
      <c r="N34" s="87">
        <f t="shared" si="5"/>
        <v>75</v>
      </c>
      <c r="O34" s="87">
        <f t="shared" si="5"/>
        <v>98</v>
      </c>
      <c r="P34" s="87">
        <f t="shared" si="5"/>
        <v>42</v>
      </c>
      <c r="Q34" s="87">
        <f t="shared" si="6"/>
        <v>2508</v>
      </c>
      <c r="R34" s="87">
        <f t="shared" si="6"/>
        <v>207</v>
      </c>
      <c r="S34" s="87">
        <f t="shared" si="6"/>
        <v>175</v>
      </c>
      <c r="T34" s="87">
        <f t="shared" si="6"/>
        <v>85</v>
      </c>
      <c r="U34" s="87">
        <f t="shared" si="6"/>
        <v>443</v>
      </c>
      <c r="V34" s="87">
        <f t="shared" si="6"/>
        <v>560</v>
      </c>
      <c r="W34" s="87">
        <f t="shared" si="6"/>
        <v>158</v>
      </c>
      <c r="X34" s="87">
        <f t="shared" si="6"/>
        <v>50</v>
      </c>
      <c r="Y34" s="87">
        <f t="shared" si="6"/>
        <v>79</v>
      </c>
      <c r="Z34" s="87">
        <f t="shared" si="6"/>
        <v>583</v>
      </c>
      <c r="AA34" s="87">
        <f t="shared" si="7"/>
        <v>781</v>
      </c>
      <c r="AB34" s="87">
        <f t="shared" si="7"/>
        <v>1050</v>
      </c>
      <c r="AC34" s="87">
        <f t="shared" si="7"/>
        <v>155</v>
      </c>
      <c r="AD34" s="87">
        <f t="shared" si="7"/>
        <v>168</v>
      </c>
      <c r="AE34" s="87">
        <f t="shared" si="7"/>
        <v>238</v>
      </c>
      <c r="AF34" s="87">
        <f t="shared" si="7"/>
        <v>1713</v>
      </c>
      <c r="AG34" s="87">
        <f t="shared" si="7"/>
        <v>889</v>
      </c>
      <c r="AH34" s="87">
        <f t="shared" si="7"/>
        <v>147</v>
      </c>
      <c r="AI34" s="87">
        <f t="shared" si="7"/>
        <v>132</v>
      </c>
      <c r="AJ34" s="87">
        <f t="shared" si="7"/>
        <v>94</v>
      </c>
      <c r="AK34" s="87"/>
      <c r="AL34" s="87"/>
      <c r="AM34" s="87"/>
      <c r="AN34" s="87"/>
      <c r="AO34" s="88"/>
      <c r="AP34" s="88"/>
      <c r="AQ34" s="88"/>
      <c r="AR34" s="88"/>
      <c r="AS34" s="88"/>
    </row>
    <row r="35" spans="2:45" x14ac:dyDescent="0.2">
      <c r="B35" s="86" t="s">
        <v>3</v>
      </c>
      <c r="D35" s="89">
        <v>43190</v>
      </c>
      <c r="E35" s="86" t="s">
        <v>15</v>
      </c>
      <c r="G35" s="87">
        <f t="shared" si="5"/>
        <v>0</v>
      </c>
      <c r="H35" s="87">
        <f t="shared" si="5"/>
        <v>9162</v>
      </c>
      <c r="I35" s="87">
        <f t="shared" si="5"/>
        <v>2608</v>
      </c>
      <c r="J35" s="87">
        <f t="shared" si="5"/>
        <v>1753</v>
      </c>
      <c r="K35" s="87">
        <f t="shared" si="5"/>
        <v>592</v>
      </c>
      <c r="L35" s="87">
        <f t="shared" si="5"/>
        <v>96</v>
      </c>
      <c r="M35" s="87">
        <f t="shared" si="5"/>
        <v>0</v>
      </c>
      <c r="N35" s="87">
        <f t="shared" si="5"/>
        <v>116</v>
      </c>
      <c r="O35" s="87">
        <f t="shared" si="5"/>
        <v>31</v>
      </c>
      <c r="P35" s="87">
        <f t="shared" si="5"/>
        <v>20</v>
      </c>
      <c r="Q35" s="87">
        <f t="shared" si="6"/>
        <v>2180</v>
      </c>
      <c r="R35" s="87">
        <f t="shared" si="6"/>
        <v>233</v>
      </c>
      <c r="S35" s="87">
        <f t="shared" si="6"/>
        <v>93</v>
      </c>
      <c r="T35" s="87">
        <f t="shared" si="6"/>
        <v>102</v>
      </c>
      <c r="U35" s="87">
        <f t="shared" si="6"/>
        <v>297</v>
      </c>
      <c r="V35" s="87">
        <f t="shared" si="6"/>
        <v>247</v>
      </c>
      <c r="W35" s="87">
        <f t="shared" si="6"/>
        <v>100</v>
      </c>
      <c r="X35" s="87">
        <f t="shared" si="6"/>
        <v>35</v>
      </c>
      <c r="Y35" s="87">
        <f t="shared" si="6"/>
        <v>83</v>
      </c>
      <c r="Z35" s="87">
        <f t="shared" si="6"/>
        <v>543</v>
      </c>
      <c r="AA35" s="87">
        <f t="shared" si="7"/>
        <v>614</v>
      </c>
      <c r="AB35" s="87">
        <f t="shared" si="7"/>
        <v>588</v>
      </c>
      <c r="AC35" s="87">
        <f t="shared" si="7"/>
        <v>88</v>
      </c>
      <c r="AD35" s="87">
        <f t="shared" si="7"/>
        <v>151</v>
      </c>
      <c r="AE35" s="87">
        <f t="shared" si="7"/>
        <v>624</v>
      </c>
      <c r="AF35" s="87">
        <f t="shared" si="7"/>
        <v>502</v>
      </c>
      <c r="AG35" s="87">
        <f t="shared" si="7"/>
        <v>135</v>
      </c>
      <c r="AH35" s="87">
        <f t="shared" si="7"/>
        <v>50</v>
      </c>
      <c r="AI35" s="87">
        <f t="shared" si="7"/>
        <v>27</v>
      </c>
      <c r="AJ35" s="87">
        <f t="shared" si="7"/>
        <v>48</v>
      </c>
      <c r="AK35" s="87"/>
      <c r="AL35" s="87"/>
      <c r="AM35" s="87"/>
      <c r="AN35" s="87"/>
      <c r="AO35" s="88"/>
      <c r="AP35" s="88"/>
      <c r="AQ35" s="88"/>
      <c r="AR35" s="88"/>
      <c r="AS35" s="88"/>
    </row>
    <row r="36" spans="2:45" x14ac:dyDescent="0.2">
      <c r="D36" s="89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8"/>
      <c r="AP36" s="88"/>
      <c r="AQ36" s="88"/>
      <c r="AR36" s="88"/>
      <c r="AS36" s="88"/>
    </row>
    <row r="37" spans="2:45" x14ac:dyDescent="0.2">
      <c r="B37" s="86" t="s">
        <v>4</v>
      </c>
      <c r="D37" s="89">
        <v>40816</v>
      </c>
      <c r="E37" s="86" t="s">
        <v>49</v>
      </c>
      <c r="G37" s="87">
        <f t="shared" ref="G37:P50" si="8">SUMIFS(G$82:G$520,$D$82:$D$520,$D37,$B$82:$B$520,$B37)</f>
        <v>1097586</v>
      </c>
      <c r="H37" s="87">
        <f t="shared" si="8"/>
        <v>0</v>
      </c>
      <c r="I37" s="87">
        <f t="shared" si="8"/>
        <v>1543</v>
      </c>
      <c r="J37" s="87">
        <f t="shared" si="8"/>
        <v>1081</v>
      </c>
      <c r="K37" s="87">
        <f t="shared" si="8"/>
        <v>308</v>
      </c>
      <c r="L37" s="87">
        <f t="shared" si="8"/>
        <v>59</v>
      </c>
      <c r="M37" s="87">
        <f t="shared" si="8"/>
        <v>65</v>
      </c>
      <c r="N37" s="87">
        <f t="shared" si="8"/>
        <v>0</v>
      </c>
      <c r="O37" s="87">
        <f t="shared" si="8"/>
        <v>0</v>
      </c>
      <c r="P37" s="87">
        <f t="shared" si="8"/>
        <v>30</v>
      </c>
      <c r="Q37" s="87">
        <f t="shared" ref="Q37:Z50" si="9">SUMIFS(Q$82:Q$520,$D$82:$D$520,$D37,$B$82:$B$520,$B37)</f>
        <v>1240</v>
      </c>
      <c r="R37" s="87">
        <f t="shared" si="9"/>
        <v>172</v>
      </c>
      <c r="S37" s="87">
        <f t="shared" si="9"/>
        <v>54</v>
      </c>
      <c r="T37" s="87">
        <f t="shared" si="9"/>
        <v>77</v>
      </c>
      <c r="U37" s="87">
        <f t="shared" si="9"/>
        <v>459</v>
      </c>
      <c r="V37" s="87">
        <f t="shared" si="9"/>
        <v>763</v>
      </c>
      <c r="W37" s="87">
        <f t="shared" si="9"/>
        <v>189</v>
      </c>
      <c r="X37" s="87">
        <f t="shared" si="9"/>
        <v>52</v>
      </c>
      <c r="Y37" s="87">
        <f t="shared" si="9"/>
        <v>80</v>
      </c>
      <c r="Z37" s="87">
        <f t="shared" si="9"/>
        <v>282</v>
      </c>
      <c r="AA37" s="87">
        <f t="shared" ref="AA37:AJ50" si="10">SUMIFS(AA$82:AA$520,$D$82:$D$520,$D37,$B$82:$B$520,$B37)</f>
        <v>294</v>
      </c>
      <c r="AB37" s="87">
        <f t="shared" si="10"/>
        <v>1165</v>
      </c>
      <c r="AC37" s="87">
        <f t="shared" si="10"/>
        <v>41</v>
      </c>
      <c r="AD37" s="87">
        <f t="shared" si="10"/>
        <v>24</v>
      </c>
      <c r="AE37" s="87">
        <f t="shared" si="10"/>
        <v>0</v>
      </c>
      <c r="AF37" s="87">
        <f t="shared" si="10"/>
        <v>0</v>
      </c>
      <c r="AG37" s="87">
        <f t="shared" si="10"/>
        <v>0</v>
      </c>
      <c r="AH37" s="87">
        <f t="shared" si="10"/>
        <v>0</v>
      </c>
      <c r="AI37" s="87">
        <f t="shared" si="10"/>
        <v>0</v>
      </c>
      <c r="AJ37" s="87">
        <f t="shared" si="10"/>
        <v>0</v>
      </c>
      <c r="AK37" s="87"/>
      <c r="AL37" s="87"/>
      <c r="AM37" s="87"/>
      <c r="AN37" s="87"/>
      <c r="AO37" s="88"/>
      <c r="AP37" s="88"/>
      <c r="AQ37" s="88"/>
      <c r="AR37" s="88"/>
      <c r="AS37" s="88"/>
    </row>
    <row r="38" spans="2:45" x14ac:dyDescent="0.2">
      <c r="B38" s="86" t="s">
        <v>4</v>
      </c>
      <c r="D38" s="89">
        <v>40999</v>
      </c>
      <c r="E38" s="86" t="s">
        <v>49</v>
      </c>
      <c r="G38" s="87">
        <f t="shared" si="8"/>
        <v>3068422</v>
      </c>
      <c r="H38" s="87">
        <f t="shared" si="8"/>
        <v>0</v>
      </c>
      <c r="I38" s="87">
        <f t="shared" si="8"/>
        <v>1281</v>
      </c>
      <c r="J38" s="87">
        <f t="shared" si="8"/>
        <v>895</v>
      </c>
      <c r="K38" s="87">
        <f t="shared" si="8"/>
        <v>245</v>
      </c>
      <c r="L38" s="87">
        <f t="shared" si="8"/>
        <v>56</v>
      </c>
      <c r="M38" s="87">
        <f t="shared" si="8"/>
        <v>54</v>
      </c>
      <c r="N38" s="87">
        <f t="shared" si="8"/>
        <v>0</v>
      </c>
      <c r="O38" s="87">
        <f t="shared" si="8"/>
        <v>0</v>
      </c>
      <c r="P38" s="87">
        <f t="shared" si="8"/>
        <v>26</v>
      </c>
      <c r="Q38" s="87">
        <f t="shared" si="9"/>
        <v>1032</v>
      </c>
      <c r="R38" s="87">
        <f t="shared" si="9"/>
        <v>129</v>
      </c>
      <c r="S38" s="87">
        <f t="shared" si="9"/>
        <v>42</v>
      </c>
      <c r="T38" s="87">
        <f t="shared" si="9"/>
        <v>68</v>
      </c>
      <c r="U38" s="87">
        <f t="shared" si="9"/>
        <v>381</v>
      </c>
      <c r="V38" s="87">
        <f t="shared" si="9"/>
        <v>624</v>
      </c>
      <c r="W38" s="87">
        <f t="shared" si="9"/>
        <v>148</v>
      </c>
      <c r="X38" s="87">
        <f t="shared" si="9"/>
        <v>53</v>
      </c>
      <c r="Y38" s="87">
        <f t="shared" si="9"/>
        <v>75</v>
      </c>
      <c r="Z38" s="87">
        <f t="shared" si="9"/>
        <v>249</v>
      </c>
      <c r="AA38" s="87">
        <f t="shared" si="10"/>
        <v>276</v>
      </c>
      <c r="AB38" s="87">
        <f t="shared" si="10"/>
        <v>768</v>
      </c>
      <c r="AC38" s="87">
        <f t="shared" si="10"/>
        <v>53</v>
      </c>
      <c r="AD38" s="87">
        <f t="shared" si="10"/>
        <v>30</v>
      </c>
      <c r="AE38" s="87">
        <f t="shared" si="10"/>
        <v>0</v>
      </c>
      <c r="AF38" s="87">
        <f t="shared" si="10"/>
        <v>0</v>
      </c>
      <c r="AG38" s="87">
        <f t="shared" si="10"/>
        <v>0</v>
      </c>
      <c r="AH38" s="87">
        <f t="shared" si="10"/>
        <v>0</v>
      </c>
      <c r="AI38" s="87">
        <f t="shared" si="10"/>
        <v>0</v>
      </c>
      <c r="AJ38" s="87">
        <f t="shared" si="10"/>
        <v>0</v>
      </c>
      <c r="AK38" s="87"/>
      <c r="AL38" s="87"/>
      <c r="AM38" s="87"/>
      <c r="AN38" s="87"/>
      <c r="AO38" s="88"/>
      <c r="AP38" s="88"/>
      <c r="AQ38" s="88"/>
      <c r="AR38" s="88"/>
      <c r="AS38" s="88"/>
    </row>
    <row r="39" spans="2:45" x14ac:dyDescent="0.2">
      <c r="B39" s="86" t="s">
        <v>4</v>
      </c>
      <c r="D39" s="89">
        <v>41182</v>
      </c>
      <c r="E39" s="86" t="s">
        <v>49</v>
      </c>
      <c r="G39" s="87">
        <f t="shared" si="8"/>
        <v>1539342</v>
      </c>
      <c r="H39" s="87">
        <f t="shared" si="8"/>
        <v>0</v>
      </c>
      <c r="I39" s="87">
        <f t="shared" si="8"/>
        <v>1145</v>
      </c>
      <c r="J39" s="87">
        <f t="shared" si="8"/>
        <v>897</v>
      </c>
      <c r="K39" s="87">
        <f t="shared" si="8"/>
        <v>156</v>
      </c>
      <c r="L39" s="87">
        <f t="shared" si="8"/>
        <v>27</v>
      </c>
      <c r="M39" s="87">
        <f t="shared" si="8"/>
        <v>55</v>
      </c>
      <c r="N39" s="87">
        <f t="shared" si="8"/>
        <v>0</v>
      </c>
      <c r="O39" s="87">
        <f t="shared" si="8"/>
        <v>0</v>
      </c>
      <c r="P39" s="87">
        <f t="shared" si="8"/>
        <v>10</v>
      </c>
      <c r="Q39" s="87">
        <f t="shared" si="9"/>
        <v>1020</v>
      </c>
      <c r="R39" s="87">
        <f t="shared" si="9"/>
        <v>66</v>
      </c>
      <c r="S39" s="87">
        <f t="shared" si="9"/>
        <v>21</v>
      </c>
      <c r="T39" s="87">
        <f t="shared" si="9"/>
        <v>38</v>
      </c>
      <c r="U39" s="87">
        <f t="shared" si="9"/>
        <v>337</v>
      </c>
      <c r="V39" s="87">
        <f t="shared" si="9"/>
        <v>557</v>
      </c>
      <c r="W39" s="87">
        <f t="shared" si="9"/>
        <v>173</v>
      </c>
      <c r="X39" s="87">
        <f t="shared" si="9"/>
        <v>45</v>
      </c>
      <c r="Y39" s="87">
        <f t="shared" si="9"/>
        <v>33</v>
      </c>
      <c r="Z39" s="87">
        <f t="shared" si="9"/>
        <v>135</v>
      </c>
      <c r="AA39" s="87">
        <f t="shared" si="10"/>
        <v>235</v>
      </c>
      <c r="AB39" s="87">
        <f t="shared" si="10"/>
        <v>711</v>
      </c>
      <c r="AC39" s="87">
        <f t="shared" si="10"/>
        <v>64</v>
      </c>
      <c r="AD39" s="87">
        <f t="shared" si="10"/>
        <v>35</v>
      </c>
      <c r="AE39" s="87">
        <f t="shared" si="10"/>
        <v>0</v>
      </c>
      <c r="AF39" s="87">
        <f t="shared" si="10"/>
        <v>0</v>
      </c>
      <c r="AG39" s="87">
        <f t="shared" si="10"/>
        <v>0</v>
      </c>
      <c r="AH39" s="87">
        <f t="shared" si="10"/>
        <v>0</v>
      </c>
      <c r="AI39" s="87">
        <f t="shared" si="10"/>
        <v>0</v>
      </c>
      <c r="AJ39" s="87">
        <f t="shared" si="10"/>
        <v>0</v>
      </c>
      <c r="AK39" s="87"/>
      <c r="AL39" s="87"/>
      <c r="AM39" s="87"/>
      <c r="AN39" s="87"/>
      <c r="AO39" s="88"/>
      <c r="AP39" s="88"/>
      <c r="AQ39" s="88"/>
      <c r="AR39" s="88"/>
      <c r="AS39" s="88"/>
    </row>
    <row r="40" spans="2:45" x14ac:dyDescent="0.2">
      <c r="B40" s="86" t="s">
        <v>4</v>
      </c>
      <c r="D40" s="89">
        <v>41364</v>
      </c>
      <c r="E40" s="86" t="s">
        <v>49</v>
      </c>
      <c r="G40" s="87">
        <f t="shared" si="8"/>
        <v>2726110</v>
      </c>
      <c r="H40" s="87">
        <f t="shared" si="8"/>
        <v>0</v>
      </c>
      <c r="I40" s="87">
        <f t="shared" si="8"/>
        <v>1246</v>
      </c>
      <c r="J40" s="87">
        <f t="shared" si="8"/>
        <v>865.0018</v>
      </c>
      <c r="K40" s="87">
        <f t="shared" si="8"/>
        <v>244.9991</v>
      </c>
      <c r="L40" s="87">
        <f t="shared" si="8"/>
        <v>40.999699999999997</v>
      </c>
      <c r="M40" s="87">
        <f t="shared" si="8"/>
        <v>76.999399999999994</v>
      </c>
      <c r="N40" s="87">
        <f t="shared" si="8"/>
        <v>0</v>
      </c>
      <c r="O40" s="87">
        <f t="shared" si="8"/>
        <v>0</v>
      </c>
      <c r="P40" s="87">
        <f t="shared" si="8"/>
        <v>18</v>
      </c>
      <c r="Q40" s="87">
        <f t="shared" si="9"/>
        <v>1087.5999999999999</v>
      </c>
      <c r="R40" s="87">
        <f t="shared" si="9"/>
        <v>97.216999999999999</v>
      </c>
      <c r="S40" s="87">
        <f t="shared" si="9"/>
        <v>31.0868</v>
      </c>
      <c r="T40" s="87">
        <f t="shared" si="9"/>
        <v>30.0868</v>
      </c>
      <c r="U40" s="87">
        <f t="shared" si="9"/>
        <v>350.02170000000001</v>
      </c>
      <c r="V40" s="87">
        <f t="shared" si="9"/>
        <v>647.35659999999996</v>
      </c>
      <c r="W40" s="87">
        <f t="shared" si="9"/>
        <v>167.17830000000001</v>
      </c>
      <c r="X40" s="87">
        <f t="shared" si="9"/>
        <v>55.3566</v>
      </c>
      <c r="Y40" s="87">
        <f t="shared" si="9"/>
        <v>26.0868</v>
      </c>
      <c r="Z40" s="87">
        <f t="shared" si="9"/>
        <v>158.1979</v>
      </c>
      <c r="AA40" s="87">
        <f t="shared" si="10"/>
        <v>293.34660000000002</v>
      </c>
      <c r="AB40" s="87">
        <f t="shared" si="10"/>
        <v>556.37120000000004</v>
      </c>
      <c r="AC40" s="87">
        <f t="shared" si="10"/>
        <v>100.089</v>
      </c>
      <c r="AD40" s="87">
        <f t="shared" si="10"/>
        <v>63</v>
      </c>
      <c r="AE40" s="87">
        <f t="shared" si="10"/>
        <v>0</v>
      </c>
      <c r="AF40" s="87">
        <f t="shared" si="10"/>
        <v>0</v>
      </c>
      <c r="AG40" s="87">
        <f t="shared" si="10"/>
        <v>0</v>
      </c>
      <c r="AH40" s="87">
        <f t="shared" si="10"/>
        <v>0</v>
      </c>
      <c r="AI40" s="87">
        <f t="shared" si="10"/>
        <v>0</v>
      </c>
      <c r="AJ40" s="87">
        <f t="shared" si="10"/>
        <v>0</v>
      </c>
      <c r="AK40" s="87"/>
      <c r="AL40" s="87"/>
      <c r="AM40" s="87"/>
      <c r="AN40" s="87"/>
      <c r="AO40" s="88"/>
      <c r="AP40" s="88"/>
      <c r="AQ40" s="88"/>
      <c r="AR40" s="88"/>
      <c r="AS40" s="88"/>
    </row>
    <row r="41" spans="2:45" x14ac:dyDescent="0.2">
      <c r="B41" s="86" t="s">
        <v>4</v>
      </c>
      <c r="D41" s="89">
        <v>41547</v>
      </c>
      <c r="E41" s="86" t="s">
        <v>49</v>
      </c>
      <c r="G41" s="87">
        <f t="shared" si="8"/>
        <v>4705765</v>
      </c>
      <c r="H41" s="87">
        <f t="shared" si="8"/>
        <v>0</v>
      </c>
      <c r="I41" s="87">
        <f t="shared" si="8"/>
        <v>2825</v>
      </c>
      <c r="J41" s="87">
        <f t="shared" si="8"/>
        <v>1680</v>
      </c>
      <c r="K41" s="87">
        <f t="shared" si="8"/>
        <v>656</v>
      </c>
      <c r="L41" s="87">
        <f t="shared" si="8"/>
        <v>161</v>
      </c>
      <c r="M41" s="87">
        <f t="shared" si="8"/>
        <v>236</v>
      </c>
      <c r="N41" s="87">
        <f t="shared" si="8"/>
        <v>0</v>
      </c>
      <c r="O41" s="87">
        <f t="shared" si="8"/>
        <v>0</v>
      </c>
      <c r="P41" s="87">
        <f t="shared" si="8"/>
        <v>92</v>
      </c>
      <c r="Q41" s="87">
        <f t="shared" si="9"/>
        <v>2377</v>
      </c>
      <c r="R41" s="87">
        <f t="shared" si="9"/>
        <v>224</v>
      </c>
      <c r="S41" s="87">
        <f t="shared" si="9"/>
        <v>111</v>
      </c>
      <c r="T41" s="87">
        <f t="shared" si="9"/>
        <v>113</v>
      </c>
      <c r="U41" s="87">
        <f t="shared" si="9"/>
        <v>765</v>
      </c>
      <c r="V41" s="87">
        <f t="shared" si="9"/>
        <v>969</v>
      </c>
      <c r="W41" s="87">
        <f t="shared" si="9"/>
        <v>279</v>
      </c>
      <c r="X41" s="87">
        <f t="shared" si="9"/>
        <v>91</v>
      </c>
      <c r="Y41" s="87">
        <f t="shared" si="9"/>
        <v>92</v>
      </c>
      <c r="Z41" s="87">
        <f t="shared" si="9"/>
        <v>346</v>
      </c>
      <c r="AA41" s="87">
        <f t="shared" si="10"/>
        <v>782</v>
      </c>
      <c r="AB41" s="87">
        <f t="shared" si="10"/>
        <v>956</v>
      </c>
      <c r="AC41" s="87">
        <f t="shared" si="10"/>
        <v>396</v>
      </c>
      <c r="AD41" s="87">
        <f t="shared" si="10"/>
        <v>163</v>
      </c>
      <c r="AE41" s="87">
        <f t="shared" si="10"/>
        <v>0</v>
      </c>
      <c r="AF41" s="87">
        <f t="shared" si="10"/>
        <v>0</v>
      </c>
      <c r="AG41" s="87">
        <f t="shared" si="10"/>
        <v>0</v>
      </c>
      <c r="AH41" s="87">
        <f t="shared" si="10"/>
        <v>0</v>
      </c>
      <c r="AI41" s="87">
        <f t="shared" si="10"/>
        <v>0</v>
      </c>
      <c r="AJ41" s="87">
        <f t="shared" si="10"/>
        <v>0</v>
      </c>
      <c r="AK41" s="87"/>
      <c r="AL41" s="87"/>
      <c r="AM41" s="87"/>
      <c r="AN41" s="87"/>
      <c r="AO41" s="88"/>
      <c r="AP41" s="88"/>
      <c r="AQ41" s="88"/>
      <c r="AR41" s="88"/>
      <c r="AS41" s="88"/>
    </row>
    <row r="42" spans="2:45" x14ac:dyDescent="0.2">
      <c r="B42" s="86" t="s">
        <v>4</v>
      </c>
      <c r="D42" s="89">
        <v>41729</v>
      </c>
      <c r="E42" s="86" t="s">
        <v>49</v>
      </c>
      <c r="G42" s="87">
        <f t="shared" si="8"/>
        <v>8737739</v>
      </c>
      <c r="H42" s="87">
        <f t="shared" si="8"/>
        <v>0</v>
      </c>
      <c r="I42" s="87">
        <f t="shared" si="8"/>
        <v>4088</v>
      </c>
      <c r="J42" s="87">
        <f t="shared" si="8"/>
        <v>2733</v>
      </c>
      <c r="K42" s="87">
        <f t="shared" si="8"/>
        <v>911</v>
      </c>
      <c r="L42" s="87">
        <f t="shared" si="8"/>
        <v>185</v>
      </c>
      <c r="M42" s="87">
        <f t="shared" si="8"/>
        <v>170</v>
      </c>
      <c r="N42" s="87">
        <f t="shared" si="8"/>
        <v>0</v>
      </c>
      <c r="O42" s="87">
        <f t="shared" si="8"/>
        <v>0</v>
      </c>
      <c r="P42" s="87">
        <f t="shared" si="8"/>
        <v>78</v>
      </c>
      <c r="Q42" s="87">
        <f t="shared" si="9"/>
        <v>3480</v>
      </c>
      <c r="R42" s="87">
        <f t="shared" si="9"/>
        <v>352</v>
      </c>
      <c r="S42" s="87">
        <f t="shared" si="9"/>
        <v>113</v>
      </c>
      <c r="T42" s="87">
        <f t="shared" si="9"/>
        <v>98</v>
      </c>
      <c r="U42" s="87">
        <f t="shared" si="9"/>
        <v>1052</v>
      </c>
      <c r="V42" s="87">
        <f t="shared" si="9"/>
        <v>1299</v>
      </c>
      <c r="W42" s="87">
        <f t="shared" si="9"/>
        <v>390</v>
      </c>
      <c r="X42" s="87">
        <f t="shared" si="9"/>
        <v>123</v>
      </c>
      <c r="Y42" s="87">
        <f t="shared" si="9"/>
        <v>82</v>
      </c>
      <c r="Z42" s="87">
        <f t="shared" si="9"/>
        <v>596</v>
      </c>
      <c r="AA42" s="87">
        <f t="shared" si="10"/>
        <v>1177</v>
      </c>
      <c r="AB42" s="87">
        <f t="shared" si="10"/>
        <v>1478</v>
      </c>
      <c r="AC42" s="87">
        <f t="shared" si="10"/>
        <v>422</v>
      </c>
      <c r="AD42" s="87">
        <f t="shared" si="10"/>
        <v>271</v>
      </c>
      <c r="AE42" s="87">
        <f t="shared" si="10"/>
        <v>0</v>
      </c>
      <c r="AF42" s="87">
        <f t="shared" si="10"/>
        <v>0</v>
      </c>
      <c r="AG42" s="87">
        <f t="shared" si="10"/>
        <v>0</v>
      </c>
      <c r="AH42" s="87">
        <f t="shared" si="10"/>
        <v>0</v>
      </c>
      <c r="AI42" s="87">
        <f t="shared" si="10"/>
        <v>0</v>
      </c>
      <c r="AJ42" s="87">
        <f t="shared" si="10"/>
        <v>0</v>
      </c>
      <c r="AK42" s="87"/>
      <c r="AL42" s="87"/>
      <c r="AM42" s="87"/>
      <c r="AN42" s="87"/>
      <c r="AO42" s="88"/>
      <c r="AP42" s="88"/>
      <c r="AQ42" s="88"/>
      <c r="AR42" s="88"/>
      <c r="AS42" s="88"/>
    </row>
    <row r="43" spans="2:45" x14ac:dyDescent="0.2">
      <c r="B43" s="86" t="s">
        <v>4</v>
      </c>
      <c r="D43" s="89">
        <v>41912</v>
      </c>
      <c r="E43" s="86" t="s">
        <v>49</v>
      </c>
      <c r="G43" s="87">
        <f t="shared" si="8"/>
        <v>7750705</v>
      </c>
      <c r="H43" s="87">
        <f t="shared" si="8"/>
        <v>0</v>
      </c>
      <c r="I43" s="87">
        <f t="shared" si="8"/>
        <v>5458</v>
      </c>
      <c r="J43" s="87">
        <f t="shared" si="8"/>
        <v>3695</v>
      </c>
      <c r="K43" s="87">
        <f t="shared" si="8"/>
        <v>1004</v>
      </c>
      <c r="L43" s="87">
        <f t="shared" si="8"/>
        <v>210</v>
      </c>
      <c r="M43" s="87">
        <f t="shared" si="8"/>
        <v>274</v>
      </c>
      <c r="N43" s="87">
        <f t="shared" si="8"/>
        <v>0</v>
      </c>
      <c r="O43" s="87">
        <f t="shared" si="8"/>
        <v>0</v>
      </c>
      <c r="P43" s="87">
        <f t="shared" si="8"/>
        <v>107</v>
      </c>
      <c r="Q43" s="87">
        <f t="shared" si="9"/>
        <v>4549</v>
      </c>
      <c r="R43" s="87">
        <f t="shared" si="9"/>
        <v>403</v>
      </c>
      <c r="S43" s="87">
        <f t="shared" si="9"/>
        <v>143</v>
      </c>
      <c r="T43" s="87">
        <f t="shared" si="9"/>
        <v>181</v>
      </c>
      <c r="U43" s="87">
        <f t="shared" si="9"/>
        <v>1572</v>
      </c>
      <c r="V43" s="87">
        <f t="shared" si="9"/>
        <v>1870</v>
      </c>
      <c r="W43" s="87">
        <f t="shared" si="9"/>
        <v>515</v>
      </c>
      <c r="X43" s="87">
        <f t="shared" si="9"/>
        <v>157</v>
      </c>
      <c r="Y43" s="87">
        <f t="shared" si="9"/>
        <v>182</v>
      </c>
      <c r="Z43" s="87">
        <f t="shared" si="9"/>
        <v>753</v>
      </c>
      <c r="AA43" s="87">
        <f t="shared" si="10"/>
        <v>1541</v>
      </c>
      <c r="AB43" s="87">
        <f t="shared" si="10"/>
        <v>1856</v>
      </c>
      <c r="AC43" s="87">
        <f t="shared" si="10"/>
        <v>482</v>
      </c>
      <c r="AD43" s="87">
        <f t="shared" si="10"/>
        <v>455</v>
      </c>
      <c r="AE43" s="87">
        <f t="shared" si="10"/>
        <v>0</v>
      </c>
      <c r="AF43" s="87">
        <f t="shared" si="10"/>
        <v>0</v>
      </c>
      <c r="AG43" s="87">
        <f t="shared" si="10"/>
        <v>0</v>
      </c>
      <c r="AH43" s="87">
        <f t="shared" si="10"/>
        <v>0</v>
      </c>
      <c r="AI43" s="87">
        <f t="shared" si="10"/>
        <v>0</v>
      </c>
      <c r="AJ43" s="87">
        <f t="shared" si="10"/>
        <v>0</v>
      </c>
      <c r="AK43" s="87"/>
      <c r="AL43" s="87"/>
      <c r="AM43" s="87"/>
      <c r="AN43" s="87"/>
      <c r="AO43" s="88"/>
      <c r="AP43" s="88"/>
      <c r="AQ43" s="88"/>
      <c r="AR43" s="88"/>
      <c r="AS43" s="88"/>
    </row>
    <row r="44" spans="2:45" x14ac:dyDescent="0.2">
      <c r="B44" s="86" t="s">
        <v>4</v>
      </c>
      <c r="D44" s="89">
        <v>42094</v>
      </c>
      <c r="E44" s="86" t="s">
        <v>49</v>
      </c>
      <c r="G44" s="87">
        <f t="shared" si="8"/>
        <v>15190335</v>
      </c>
      <c r="H44" s="87">
        <f t="shared" si="8"/>
        <v>0</v>
      </c>
      <c r="I44" s="87">
        <f t="shared" si="8"/>
        <v>5966</v>
      </c>
      <c r="J44" s="87">
        <f t="shared" si="8"/>
        <v>4060</v>
      </c>
      <c r="K44" s="87">
        <f t="shared" si="8"/>
        <v>1198</v>
      </c>
      <c r="L44" s="87">
        <f t="shared" si="8"/>
        <v>257</v>
      </c>
      <c r="M44" s="87">
        <f t="shared" si="8"/>
        <v>365</v>
      </c>
      <c r="N44" s="87">
        <f t="shared" si="8"/>
        <v>0</v>
      </c>
      <c r="O44" s="87">
        <f t="shared" si="8"/>
        <v>0</v>
      </c>
      <c r="P44" s="87">
        <f t="shared" si="8"/>
        <v>86</v>
      </c>
      <c r="Q44" s="87">
        <f t="shared" si="9"/>
        <v>5085</v>
      </c>
      <c r="R44" s="87">
        <f t="shared" si="9"/>
        <v>477</v>
      </c>
      <c r="S44" s="87">
        <f t="shared" si="9"/>
        <v>206</v>
      </c>
      <c r="T44" s="87">
        <f t="shared" si="9"/>
        <v>164</v>
      </c>
      <c r="U44" s="87">
        <f t="shared" si="9"/>
        <v>1673</v>
      </c>
      <c r="V44" s="87">
        <f t="shared" si="9"/>
        <v>2192</v>
      </c>
      <c r="W44" s="87">
        <f t="shared" si="9"/>
        <v>671</v>
      </c>
      <c r="X44" s="87">
        <f t="shared" si="9"/>
        <v>208</v>
      </c>
      <c r="Y44" s="87">
        <f t="shared" si="9"/>
        <v>203</v>
      </c>
      <c r="Z44" s="87">
        <f t="shared" si="9"/>
        <v>946</v>
      </c>
      <c r="AA44" s="87">
        <f t="shared" si="10"/>
        <v>1575</v>
      </c>
      <c r="AB44" s="87">
        <f t="shared" si="10"/>
        <v>2289</v>
      </c>
      <c r="AC44" s="87">
        <f t="shared" si="10"/>
        <v>464</v>
      </c>
      <c r="AD44" s="87">
        <f t="shared" si="10"/>
        <v>458</v>
      </c>
      <c r="AE44" s="87">
        <f t="shared" si="10"/>
        <v>0</v>
      </c>
      <c r="AF44" s="87">
        <f t="shared" si="10"/>
        <v>0</v>
      </c>
      <c r="AG44" s="87">
        <f t="shared" si="10"/>
        <v>0</v>
      </c>
      <c r="AH44" s="87">
        <f t="shared" si="10"/>
        <v>0</v>
      </c>
      <c r="AI44" s="87">
        <f t="shared" si="10"/>
        <v>0</v>
      </c>
      <c r="AJ44" s="87">
        <f t="shared" si="10"/>
        <v>0</v>
      </c>
      <c r="AK44" s="87"/>
      <c r="AL44" s="87"/>
      <c r="AM44" s="87"/>
      <c r="AN44" s="87"/>
      <c r="AO44" s="88"/>
      <c r="AP44" s="88"/>
      <c r="AQ44" s="88"/>
      <c r="AR44" s="88"/>
      <c r="AS44" s="88"/>
    </row>
    <row r="45" spans="2:45" x14ac:dyDescent="0.2">
      <c r="B45" s="86" t="s">
        <v>4</v>
      </c>
      <c r="D45" s="89">
        <v>42277</v>
      </c>
      <c r="E45" s="86" t="s">
        <v>49</v>
      </c>
      <c r="G45" s="87">
        <f t="shared" si="8"/>
        <v>0</v>
      </c>
      <c r="H45" s="87">
        <f t="shared" si="8"/>
        <v>0</v>
      </c>
      <c r="I45" s="87">
        <f t="shared" si="8"/>
        <v>5509</v>
      </c>
      <c r="J45" s="87">
        <f t="shared" si="8"/>
        <v>3941</v>
      </c>
      <c r="K45" s="87">
        <f t="shared" si="8"/>
        <v>1016</v>
      </c>
      <c r="L45" s="87">
        <f t="shared" si="8"/>
        <v>221</v>
      </c>
      <c r="M45" s="87">
        <f t="shared" si="8"/>
        <v>273</v>
      </c>
      <c r="N45" s="87">
        <f t="shared" si="8"/>
        <v>0</v>
      </c>
      <c r="O45" s="87">
        <f t="shared" si="8"/>
        <v>0</v>
      </c>
      <c r="P45" s="87">
        <f t="shared" si="8"/>
        <v>52</v>
      </c>
      <c r="Q45" s="87">
        <f t="shared" si="9"/>
        <v>4724</v>
      </c>
      <c r="R45" s="87">
        <f t="shared" si="9"/>
        <v>435</v>
      </c>
      <c r="S45" s="87">
        <f t="shared" si="9"/>
        <v>154</v>
      </c>
      <c r="T45" s="87">
        <f t="shared" si="9"/>
        <v>183</v>
      </c>
      <c r="U45" s="87">
        <f t="shared" si="9"/>
        <v>1562</v>
      </c>
      <c r="V45" s="87">
        <f t="shared" si="9"/>
        <v>1903</v>
      </c>
      <c r="W45" s="87">
        <f t="shared" si="9"/>
        <v>615</v>
      </c>
      <c r="X45" s="87">
        <f t="shared" si="9"/>
        <v>176</v>
      </c>
      <c r="Y45" s="87">
        <f t="shared" si="9"/>
        <v>188</v>
      </c>
      <c r="Z45" s="87">
        <f t="shared" si="9"/>
        <v>761</v>
      </c>
      <c r="AA45" s="87">
        <f t="shared" si="10"/>
        <v>1236</v>
      </c>
      <c r="AB45" s="87">
        <f t="shared" si="10"/>
        <v>1895</v>
      </c>
      <c r="AC45" s="87">
        <f t="shared" si="10"/>
        <v>531</v>
      </c>
      <c r="AD45" s="87">
        <f t="shared" si="10"/>
        <v>344</v>
      </c>
      <c r="AE45" s="87">
        <f t="shared" si="10"/>
        <v>0</v>
      </c>
      <c r="AF45" s="87">
        <f t="shared" si="10"/>
        <v>0</v>
      </c>
      <c r="AG45" s="87">
        <f t="shared" si="10"/>
        <v>0</v>
      </c>
      <c r="AH45" s="87">
        <f t="shared" si="10"/>
        <v>0</v>
      </c>
      <c r="AI45" s="87">
        <f t="shared" si="10"/>
        <v>0</v>
      </c>
      <c r="AJ45" s="87">
        <f t="shared" si="10"/>
        <v>0</v>
      </c>
      <c r="AK45" s="87"/>
      <c r="AL45" s="87"/>
      <c r="AM45" s="87"/>
      <c r="AN45" s="87"/>
      <c r="AO45" s="88"/>
      <c r="AP45" s="88"/>
      <c r="AQ45" s="88"/>
      <c r="AR45" s="88"/>
      <c r="AS45" s="88"/>
    </row>
    <row r="46" spans="2:45" x14ac:dyDescent="0.2">
      <c r="B46" s="86" t="s">
        <v>4</v>
      </c>
      <c r="D46" s="89">
        <v>42460</v>
      </c>
      <c r="E46" s="86" t="s">
        <v>49</v>
      </c>
      <c r="G46" s="87">
        <f t="shared" si="8"/>
        <v>0</v>
      </c>
      <c r="H46" s="87">
        <f t="shared" si="8"/>
        <v>0</v>
      </c>
      <c r="I46" s="87">
        <f t="shared" si="8"/>
        <v>4494</v>
      </c>
      <c r="J46" s="87">
        <f t="shared" si="8"/>
        <v>3051</v>
      </c>
      <c r="K46" s="87">
        <f t="shared" si="8"/>
        <v>859</v>
      </c>
      <c r="L46" s="87">
        <f t="shared" si="8"/>
        <v>170</v>
      </c>
      <c r="M46" s="87">
        <f t="shared" si="8"/>
        <v>287</v>
      </c>
      <c r="N46" s="87">
        <f t="shared" si="8"/>
        <v>0</v>
      </c>
      <c r="O46" s="87">
        <f t="shared" si="8"/>
        <v>0</v>
      </c>
      <c r="P46" s="87">
        <f t="shared" si="8"/>
        <v>127</v>
      </c>
      <c r="Q46" s="87">
        <f t="shared" si="9"/>
        <v>3761</v>
      </c>
      <c r="R46" s="87">
        <f t="shared" si="9"/>
        <v>336</v>
      </c>
      <c r="S46" s="87">
        <f t="shared" si="9"/>
        <v>115</v>
      </c>
      <c r="T46" s="87">
        <f t="shared" si="9"/>
        <v>275</v>
      </c>
      <c r="U46" s="87">
        <f t="shared" si="9"/>
        <v>1328</v>
      </c>
      <c r="V46" s="87">
        <f t="shared" si="9"/>
        <v>1627</v>
      </c>
      <c r="W46" s="87">
        <f t="shared" si="9"/>
        <v>471</v>
      </c>
      <c r="X46" s="87">
        <f t="shared" si="9"/>
        <v>157</v>
      </c>
      <c r="Y46" s="87">
        <f t="shared" si="9"/>
        <v>104</v>
      </c>
      <c r="Z46" s="87">
        <f t="shared" si="9"/>
        <v>750</v>
      </c>
      <c r="AA46" s="87">
        <f t="shared" si="10"/>
        <v>1245</v>
      </c>
      <c r="AB46" s="87">
        <f t="shared" si="10"/>
        <v>1759</v>
      </c>
      <c r="AC46" s="87">
        <f t="shared" si="10"/>
        <v>313</v>
      </c>
      <c r="AD46" s="87">
        <f t="shared" si="10"/>
        <v>407</v>
      </c>
      <c r="AE46" s="87">
        <f t="shared" si="10"/>
        <v>0</v>
      </c>
      <c r="AF46" s="87">
        <f t="shared" si="10"/>
        <v>0</v>
      </c>
      <c r="AG46" s="87">
        <f t="shared" si="10"/>
        <v>0</v>
      </c>
      <c r="AH46" s="87">
        <f t="shared" si="10"/>
        <v>0</v>
      </c>
      <c r="AI46" s="87">
        <f t="shared" si="10"/>
        <v>0</v>
      </c>
      <c r="AJ46" s="87">
        <f t="shared" si="10"/>
        <v>0</v>
      </c>
      <c r="AK46" s="87"/>
      <c r="AL46" s="87"/>
      <c r="AM46" s="87"/>
      <c r="AN46" s="87"/>
      <c r="AO46" s="88"/>
      <c r="AP46" s="88"/>
      <c r="AQ46" s="88"/>
      <c r="AR46" s="88"/>
      <c r="AS46" s="88"/>
    </row>
    <row r="47" spans="2:45" x14ac:dyDescent="0.2">
      <c r="B47" s="86" t="s">
        <v>4</v>
      </c>
      <c r="D47" s="89">
        <v>42643</v>
      </c>
      <c r="E47" s="86" t="s">
        <v>49</v>
      </c>
      <c r="G47" s="87">
        <f t="shared" si="8"/>
        <v>0</v>
      </c>
      <c r="H47" s="87">
        <f t="shared" si="8"/>
        <v>0</v>
      </c>
      <c r="I47" s="87">
        <f t="shared" si="8"/>
        <v>4789</v>
      </c>
      <c r="J47" s="87">
        <f t="shared" si="8"/>
        <v>3304</v>
      </c>
      <c r="K47" s="87">
        <f t="shared" si="8"/>
        <v>919</v>
      </c>
      <c r="L47" s="87">
        <f t="shared" si="8"/>
        <v>197</v>
      </c>
      <c r="M47" s="87">
        <f t="shared" si="8"/>
        <v>299</v>
      </c>
      <c r="N47" s="87">
        <f t="shared" si="8"/>
        <v>0</v>
      </c>
      <c r="O47" s="87">
        <f t="shared" si="8"/>
        <v>0</v>
      </c>
      <c r="P47" s="87">
        <f t="shared" si="8"/>
        <v>70</v>
      </c>
      <c r="Q47" s="87">
        <f t="shared" si="9"/>
        <v>3916</v>
      </c>
      <c r="R47" s="87">
        <f t="shared" si="9"/>
        <v>398</v>
      </c>
      <c r="S47" s="87">
        <f t="shared" si="9"/>
        <v>110</v>
      </c>
      <c r="T47" s="87">
        <f t="shared" si="9"/>
        <v>187</v>
      </c>
      <c r="U47" s="87">
        <f t="shared" si="9"/>
        <v>1568</v>
      </c>
      <c r="V47" s="87">
        <f t="shared" si="9"/>
        <v>1958</v>
      </c>
      <c r="W47" s="87">
        <f t="shared" si="9"/>
        <v>682</v>
      </c>
      <c r="X47" s="87">
        <f t="shared" si="9"/>
        <v>219</v>
      </c>
      <c r="Y47" s="87">
        <f t="shared" si="9"/>
        <v>161</v>
      </c>
      <c r="Z47" s="87">
        <f t="shared" si="9"/>
        <v>822</v>
      </c>
      <c r="AA47" s="87">
        <f t="shared" si="10"/>
        <v>1271</v>
      </c>
      <c r="AB47" s="87">
        <f t="shared" si="10"/>
        <v>1612</v>
      </c>
      <c r="AC47" s="87">
        <f t="shared" si="10"/>
        <v>349</v>
      </c>
      <c r="AD47" s="87">
        <f t="shared" si="10"/>
        <v>338</v>
      </c>
      <c r="AE47" s="87">
        <f t="shared" si="10"/>
        <v>0</v>
      </c>
      <c r="AF47" s="87">
        <f t="shared" si="10"/>
        <v>0</v>
      </c>
      <c r="AG47" s="87">
        <f t="shared" si="10"/>
        <v>0</v>
      </c>
      <c r="AH47" s="87">
        <f t="shared" si="10"/>
        <v>0</v>
      </c>
      <c r="AI47" s="87">
        <f t="shared" si="10"/>
        <v>0</v>
      </c>
      <c r="AJ47" s="87">
        <f t="shared" si="10"/>
        <v>0</v>
      </c>
      <c r="AK47" s="87"/>
      <c r="AL47" s="87"/>
      <c r="AM47" s="87"/>
      <c r="AN47" s="87"/>
      <c r="AO47" s="88"/>
      <c r="AP47" s="88"/>
      <c r="AQ47" s="88"/>
      <c r="AR47" s="88"/>
      <c r="AS47" s="88"/>
    </row>
    <row r="48" spans="2:45" x14ac:dyDescent="0.2">
      <c r="B48" s="86" t="s">
        <v>4</v>
      </c>
      <c r="D48" s="89">
        <v>42825</v>
      </c>
      <c r="E48" s="86" t="s">
        <v>49</v>
      </c>
      <c r="G48" s="87">
        <f t="shared" si="8"/>
        <v>0</v>
      </c>
      <c r="H48" s="87">
        <f t="shared" si="8"/>
        <v>12318</v>
      </c>
      <c r="I48" s="87">
        <f t="shared" si="8"/>
        <v>6303</v>
      </c>
      <c r="J48" s="87">
        <f t="shared" si="8"/>
        <v>4164</v>
      </c>
      <c r="K48" s="87">
        <f t="shared" si="8"/>
        <v>1148</v>
      </c>
      <c r="L48" s="87">
        <f t="shared" si="8"/>
        <v>259</v>
      </c>
      <c r="M48" s="87">
        <f t="shared" si="8"/>
        <v>0</v>
      </c>
      <c r="N48" s="87">
        <f t="shared" si="8"/>
        <v>333</v>
      </c>
      <c r="O48" s="87">
        <f t="shared" si="8"/>
        <v>173</v>
      </c>
      <c r="P48" s="87">
        <f t="shared" si="8"/>
        <v>226</v>
      </c>
      <c r="Q48" s="87">
        <f t="shared" si="9"/>
        <v>4841</v>
      </c>
      <c r="R48" s="87">
        <f t="shared" si="9"/>
        <v>503</v>
      </c>
      <c r="S48" s="87">
        <f t="shared" si="9"/>
        <v>188</v>
      </c>
      <c r="T48" s="87">
        <f t="shared" si="9"/>
        <v>771</v>
      </c>
      <c r="U48" s="87">
        <f t="shared" si="9"/>
        <v>1541</v>
      </c>
      <c r="V48" s="87">
        <f t="shared" si="9"/>
        <v>2660</v>
      </c>
      <c r="W48" s="87">
        <f t="shared" si="9"/>
        <v>983</v>
      </c>
      <c r="X48" s="87">
        <f t="shared" si="9"/>
        <v>301</v>
      </c>
      <c r="Y48" s="87">
        <f t="shared" si="9"/>
        <v>818</v>
      </c>
      <c r="Z48" s="87">
        <f t="shared" si="9"/>
        <v>887</v>
      </c>
      <c r="AA48" s="87">
        <f t="shared" si="10"/>
        <v>1466</v>
      </c>
      <c r="AB48" s="87">
        <f t="shared" si="10"/>
        <v>2081</v>
      </c>
      <c r="AC48" s="87">
        <f t="shared" si="10"/>
        <v>662</v>
      </c>
      <c r="AD48" s="87">
        <f t="shared" si="10"/>
        <v>316</v>
      </c>
      <c r="AE48" s="87">
        <f t="shared" si="10"/>
        <v>756</v>
      </c>
      <c r="AF48" s="87">
        <f t="shared" si="10"/>
        <v>1897</v>
      </c>
      <c r="AG48" s="87">
        <f t="shared" si="10"/>
        <v>1497</v>
      </c>
      <c r="AH48" s="87">
        <f t="shared" si="10"/>
        <v>201</v>
      </c>
      <c r="AI48" s="87">
        <f t="shared" si="10"/>
        <v>181</v>
      </c>
      <c r="AJ48" s="87">
        <f t="shared" si="10"/>
        <v>786</v>
      </c>
      <c r="AK48" s="87"/>
      <c r="AL48" s="87"/>
      <c r="AM48" s="87"/>
      <c r="AN48" s="87"/>
      <c r="AO48" s="88"/>
      <c r="AP48" s="88"/>
      <c r="AQ48" s="88"/>
      <c r="AR48" s="88"/>
      <c r="AS48" s="88"/>
    </row>
    <row r="49" spans="2:45" x14ac:dyDescent="0.2">
      <c r="B49" s="86" t="s">
        <v>4</v>
      </c>
      <c r="D49" s="89">
        <v>43008</v>
      </c>
      <c r="E49" s="86" t="s">
        <v>49</v>
      </c>
      <c r="G49" s="87">
        <f t="shared" si="8"/>
        <v>0</v>
      </c>
      <c r="H49" s="87">
        <f t="shared" si="8"/>
        <v>13338</v>
      </c>
      <c r="I49" s="87">
        <f t="shared" si="8"/>
        <v>6446</v>
      </c>
      <c r="J49" s="87">
        <f t="shared" si="8"/>
        <v>4174</v>
      </c>
      <c r="K49" s="87">
        <f t="shared" si="8"/>
        <v>1120</v>
      </c>
      <c r="L49" s="87">
        <f t="shared" si="8"/>
        <v>230</v>
      </c>
      <c r="M49" s="87">
        <f t="shared" si="8"/>
        <v>0</v>
      </c>
      <c r="N49" s="87">
        <f t="shared" si="8"/>
        <v>322</v>
      </c>
      <c r="O49" s="87">
        <f t="shared" si="8"/>
        <v>192</v>
      </c>
      <c r="P49" s="87">
        <f t="shared" si="8"/>
        <v>408</v>
      </c>
      <c r="Q49" s="87">
        <f t="shared" si="9"/>
        <v>4869</v>
      </c>
      <c r="R49" s="87">
        <f t="shared" si="9"/>
        <v>692</v>
      </c>
      <c r="S49" s="87">
        <f t="shared" si="9"/>
        <v>158</v>
      </c>
      <c r="T49" s="87">
        <f t="shared" si="9"/>
        <v>727</v>
      </c>
      <c r="U49" s="87">
        <f t="shared" si="9"/>
        <v>1668</v>
      </c>
      <c r="V49" s="87">
        <f t="shared" si="9"/>
        <v>2697</v>
      </c>
      <c r="W49" s="87">
        <f t="shared" si="9"/>
        <v>1033</v>
      </c>
      <c r="X49" s="87">
        <f t="shared" si="9"/>
        <v>289</v>
      </c>
      <c r="Y49" s="87">
        <f t="shared" si="9"/>
        <v>759</v>
      </c>
      <c r="Z49" s="87">
        <f t="shared" si="9"/>
        <v>674</v>
      </c>
      <c r="AA49" s="87">
        <f t="shared" si="10"/>
        <v>1295</v>
      </c>
      <c r="AB49" s="87">
        <f t="shared" si="10"/>
        <v>2150</v>
      </c>
      <c r="AC49" s="87">
        <f t="shared" si="10"/>
        <v>688</v>
      </c>
      <c r="AD49" s="87">
        <f t="shared" si="10"/>
        <v>291</v>
      </c>
      <c r="AE49" s="87">
        <f t="shared" si="10"/>
        <v>1348</v>
      </c>
      <c r="AF49" s="87">
        <f t="shared" si="10"/>
        <v>1381</v>
      </c>
      <c r="AG49" s="87">
        <f t="shared" si="10"/>
        <v>1044</v>
      </c>
      <c r="AH49" s="87">
        <f t="shared" si="10"/>
        <v>147</v>
      </c>
      <c r="AI49" s="87">
        <f t="shared" si="10"/>
        <v>95</v>
      </c>
      <c r="AJ49" s="87">
        <f t="shared" si="10"/>
        <v>31</v>
      </c>
      <c r="AK49" s="87"/>
      <c r="AL49" s="87"/>
      <c r="AM49" s="87"/>
      <c r="AN49" s="87"/>
      <c r="AO49" s="88"/>
      <c r="AP49" s="88"/>
      <c r="AQ49" s="88"/>
      <c r="AR49" s="88"/>
      <c r="AS49" s="88"/>
    </row>
    <row r="50" spans="2:45" x14ac:dyDescent="0.2">
      <c r="B50" s="86" t="s">
        <v>4</v>
      </c>
      <c r="D50" s="89">
        <v>43190</v>
      </c>
      <c r="E50" s="86" t="s">
        <v>49</v>
      </c>
      <c r="G50" s="87">
        <f t="shared" si="8"/>
        <v>0</v>
      </c>
      <c r="H50" s="87">
        <f t="shared" si="8"/>
        <v>15157</v>
      </c>
      <c r="I50" s="87">
        <f t="shared" si="8"/>
        <v>5654</v>
      </c>
      <c r="J50" s="87">
        <f t="shared" si="8"/>
        <v>3771</v>
      </c>
      <c r="K50" s="87">
        <f t="shared" si="8"/>
        <v>1053</v>
      </c>
      <c r="L50" s="87">
        <f t="shared" si="8"/>
        <v>241</v>
      </c>
      <c r="M50" s="87">
        <f t="shared" si="8"/>
        <v>0</v>
      </c>
      <c r="N50" s="87">
        <f t="shared" si="8"/>
        <v>215</v>
      </c>
      <c r="O50" s="87">
        <f t="shared" si="8"/>
        <v>310</v>
      </c>
      <c r="P50" s="87">
        <f t="shared" si="8"/>
        <v>64</v>
      </c>
      <c r="Q50" s="87">
        <f t="shared" si="9"/>
        <v>4480</v>
      </c>
      <c r="R50" s="87">
        <f t="shared" si="9"/>
        <v>421</v>
      </c>
      <c r="S50" s="87">
        <f t="shared" si="9"/>
        <v>187</v>
      </c>
      <c r="T50" s="87">
        <f t="shared" si="9"/>
        <v>566</v>
      </c>
      <c r="U50" s="87">
        <f t="shared" si="9"/>
        <v>1283</v>
      </c>
      <c r="V50" s="87">
        <f t="shared" si="9"/>
        <v>2468</v>
      </c>
      <c r="W50" s="87">
        <f t="shared" si="9"/>
        <v>1046</v>
      </c>
      <c r="X50" s="87">
        <f t="shared" si="9"/>
        <v>294</v>
      </c>
      <c r="Y50" s="87">
        <f t="shared" si="9"/>
        <v>563</v>
      </c>
      <c r="Z50" s="87">
        <f t="shared" si="9"/>
        <v>820</v>
      </c>
      <c r="AA50" s="87">
        <f t="shared" si="10"/>
        <v>1399</v>
      </c>
      <c r="AB50" s="87">
        <f t="shared" si="10"/>
        <v>1761</v>
      </c>
      <c r="AC50" s="87">
        <f t="shared" si="10"/>
        <v>785</v>
      </c>
      <c r="AD50" s="87">
        <f t="shared" si="10"/>
        <v>208</v>
      </c>
      <c r="AE50" s="87">
        <f t="shared" si="10"/>
        <v>681</v>
      </c>
      <c r="AF50" s="87">
        <f t="shared" si="10"/>
        <v>1405</v>
      </c>
      <c r="AG50" s="87">
        <f t="shared" si="10"/>
        <v>457</v>
      </c>
      <c r="AH50" s="87">
        <f t="shared" si="10"/>
        <v>109</v>
      </c>
      <c r="AI50" s="87">
        <f t="shared" si="10"/>
        <v>69</v>
      </c>
      <c r="AJ50" s="87">
        <f t="shared" si="10"/>
        <v>33</v>
      </c>
      <c r="AK50" s="87"/>
      <c r="AL50" s="87"/>
      <c r="AM50" s="87"/>
      <c r="AN50" s="87"/>
      <c r="AO50" s="88"/>
      <c r="AP50" s="88"/>
      <c r="AQ50" s="88"/>
      <c r="AR50" s="88"/>
      <c r="AS50" s="88"/>
    </row>
    <row r="51" spans="2:45" x14ac:dyDescent="0.2">
      <c r="D51" s="89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8"/>
      <c r="AP51" s="88"/>
      <c r="AQ51" s="88"/>
      <c r="AR51" s="88"/>
      <c r="AS51" s="88"/>
    </row>
    <row r="52" spans="2:45" x14ac:dyDescent="0.2">
      <c r="B52" s="86" t="s">
        <v>1023</v>
      </c>
      <c r="D52" s="89">
        <v>40816</v>
      </c>
      <c r="E52" s="86" t="s">
        <v>99</v>
      </c>
      <c r="G52" s="87">
        <f t="shared" ref="G52:P65" si="11">SUMIFS(G$82:G$520,$D$82:$D$520,$D52,$B$82:$B$520,$B52)</f>
        <v>0</v>
      </c>
      <c r="H52" s="87">
        <f t="shared" si="11"/>
        <v>0</v>
      </c>
      <c r="I52" s="87">
        <f t="shared" si="11"/>
        <v>0</v>
      </c>
      <c r="J52" s="87">
        <f t="shared" si="11"/>
        <v>0</v>
      </c>
      <c r="K52" s="87">
        <f t="shared" si="11"/>
        <v>0</v>
      </c>
      <c r="L52" s="87">
        <f t="shared" si="11"/>
        <v>0</v>
      </c>
      <c r="M52" s="87">
        <f t="shared" si="11"/>
        <v>0</v>
      </c>
      <c r="N52" s="87">
        <f t="shared" si="11"/>
        <v>0</v>
      </c>
      <c r="O52" s="87">
        <f t="shared" si="11"/>
        <v>0</v>
      </c>
      <c r="P52" s="87">
        <f t="shared" si="11"/>
        <v>0</v>
      </c>
      <c r="Q52" s="87">
        <f t="shared" ref="Q52:Z65" si="12">SUMIFS(Q$82:Q$520,$D$82:$D$520,$D52,$B$82:$B$520,$B52)</f>
        <v>0</v>
      </c>
      <c r="R52" s="87">
        <f t="shared" si="12"/>
        <v>0</v>
      </c>
      <c r="S52" s="87">
        <f t="shared" si="12"/>
        <v>0</v>
      </c>
      <c r="T52" s="87">
        <f t="shared" si="12"/>
        <v>0</v>
      </c>
      <c r="U52" s="87">
        <f t="shared" si="12"/>
        <v>0</v>
      </c>
      <c r="V52" s="87">
        <f t="shared" si="12"/>
        <v>0</v>
      </c>
      <c r="W52" s="87">
        <f t="shared" si="12"/>
        <v>0</v>
      </c>
      <c r="X52" s="87">
        <f t="shared" si="12"/>
        <v>0</v>
      </c>
      <c r="Y52" s="87">
        <f t="shared" si="12"/>
        <v>0</v>
      </c>
      <c r="Z52" s="87">
        <f t="shared" si="12"/>
        <v>0</v>
      </c>
      <c r="AA52" s="87">
        <f t="shared" ref="AA52:AJ65" si="13">SUMIFS(AA$82:AA$520,$D$82:$D$520,$D52,$B$82:$B$520,$B52)</f>
        <v>0</v>
      </c>
      <c r="AB52" s="87">
        <f t="shared" si="13"/>
        <v>0</v>
      </c>
      <c r="AC52" s="87">
        <f t="shared" si="13"/>
        <v>0</v>
      </c>
      <c r="AD52" s="87">
        <f t="shared" si="13"/>
        <v>0</v>
      </c>
      <c r="AE52" s="87">
        <f t="shared" si="13"/>
        <v>0</v>
      </c>
      <c r="AF52" s="87">
        <f t="shared" si="13"/>
        <v>0</v>
      </c>
      <c r="AG52" s="87">
        <f t="shared" si="13"/>
        <v>0</v>
      </c>
      <c r="AH52" s="87">
        <f t="shared" si="13"/>
        <v>0</v>
      </c>
      <c r="AI52" s="87">
        <f t="shared" si="13"/>
        <v>0</v>
      </c>
      <c r="AJ52" s="87">
        <f t="shared" si="13"/>
        <v>0</v>
      </c>
      <c r="AK52" s="87"/>
      <c r="AL52" s="87"/>
      <c r="AM52" s="87"/>
      <c r="AN52" s="87"/>
      <c r="AO52" s="88"/>
      <c r="AP52" s="88"/>
      <c r="AQ52" s="88"/>
      <c r="AR52" s="88"/>
      <c r="AS52" s="88"/>
    </row>
    <row r="53" spans="2:45" x14ac:dyDescent="0.2">
      <c r="B53" s="86" t="s">
        <v>1023</v>
      </c>
      <c r="D53" s="89">
        <v>40999</v>
      </c>
      <c r="E53" s="86" t="s">
        <v>99</v>
      </c>
      <c r="G53" s="87">
        <f t="shared" si="11"/>
        <v>618578</v>
      </c>
      <c r="H53" s="87">
        <f t="shared" si="11"/>
        <v>0</v>
      </c>
      <c r="I53" s="87">
        <f t="shared" si="11"/>
        <v>60</v>
      </c>
      <c r="J53" s="87">
        <f t="shared" si="11"/>
        <v>53</v>
      </c>
      <c r="K53" s="87">
        <f t="shared" si="11"/>
        <v>5</v>
      </c>
      <c r="L53" s="87">
        <f t="shared" si="11"/>
        <v>1</v>
      </c>
      <c r="M53" s="87">
        <f t="shared" si="11"/>
        <v>0</v>
      </c>
      <c r="N53" s="87">
        <f t="shared" si="11"/>
        <v>0</v>
      </c>
      <c r="O53" s="87">
        <f t="shared" si="11"/>
        <v>0</v>
      </c>
      <c r="P53" s="87">
        <f t="shared" si="11"/>
        <v>1</v>
      </c>
      <c r="Q53" s="87">
        <f t="shared" si="12"/>
        <v>49</v>
      </c>
      <c r="R53" s="87">
        <f t="shared" si="12"/>
        <v>3</v>
      </c>
      <c r="S53" s="87">
        <f t="shared" si="12"/>
        <v>1</v>
      </c>
      <c r="T53" s="87">
        <f t="shared" si="12"/>
        <v>7</v>
      </c>
      <c r="U53" s="87">
        <f t="shared" si="12"/>
        <v>14</v>
      </c>
      <c r="V53" s="87">
        <f t="shared" si="12"/>
        <v>34</v>
      </c>
      <c r="W53" s="87">
        <f t="shared" si="12"/>
        <v>5</v>
      </c>
      <c r="X53" s="87">
        <f t="shared" si="12"/>
        <v>2</v>
      </c>
      <c r="Y53" s="87">
        <f t="shared" si="12"/>
        <v>5</v>
      </c>
      <c r="Z53" s="87">
        <f t="shared" si="12"/>
        <v>13</v>
      </c>
      <c r="AA53" s="87">
        <f t="shared" si="13"/>
        <v>11</v>
      </c>
      <c r="AB53" s="87">
        <f t="shared" si="13"/>
        <v>29</v>
      </c>
      <c r="AC53" s="87">
        <f t="shared" si="13"/>
        <v>0</v>
      </c>
      <c r="AD53" s="87">
        <f t="shared" si="13"/>
        <v>1</v>
      </c>
      <c r="AE53" s="87">
        <f t="shared" si="13"/>
        <v>0</v>
      </c>
      <c r="AF53" s="87">
        <f t="shared" si="13"/>
        <v>0</v>
      </c>
      <c r="AG53" s="87">
        <f t="shared" si="13"/>
        <v>0</v>
      </c>
      <c r="AH53" s="87">
        <f t="shared" si="13"/>
        <v>0</v>
      </c>
      <c r="AI53" s="87">
        <f t="shared" si="13"/>
        <v>0</v>
      </c>
      <c r="AJ53" s="87">
        <f t="shared" si="13"/>
        <v>0</v>
      </c>
      <c r="AK53" s="87"/>
      <c r="AL53" s="87"/>
      <c r="AM53" s="87"/>
      <c r="AN53" s="87"/>
      <c r="AO53" s="88"/>
      <c r="AP53" s="88"/>
      <c r="AQ53" s="88"/>
      <c r="AR53" s="88"/>
      <c r="AS53" s="88"/>
    </row>
    <row r="54" spans="2:45" x14ac:dyDescent="0.2">
      <c r="B54" s="86" t="s">
        <v>1023</v>
      </c>
      <c r="D54" s="89">
        <v>41182</v>
      </c>
      <c r="E54" s="86" t="s">
        <v>99</v>
      </c>
      <c r="G54" s="87">
        <f t="shared" si="11"/>
        <v>618578</v>
      </c>
      <c r="H54" s="87">
        <f t="shared" si="11"/>
        <v>0</v>
      </c>
      <c r="I54" s="87">
        <f t="shared" si="11"/>
        <v>62</v>
      </c>
      <c r="J54" s="87">
        <f t="shared" si="11"/>
        <v>54</v>
      </c>
      <c r="K54" s="87">
        <f t="shared" si="11"/>
        <v>4</v>
      </c>
      <c r="L54" s="87">
        <f t="shared" si="11"/>
        <v>1</v>
      </c>
      <c r="M54" s="87">
        <f t="shared" si="11"/>
        <v>2</v>
      </c>
      <c r="N54" s="87">
        <f t="shared" si="11"/>
        <v>0</v>
      </c>
      <c r="O54" s="87">
        <f t="shared" si="11"/>
        <v>0</v>
      </c>
      <c r="P54" s="87">
        <f t="shared" si="11"/>
        <v>1</v>
      </c>
      <c r="Q54" s="87">
        <f t="shared" si="12"/>
        <v>54</v>
      </c>
      <c r="R54" s="87">
        <f t="shared" si="12"/>
        <v>2</v>
      </c>
      <c r="S54" s="87">
        <f t="shared" si="12"/>
        <v>0</v>
      </c>
      <c r="T54" s="87">
        <f t="shared" si="12"/>
        <v>6</v>
      </c>
      <c r="U54" s="87">
        <f t="shared" si="12"/>
        <v>19</v>
      </c>
      <c r="V54" s="87">
        <f t="shared" si="12"/>
        <v>24</v>
      </c>
      <c r="W54" s="87">
        <f t="shared" si="12"/>
        <v>8</v>
      </c>
      <c r="X54" s="87">
        <f t="shared" si="12"/>
        <v>3</v>
      </c>
      <c r="Y54" s="87">
        <f t="shared" si="12"/>
        <v>8</v>
      </c>
      <c r="Z54" s="87">
        <f t="shared" si="12"/>
        <v>11</v>
      </c>
      <c r="AA54" s="87">
        <f t="shared" si="13"/>
        <v>10</v>
      </c>
      <c r="AB54" s="87">
        <f t="shared" si="13"/>
        <v>30</v>
      </c>
      <c r="AC54" s="87">
        <f t="shared" si="13"/>
        <v>3</v>
      </c>
      <c r="AD54" s="87">
        <f t="shared" si="13"/>
        <v>2</v>
      </c>
      <c r="AE54" s="87">
        <f t="shared" si="13"/>
        <v>0</v>
      </c>
      <c r="AF54" s="87">
        <f t="shared" si="13"/>
        <v>0</v>
      </c>
      <c r="AG54" s="87">
        <f t="shared" si="13"/>
        <v>0</v>
      </c>
      <c r="AH54" s="87">
        <f t="shared" si="13"/>
        <v>0</v>
      </c>
      <c r="AI54" s="87">
        <f t="shared" si="13"/>
        <v>0</v>
      </c>
      <c r="AJ54" s="87">
        <f t="shared" si="13"/>
        <v>0</v>
      </c>
      <c r="AK54" s="87"/>
      <c r="AL54" s="87"/>
      <c r="AM54" s="87"/>
      <c r="AN54" s="87"/>
      <c r="AO54" s="88"/>
      <c r="AP54" s="88"/>
      <c r="AQ54" s="88"/>
      <c r="AR54" s="88"/>
      <c r="AS54" s="88"/>
    </row>
    <row r="55" spans="2:45" x14ac:dyDescent="0.2">
      <c r="B55" s="86" t="s">
        <v>1023</v>
      </c>
      <c r="D55" s="89">
        <v>41364</v>
      </c>
      <c r="E55" s="86" t="s">
        <v>99</v>
      </c>
      <c r="G55" s="87">
        <f t="shared" si="11"/>
        <v>618578</v>
      </c>
      <c r="H55" s="87">
        <f t="shared" si="11"/>
        <v>0</v>
      </c>
      <c r="I55" s="87">
        <f t="shared" si="11"/>
        <v>60</v>
      </c>
      <c r="J55" s="87">
        <f t="shared" si="11"/>
        <v>51</v>
      </c>
      <c r="K55" s="87">
        <f t="shared" si="11"/>
        <v>5</v>
      </c>
      <c r="L55" s="87">
        <f t="shared" si="11"/>
        <v>2</v>
      </c>
      <c r="M55" s="87">
        <f t="shared" si="11"/>
        <v>2</v>
      </c>
      <c r="N55" s="87">
        <f t="shared" si="11"/>
        <v>0</v>
      </c>
      <c r="O55" s="87">
        <f t="shared" si="11"/>
        <v>0</v>
      </c>
      <c r="P55" s="87">
        <f t="shared" si="11"/>
        <v>0</v>
      </c>
      <c r="Q55" s="87">
        <f t="shared" si="12"/>
        <v>53</v>
      </c>
      <c r="R55" s="87">
        <f t="shared" si="12"/>
        <v>3</v>
      </c>
      <c r="S55" s="87">
        <f t="shared" si="12"/>
        <v>2</v>
      </c>
      <c r="T55" s="87">
        <f t="shared" si="12"/>
        <v>2</v>
      </c>
      <c r="U55" s="87">
        <f t="shared" si="12"/>
        <v>9</v>
      </c>
      <c r="V55" s="87">
        <f t="shared" si="12"/>
        <v>36</v>
      </c>
      <c r="W55" s="87">
        <f t="shared" si="12"/>
        <v>7</v>
      </c>
      <c r="X55" s="87">
        <f t="shared" si="12"/>
        <v>4</v>
      </c>
      <c r="Y55" s="87">
        <f t="shared" si="12"/>
        <v>4</v>
      </c>
      <c r="Z55" s="87">
        <f t="shared" si="12"/>
        <v>13</v>
      </c>
      <c r="AA55" s="87">
        <f t="shared" si="13"/>
        <v>10</v>
      </c>
      <c r="AB55" s="87">
        <f t="shared" si="13"/>
        <v>31</v>
      </c>
      <c r="AC55" s="87">
        <f t="shared" si="13"/>
        <v>3</v>
      </c>
      <c r="AD55" s="87">
        <f t="shared" si="13"/>
        <v>0</v>
      </c>
      <c r="AE55" s="87">
        <f t="shared" si="13"/>
        <v>0</v>
      </c>
      <c r="AF55" s="87">
        <f t="shared" si="13"/>
        <v>0</v>
      </c>
      <c r="AG55" s="87">
        <f t="shared" si="13"/>
        <v>0</v>
      </c>
      <c r="AH55" s="87">
        <f t="shared" si="13"/>
        <v>0</v>
      </c>
      <c r="AI55" s="87">
        <f t="shared" si="13"/>
        <v>0</v>
      </c>
      <c r="AJ55" s="87">
        <f t="shared" si="13"/>
        <v>0</v>
      </c>
      <c r="AK55" s="87"/>
      <c r="AL55" s="87"/>
      <c r="AM55" s="87"/>
      <c r="AN55" s="87"/>
      <c r="AO55" s="88"/>
      <c r="AP55" s="88"/>
      <c r="AQ55" s="88"/>
      <c r="AR55" s="88"/>
      <c r="AS55" s="88"/>
    </row>
    <row r="56" spans="2:45" x14ac:dyDescent="0.2">
      <c r="B56" s="86" t="s">
        <v>1023</v>
      </c>
      <c r="D56" s="89">
        <v>41547</v>
      </c>
      <c r="E56" s="86" t="s">
        <v>99</v>
      </c>
      <c r="G56" s="87">
        <f t="shared" si="11"/>
        <v>2973983</v>
      </c>
      <c r="H56" s="87">
        <f t="shared" si="11"/>
        <v>0</v>
      </c>
      <c r="I56" s="87">
        <f t="shared" si="11"/>
        <v>1812</v>
      </c>
      <c r="J56" s="87">
        <f t="shared" si="11"/>
        <v>1257</v>
      </c>
      <c r="K56" s="87">
        <f t="shared" si="11"/>
        <v>322</v>
      </c>
      <c r="L56" s="87">
        <f t="shared" si="11"/>
        <v>83</v>
      </c>
      <c r="M56" s="87">
        <f t="shared" si="11"/>
        <v>159</v>
      </c>
      <c r="N56" s="87">
        <f t="shared" si="11"/>
        <v>0</v>
      </c>
      <c r="O56" s="87">
        <f t="shared" si="11"/>
        <v>0</v>
      </c>
      <c r="P56" s="87">
        <f t="shared" si="11"/>
        <v>42</v>
      </c>
      <c r="Q56" s="87">
        <f t="shared" si="12"/>
        <v>1483</v>
      </c>
      <c r="R56" s="87">
        <f t="shared" si="12"/>
        <v>145</v>
      </c>
      <c r="S56" s="87">
        <f t="shared" si="12"/>
        <v>79</v>
      </c>
      <c r="T56" s="87">
        <f t="shared" si="12"/>
        <v>76</v>
      </c>
      <c r="U56" s="87">
        <f t="shared" si="12"/>
        <v>568</v>
      </c>
      <c r="V56" s="87">
        <f t="shared" si="12"/>
        <v>780</v>
      </c>
      <c r="W56" s="87">
        <f t="shared" si="12"/>
        <v>228</v>
      </c>
      <c r="X56" s="87">
        <f t="shared" si="12"/>
        <v>137</v>
      </c>
      <c r="Y56" s="87">
        <f t="shared" si="12"/>
        <v>90</v>
      </c>
      <c r="Z56" s="87">
        <f t="shared" si="12"/>
        <v>212</v>
      </c>
      <c r="AA56" s="87">
        <f t="shared" si="13"/>
        <v>339</v>
      </c>
      <c r="AB56" s="87">
        <f t="shared" si="13"/>
        <v>848</v>
      </c>
      <c r="AC56" s="87">
        <f t="shared" si="13"/>
        <v>147</v>
      </c>
      <c r="AD56" s="87">
        <f t="shared" si="13"/>
        <v>56</v>
      </c>
      <c r="AE56" s="87">
        <f t="shared" si="13"/>
        <v>0</v>
      </c>
      <c r="AF56" s="87">
        <f t="shared" si="13"/>
        <v>0</v>
      </c>
      <c r="AG56" s="87">
        <f t="shared" si="13"/>
        <v>0</v>
      </c>
      <c r="AH56" s="87">
        <f t="shared" si="13"/>
        <v>0</v>
      </c>
      <c r="AI56" s="87">
        <f t="shared" si="13"/>
        <v>0</v>
      </c>
      <c r="AJ56" s="87">
        <f t="shared" si="13"/>
        <v>0</v>
      </c>
      <c r="AK56" s="87"/>
      <c r="AL56" s="87"/>
      <c r="AM56" s="87"/>
      <c r="AN56" s="87"/>
      <c r="AO56" s="88"/>
      <c r="AP56" s="88"/>
      <c r="AQ56" s="88"/>
      <c r="AR56" s="88"/>
      <c r="AS56" s="88"/>
    </row>
    <row r="57" spans="2:45" x14ac:dyDescent="0.2">
      <c r="B57" s="86" t="s">
        <v>1023</v>
      </c>
      <c r="D57" s="89">
        <v>41729</v>
      </c>
      <c r="E57" s="86" t="s">
        <v>99</v>
      </c>
      <c r="G57" s="87">
        <f t="shared" si="11"/>
        <v>4912994</v>
      </c>
      <c r="H57" s="87">
        <f t="shared" si="11"/>
        <v>0</v>
      </c>
      <c r="I57" s="87">
        <f t="shared" si="11"/>
        <v>1630</v>
      </c>
      <c r="J57" s="87">
        <f t="shared" si="11"/>
        <v>1085</v>
      </c>
      <c r="K57" s="87">
        <f t="shared" si="11"/>
        <v>316</v>
      </c>
      <c r="L57" s="87">
        <f t="shared" si="11"/>
        <v>81</v>
      </c>
      <c r="M57" s="87">
        <f t="shared" si="11"/>
        <v>106</v>
      </c>
      <c r="N57" s="87">
        <f t="shared" si="11"/>
        <v>0</v>
      </c>
      <c r="O57" s="87">
        <f t="shared" si="11"/>
        <v>0</v>
      </c>
      <c r="P57" s="87">
        <f t="shared" si="11"/>
        <v>44</v>
      </c>
      <c r="Q57" s="87">
        <f t="shared" si="12"/>
        <v>1359</v>
      </c>
      <c r="R57" s="87">
        <f t="shared" si="12"/>
        <v>119</v>
      </c>
      <c r="S57" s="87">
        <f t="shared" si="12"/>
        <v>74</v>
      </c>
      <c r="T57" s="87">
        <f t="shared" si="12"/>
        <v>80</v>
      </c>
      <c r="U57" s="87">
        <f t="shared" si="12"/>
        <v>252</v>
      </c>
      <c r="V57" s="87">
        <f t="shared" si="12"/>
        <v>466</v>
      </c>
      <c r="W57" s="87">
        <f t="shared" si="12"/>
        <v>120</v>
      </c>
      <c r="X57" s="87">
        <f t="shared" si="12"/>
        <v>50</v>
      </c>
      <c r="Y57" s="87">
        <f t="shared" si="12"/>
        <v>69</v>
      </c>
      <c r="Z57" s="87">
        <f t="shared" si="12"/>
        <v>273</v>
      </c>
      <c r="AA57" s="87">
        <f t="shared" si="13"/>
        <v>384</v>
      </c>
      <c r="AB57" s="87">
        <f t="shared" si="13"/>
        <v>717</v>
      </c>
      <c r="AC57" s="87">
        <f t="shared" si="13"/>
        <v>149</v>
      </c>
      <c r="AD57" s="87">
        <f t="shared" si="13"/>
        <v>85</v>
      </c>
      <c r="AE57" s="87">
        <f t="shared" si="13"/>
        <v>0</v>
      </c>
      <c r="AF57" s="87">
        <f t="shared" si="13"/>
        <v>0</v>
      </c>
      <c r="AG57" s="87">
        <f t="shared" si="13"/>
        <v>0</v>
      </c>
      <c r="AH57" s="87">
        <f t="shared" si="13"/>
        <v>0</v>
      </c>
      <c r="AI57" s="87">
        <f t="shared" si="13"/>
        <v>0</v>
      </c>
      <c r="AJ57" s="87">
        <f t="shared" si="13"/>
        <v>0</v>
      </c>
      <c r="AK57" s="87"/>
      <c r="AL57" s="87"/>
      <c r="AM57" s="87"/>
      <c r="AN57" s="87"/>
      <c r="AO57" s="88"/>
      <c r="AP57" s="88"/>
      <c r="AQ57" s="88"/>
      <c r="AR57" s="88"/>
      <c r="AS57" s="88"/>
    </row>
    <row r="58" spans="2:45" x14ac:dyDescent="0.2">
      <c r="B58" s="86" t="s">
        <v>1023</v>
      </c>
      <c r="D58" s="89">
        <v>41912</v>
      </c>
      <c r="E58" s="86" t="s">
        <v>99</v>
      </c>
      <c r="G58" s="87">
        <f t="shared" si="11"/>
        <v>5736231</v>
      </c>
      <c r="H58" s="87">
        <f t="shared" si="11"/>
        <v>0</v>
      </c>
      <c r="I58" s="87">
        <f t="shared" si="11"/>
        <v>2021</v>
      </c>
      <c r="J58" s="87">
        <f t="shared" si="11"/>
        <v>1344</v>
      </c>
      <c r="K58" s="87">
        <f t="shared" si="11"/>
        <v>376</v>
      </c>
      <c r="L58" s="87">
        <f t="shared" si="11"/>
        <v>76</v>
      </c>
      <c r="M58" s="87">
        <f t="shared" si="11"/>
        <v>188</v>
      </c>
      <c r="N58" s="87">
        <f t="shared" si="11"/>
        <v>0</v>
      </c>
      <c r="O58" s="87">
        <f t="shared" si="11"/>
        <v>0</v>
      </c>
      <c r="P58" s="87">
        <f t="shared" si="11"/>
        <v>57</v>
      </c>
      <c r="Q58" s="87">
        <f t="shared" si="12"/>
        <v>1583</v>
      </c>
      <c r="R58" s="87">
        <f t="shared" si="12"/>
        <v>181</v>
      </c>
      <c r="S58" s="87">
        <f t="shared" si="12"/>
        <v>81</v>
      </c>
      <c r="T58" s="87">
        <f t="shared" si="12"/>
        <v>58</v>
      </c>
      <c r="U58" s="87">
        <f t="shared" si="12"/>
        <v>230</v>
      </c>
      <c r="V58" s="87">
        <f t="shared" si="12"/>
        <v>402</v>
      </c>
      <c r="W58" s="87">
        <f t="shared" si="12"/>
        <v>124</v>
      </c>
      <c r="X58" s="87">
        <f t="shared" si="12"/>
        <v>41</v>
      </c>
      <c r="Y58" s="87">
        <f t="shared" si="12"/>
        <v>30</v>
      </c>
      <c r="Z58" s="87">
        <f t="shared" si="12"/>
        <v>364</v>
      </c>
      <c r="AA58" s="87">
        <f t="shared" si="13"/>
        <v>475</v>
      </c>
      <c r="AB58" s="87">
        <f t="shared" si="13"/>
        <v>695</v>
      </c>
      <c r="AC58" s="87">
        <f t="shared" si="13"/>
        <v>352</v>
      </c>
      <c r="AD58" s="87">
        <f t="shared" si="13"/>
        <v>96</v>
      </c>
      <c r="AE58" s="87">
        <f t="shared" si="13"/>
        <v>0</v>
      </c>
      <c r="AF58" s="87">
        <f t="shared" si="13"/>
        <v>0</v>
      </c>
      <c r="AG58" s="87">
        <f t="shared" si="13"/>
        <v>0</v>
      </c>
      <c r="AH58" s="87">
        <f t="shared" si="13"/>
        <v>0</v>
      </c>
      <c r="AI58" s="87">
        <f t="shared" si="13"/>
        <v>0</v>
      </c>
      <c r="AJ58" s="87">
        <f t="shared" si="13"/>
        <v>0</v>
      </c>
      <c r="AK58" s="87"/>
      <c r="AL58" s="87"/>
      <c r="AM58" s="87"/>
      <c r="AN58" s="87"/>
      <c r="AO58" s="88"/>
      <c r="AP58" s="88"/>
      <c r="AQ58" s="88"/>
      <c r="AR58" s="88"/>
      <c r="AS58" s="88"/>
    </row>
    <row r="59" spans="2:45" x14ac:dyDescent="0.2">
      <c r="B59" s="86" t="s">
        <v>1023</v>
      </c>
      <c r="D59" s="89">
        <v>42094</v>
      </c>
      <c r="E59" s="86" t="s">
        <v>99</v>
      </c>
      <c r="G59" s="87">
        <f t="shared" si="11"/>
        <v>5940890</v>
      </c>
      <c r="H59" s="87">
        <f t="shared" si="11"/>
        <v>0</v>
      </c>
      <c r="I59" s="87">
        <f t="shared" si="11"/>
        <v>2709</v>
      </c>
      <c r="J59" s="87">
        <f t="shared" si="11"/>
        <v>1839</v>
      </c>
      <c r="K59" s="87">
        <f t="shared" si="11"/>
        <v>483</v>
      </c>
      <c r="L59" s="87">
        <f t="shared" si="11"/>
        <v>128</v>
      </c>
      <c r="M59" s="87">
        <f t="shared" si="11"/>
        <v>192</v>
      </c>
      <c r="N59" s="87">
        <f t="shared" si="11"/>
        <v>0</v>
      </c>
      <c r="O59" s="87">
        <f t="shared" si="11"/>
        <v>0</v>
      </c>
      <c r="P59" s="87">
        <f t="shared" si="11"/>
        <v>64</v>
      </c>
      <c r="Q59" s="87">
        <f t="shared" si="12"/>
        <v>2297</v>
      </c>
      <c r="R59" s="87">
        <f t="shared" si="12"/>
        <v>178</v>
      </c>
      <c r="S59" s="87">
        <f t="shared" si="12"/>
        <v>103</v>
      </c>
      <c r="T59" s="87">
        <f t="shared" si="12"/>
        <v>104</v>
      </c>
      <c r="U59" s="87">
        <f t="shared" si="12"/>
        <v>693</v>
      </c>
      <c r="V59" s="87">
        <f t="shared" si="12"/>
        <v>1121</v>
      </c>
      <c r="W59" s="87">
        <f t="shared" si="12"/>
        <v>366</v>
      </c>
      <c r="X59" s="87">
        <f t="shared" si="12"/>
        <v>165</v>
      </c>
      <c r="Y59" s="87">
        <f t="shared" si="12"/>
        <v>340</v>
      </c>
      <c r="Z59" s="87">
        <f t="shared" si="12"/>
        <v>452</v>
      </c>
      <c r="AA59" s="87">
        <f t="shared" si="13"/>
        <v>610</v>
      </c>
      <c r="AB59" s="87">
        <f t="shared" si="13"/>
        <v>1019</v>
      </c>
      <c r="AC59" s="87">
        <f t="shared" si="13"/>
        <v>389</v>
      </c>
      <c r="AD59" s="87">
        <f t="shared" si="13"/>
        <v>224</v>
      </c>
      <c r="AE59" s="87">
        <f t="shared" si="13"/>
        <v>0</v>
      </c>
      <c r="AF59" s="87">
        <f t="shared" si="13"/>
        <v>0</v>
      </c>
      <c r="AG59" s="87">
        <f t="shared" si="13"/>
        <v>0</v>
      </c>
      <c r="AH59" s="87">
        <f t="shared" si="13"/>
        <v>0</v>
      </c>
      <c r="AI59" s="87">
        <f t="shared" si="13"/>
        <v>0</v>
      </c>
      <c r="AJ59" s="87">
        <f t="shared" si="13"/>
        <v>0</v>
      </c>
      <c r="AK59" s="87"/>
      <c r="AL59" s="87"/>
      <c r="AM59" s="87"/>
      <c r="AN59" s="87"/>
      <c r="AO59" s="88"/>
      <c r="AP59" s="88"/>
      <c r="AQ59" s="88"/>
      <c r="AR59" s="88"/>
      <c r="AS59" s="88"/>
    </row>
    <row r="60" spans="2:45" x14ac:dyDescent="0.2">
      <c r="B60" s="86" t="s">
        <v>1023</v>
      </c>
      <c r="D60" s="89">
        <v>42277</v>
      </c>
      <c r="E60" s="86" t="s">
        <v>99</v>
      </c>
      <c r="G60" s="87">
        <f t="shared" si="11"/>
        <v>0</v>
      </c>
      <c r="H60" s="87">
        <f t="shared" si="11"/>
        <v>0</v>
      </c>
      <c r="I60" s="87">
        <f t="shared" si="11"/>
        <v>3243</v>
      </c>
      <c r="J60" s="87">
        <f t="shared" si="11"/>
        <v>2084</v>
      </c>
      <c r="K60" s="87">
        <f t="shared" si="11"/>
        <v>633</v>
      </c>
      <c r="L60" s="87">
        <f t="shared" si="11"/>
        <v>141</v>
      </c>
      <c r="M60" s="87">
        <f t="shared" si="11"/>
        <v>184</v>
      </c>
      <c r="N60" s="87">
        <f t="shared" si="11"/>
        <v>0</v>
      </c>
      <c r="O60" s="87">
        <f t="shared" si="11"/>
        <v>0</v>
      </c>
      <c r="P60" s="87">
        <f t="shared" si="11"/>
        <v>61</v>
      </c>
      <c r="Q60" s="87">
        <f t="shared" si="12"/>
        <v>2681</v>
      </c>
      <c r="R60" s="87">
        <f t="shared" si="12"/>
        <v>146</v>
      </c>
      <c r="S60" s="87">
        <f t="shared" si="12"/>
        <v>90</v>
      </c>
      <c r="T60" s="87">
        <f t="shared" si="12"/>
        <v>129</v>
      </c>
      <c r="U60" s="87">
        <f t="shared" si="12"/>
        <v>828</v>
      </c>
      <c r="V60" s="87">
        <f t="shared" si="12"/>
        <v>1529</v>
      </c>
      <c r="W60" s="87">
        <f t="shared" si="12"/>
        <v>418</v>
      </c>
      <c r="X60" s="87">
        <f t="shared" si="12"/>
        <v>169</v>
      </c>
      <c r="Y60" s="87">
        <f t="shared" si="12"/>
        <v>125</v>
      </c>
      <c r="Z60" s="87">
        <f t="shared" si="12"/>
        <v>679</v>
      </c>
      <c r="AA60" s="87">
        <f t="shared" si="13"/>
        <v>754</v>
      </c>
      <c r="AB60" s="87">
        <f t="shared" si="13"/>
        <v>877</v>
      </c>
      <c r="AC60" s="87">
        <f t="shared" si="13"/>
        <v>628</v>
      </c>
      <c r="AD60" s="87">
        <f t="shared" si="13"/>
        <v>170</v>
      </c>
      <c r="AE60" s="87">
        <f t="shared" si="13"/>
        <v>0</v>
      </c>
      <c r="AF60" s="87">
        <f t="shared" si="13"/>
        <v>0</v>
      </c>
      <c r="AG60" s="87">
        <f t="shared" si="13"/>
        <v>0</v>
      </c>
      <c r="AH60" s="87">
        <f t="shared" si="13"/>
        <v>0</v>
      </c>
      <c r="AI60" s="87">
        <f t="shared" si="13"/>
        <v>0</v>
      </c>
      <c r="AJ60" s="87">
        <f t="shared" si="13"/>
        <v>0</v>
      </c>
      <c r="AK60" s="87"/>
      <c r="AL60" s="87"/>
      <c r="AM60" s="87"/>
      <c r="AN60" s="87"/>
      <c r="AO60" s="88"/>
      <c r="AP60" s="88"/>
      <c r="AQ60" s="88"/>
      <c r="AR60" s="88"/>
      <c r="AS60" s="88"/>
    </row>
    <row r="61" spans="2:45" x14ac:dyDescent="0.2">
      <c r="B61" s="86" t="s">
        <v>1023</v>
      </c>
      <c r="D61" s="89">
        <v>42460</v>
      </c>
      <c r="E61" s="86" t="s">
        <v>99</v>
      </c>
      <c r="G61" s="87">
        <f t="shared" si="11"/>
        <v>0</v>
      </c>
      <c r="H61" s="87">
        <f t="shared" si="11"/>
        <v>0</v>
      </c>
      <c r="I61" s="87">
        <f t="shared" si="11"/>
        <v>3128</v>
      </c>
      <c r="J61" s="87">
        <f t="shared" si="11"/>
        <v>1897</v>
      </c>
      <c r="K61" s="87">
        <f t="shared" si="11"/>
        <v>609</v>
      </c>
      <c r="L61" s="87">
        <f t="shared" si="11"/>
        <v>147</v>
      </c>
      <c r="M61" s="87">
        <f t="shared" si="11"/>
        <v>217</v>
      </c>
      <c r="N61" s="87">
        <f t="shared" si="11"/>
        <v>0</v>
      </c>
      <c r="O61" s="87">
        <f t="shared" si="11"/>
        <v>0</v>
      </c>
      <c r="P61" s="87">
        <f t="shared" si="11"/>
        <v>241</v>
      </c>
      <c r="Q61" s="87">
        <f t="shared" si="12"/>
        <v>2368</v>
      </c>
      <c r="R61" s="87">
        <f t="shared" si="12"/>
        <v>240</v>
      </c>
      <c r="S61" s="87">
        <f t="shared" si="12"/>
        <v>89</v>
      </c>
      <c r="T61" s="87">
        <f t="shared" si="12"/>
        <v>110</v>
      </c>
      <c r="U61" s="87">
        <f t="shared" si="12"/>
        <v>615</v>
      </c>
      <c r="V61" s="87">
        <f t="shared" si="12"/>
        <v>1414</v>
      </c>
      <c r="W61" s="87">
        <f t="shared" si="12"/>
        <v>518</v>
      </c>
      <c r="X61" s="87">
        <f t="shared" si="12"/>
        <v>153</v>
      </c>
      <c r="Y61" s="87">
        <f t="shared" si="12"/>
        <v>104</v>
      </c>
      <c r="Z61" s="87">
        <f t="shared" si="12"/>
        <v>384</v>
      </c>
      <c r="AA61" s="87">
        <f t="shared" si="13"/>
        <v>740</v>
      </c>
      <c r="AB61" s="87">
        <f t="shared" si="13"/>
        <v>805</v>
      </c>
      <c r="AC61" s="87">
        <f t="shared" si="13"/>
        <v>671</v>
      </c>
      <c r="AD61" s="87">
        <f t="shared" si="13"/>
        <v>121</v>
      </c>
      <c r="AE61" s="87">
        <f t="shared" si="13"/>
        <v>0</v>
      </c>
      <c r="AF61" s="87">
        <f t="shared" si="13"/>
        <v>0</v>
      </c>
      <c r="AG61" s="87">
        <f t="shared" si="13"/>
        <v>0</v>
      </c>
      <c r="AH61" s="87">
        <f t="shared" si="13"/>
        <v>0</v>
      </c>
      <c r="AI61" s="87">
        <f t="shared" si="13"/>
        <v>0</v>
      </c>
      <c r="AJ61" s="87">
        <f t="shared" si="13"/>
        <v>0</v>
      </c>
      <c r="AK61" s="87"/>
      <c r="AL61" s="87"/>
      <c r="AM61" s="87"/>
      <c r="AN61" s="87"/>
      <c r="AO61" s="88"/>
      <c r="AP61" s="88"/>
      <c r="AQ61" s="88"/>
      <c r="AR61" s="88"/>
      <c r="AS61" s="88"/>
    </row>
    <row r="62" spans="2:45" x14ac:dyDescent="0.2">
      <c r="B62" s="86" t="s">
        <v>1023</v>
      </c>
      <c r="D62" s="89">
        <v>42643</v>
      </c>
      <c r="E62" s="86" t="s">
        <v>99</v>
      </c>
      <c r="G62" s="87">
        <f t="shared" si="11"/>
        <v>0</v>
      </c>
      <c r="H62" s="87">
        <f t="shared" si="11"/>
        <v>0</v>
      </c>
      <c r="I62" s="87">
        <f t="shared" si="11"/>
        <v>5182</v>
      </c>
      <c r="J62" s="87">
        <f t="shared" si="11"/>
        <v>3199</v>
      </c>
      <c r="K62" s="87">
        <f t="shared" si="11"/>
        <v>1079</v>
      </c>
      <c r="L62" s="87">
        <f t="shared" si="11"/>
        <v>241</v>
      </c>
      <c r="M62" s="87">
        <f t="shared" si="11"/>
        <v>594</v>
      </c>
      <c r="N62" s="87">
        <f t="shared" si="11"/>
        <v>0</v>
      </c>
      <c r="O62" s="87">
        <f t="shared" si="11"/>
        <v>0</v>
      </c>
      <c r="P62" s="87">
        <f t="shared" si="11"/>
        <v>69</v>
      </c>
      <c r="Q62" s="87">
        <f t="shared" si="12"/>
        <v>3853</v>
      </c>
      <c r="R62" s="87">
        <f t="shared" si="12"/>
        <v>312</v>
      </c>
      <c r="S62" s="87">
        <f t="shared" si="12"/>
        <v>178</v>
      </c>
      <c r="T62" s="87">
        <f t="shared" si="12"/>
        <v>485</v>
      </c>
      <c r="U62" s="87">
        <f t="shared" si="12"/>
        <v>763</v>
      </c>
      <c r="V62" s="87">
        <f t="shared" si="12"/>
        <v>2083</v>
      </c>
      <c r="W62" s="87">
        <f t="shared" si="12"/>
        <v>1001</v>
      </c>
      <c r="X62" s="87">
        <f t="shared" si="12"/>
        <v>207</v>
      </c>
      <c r="Y62" s="87">
        <f t="shared" si="12"/>
        <v>755</v>
      </c>
      <c r="Z62" s="87">
        <f t="shared" si="12"/>
        <v>439</v>
      </c>
      <c r="AA62" s="87">
        <f t="shared" si="13"/>
        <v>1259</v>
      </c>
      <c r="AB62" s="87">
        <f t="shared" si="13"/>
        <v>1504</v>
      </c>
      <c r="AC62" s="87">
        <f t="shared" si="13"/>
        <v>961</v>
      </c>
      <c r="AD62" s="87">
        <f t="shared" si="13"/>
        <v>58</v>
      </c>
      <c r="AE62" s="87">
        <f t="shared" si="13"/>
        <v>0</v>
      </c>
      <c r="AF62" s="87">
        <f t="shared" si="13"/>
        <v>0</v>
      </c>
      <c r="AG62" s="87">
        <f t="shared" si="13"/>
        <v>0</v>
      </c>
      <c r="AH62" s="87">
        <f t="shared" si="13"/>
        <v>0</v>
      </c>
      <c r="AI62" s="87">
        <f t="shared" si="13"/>
        <v>0</v>
      </c>
      <c r="AJ62" s="87">
        <f t="shared" si="13"/>
        <v>0</v>
      </c>
      <c r="AK62" s="87"/>
      <c r="AL62" s="87"/>
      <c r="AM62" s="87"/>
      <c r="AN62" s="87"/>
      <c r="AO62" s="88"/>
      <c r="AP62" s="88"/>
      <c r="AQ62" s="88"/>
      <c r="AR62" s="88"/>
      <c r="AS62" s="88"/>
    </row>
    <row r="63" spans="2:45" x14ac:dyDescent="0.2">
      <c r="B63" s="86" t="s">
        <v>1023</v>
      </c>
      <c r="D63" s="89">
        <v>42825</v>
      </c>
      <c r="E63" s="86" t="s">
        <v>99</v>
      </c>
      <c r="G63" s="87">
        <f t="shared" si="11"/>
        <v>0</v>
      </c>
      <c r="H63" s="87">
        <f t="shared" si="11"/>
        <v>7180</v>
      </c>
      <c r="I63" s="87">
        <f t="shared" si="11"/>
        <v>3774</v>
      </c>
      <c r="J63" s="87">
        <f t="shared" si="11"/>
        <v>2373</v>
      </c>
      <c r="K63" s="87">
        <f t="shared" si="11"/>
        <v>707</v>
      </c>
      <c r="L63" s="87">
        <f t="shared" si="11"/>
        <v>191</v>
      </c>
      <c r="M63" s="87">
        <f t="shared" si="11"/>
        <v>0</v>
      </c>
      <c r="N63" s="87">
        <f t="shared" si="11"/>
        <v>185</v>
      </c>
      <c r="O63" s="87">
        <f t="shared" si="11"/>
        <v>163</v>
      </c>
      <c r="P63" s="87">
        <f t="shared" si="11"/>
        <v>155</v>
      </c>
      <c r="Q63" s="87">
        <f t="shared" si="12"/>
        <v>2920</v>
      </c>
      <c r="R63" s="87">
        <f t="shared" si="12"/>
        <v>208</v>
      </c>
      <c r="S63" s="87">
        <f t="shared" si="12"/>
        <v>120</v>
      </c>
      <c r="T63" s="87">
        <f t="shared" si="12"/>
        <v>502</v>
      </c>
      <c r="U63" s="87">
        <f t="shared" si="12"/>
        <v>802</v>
      </c>
      <c r="V63" s="87">
        <f t="shared" si="12"/>
        <v>1399</v>
      </c>
      <c r="W63" s="87">
        <f t="shared" si="12"/>
        <v>543</v>
      </c>
      <c r="X63" s="87">
        <f t="shared" si="12"/>
        <v>182</v>
      </c>
      <c r="Y63" s="87">
        <f t="shared" si="12"/>
        <v>848</v>
      </c>
      <c r="Z63" s="87">
        <f t="shared" si="12"/>
        <v>509</v>
      </c>
      <c r="AA63" s="87">
        <f t="shared" si="13"/>
        <v>897</v>
      </c>
      <c r="AB63" s="87">
        <f t="shared" si="13"/>
        <v>1227</v>
      </c>
      <c r="AC63" s="87">
        <f t="shared" si="13"/>
        <v>669</v>
      </c>
      <c r="AD63" s="87">
        <f t="shared" si="13"/>
        <v>111</v>
      </c>
      <c r="AE63" s="87">
        <f t="shared" si="13"/>
        <v>416</v>
      </c>
      <c r="AF63" s="87">
        <f t="shared" si="13"/>
        <v>1731</v>
      </c>
      <c r="AG63" s="87">
        <f t="shared" si="13"/>
        <v>499</v>
      </c>
      <c r="AH63" s="87">
        <f t="shared" si="13"/>
        <v>156</v>
      </c>
      <c r="AI63" s="87">
        <f t="shared" si="13"/>
        <v>150</v>
      </c>
      <c r="AJ63" s="87">
        <f t="shared" si="13"/>
        <v>749</v>
      </c>
      <c r="AK63" s="87"/>
      <c r="AL63" s="87"/>
      <c r="AM63" s="87"/>
      <c r="AN63" s="87"/>
      <c r="AO63" s="88"/>
      <c r="AP63" s="88"/>
      <c r="AQ63" s="88"/>
      <c r="AR63" s="88"/>
      <c r="AS63" s="88"/>
    </row>
    <row r="64" spans="2:45" x14ac:dyDescent="0.2">
      <c r="B64" s="86" t="s">
        <v>1023</v>
      </c>
      <c r="D64" s="89">
        <v>43008</v>
      </c>
      <c r="E64" s="86" t="s">
        <v>99</v>
      </c>
      <c r="G64" s="87">
        <f t="shared" si="11"/>
        <v>0</v>
      </c>
      <c r="H64" s="87">
        <f t="shared" si="11"/>
        <v>9219</v>
      </c>
      <c r="I64" s="87">
        <f t="shared" si="11"/>
        <v>4271</v>
      </c>
      <c r="J64" s="87">
        <f t="shared" si="11"/>
        <v>2667</v>
      </c>
      <c r="K64" s="87">
        <f t="shared" si="11"/>
        <v>689</v>
      </c>
      <c r="L64" s="87">
        <f t="shared" si="11"/>
        <v>213</v>
      </c>
      <c r="M64" s="87">
        <f t="shared" si="11"/>
        <v>0</v>
      </c>
      <c r="N64" s="87">
        <f t="shared" si="11"/>
        <v>198</v>
      </c>
      <c r="O64" s="87">
        <f t="shared" si="11"/>
        <v>148</v>
      </c>
      <c r="P64" s="87">
        <f t="shared" si="11"/>
        <v>356</v>
      </c>
      <c r="Q64" s="87">
        <f t="shared" si="12"/>
        <v>3316</v>
      </c>
      <c r="R64" s="87">
        <f t="shared" si="12"/>
        <v>276</v>
      </c>
      <c r="S64" s="87">
        <f t="shared" si="12"/>
        <v>142</v>
      </c>
      <c r="T64" s="87">
        <f t="shared" si="12"/>
        <v>538</v>
      </c>
      <c r="U64" s="87">
        <f t="shared" si="12"/>
        <v>871</v>
      </c>
      <c r="V64" s="87">
        <f t="shared" si="12"/>
        <v>1902</v>
      </c>
      <c r="W64" s="87">
        <f t="shared" si="12"/>
        <v>730</v>
      </c>
      <c r="X64" s="87">
        <f t="shared" si="12"/>
        <v>207</v>
      </c>
      <c r="Y64" s="87">
        <f t="shared" si="12"/>
        <v>561</v>
      </c>
      <c r="Z64" s="87">
        <f t="shared" si="12"/>
        <v>461</v>
      </c>
      <c r="AA64" s="87">
        <f t="shared" si="13"/>
        <v>1082</v>
      </c>
      <c r="AB64" s="87">
        <f t="shared" si="13"/>
        <v>1335</v>
      </c>
      <c r="AC64" s="87">
        <f t="shared" si="13"/>
        <v>787</v>
      </c>
      <c r="AD64" s="87">
        <f t="shared" si="13"/>
        <v>92</v>
      </c>
      <c r="AE64" s="87">
        <f t="shared" si="13"/>
        <v>591</v>
      </c>
      <c r="AF64" s="87">
        <f t="shared" si="13"/>
        <v>804</v>
      </c>
      <c r="AG64" s="87">
        <f t="shared" si="13"/>
        <v>313</v>
      </c>
      <c r="AH64" s="87">
        <f t="shared" si="13"/>
        <v>79</v>
      </c>
      <c r="AI64" s="87">
        <f t="shared" si="13"/>
        <v>36</v>
      </c>
      <c r="AJ64" s="87">
        <f t="shared" si="13"/>
        <v>218</v>
      </c>
      <c r="AK64" s="87"/>
      <c r="AL64" s="87"/>
      <c r="AM64" s="87"/>
      <c r="AN64" s="87"/>
      <c r="AO64" s="88"/>
      <c r="AP64" s="88"/>
      <c r="AQ64" s="88"/>
      <c r="AR64" s="88"/>
      <c r="AS64" s="88"/>
    </row>
    <row r="65" spans="2:45" x14ac:dyDescent="0.2">
      <c r="B65" s="86" t="s">
        <v>1023</v>
      </c>
      <c r="D65" s="89">
        <v>43190</v>
      </c>
      <c r="E65" s="86" t="s">
        <v>99</v>
      </c>
      <c r="G65" s="87">
        <f t="shared" si="11"/>
        <v>0</v>
      </c>
      <c r="H65" s="87">
        <f t="shared" si="11"/>
        <v>9109</v>
      </c>
      <c r="I65" s="87">
        <f t="shared" si="11"/>
        <v>5639</v>
      </c>
      <c r="J65" s="87">
        <f t="shared" si="11"/>
        <v>3691</v>
      </c>
      <c r="K65" s="87">
        <f t="shared" si="11"/>
        <v>1205</v>
      </c>
      <c r="L65" s="87">
        <f t="shared" si="11"/>
        <v>246</v>
      </c>
      <c r="M65" s="87">
        <f t="shared" si="11"/>
        <v>0</v>
      </c>
      <c r="N65" s="87">
        <f t="shared" si="11"/>
        <v>309</v>
      </c>
      <c r="O65" s="87">
        <f t="shared" si="11"/>
        <v>145</v>
      </c>
      <c r="P65" s="87">
        <f t="shared" si="11"/>
        <v>43</v>
      </c>
      <c r="Q65" s="87">
        <f t="shared" si="12"/>
        <v>4286</v>
      </c>
      <c r="R65" s="87">
        <f t="shared" si="12"/>
        <v>313</v>
      </c>
      <c r="S65" s="87">
        <f t="shared" si="12"/>
        <v>173</v>
      </c>
      <c r="T65" s="87">
        <f t="shared" si="12"/>
        <v>396</v>
      </c>
      <c r="U65" s="87">
        <f t="shared" si="12"/>
        <v>884</v>
      </c>
      <c r="V65" s="87">
        <f t="shared" si="12"/>
        <v>2587</v>
      </c>
      <c r="W65" s="87">
        <f t="shared" si="12"/>
        <v>1085</v>
      </c>
      <c r="X65" s="87">
        <f t="shared" si="12"/>
        <v>242</v>
      </c>
      <c r="Y65" s="87">
        <f t="shared" si="12"/>
        <v>370</v>
      </c>
      <c r="Z65" s="87">
        <f t="shared" si="12"/>
        <v>490</v>
      </c>
      <c r="AA65" s="87">
        <f t="shared" si="13"/>
        <v>1268</v>
      </c>
      <c r="AB65" s="87">
        <f t="shared" si="13"/>
        <v>1406</v>
      </c>
      <c r="AC65" s="87">
        <f t="shared" si="13"/>
        <v>1061</v>
      </c>
      <c r="AD65" s="87">
        <f t="shared" si="13"/>
        <v>75</v>
      </c>
      <c r="AE65" s="87">
        <f t="shared" si="13"/>
        <v>417</v>
      </c>
      <c r="AF65" s="87">
        <f t="shared" si="13"/>
        <v>781</v>
      </c>
      <c r="AG65" s="87">
        <f t="shared" si="13"/>
        <v>208</v>
      </c>
      <c r="AH65" s="87">
        <f t="shared" si="13"/>
        <v>52</v>
      </c>
      <c r="AI65" s="87">
        <f t="shared" si="13"/>
        <v>41</v>
      </c>
      <c r="AJ65" s="87">
        <f t="shared" si="13"/>
        <v>160</v>
      </c>
      <c r="AK65" s="87"/>
      <c r="AL65" s="87"/>
      <c r="AM65" s="87"/>
      <c r="AN65" s="87"/>
      <c r="AO65" s="88"/>
      <c r="AP65" s="88"/>
      <c r="AQ65" s="88"/>
      <c r="AR65" s="88"/>
      <c r="AS65" s="88"/>
    </row>
    <row r="66" spans="2:45" x14ac:dyDescent="0.2">
      <c r="D66" s="89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8"/>
      <c r="AP66" s="88"/>
      <c r="AQ66" s="88"/>
      <c r="AR66" s="88"/>
      <c r="AS66" s="88"/>
    </row>
    <row r="67" spans="2:45" x14ac:dyDescent="0.2">
      <c r="B67" s="86" t="s">
        <v>5</v>
      </c>
      <c r="D67" s="89">
        <v>40816</v>
      </c>
      <c r="E67" s="86" t="s">
        <v>105</v>
      </c>
      <c r="G67" s="87">
        <f t="shared" ref="G67:P80" si="14">SUMIFS(G$82:G$520,$D$82:$D$520,$D67,$B$82:$B$520,$B67)</f>
        <v>0</v>
      </c>
      <c r="H67" s="87">
        <f t="shared" si="14"/>
        <v>0</v>
      </c>
      <c r="I67" s="87">
        <f t="shared" si="14"/>
        <v>0</v>
      </c>
      <c r="J67" s="87">
        <f t="shared" si="14"/>
        <v>0</v>
      </c>
      <c r="K67" s="87">
        <f t="shared" si="14"/>
        <v>0</v>
      </c>
      <c r="L67" s="87">
        <f t="shared" si="14"/>
        <v>0</v>
      </c>
      <c r="M67" s="87">
        <f t="shared" si="14"/>
        <v>0</v>
      </c>
      <c r="N67" s="87">
        <f t="shared" si="14"/>
        <v>0</v>
      </c>
      <c r="O67" s="87">
        <f t="shared" si="14"/>
        <v>0</v>
      </c>
      <c r="P67" s="87">
        <f t="shared" si="14"/>
        <v>0</v>
      </c>
      <c r="Q67" s="87">
        <f t="shared" ref="Q67:Z80" si="15">SUMIFS(Q$82:Q$520,$D$82:$D$520,$D67,$B$82:$B$520,$B67)</f>
        <v>0</v>
      </c>
      <c r="R67" s="87">
        <f t="shared" si="15"/>
        <v>0</v>
      </c>
      <c r="S67" s="87">
        <f t="shared" si="15"/>
        <v>0</v>
      </c>
      <c r="T67" s="87">
        <f t="shared" si="15"/>
        <v>0</v>
      </c>
      <c r="U67" s="87">
        <f t="shared" si="15"/>
        <v>0</v>
      </c>
      <c r="V67" s="87">
        <f t="shared" si="15"/>
        <v>0</v>
      </c>
      <c r="W67" s="87">
        <f t="shared" si="15"/>
        <v>0</v>
      </c>
      <c r="X67" s="87">
        <f t="shared" si="15"/>
        <v>0</v>
      </c>
      <c r="Y67" s="87">
        <f t="shared" si="15"/>
        <v>0</v>
      </c>
      <c r="Z67" s="87">
        <f t="shared" si="15"/>
        <v>0</v>
      </c>
      <c r="AA67" s="87">
        <f t="shared" ref="AA67:AJ80" si="16">SUMIFS(AA$82:AA$520,$D$82:$D$520,$D67,$B$82:$B$520,$B67)</f>
        <v>0</v>
      </c>
      <c r="AB67" s="87">
        <f t="shared" si="16"/>
        <v>0</v>
      </c>
      <c r="AC67" s="87">
        <f t="shared" si="16"/>
        <v>0</v>
      </c>
      <c r="AD67" s="87">
        <f t="shared" si="16"/>
        <v>0</v>
      </c>
      <c r="AE67" s="87">
        <f t="shared" si="16"/>
        <v>0</v>
      </c>
      <c r="AF67" s="87">
        <f t="shared" si="16"/>
        <v>0</v>
      </c>
      <c r="AG67" s="87">
        <f t="shared" si="16"/>
        <v>0</v>
      </c>
      <c r="AH67" s="87">
        <f t="shared" si="16"/>
        <v>0</v>
      </c>
      <c r="AI67" s="87">
        <f t="shared" si="16"/>
        <v>0</v>
      </c>
      <c r="AJ67" s="87">
        <f t="shared" si="16"/>
        <v>0</v>
      </c>
      <c r="AK67" s="87"/>
      <c r="AL67" s="87"/>
      <c r="AM67" s="87"/>
      <c r="AN67" s="87"/>
      <c r="AO67" s="88"/>
      <c r="AP67" s="88"/>
      <c r="AQ67" s="88"/>
      <c r="AR67" s="88"/>
      <c r="AS67" s="88"/>
    </row>
    <row r="68" spans="2:45" x14ac:dyDescent="0.2">
      <c r="B68" s="86" t="s">
        <v>5</v>
      </c>
      <c r="D68" s="89">
        <v>40999</v>
      </c>
      <c r="E68" s="86" t="s">
        <v>105</v>
      </c>
      <c r="G68" s="87">
        <f t="shared" si="14"/>
        <v>0</v>
      </c>
      <c r="H68" s="87">
        <f t="shared" si="14"/>
        <v>0</v>
      </c>
      <c r="I68" s="87">
        <f t="shared" si="14"/>
        <v>0</v>
      </c>
      <c r="J68" s="87">
        <f t="shared" si="14"/>
        <v>0</v>
      </c>
      <c r="K68" s="87">
        <f t="shared" si="14"/>
        <v>0</v>
      </c>
      <c r="L68" s="87">
        <f t="shared" si="14"/>
        <v>0</v>
      </c>
      <c r="M68" s="87">
        <f t="shared" si="14"/>
        <v>0</v>
      </c>
      <c r="N68" s="87">
        <f t="shared" si="14"/>
        <v>0</v>
      </c>
      <c r="O68" s="87">
        <f t="shared" si="14"/>
        <v>0</v>
      </c>
      <c r="P68" s="87">
        <f t="shared" si="14"/>
        <v>0</v>
      </c>
      <c r="Q68" s="87">
        <f t="shared" si="15"/>
        <v>0</v>
      </c>
      <c r="R68" s="87">
        <f t="shared" si="15"/>
        <v>0</v>
      </c>
      <c r="S68" s="87">
        <f t="shared" si="15"/>
        <v>0</v>
      </c>
      <c r="T68" s="87">
        <f t="shared" si="15"/>
        <v>0</v>
      </c>
      <c r="U68" s="87">
        <f t="shared" si="15"/>
        <v>0</v>
      </c>
      <c r="V68" s="87">
        <f t="shared" si="15"/>
        <v>0</v>
      </c>
      <c r="W68" s="87">
        <f t="shared" si="15"/>
        <v>0</v>
      </c>
      <c r="X68" s="87">
        <f t="shared" si="15"/>
        <v>0</v>
      </c>
      <c r="Y68" s="87">
        <f t="shared" si="15"/>
        <v>0</v>
      </c>
      <c r="Z68" s="87">
        <f t="shared" si="15"/>
        <v>0</v>
      </c>
      <c r="AA68" s="87">
        <f t="shared" si="16"/>
        <v>0</v>
      </c>
      <c r="AB68" s="87">
        <f t="shared" si="16"/>
        <v>0</v>
      </c>
      <c r="AC68" s="87">
        <f t="shared" si="16"/>
        <v>0</v>
      </c>
      <c r="AD68" s="87">
        <f t="shared" si="16"/>
        <v>0</v>
      </c>
      <c r="AE68" s="87">
        <f t="shared" si="16"/>
        <v>0</v>
      </c>
      <c r="AF68" s="87">
        <f t="shared" si="16"/>
        <v>0</v>
      </c>
      <c r="AG68" s="87">
        <f t="shared" si="16"/>
        <v>0</v>
      </c>
      <c r="AH68" s="87">
        <f t="shared" si="16"/>
        <v>0</v>
      </c>
      <c r="AI68" s="87">
        <f t="shared" si="16"/>
        <v>0</v>
      </c>
      <c r="AJ68" s="87">
        <f t="shared" si="16"/>
        <v>0</v>
      </c>
      <c r="AK68" s="87"/>
      <c r="AL68" s="87"/>
      <c r="AM68" s="87"/>
      <c r="AN68" s="87"/>
      <c r="AO68" s="88"/>
      <c r="AP68" s="88"/>
      <c r="AQ68" s="88"/>
      <c r="AR68" s="88"/>
      <c r="AS68" s="88"/>
    </row>
    <row r="69" spans="2:45" x14ac:dyDescent="0.2">
      <c r="B69" s="86" t="s">
        <v>5</v>
      </c>
      <c r="D69" s="89">
        <v>41182</v>
      </c>
      <c r="E69" s="86" t="s">
        <v>105</v>
      </c>
      <c r="G69" s="87">
        <f t="shared" si="14"/>
        <v>0</v>
      </c>
      <c r="H69" s="87">
        <f t="shared" si="14"/>
        <v>0</v>
      </c>
      <c r="I69" s="87">
        <f t="shared" si="14"/>
        <v>0</v>
      </c>
      <c r="J69" s="87">
        <f t="shared" si="14"/>
        <v>0</v>
      </c>
      <c r="K69" s="87">
        <f t="shared" si="14"/>
        <v>0</v>
      </c>
      <c r="L69" s="87">
        <f t="shared" si="14"/>
        <v>0</v>
      </c>
      <c r="M69" s="87">
        <f t="shared" si="14"/>
        <v>0</v>
      </c>
      <c r="N69" s="87">
        <f t="shared" si="14"/>
        <v>0</v>
      </c>
      <c r="O69" s="87">
        <f t="shared" si="14"/>
        <v>0</v>
      </c>
      <c r="P69" s="87">
        <f t="shared" si="14"/>
        <v>0</v>
      </c>
      <c r="Q69" s="87">
        <f t="shared" si="15"/>
        <v>0</v>
      </c>
      <c r="R69" s="87">
        <f t="shared" si="15"/>
        <v>0</v>
      </c>
      <c r="S69" s="87">
        <f t="shared" si="15"/>
        <v>0</v>
      </c>
      <c r="T69" s="87">
        <f t="shared" si="15"/>
        <v>0</v>
      </c>
      <c r="U69" s="87">
        <f t="shared" si="15"/>
        <v>0</v>
      </c>
      <c r="V69" s="87">
        <f t="shared" si="15"/>
        <v>0</v>
      </c>
      <c r="W69" s="87">
        <f t="shared" si="15"/>
        <v>0</v>
      </c>
      <c r="X69" s="87">
        <f t="shared" si="15"/>
        <v>0</v>
      </c>
      <c r="Y69" s="87">
        <f t="shared" si="15"/>
        <v>0</v>
      </c>
      <c r="Z69" s="87">
        <f t="shared" si="15"/>
        <v>0</v>
      </c>
      <c r="AA69" s="87">
        <f t="shared" si="16"/>
        <v>0</v>
      </c>
      <c r="AB69" s="87">
        <f t="shared" si="16"/>
        <v>0</v>
      </c>
      <c r="AC69" s="87">
        <f t="shared" si="16"/>
        <v>0</v>
      </c>
      <c r="AD69" s="87">
        <f t="shared" si="16"/>
        <v>0</v>
      </c>
      <c r="AE69" s="87">
        <f t="shared" si="16"/>
        <v>0</v>
      </c>
      <c r="AF69" s="87">
        <f t="shared" si="16"/>
        <v>0</v>
      </c>
      <c r="AG69" s="87">
        <f t="shared" si="16"/>
        <v>0</v>
      </c>
      <c r="AH69" s="87">
        <f t="shared" si="16"/>
        <v>0</v>
      </c>
      <c r="AI69" s="87">
        <f t="shared" si="16"/>
        <v>0</v>
      </c>
      <c r="AJ69" s="87">
        <f t="shared" si="16"/>
        <v>0</v>
      </c>
      <c r="AK69" s="87"/>
      <c r="AL69" s="87"/>
      <c r="AM69" s="87"/>
      <c r="AN69" s="87"/>
      <c r="AO69" s="88"/>
      <c r="AP69" s="88"/>
      <c r="AQ69" s="88"/>
      <c r="AR69" s="88"/>
      <c r="AS69" s="88"/>
    </row>
    <row r="70" spans="2:45" x14ac:dyDescent="0.2">
      <c r="B70" s="86" t="s">
        <v>5</v>
      </c>
      <c r="D70" s="89">
        <v>41364</v>
      </c>
      <c r="E70" s="86" t="s">
        <v>105</v>
      </c>
      <c r="G70" s="87">
        <f t="shared" si="14"/>
        <v>4767111</v>
      </c>
      <c r="H70" s="87">
        <f t="shared" si="14"/>
        <v>0</v>
      </c>
      <c r="I70" s="87">
        <f t="shared" si="14"/>
        <v>442</v>
      </c>
      <c r="J70" s="87">
        <f t="shared" si="14"/>
        <v>298</v>
      </c>
      <c r="K70" s="87">
        <f t="shared" si="14"/>
        <v>80</v>
      </c>
      <c r="L70" s="87">
        <f t="shared" si="14"/>
        <v>24</v>
      </c>
      <c r="M70" s="87">
        <f t="shared" si="14"/>
        <v>22</v>
      </c>
      <c r="N70" s="87">
        <f t="shared" si="14"/>
        <v>0</v>
      </c>
      <c r="O70" s="87">
        <f t="shared" si="14"/>
        <v>0</v>
      </c>
      <c r="P70" s="87">
        <f t="shared" si="14"/>
        <v>8</v>
      </c>
      <c r="Q70" s="87">
        <f t="shared" si="15"/>
        <v>408</v>
      </c>
      <c r="R70" s="87">
        <f t="shared" si="15"/>
        <v>15</v>
      </c>
      <c r="S70" s="87">
        <f t="shared" si="15"/>
        <v>16</v>
      </c>
      <c r="T70" s="87">
        <f t="shared" si="15"/>
        <v>12</v>
      </c>
      <c r="U70" s="87">
        <f t="shared" si="15"/>
        <v>95</v>
      </c>
      <c r="V70" s="87">
        <f t="shared" si="15"/>
        <v>144</v>
      </c>
      <c r="W70" s="87">
        <f t="shared" si="15"/>
        <v>30</v>
      </c>
      <c r="X70" s="87">
        <f t="shared" si="15"/>
        <v>16</v>
      </c>
      <c r="Y70" s="87">
        <f t="shared" si="15"/>
        <v>8</v>
      </c>
      <c r="Z70" s="87">
        <f t="shared" si="15"/>
        <v>50</v>
      </c>
      <c r="AA70" s="87">
        <f t="shared" si="16"/>
        <v>56</v>
      </c>
      <c r="AB70" s="87">
        <f t="shared" si="16"/>
        <v>54</v>
      </c>
      <c r="AC70" s="87">
        <f t="shared" si="16"/>
        <v>10</v>
      </c>
      <c r="AD70" s="87">
        <f t="shared" si="16"/>
        <v>14</v>
      </c>
      <c r="AE70" s="87">
        <f t="shared" si="16"/>
        <v>0</v>
      </c>
      <c r="AF70" s="87">
        <f t="shared" si="16"/>
        <v>0</v>
      </c>
      <c r="AG70" s="87">
        <f t="shared" si="16"/>
        <v>0</v>
      </c>
      <c r="AH70" s="87">
        <f t="shared" si="16"/>
        <v>0</v>
      </c>
      <c r="AI70" s="87">
        <f t="shared" si="16"/>
        <v>0</v>
      </c>
      <c r="AJ70" s="87">
        <f t="shared" si="16"/>
        <v>0</v>
      </c>
      <c r="AK70" s="87"/>
      <c r="AL70" s="87"/>
      <c r="AM70" s="87"/>
      <c r="AN70" s="87"/>
      <c r="AO70" s="88"/>
      <c r="AP70" s="88"/>
      <c r="AQ70" s="88"/>
      <c r="AR70" s="88"/>
      <c r="AS70" s="88"/>
    </row>
    <row r="71" spans="2:45" x14ac:dyDescent="0.2">
      <c r="B71" s="86" t="s">
        <v>5</v>
      </c>
      <c r="D71" s="89">
        <v>41547</v>
      </c>
      <c r="E71" s="86" t="s">
        <v>105</v>
      </c>
      <c r="G71" s="87">
        <f t="shared" si="14"/>
        <v>5488888</v>
      </c>
      <c r="H71" s="87">
        <f t="shared" si="14"/>
        <v>0</v>
      </c>
      <c r="I71" s="87">
        <f t="shared" si="14"/>
        <v>1843</v>
      </c>
      <c r="J71" s="87">
        <f t="shared" si="14"/>
        <v>1139</v>
      </c>
      <c r="K71" s="87">
        <f t="shared" si="14"/>
        <v>396</v>
      </c>
      <c r="L71" s="87">
        <f t="shared" si="14"/>
        <v>90</v>
      </c>
      <c r="M71" s="87">
        <f t="shared" si="14"/>
        <v>172</v>
      </c>
      <c r="N71" s="87">
        <f t="shared" si="14"/>
        <v>0</v>
      </c>
      <c r="O71" s="87">
        <f t="shared" si="14"/>
        <v>0</v>
      </c>
      <c r="P71" s="87">
        <f t="shared" si="14"/>
        <v>29</v>
      </c>
      <c r="Q71" s="87">
        <f t="shared" si="15"/>
        <v>1450</v>
      </c>
      <c r="R71" s="87">
        <f t="shared" si="15"/>
        <v>195</v>
      </c>
      <c r="S71" s="87">
        <f t="shared" si="15"/>
        <v>112</v>
      </c>
      <c r="T71" s="87">
        <f t="shared" si="15"/>
        <v>85</v>
      </c>
      <c r="U71" s="87">
        <f t="shared" si="15"/>
        <v>525</v>
      </c>
      <c r="V71" s="87">
        <f t="shared" si="15"/>
        <v>781</v>
      </c>
      <c r="W71" s="87">
        <f t="shared" si="15"/>
        <v>203</v>
      </c>
      <c r="X71" s="87">
        <f t="shared" si="15"/>
        <v>74</v>
      </c>
      <c r="Y71" s="87">
        <f t="shared" si="15"/>
        <v>261</v>
      </c>
      <c r="Z71" s="87">
        <f t="shared" si="15"/>
        <v>200</v>
      </c>
      <c r="AA71" s="87">
        <f t="shared" si="16"/>
        <v>377</v>
      </c>
      <c r="AB71" s="87">
        <f t="shared" si="16"/>
        <v>752</v>
      </c>
      <c r="AC71" s="87">
        <f t="shared" si="16"/>
        <v>95</v>
      </c>
      <c r="AD71" s="87">
        <f t="shared" si="16"/>
        <v>87</v>
      </c>
      <c r="AE71" s="87">
        <f t="shared" si="16"/>
        <v>0</v>
      </c>
      <c r="AF71" s="87">
        <f t="shared" si="16"/>
        <v>0</v>
      </c>
      <c r="AG71" s="87">
        <f t="shared" si="16"/>
        <v>0</v>
      </c>
      <c r="AH71" s="87">
        <f t="shared" si="16"/>
        <v>0</v>
      </c>
      <c r="AI71" s="87">
        <f t="shared" si="16"/>
        <v>0</v>
      </c>
      <c r="AJ71" s="87">
        <f t="shared" si="16"/>
        <v>0</v>
      </c>
      <c r="AK71" s="87"/>
      <c r="AL71" s="87"/>
      <c r="AM71" s="87"/>
      <c r="AN71" s="87"/>
      <c r="AO71" s="88"/>
      <c r="AP71" s="88"/>
      <c r="AQ71" s="88"/>
      <c r="AR71" s="88"/>
      <c r="AS71" s="88"/>
    </row>
    <row r="72" spans="2:45" x14ac:dyDescent="0.2">
      <c r="B72" s="86" t="s">
        <v>5</v>
      </c>
      <c r="D72" s="89">
        <v>41729</v>
      </c>
      <c r="E72" s="86" t="s">
        <v>105</v>
      </c>
      <c r="G72" s="87">
        <f t="shared" si="14"/>
        <v>7298838</v>
      </c>
      <c r="H72" s="87">
        <f t="shared" si="14"/>
        <v>0</v>
      </c>
      <c r="I72" s="87">
        <f t="shared" si="14"/>
        <v>826</v>
      </c>
      <c r="J72" s="87">
        <f t="shared" si="14"/>
        <v>417</v>
      </c>
      <c r="K72" s="87">
        <f t="shared" si="14"/>
        <v>160</v>
      </c>
      <c r="L72" s="87">
        <f t="shared" si="14"/>
        <v>37</v>
      </c>
      <c r="M72" s="87">
        <f t="shared" si="14"/>
        <v>48</v>
      </c>
      <c r="N72" s="87">
        <f t="shared" si="14"/>
        <v>0</v>
      </c>
      <c r="O72" s="87">
        <f t="shared" si="14"/>
        <v>0</v>
      </c>
      <c r="P72" s="87">
        <f t="shared" si="14"/>
        <v>155</v>
      </c>
      <c r="Q72" s="87">
        <f t="shared" si="15"/>
        <v>525</v>
      </c>
      <c r="R72" s="87">
        <f t="shared" si="15"/>
        <v>84</v>
      </c>
      <c r="S72" s="87">
        <f t="shared" si="15"/>
        <v>32</v>
      </c>
      <c r="T72" s="87">
        <f t="shared" si="15"/>
        <v>185</v>
      </c>
      <c r="U72" s="87">
        <f t="shared" si="15"/>
        <v>162</v>
      </c>
      <c r="V72" s="87">
        <f t="shared" si="15"/>
        <v>366</v>
      </c>
      <c r="W72" s="87">
        <f t="shared" si="15"/>
        <v>110</v>
      </c>
      <c r="X72" s="87">
        <f t="shared" si="15"/>
        <v>29</v>
      </c>
      <c r="Y72" s="87">
        <f t="shared" si="15"/>
        <v>159</v>
      </c>
      <c r="Z72" s="87">
        <f t="shared" si="15"/>
        <v>80</v>
      </c>
      <c r="AA72" s="87">
        <f t="shared" si="16"/>
        <v>108</v>
      </c>
      <c r="AB72" s="87">
        <f t="shared" si="16"/>
        <v>107</v>
      </c>
      <c r="AC72" s="87">
        <f t="shared" si="16"/>
        <v>19</v>
      </c>
      <c r="AD72" s="87">
        <f t="shared" si="16"/>
        <v>26</v>
      </c>
      <c r="AE72" s="87">
        <f t="shared" si="16"/>
        <v>0</v>
      </c>
      <c r="AF72" s="87">
        <f t="shared" si="16"/>
        <v>0</v>
      </c>
      <c r="AG72" s="87">
        <f t="shared" si="16"/>
        <v>0</v>
      </c>
      <c r="AH72" s="87">
        <f t="shared" si="16"/>
        <v>0</v>
      </c>
      <c r="AI72" s="87">
        <f t="shared" si="16"/>
        <v>0</v>
      </c>
      <c r="AJ72" s="87">
        <f t="shared" si="16"/>
        <v>0</v>
      </c>
      <c r="AK72" s="87"/>
      <c r="AL72" s="87"/>
      <c r="AM72" s="87"/>
      <c r="AN72" s="87"/>
      <c r="AO72" s="88"/>
      <c r="AP72" s="88"/>
      <c r="AQ72" s="88"/>
      <c r="AR72" s="88"/>
      <c r="AS72" s="88"/>
    </row>
    <row r="73" spans="2:45" x14ac:dyDescent="0.2">
      <c r="B73" s="86" t="s">
        <v>5</v>
      </c>
      <c r="D73" s="89">
        <v>41912</v>
      </c>
      <c r="E73" s="86" t="s">
        <v>105</v>
      </c>
      <c r="G73" s="87">
        <f t="shared" si="14"/>
        <v>6872633</v>
      </c>
      <c r="H73" s="87">
        <f t="shared" si="14"/>
        <v>0</v>
      </c>
      <c r="I73" s="87">
        <f t="shared" si="14"/>
        <v>1972</v>
      </c>
      <c r="J73" s="87">
        <f t="shared" si="14"/>
        <v>1259</v>
      </c>
      <c r="K73" s="87">
        <f t="shared" si="14"/>
        <v>326</v>
      </c>
      <c r="L73" s="87">
        <f t="shared" si="14"/>
        <v>88</v>
      </c>
      <c r="M73" s="87">
        <f t="shared" si="14"/>
        <v>125</v>
      </c>
      <c r="N73" s="87">
        <f t="shared" si="14"/>
        <v>0</v>
      </c>
      <c r="O73" s="87">
        <f t="shared" si="14"/>
        <v>0</v>
      </c>
      <c r="P73" s="87">
        <f t="shared" si="14"/>
        <v>174</v>
      </c>
      <c r="Q73" s="87">
        <f t="shared" si="15"/>
        <v>1548</v>
      </c>
      <c r="R73" s="87">
        <f t="shared" si="15"/>
        <v>209</v>
      </c>
      <c r="S73" s="87">
        <f t="shared" si="15"/>
        <v>80</v>
      </c>
      <c r="T73" s="87">
        <f t="shared" si="15"/>
        <v>135</v>
      </c>
      <c r="U73" s="87">
        <f t="shared" si="15"/>
        <v>491</v>
      </c>
      <c r="V73" s="87">
        <f t="shared" si="15"/>
        <v>904</v>
      </c>
      <c r="W73" s="87">
        <f t="shared" si="15"/>
        <v>268</v>
      </c>
      <c r="X73" s="87">
        <f t="shared" si="15"/>
        <v>90</v>
      </c>
      <c r="Y73" s="87">
        <f t="shared" si="15"/>
        <v>219</v>
      </c>
      <c r="Z73" s="87">
        <f t="shared" si="15"/>
        <v>466</v>
      </c>
      <c r="AA73" s="87">
        <f t="shared" si="16"/>
        <v>518</v>
      </c>
      <c r="AB73" s="87">
        <f t="shared" si="16"/>
        <v>474</v>
      </c>
      <c r="AC73" s="87">
        <f t="shared" si="16"/>
        <v>114</v>
      </c>
      <c r="AD73" s="87">
        <f t="shared" si="16"/>
        <v>114</v>
      </c>
      <c r="AE73" s="87">
        <f t="shared" si="16"/>
        <v>0</v>
      </c>
      <c r="AF73" s="87">
        <f t="shared" si="16"/>
        <v>0</v>
      </c>
      <c r="AG73" s="87">
        <f t="shared" si="16"/>
        <v>0</v>
      </c>
      <c r="AH73" s="87">
        <f t="shared" si="16"/>
        <v>0</v>
      </c>
      <c r="AI73" s="87">
        <f t="shared" si="16"/>
        <v>0</v>
      </c>
      <c r="AJ73" s="87">
        <f t="shared" si="16"/>
        <v>0</v>
      </c>
      <c r="AK73" s="87"/>
      <c r="AL73" s="87"/>
      <c r="AM73" s="87"/>
      <c r="AN73" s="87"/>
      <c r="AO73" s="88"/>
      <c r="AP73" s="88"/>
      <c r="AQ73" s="88"/>
      <c r="AR73" s="88"/>
      <c r="AS73" s="88"/>
    </row>
    <row r="74" spans="2:45" x14ac:dyDescent="0.2">
      <c r="B74" s="86" t="s">
        <v>5</v>
      </c>
      <c r="D74" s="89">
        <v>42094</v>
      </c>
      <c r="E74" s="86" t="s">
        <v>105</v>
      </c>
      <c r="G74" s="87">
        <f t="shared" si="14"/>
        <v>5062160</v>
      </c>
      <c r="H74" s="87">
        <f t="shared" si="14"/>
        <v>0</v>
      </c>
      <c r="I74" s="87">
        <f t="shared" si="14"/>
        <v>1813</v>
      </c>
      <c r="J74" s="87">
        <f t="shared" si="14"/>
        <v>1143</v>
      </c>
      <c r="K74" s="87">
        <f t="shared" si="14"/>
        <v>393</v>
      </c>
      <c r="L74" s="87">
        <f t="shared" si="14"/>
        <v>86</v>
      </c>
      <c r="M74" s="87">
        <f t="shared" si="14"/>
        <v>113</v>
      </c>
      <c r="N74" s="87">
        <f t="shared" si="14"/>
        <v>0</v>
      </c>
      <c r="O74" s="87">
        <f t="shared" si="14"/>
        <v>0</v>
      </c>
      <c r="P74" s="87">
        <f t="shared" si="14"/>
        <v>66</v>
      </c>
      <c r="Q74" s="87">
        <f t="shared" si="15"/>
        <v>1519</v>
      </c>
      <c r="R74" s="87">
        <f t="shared" si="15"/>
        <v>191</v>
      </c>
      <c r="S74" s="87">
        <f t="shared" si="15"/>
        <v>65</v>
      </c>
      <c r="T74" s="87">
        <f t="shared" si="15"/>
        <v>38</v>
      </c>
      <c r="U74" s="87">
        <f t="shared" si="15"/>
        <v>407</v>
      </c>
      <c r="V74" s="87">
        <f t="shared" si="15"/>
        <v>935</v>
      </c>
      <c r="W74" s="87">
        <f t="shared" si="15"/>
        <v>294</v>
      </c>
      <c r="X74" s="87">
        <f t="shared" si="15"/>
        <v>83</v>
      </c>
      <c r="Y74" s="87">
        <f t="shared" si="15"/>
        <v>94</v>
      </c>
      <c r="Z74" s="87">
        <f t="shared" si="15"/>
        <v>478</v>
      </c>
      <c r="AA74" s="87">
        <f t="shared" si="16"/>
        <v>506</v>
      </c>
      <c r="AB74" s="87">
        <f t="shared" si="16"/>
        <v>496</v>
      </c>
      <c r="AC74" s="87">
        <f t="shared" si="16"/>
        <v>342</v>
      </c>
      <c r="AD74" s="87">
        <f t="shared" si="16"/>
        <v>303</v>
      </c>
      <c r="AE74" s="87">
        <f t="shared" si="16"/>
        <v>0</v>
      </c>
      <c r="AF74" s="87">
        <f t="shared" si="16"/>
        <v>0</v>
      </c>
      <c r="AG74" s="87">
        <f t="shared" si="16"/>
        <v>0</v>
      </c>
      <c r="AH74" s="87">
        <f t="shared" si="16"/>
        <v>0</v>
      </c>
      <c r="AI74" s="87">
        <f t="shared" si="16"/>
        <v>0</v>
      </c>
      <c r="AJ74" s="87">
        <f t="shared" si="16"/>
        <v>0</v>
      </c>
      <c r="AK74" s="87"/>
      <c r="AL74" s="87"/>
      <c r="AM74" s="87"/>
      <c r="AN74" s="87"/>
      <c r="AO74" s="88"/>
      <c r="AP74" s="88"/>
      <c r="AQ74" s="88"/>
      <c r="AR74" s="88"/>
      <c r="AS74" s="88"/>
    </row>
    <row r="75" spans="2:45" x14ac:dyDescent="0.2">
      <c r="B75" s="86" t="s">
        <v>5</v>
      </c>
      <c r="D75" s="89">
        <v>42277</v>
      </c>
      <c r="E75" s="86" t="s">
        <v>105</v>
      </c>
      <c r="G75" s="87">
        <f t="shared" si="14"/>
        <v>0</v>
      </c>
      <c r="H75" s="87">
        <f t="shared" si="14"/>
        <v>0</v>
      </c>
      <c r="I75" s="87">
        <f t="shared" si="14"/>
        <v>1612</v>
      </c>
      <c r="J75" s="87">
        <f t="shared" si="14"/>
        <v>1074</v>
      </c>
      <c r="K75" s="87">
        <f t="shared" si="14"/>
        <v>348</v>
      </c>
      <c r="L75" s="87">
        <f t="shared" si="14"/>
        <v>68</v>
      </c>
      <c r="M75" s="87">
        <f t="shared" si="14"/>
        <v>101</v>
      </c>
      <c r="N75" s="87">
        <f t="shared" si="14"/>
        <v>0</v>
      </c>
      <c r="O75" s="87">
        <f t="shared" si="14"/>
        <v>0</v>
      </c>
      <c r="P75" s="87">
        <f t="shared" si="14"/>
        <v>21</v>
      </c>
      <c r="Q75" s="87">
        <f t="shared" si="15"/>
        <v>1356</v>
      </c>
      <c r="R75" s="87">
        <f t="shared" si="15"/>
        <v>161</v>
      </c>
      <c r="S75" s="87">
        <f t="shared" si="15"/>
        <v>62</v>
      </c>
      <c r="T75" s="87">
        <f t="shared" si="15"/>
        <v>24</v>
      </c>
      <c r="U75" s="87">
        <f t="shared" si="15"/>
        <v>374</v>
      </c>
      <c r="V75" s="87">
        <f t="shared" si="15"/>
        <v>806</v>
      </c>
      <c r="W75" s="87">
        <f t="shared" si="15"/>
        <v>254</v>
      </c>
      <c r="X75" s="87">
        <f t="shared" si="15"/>
        <v>87</v>
      </c>
      <c r="Y75" s="87">
        <f t="shared" si="15"/>
        <v>75</v>
      </c>
      <c r="Z75" s="87">
        <f t="shared" si="15"/>
        <v>424</v>
      </c>
      <c r="AA75" s="87">
        <f t="shared" si="16"/>
        <v>492</v>
      </c>
      <c r="AB75" s="87">
        <f t="shared" si="16"/>
        <v>430</v>
      </c>
      <c r="AC75" s="87">
        <f t="shared" si="16"/>
        <v>83</v>
      </c>
      <c r="AD75" s="87">
        <f t="shared" si="16"/>
        <v>94</v>
      </c>
      <c r="AE75" s="87">
        <f t="shared" si="16"/>
        <v>0</v>
      </c>
      <c r="AF75" s="87">
        <f t="shared" si="16"/>
        <v>0</v>
      </c>
      <c r="AG75" s="87">
        <f t="shared" si="16"/>
        <v>0</v>
      </c>
      <c r="AH75" s="87">
        <f t="shared" si="16"/>
        <v>0</v>
      </c>
      <c r="AI75" s="87">
        <f t="shared" si="16"/>
        <v>0</v>
      </c>
      <c r="AJ75" s="87">
        <f t="shared" si="16"/>
        <v>0</v>
      </c>
      <c r="AK75" s="87"/>
      <c r="AL75" s="87"/>
      <c r="AM75" s="87"/>
      <c r="AN75" s="87"/>
      <c r="AO75" s="88"/>
      <c r="AP75" s="88"/>
      <c r="AQ75" s="88"/>
      <c r="AR75" s="88"/>
      <c r="AS75" s="88"/>
    </row>
    <row r="76" spans="2:45" x14ac:dyDescent="0.2">
      <c r="B76" s="86" t="s">
        <v>5</v>
      </c>
      <c r="D76" s="89">
        <v>42460</v>
      </c>
      <c r="E76" s="86" t="s">
        <v>105</v>
      </c>
      <c r="G76" s="87">
        <f t="shared" si="14"/>
        <v>0</v>
      </c>
      <c r="H76" s="87">
        <f t="shared" si="14"/>
        <v>0</v>
      </c>
      <c r="I76" s="87">
        <f t="shared" si="14"/>
        <v>1430</v>
      </c>
      <c r="J76" s="87">
        <f t="shared" si="14"/>
        <v>824</v>
      </c>
      <c r="K76" s="87">
        <f t="shared" si="14"/>
        <v>312</v>
      </c>
      <c r="L76" s="87">
        <f t="shared" si="14"/>
        <v>135</v>
      </c>
      <c r="M76" s="87">
        <f t="shared" si="14"/>
        <v>125</v>
      </c>
      <c r="N76" s="87">
        <f t="shared" si="14"/>
        <v>0</v>
      </c>
      <c r="O76" s="87">
        <f t="shared" si="14"/>
        <v>0</v>
      </c>
      <c r="P76" s="87">
        <f t="shared" si="14"/>
        <v>15</v>
      </c>
      <c r="Q76" s="87">
        <f t="shared" si="15"/>
        <v>1030</v>
      </c>
      <c r="R76" s="87">
        <f t="shared" si="15"/>
        <v>94</v>
      </c>
      <c r="S76" s="87">
        <f t="shared" si="15"/>
        <v>66</v>
      </c>
      <c r="T76" s="87">
        <f t="shared" si="15"/>
        <v>11</v>
      </c>
      <c r="U76" s="87">
        <f t="shared" si="15"/>
        <v>259</v>
      </c>
      <c r="V76" s="87">
        <f t="shared" si="15"/>
        <v>616</v>
      </c>
      <c r="W76" s="87">
        <f t="shared" si="15"/>
        <v>227</v>
      </c>
      <c r="X76" s="87">
        <f t="shared" si="15"/>
        <v>61</v>
      </c>
      <c r="Y76" s="87">
        <f t="shared" si="15"/>
        <v>24</v>
      </c>
      <c r="Z76" s="87">
        <f t="shared" si="15"/>
        <v>215</v>
      </c>
      <c r="AA76" s="87">
        <f t="shared" si="16"/>
        <v>337</v>
      </c>
      <c r="AB76" s="87">
        <f t="shared" si="16"/>
        <v>383</v>
      </c>
      <c r="AC76" s="87">
        <f t="shared" si="16"/>
        <v>194</v>
      </c>
      <c r="AD76" s="87">
        <f t="shared" si="16"/>
        <v>33</v>
      </c>
      <c r="AE76" s="87">
        <f t="shared" si="16"/>
        <v>0</v>
      </c>
      <c r="AF76" s="87">
        <f t="shared" si="16"/>
        <v>0</v>
      </c>
      <c r="AG76" s="87">
        <f t="shared" si="16"/>
        <v>0</v>
      </c>
      <c r="AH76" s="87">
        <f t="shared" si="16"/>
        <v>0</v>
      </c>
      <c r="AI76" s="87">
        <f t="shared" si="16"/>
        <v>0</v>
      </c>
      <c r="AJ76" s="87">
        <f t="shared" si="16"/>
        <v>0</v>
      </c>
      <c r="AK76" s="87"/>
      <c r="AL76" s="87"/>
      <c r="AM76" s="87"/>
      <c r="AN76" s="87"/>
      <c r="AO76" s="88"/>
      <c r="AP76" s="88"/>
      <c r="AQ76" s="88"/>
      <c r="AR76" s="88"/>
      <c r="AS76" s="88"/>
    </row>
    <row r="77" spans="2:45" x14ac:dyDescent="0.2">
      <c r="B77" s="86" t="s">
        <v>5</v>
      </c>
      <c r="D77" s="89">
        <v>42643</v>
      </c>
      <c r="E77" s="86" t="s">
        <v>105</v>
      </c>
      <c r="G77" s="87">
        <f t="shared" si="14"/>
        <v>0</v>
      </c>
      <c r="H77" s="87">
        <f t="shared" si="14"/>
        <v>0</v>
      </c>
      <c r="I77" s="87">
        <f t="shared" si="14"/>
        <v>1839</v>
      </c>
      <c r="J77" s="87">
        <f t="shared" si="14"/>
        <v>1108</v>
      </c>
      <c r="K77" s="87">
        <f t="shared" si="14"/>
        <v>440</v>
      </c>
      <c r="L77" s="87">
        <f t="shared" si="14"/>
        <v>76</v>
      </c>
      <c r="M77" s="87">
        <f t="shared" si="14"/>
        <v>202</v>
      </c>
      <c r="N77" s="87">
        <f t="shared" si="14"/>
        <v>0</v>
      </c>
      <c r="O77" s="87">
        <f t="shared" si="14"/>
        <v>0</v>
      </c>
      <c r="P77" s="87">
        <f t="shared" si="14"/>
        <v>6</v>
      </c>
      <c r="Q77" s="87">
        <f t="shared" si="15"/>
        <v>1272</v>
      </c>
      <c r="R77" s="87">
        <f t="shared" si="15"/>
        <v>160</v>
      </c>
      <c r="S77" s="87">
        <f t="shared" si="15"/>
        <v>92</v>
      </c>
      <c r="T77" s="87">
        <f t="shared" si="15"/>
        <v>4</v>
      </c>
      <c r="U77" s="87">
        <f t="shared" si="15"/>
        <v>301</v>
      </c>
      <c r="V77" s="87">
        <f t="shared" si="15"/>
        <v>811</v>
      </c>
      <c r="W77" s="87">
        <f t="shared" si="15"/>
        <v>306</v>
      </c>
      <c r="X77" s="87">
        <f t="shared" si="15"/>
        <v>59</v>
      </c>
      <c r="Y77" s="87">
        <f t="shared" si="15"/>
        <v>17</v>
      </c>
      <c r="Z77" s="87">
        <f t="shared" si="15"/>
        <v>204</v>
      </c>
      <c r="AA77" s="87">
        <f t="shared" si="16"/>
        <v>480</v>
      </c>
      <c r="AB77" s="87">
        <f t="shared" si="16"/>
        <v>508</v>
      </c>
      <c r="AC77" s="87">
        <f t="shared" si="16"/>
        <v>270</v>
      </c>
      <c r="AD77" s="87">
        <f t="shared" si="16"/>
        <v>39</v>
      </c>
      <c r="AE77" s="87">
        <f t="shared" si="16"/>
        <v>0</v>
      </c>
      <c r="AF77" s="87">
        <f t="shared" si="16"/>
        <v>0</v>
      </c>
      <c r="AG77" s="87">
        <f t="shared" si="16"/>
        <v>0</v>
      </c>
      <c r="AH77" s="87">
        <f t="shared" si="16"/>
        <v>0</v>
      </c>
      <c r="AI77" s="87">
        <f t="shared" si="16"/>
        <v>0</v>
      </c>
      <c r="AJ77" s="87">
        <f t="shared" si="16"/>
        <v>0</v>
      </c>
      <c r="AK77" s="87"/>
      <c r="AL77" s="87"/>
      <c r="AM77" s="87"/>
      <c r="AN77" s="87"/>
      <c r="AO77" s="88"/>
      <c r="AP77" s="88"/>
      <c r="AQ77" s="88"/>
      <c r="AR77" s="88"/>
      <c r="AS77" s="88"/>
    </row>
    <row r="78" spans="2:45" x14ac:dyDescent="0.2">
      <c r="B78" s="86" t="s">
        <v>5</v>
      </c>
      <c r="D78" s="89">
        <v>42825</v>
      </c>
      <c r="E78" s="86" t="s">
        <v>105</v>
      </c>
      <c r="G78" s="87">
        <f t="shared" si="14"/>
        <v>0</v>
      </c>
      <c r="H78" s="87">
        <f t="shared" si="14"/>
        <v>2741</v>
      </c>
      <c r="I78" s="87">
        <f t="shared" si="14"/>
        <v>1667</v>
      </c>
      <c r="J78" s="87">
        <f t="shared" si="14"/>
        <v>1089</v>
      </c>
      <c r="K78" s="87">
        <f t="shared" si="14"/>
        <v>362</v>
      </c>
      <c r="L78" s="87">
        <f t="shared" si="14"/>
        <v>72</v>
      </c>
      <c r="M78" s="87">
        <f t="shared" si="14"/>
        <v>0</v>
      </c>
      <c r="N78" s="87">
        <f t="shared" si="14"/>
        <v>57</v>
      </c>
      <c r="O78" s="87">
        <f t="shared" si="14"/>
        <v>75</v>
      </c>
      <c r="P78" s="87">
        <f t="shared" si="14"/>
        <v>12</v>
      </c>
      <c r="Q78" s="87">
        <f t="shared" si="15"/>
        <v>1264</v>
      </c>
      <c r="R78" s="87">
        <f t="shared" si="15"/>
        <v>139</v>
      </c>
      <c r="S78" s="87">
        <f t="shared" si="15"/>
        <v>55</v>
      </c>
      <c r="T78" s="87">
        <f t="shared" si="15"/>
        <v>209</v>
      </c>
      <c r="U78" s="87">
        <f t="shared" si="15"/>
        <v>381</v>
      </c>
      <c r="V78" s="87">
        <f t="shared" si="15"/>
        <v>711</v>
      </c>
      <c r="W78" s="87">
        <f t="shared" si="15"/>
        <v>272</v>
      </c>
      <c r="X78" s="87">
        <f t="shared" si="15"/>
        <v>57</v>
      </c>
      <c r="Y78" s="87">
        <f t="shared" si="15"/>
        <v>246</v>
      </c>
      <c r="Z78" s="87">
        <f t="shared" si="15"/>
        <v>232</v>
      </c>
      <c r="AA78" s="87">
        <f t="shared" si="16"/>
        <v>453</v>
      </c>
      <c r="AB78" s="87">
        <f t="shared" si="16"/>
        <v>508</v>
      </c>
      <c r="AC78" s="87">
        <f t="shared" si="16"/>
        <v>152</v>
      </c>
      <c r="AD78" s="87">
        <f t="shared" si="16"/>
        <v>70</v>
      </c>
      <c r="AE78" s="87">
        <f t="shared" si="16"/>
        <v>252</v>
      </c>
      <c r="AF78" s="87">
        <f t="shared" si="16"/>
        <v>896</v>
      </c>
      <c r="AG78" s="87">
        <f t="shared" si="16"/>
        <v>365</v>
      </c>
      <c r="AH78" s="87">
        <f t="shared" si="16"/>
        <v>68</v>
      </c>
      <c r="AI78" s="87">
        <f t="shared" si="16"/>
        <v>53</v>
      </c>
      <c r="AJ78" s="87">
        <f t="shared" si="16"/>
        <v>285</v>
      </c>
      <c r="AK78" s="87"/>
      <c r="AL78" s="87"/>
      <c r="AM78" s="87"/>
      <c r="AN78" s="87"/>
      <c r="AO78" s="88"/>
      <c r="AP78" s="88"/>
      <c r="AQ78" s="88"/>
      <c r="AR78" s="88"/>
      <c r="AS78" s="88"/>
    </row>
    <row r="79" spans="2:45" x14ac:dyDescent="0.2">
      <c r="B79" s="86" t="s">
        <v>5</v>
      </c>
      <c r="D79" s="89">
        <v>43008</v>
      </c>
      <c r="E79" s="86" t="s">
        <v>105</v>
      </c>
      <c r="G79" s="87">
        <f t="shared" si="14"/>
        <v>0</v>
      </c>
      <c r="H79" s="87">
        <f t="shared" si="14"/>
        <v>3453</v>
      </c>
      <c r="I79" s="87">
        <f t="shared" si="14"/>
        <v>1503</v>
      </c>
      <c r="J79" s="87">
        <f t="shared" si="14"/>
        <v>832</v>
      </c>
      <c r="K79" s="87">
        <f t="shared" si="14"/>
        <v>306</v>
      </c>
      <c r="L79" s="87">
        <f t="shared" si="14"/>
        <v>116</v>
      </c>
      <c r="M79" s="87">
        <f t="shared" si="14"/>
        <v>0</v>
      </c>
      <c r="N79" s="87">
        <f t="shared" si="14"/>
        <v>61</v>
      </c>
      <c r="O79" s="87">
        <f t="shared" si="14"/>
        <v>69</v>
      </c>
      <c r="P79" s="87">
        <f t="shared" si="14"/>
        <v>119</v>
      </c>
      <c r="Q79" s="87">
        <f t="shared" si="15"/>
        <v>1003</v>
      </c>
      <c r="R79" s="87">
        <f t="shared" si="15"/>
        <v>204</v>
      </c>
      <c r="S79" s="87">
        <f t="shared" si="15"/>
        <v>112</v>
      </c>
      <c r="T79" s="87">
        <f t="shared" si="15"/>
        <v>184</v>
      </c>
      <c r="U79" s="87">
        <f t="shared" si="15"/>
        <v>321</v>
      </c>
      <c r="V79" s="87">
        <f t="shared" si="15"/>
        <v>645</v>
      </c>
      <c r="W79" s="87">
        <f t="shared" si="15"/>
        <v>214</v>
      </c>
      <c r="X79" s="87">
        <f t="shared" si="15"/>
        <v>63</v>
      </c>
      <c r="Y79" s="87">
        <f t="shared" si="15"/>
        <v>260</v>
      </c>
      <c r="Z79" s="87">
        <f t="shared" si="15"/>
        <v>230</v>
      </c>
      <c r="AA79" s="87">
        <f t="shared" si="16"/>
        <v>368</v>
      </c>
      <c r="AB79" s="87">
        <f t="shared" si="16"/>
        <v>407</v>
      </c>
      <c r="AC79" s="87">
        <f t="shared" si="16"/>
        <v>191</v>
      </c>
      <c r="AD79" s="87">
        <f t="shared" si="16"/>
        <v>71</v>
      </c>
      <c r="AE79" s="87">
        <f t="shared" si="16"/>
        <v>236</v>
      </c>
      <c r="AF79" s="87">
        <f t="shared" si="16"/>
        <v>488</v>
      </c>
      <c r="AG79" s="87">
        <f t="shared" si="16"/>
        <v>235</v>
      </c>
      <c r="AH79" s="87">
        <f t="shared" si="16"/>
        <v>77</v>
      </c>
      <c r="AI79" s="87">
        <f t="shared" si="16"/>
        <v>27</v>
      </c>
      <c r="AJ79" s="87">
        <f t="shared" si="16"/>
        <v>85</v>
      </c>
      <c r="AK79" s="87"/>
      <c r="AL79" s="87"/>
      <c r="AM79" s="87"/>
      <c r="AN79" s="87"/>
      <c r="AO79" s="88"/>
      <c r="AP79" s="88"/>
      <c r="AQ79" s="88"/>
      <c r="AR79" s="88"/>
      <c r="AS79" s="88"/>
    </row>
    <row r="80" spans="2:45" x14ac:dyDescent="0.2">
      <c r="B80" s="86" t="s">
        <v>5</v>
      </c>
      <c r="D80" s="89">
        <v>43190</v>
      </c>
      <c r="E80" s="86" t="s">
        <v>105</v>
      </c>
      <c r="G80" s="87">
        <f t="shared" si="14"/>
        <v>0</v>
      </c>
      <c r="H80" s="87">
        <f t="shared" si="14"/>
        <v>1013</v>
      </c>
      <c r="I80" s="87">
        <f t="shared" si="14"/>
        <v>1008</v>
      </c>
      <c r="J80" s="87">
        <f t="shared" si="14"/>
        <v>714</v>
      </c>
      <c r="K80" s="87">
        <f t="shared" si="14"/>
        <v>160</v>
      </c>
      <c r="L80" s="87">
        <f t="shared" si="14"/>
        <v>39</v>
      </c>
      <c r="M80" s="87">
        <f t="shared" si="14"/>
        <v>0</v>
      </c>
      <c r="N80" s="87">
        <f t="shared" si="14"/>
        <v>38</v>
      </c>
      <c r="O80" s="87">
        <f t="shared" si="14"/>
        <v>49</v>
      </c>
      <c r="P80" s="87">
        <f t="shared" si="14"/>
        <v>8</v>
      </c>
      <c r="Q80" s="87">
        <f t="shared" si="15"/>
        <v>797</v>
      </c>
      <c r="R80" s="87">
        <f t="shared" si="15"/>
        <v>55</v>
      </c>
      <c r="S80" s="87">
        <f t="shared" si="15"/>
        <v>37</v>
      </c>
      <c r="T80" s="87">
        <f t="shared" si="15"/>
        <v>119</v>
      </c>
      <c r="U80" s="87">
        <f t="shared" si="15"/>
        <v>250</v>
      </c>
      <c r="V80" s="87">
        <f t="shared" si="15"/>
        <v>428</v>
      </c>
      <c r="W80" s="87">
        <f t="shared" si="15"/>
        <v>252</v>
      </c>
      <c r="X80" s="87">
        <f t="shared" si="15"/>
        <v>42</v>
      </c>
      <c r="Y80" s="87">
        <f t="shared" si="15"/>
        <v>36</v>
      </c>
      <c r="Z80" s="87">
        <f t="shared" si="15"/>
        <v>151.06122449</v>
      </c>
      <c r="AA80" s="87">
        <f t="shared" si="16"/>
        <v>284.71428571399997</v>
      </c>
      <c r="AB80" s="87">
        <f t="shared" si="16"/>
        <v>267.97959183699999</v>
      </c>
      <c r="AC80" s="87">
        <f t="shared" si="16"/>
        <v>144.4081632653</v>
      </c>
      <c r="AD80" s="87">
        <f t="shared" si="16"/>
        <v>6.8163265306000005</v>
      </c>
      <c r="AE80" s="87">
        <f t="shared" si="16"/>
        <v>153.0204081633</v>
      </c>
      <c r="AF80" s="87">
        <f t="shared" si="16"/>
        <v>182.85714285700001</v>
      </c>
      <c r="AG80" s="87">
        <f t="shared" si="16"/>
        <v>98.102040815999999</v>
      </c>
      <c r="AH80" s="87">
        <f t="shared" si="16"/>
        <v>17.428571428600002</v>
      </c>
      <c r="AI80" s="87">
        <f t="shared" si="16"/>
        <v>5.2040816326999995</v>
      </c>
      <c r="AJ80" s="87">
        <f t="shared" si="16"/>
        <v>19.408163265300001</v>
      </c>
      <c r="AK80" s="87"/>
      <c r="AL80" s="87"/>
      <c r="AM80" s="87"/>
      <c r="AN80" s="87"/>
      <c r="AO80" s="88"/>
      <c r="AP80" s="88"/>
      <c r="AQ80" s="88"/>
      <c r="AR80" s="88"/>
      <c r="AS80" s="88"/>
    </row>
    <row r="81" spans="1:45" x14ac:dyDescent="0.2">
      <c r="D81" s="89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8"/>
      <c r="AP81" s="88"/>
      <c r="AQ81" s="88"/>
      <c r="AR81" s="88"/>
      <c r="AS81" s="88"/>
    </row>
    <row r="82" spans="1:45" x14ac:dyDescent="0.2">
      <c r="A82" s="86" t="str">
        <f t="shared" ref="A82:A145" si="17">CONCATENATE(E82,D82)</f>
        <v>111AA140816</v>
      </c>
      <c r="B82" s="86" t="str">
        <f t="shared" ref="B82:B145" si="18">INDEX($AP$89:$AS$148,MATCH($E82,Area_Code,0),2)</f>
        <v>N</v>
      </c>
      <c r="C82" s="86" t="str">
        <f t="shared" ref="C82:C145" si="19">INDEX($AP$89:$AS$148,MATCH($E82,Area_Code,0),4)</f>
        <v>NEAS</v>
      </c>
      <c r="D82" s="89">
        <v>40816</v>
      </c>
      <c r="E82" s="86" t="s">
        <v>16</v>
      </c>
      <c r="F82" s="86" t="s">
        <v>17</v>
      </c>
      <c r="G82" s="59">
        <v>299753</v>
      </c>
      <c r="H82" s="59" t="s">
        <v>1025</v>
      </c>
      <c r="I82" s="59">
        <v>555</v>
      </c>
      <c r="J82" s="59">
        <v>416</v>
      </c>
      <c r="K82" s="59">
        <v>96</v>
      </c>
      <c r="L82" s="59">
        <v>13</v>
      </c>
      <c r="M82" s="59">
        <v>22</v>
      </c>
      <c r="N82" s="59" t="s">
        <v>1025</v>
      </c>
      <c r="O82" s="59" t="s">
        <v>1025</v>
      </c>
      <c r="P82" s="59">
        <v>8</v>
      </c>
      <c r="Q82" s="59">
        <v>454</v>
      </c>
      <c r="R82" s="59">
        <v>48</v>
      </c>
      <c r="S82" s="59">
        <v>11</v>
      </c>
      <c r="T82" s="59">
        <v>42</v>
      </c>
      <c r="U82" s="59">
        <v>158</v>
      </c>
      <c r="V82" s="59">
        <v>268</v>
      </c>
      <c r="W82" s="59">
        <v>69</v>
      </c>
      <c r="X82" s="59">
        <v>18</v>
      </c>
      <c r="Y82" s="59">
        <v>42</v>
      </c>
      <c r="Z82" s="59">
        <v>84</v>
      </c>
      <c r="AA82" s="59">
        <v>86</v>
      </c>
      <c r="AB82" s="59">
        <v>460</v>
      </c>
      <c r="AC82" s="59">
        <v>5</v>
      </c>
      <c r="AD82" s="59">
        <v>13</v>
      </c>
      <c r="AE82" s="59" t="s">
        <v>1025</v>
      </c>
      <c r="AF82" s="59" t="s">
        <v>1025</v>
      </c>
      <c r="AG82" s="59" t="s">
        <v>1025</v>
      </c>
      <c r="AH82" s="59" t="s">
        <v>1025</v>
      </c>
      <c r="AI82" s="59" t="s">
        <v>1025</v>
      </c>
      <c r="AJ82" s="59" t="s">
        <v>1025</v>
      </c>
      <c r="AO82" s="90" t="s">
        <v>773</v>
      </c>
      <c r="AP82" s="90" t="s">
        <v>2</v>
      </c>
      <c r="AQ82" s="90"/>
      <c r="AR82" s="90"/>
      <c r="AS82" s="90"/>
    </row>
    <row r="83" spans="1:45" x14ac:dyDescent="0.2">
      <c r="A83" s="86" t="str">
        <f t="shared" si="17"/>
        <v>111AA240816</v>
      </c>
      <c r="B83" s="86" t="str">
        <f t="shared" si="18"/>
        <v>ME</v>
      </c>
      <c r="C83" s="86" t="str">
        <f t="shared" si="19"/>
        <v>DHU</v>
      </c>
      <c r="D83" s="89">
        <v>40816</v>
      </c>
      <c r="E83" s="86" t="s">
        <v>50</v>
      </c>
      <c r="F83" s="86" t="s">
        <v>51</v>
      </c>
      <c r="G83" s="59">
        <v>718838</v>
      </c>
      <c r="H83" s="59" t="s">
        <v>1025</v>
      </c>
      <c r="I83" s="59">
        <v>638</v>
      </c>
      <c r="J83" s="59">
        <v>483</v>
      </c>
      <c r="K83" s="59">
        <v>100</v>
      </c>
      <c r="L83" s="59">
        <v>18</v>
      </c>
      <c r="M83" s="59">
        <v>31</v>
      </c>
      <c r="N83" s="59" t="s">
        <v>1025</v>
      </c>
      <c r="O83" s="59" t="s">
        <v>1025</v>
      </c>
      <c r="P83" s="59">
        <v>6</v>
      </c>
      <c r="Q83" s="59">
        <v>529</v>
      </c>
      <c r="R83" s="59">
        <v>70</v>
      </c>
      <c r="S83" s="59">
        <v>17</v>
      </c>
      <c r="T83" s="59">
        <v>22</v>
      </c>
      <c r="U83" s="59">
        <v>198</v>
      </c>
      <c r="V83" s="59">
        <v>305</v>
      </c>
      <c r="W83" s="59">
        <v>74</v>
      </c>
      <c r="X83" s="59">
        <v>27</v>
      </c>
      <c r="Y83" s="59">
        <v>34</v>
      </c>
      <c r="Z83" s="59">
        <v>122</v>
      </c>
      <c r="AA83" s="59">
        <v>145</v>
      </c>
      <c r="AB83" s="59">
        <v>434</v>
      </c>
      <c r="AC83" s="59">
        <v>25</v>
      </c>
      <c r="AD83" s="59">
        <v>16</v>
      </c>
      <c r="AE83" s="59" t="s">
        <v>1025</v>
      </c>
      <c r="AF83" s="59" t="s">
        <v>1025</v>
      </c>
      <c r="AG83" s="59" t="s">
        <v>1025</v>
      </c>
      <c r="AH83" s="59" t="s">
        <v>1025</v>
      </c>
      <c r="AI83" s="59" t="s">
        <v>1025</v>
      </c>
      <c r="AJ83" s="59" t="s">
        <v>1025</v>
      </c>
      <c r="AO83" s="91" t="s">
        <v>904</v>
      </c>
      <c r="AP83" s="90"/>
      <c r="AQ83" s="90"/>
      <c r="AR83" s="90"/>
      <c r="AS83" s="90"/>
    </row>
    <row r="84" spans="1:45" x14ac:dyDescent="0.2">
      <c r="A84" s="86" t="str">
        <f t="shared" si="17"/>
        <v>111AA340816</v>
      </c>
      <c r="B84" s="86" t="str">
        <f t="shared" si="18"/>
        <v>ME</v>
      </c>
      <c r="C84" s="86" t="str">
        <f t="shared" si="19"/>
        <v>SCAS</v>
      </c>
      <c r="D84" s="89">
        <v>40816</v>
      </c>
      <c r="E84" s="86" t="s">
        <v>777</v>
      </c>
      <c r="F84" s="86" t="s">
        <v>778</v>
      </c>
      <c r="G84" s="59">
        <v>138748</v>
      </c>
      <c r="H84" s="59" t="s">
        <v>1025</v>
      </c>
      <c r="I84" s="59">
        <v>387</v>
      </c>
      <c r="J84" s="59">
        <v>250</v>
      </c>
      <c r="K84" s="59">
        <v>90</v>
      </c>
      <c r="L84" s="59">
        <v>19</v>
      </c>
      <c r="M84" s="59">
        <v>18</v>
      </c>
      <c r="N84" s="59" t="s">
        <v>1025</v>
      </c>
      <c r="O84" s="59" t="s">
        <v>1025</v>
      </c>
      <c r="P84" s="59">
        <v>10</v>
      </c>
      <c r="Q84" s="59">
        <v>295</v>
      </c>
      <c r="R84" s="59">
        <v>50</v>
      </c>
      <c r="S84" s="59">
        <v>16</v>
      </c>
      <c r="T84" s="59">
        <v>26</v>
      </c>
      <c r="U84" s="59">
        <v>120</v>
      </c>
      <c r="V84" s="59">
        <v>189</v>
      </c>
      <c r="W84" s="59">
        <v>47</v>
      </c>
      <c r="X84" s="59">
        <v>11</v>
      </c>
      <c r="Y84" s="59">
        <v>20</v>
      </c>
      <c r="Z84" s="59">
        <v>60</v>
      </c>
      <c r="AA84" s="59">
        <v>76</v>
      </c>
      <c r="AB84" s="59">
        <v>336</v>
      </c>
      <c r="AC84" s="59">
        <v>7</v>
      </c>
      <c r="AD84" s="59">
        <v>2</v>
      </c>
      <c r="AE84" s="59" t="s">
        <v>1025</v>
      </c>
      <c r="AF84" s="59" t="s">
        <v>1025</v>
      </c>
      <c r="AG84" s="59" t="s">
        <v>1025</v>
      </c>
      <c r="AH84" s="59" t="s">
        <v>1025</v>
      </c>
      <c r="AI84" s="59" t="s">
        <v>1025</v>
      </c>
      <c r="AJ84" s="59" t="s">
        <v>1025</v>
      </c>
      <c r="AO84" s="90" t="s">
        <v>15</v>
      </c>
      <c r="AP84" s="90" t="s">
        <v>3</v>
      </c>
      <c r="AQ84" s="90"/>
      <c r="AR84" s="90" t="str">
        <f>AO84</f>
        <v>North</v>
      </c>
      <c r="AS84" s="90"/>
    </row>
    <row r="85" spans="1:45" x14ac:dyDescent="0.2">
      <c r="A85" s="86" t="str">
        <f t="shared" si="17"/>
        <v>111AA440816</v>
      </c>
      <c r="B85" s="86" t="str">
        <f t="shared" si="18"/>
        <v>ME</v>
      </c>
      <c r="C85" s="86" t="str">
        <f t="shared" si="19"/>
        <v>DHU</v>
      </c>
      <c r="D85" s="89">
        <v>40816</v>
      </c>
      <c r="E85" s="86" t="s">
        <v>65</v>
      </c>
      <c r="F85" s="86" t="s">
        <v>66</v>
      </c>
      <c r="G85" s="59">
        <v>240000</v>
      </c>
      <c r="H85" s="59" t="s">
        <v>1025</v>
      </c>
      <c r="I85" s="59">
        <v>518</v>
      </c>
      <c r="J85" s="59">
        <v>348</v>
      </c>
      <c r="K85" s="59">
        <v>118</v>
      </c>
      <c r="L85" s="59">
        <v>22</v>
      </c>
      <c r="M85" s="59">
        <v>16</v>
      </c>
      <c r="N85" s="59" t="s">
        <v>1025</v>
      </c>
      <c r="O85" s="59" t="s">
        <v>1025</v>
      </c>
      <c r="P85" s="59">
        <v>14</v>
      </c>
      <c r="Q85" s="59">
        <v>416</v>
      </c>
      <c r="R85" s="59">
        <v>52</v>
      </c>
      <c r="S85" s="59">
        <v>21</v>
      </c>
      <c r="T85" s="59">
        <v>29</v>
      </c>
      <c r="U85" s="59">
        <v>141</v>
      </c>
      <c r="V85" s="59">
        <v>269</v>
      </c>
      <c r="W85" s="59">
        <v>68</v>
      </c>
      <c r="X85" s="59">
        <v>14</v>
      </c>
      <c r="Y85" s="59">
        <v>26</v>
      </c>
      <c r="Z85" s="59">
        <v>100</v>
      </c>
      <c r="AA85" s="59">
        <v>73</v>
      </c>
      <c r="AB85" s="59">
        <v>395</v>
      </c>
      <c r="AC85" s="59">
        <v>9</v>
      </c>
      <c r="AD85" s="59">
        <v>6</v>
      </c>
      <c r="AE85" s="59" t="s">
        <v>1025</v>
      </c>
      <c r="AF85" s="59" t="s">
        <v>1025</v>
      </c>
      <c r="AG85" s="59" t="s">
        <v>1025</v>
      </c>
      <c r="AH85" s="59" t="s">
        <v>1025</v>
      </c>
      <c r="AI85" s="59" t="s">
        <v>1025</v>
      </c>
      <c r="AJ85" s="59" t="s">
        <v>1025</v>
      </c>
      <c r="AO85" s="90" t="s">
        <v>908</v>
      </c>
      <c r="AP85" s="90" t="s">
        <v>4</v>
      </c>
      <c r="AQ85" s="90"/>
      <c r="AR85" s="90" t="str">
        <f t="shared" ref="AR85:AR86" si="20">AO85</f>
        <v>Midlands and East</v>
      </c>
      <c r="AS85" s="90"/>
    </row>
    <row r="86" spans="1:45" x14ac:dyDescent="0.2">
      <c r="A86" s="86" t="str">
        <f t="shared" si="17"/>
        <v>111AA140999</v>
      </c>
      <c r="B86" s="86" t="str">
        <f t="shared" si="18"/>
        <v>N</v>
      </c>
      <c r="C86" s="86" t="str">
        <f t="shared" si="19"/>
        <v>NEAS</v>
      </c>
      <c r="D86" s="89">
        <v>40999</v>
      </c>
      <c r="E86" s="86" t="s">
        <v>16</v>
      </c>
      <c r="F86" s="86" t="s">
        <v>17</v>
      </c>
      <c r="G86" s="59">
        <v>303899</v>
      </c>
      <c r="H86" s="59" t="s">
        <v>1025</v>
      </c>
      <c r="I86" s="59">
        <v>522</v>
      </c>
      <c r="J86" s="59">
        <v>374</v>
      </c>
      <c r="K86" s="59">
        <v>84</v>
      </c>
      <c r="L86" s="59">
        <v>18</v>
      </c>
      <c r="M86" s="59">
        <v>27</v>
      </c>
      <c r="N86" s="59" t="s">
        <v>1025</v>
      </c>
      <c r="O86" s="59" t="s">
        <v>1025</v>
      </c>
      <c r="P86" s="59">
        <v>19</v>
      </c>
      <c r="Q86" s="59">
        <v>430</v>
      </c>
      <c r="R86" s="59">
        <v>45</v>
      </c>
      <c r="S86" s="59">
        <v>13</v>
      </c>
      <c r="T86" s="59">
        <v>34</v>
      </c>
      <c r="U86" s="59">
        <v>138</v>
      </c>
      <c r="V86" s="59">
        <v>275</v>
      </c>
      <c r="W86" s="59">
        <v>47</v>
      </c>
      <c r="X86" s="59">
        <v>19</v>
      </c>
      <c r="Y86" s="59">
        <v>43</v>
      </c>
      <c r="Z86" s="59">
        <v>83</v>
      </c>
      <c r="AA86" s="59">
        <v>82</v>
      </c>
      <c r="AB86" s="59">
        <v>356</v>
      </c>
      <c r="AC86" s="59">
        <v>14</v>
      </c>
      <c r="AD86" s="59">
        <v>8</v>
      </c>
      <c r="AE86" s="59" t="s">
        <v>1025</v>
      </c>
      <c r="AF86" s="59" t="s">
        <v>1025</v>
      </c>
      <c r="AG86" s="59" t="s">
        <v>1025</v>
      </c>
      <c r="AH86" s="59" t="s">
        <v>1025</v>
      </c>
      <c r="AI86" s="59" t="s">
        <v>1025</v>
      </c>
      <c r="AJ86" s="59" t="s">
        <v>1025</v>
      </c>
      <c r="AO86" s="90" t="s">
        <v>105</v>
      </c>
      <c r="AP86" s="90" t="s">
        <v>5</v>
      </c>
      <c r="AQ86" s="90"/>
      <c r="AR86" s="90" t="str">
        <f t="shared" si="20"/>
        <v>London</v>
      </c>
      <c r="AS86" s="90"/>
    </row>
    <row r="87" spans="1:45" x14ac:dyDescent="0.2">
      <c r="A87" s="86" t="str">
        <f t="shared" si="17"/>
        <v>111AA840999</v>
      </c>
      <c r="B87" s="86" t="str">
        <f t="shared" si="18"/>
        <v>N</v>
      </c>
      <c r="C87" s="86" t="str">
        <f t="shared" si="19"/>
        <v>NHS Direct</v>
      </c>
      <c r="D87" s="89">
        <v>40999</v>
      </c>
      <c r="E87" s="86" t="s">
        <v>779</v>
      </c>
      <c r="F87" s="86" t="s">
        <v>780</v>
      </c>
      <c r="G87" s="59">
        <v>303899</v>
      </c>
      <c r="H87" s="59" t="s">
        <v>1025</v>
      </c>
      <c r="I87" s="59">
        <v>222</v>
      </c>
      <c r="J87" s="59">
        <v>176</v>
      </c>
      <c r="K87" s="59">
        <v>28</v>
      </c>
      <c r="L87" s="59">
        <v>12</v>
      </c>
      <c r="M87" s="59">
        <v>6</v>
      </c>
      <c r="N87" s="59" t="s">
        <v>1025</v>
      </c>
      <c r="O87" s="59" t="s">
        <v>1025</v>
      </c>
      <c r="P87" s="59">
        <v>0</v>
      </c>
      <c r="Q87" s="59">
        <v>191</v>
      </c>
      <c r="R87" s="59">
        <v>20</v>
      </c>
      <c r="S87" s="59">
        <v>1</v>
      </c>
      <c r="T87" s="59">
        <v>10</v>
      </c>
      <c r="U87" s="59">
        <v>59</v>
      </c>
      <c r="V87" s="59">
        <v>125</v>
      </c>
      <c r="W87" s="59">
        <v>30</v>
      </c>
      <c r="X87" s="59">
        <v>7</v>
      </c>
      <c r="Y87" s="59">
        <v>1</v>
      </c>
      <c r="Z87" s="59">
        <v>4</v>
      </c>
      <c r="AA87" s="59">
        <v>20</v>
      </c>
      <c r="AB87" s="59">
        <v>110</v>
      </c>
      <c r="AC87" s="59">
        <v>2</v>
      </c>
      <c r="AD87" s="59">
        <v>8</v>
      </c>
      <c r="AE87" s="59" t="s">
        <v>1025</v>
      </c>
      <c r="AF87" s="59" t="s">
        <v>1025</v>
      </c>
      <c r="AG87" s="59" t="s">
        <v>1025</v>
      </c>
      <c r="AH87" s="59" t="s">
        <v>1025</v>
      </c>
      <c r="AI87" s="59" t="s">
        <v>1025</v>
      </c>
      <c r="AJ87" s="59" t="s">
        <v>1025</v>
      </c>
      <c r="AO87" s="90" t="s">
        <v>1024</v>
      </c>
      <c r="AP87" s="90" t="s">
        <v>1023</v>
      </c>
      <c r="AQ87" s="90"/>
      <c r="AR87" s="90" t="str">
        <f t="shared" ref="AR87" si="21">AO87</f>
        <v xml:space="preserve">South </v>
      </c>
      <c r="AS87" s="90"/>
    </row>
    <row r="88" spans="1:45" x14ac:dyDescent="0.2">
      <c r="A88" s="86" t="str">
        <f t="shared" si="17"/>
        <v>111AA640999</v>
      </c>
      <c r="B88" s="86" t="str">
        <f t="shared" si="18"/>
        <v>S</v>
      </c>
      <c r="C88" s="86" t="str">
        <f t="shared" si="19"/>
        <v>IOW</v>
      </c>
      <c r="D88" s="89">
        <v>40999</v>
      </c>
      <c r="E88" s="86" t="s">
        <v>100</v>
      </c>
      <c r="F88" s="86" t="s">
        <v>101</v>
      </c>
      <c r="G88" s="59">
        <v>618578</v>
      </c>
      <c r="H88" s="59" t="s">
        <v>1025</v>
      </c>
      <c r="I88" s="59">
        <v>60</v>
      </c>
      <c r="J88" s="59">
        <v>53</v>
      </c>
      <c r="K88" s="59">
        <v>5</v>
      </c>
      <c r="L88" s="59">
        <v>1</v>
      </c>
      <c r="M88" s="59">
        <v>0</v>
      </c>
      <c r="N88" s="59" t="s">
        <v>1025</v>
      </c>
      <c r="O88" s="59" t="s">
        <v>1025</v>
      </c>
      <c r="P88" s="59">
        <v>1</v>
      </c>
      <c r="Q88" s="59">
        <v>49</v>
      </c>
      <c r="R88" s="59">
        <v>3</v>
      </c>
      <c r="S88" s="59">
        <v>1</v>
      </c>
      <c r="T88" s="59">
        <v>7</v>
      </c>
      <c r="U88" s="59">
        <v>14</v>
      </c>
      <c r="V88" s="59">
        <v>34</v>
      </c>
      <c r="W88" s="59">
        <v>5</v>
      </c>
      <c r="X88" s="59">
        <v>2</v>
      </c>
      <c r="Y88" s="59">
        <v>5</v>
      </c>
      <c r="Z88" s="59">
        <v>13</v>
      </c>
      <c r="AA88" s="59">
        <v>11</v>
      </c>
      <c r="AB88" s="59">
        <v>29</v>
      </c>
      <c r="AC88" s="59">
        <v>0</v>
      </c>
      <c r="AD88" s="59">
        <v>1</v>
      </c>
      <c r="AE88" s="59" t="s">
        <v>1025</v>
      </c>
      <c r="AF88" s="59" t="s">
        <v>1025</v>
      </c>
      <c r="AG88" s="59" t="s">
        <v>1025</v>
      </c>
      <c r="AH88" s="59" t="s">
        <v>1025</v>
      </c>
      <c r="AI88" s="59" t="s">
        <v>1025</v>
      </c>
      <c r="AJ88" s="59" t="s">
        <v>1025</v>
      </c>
      <c r="AO88" s="91" t="s">
        <v>905</v>
      </c>
      <c r="AP88" s="90"/>
      <c r="AQ88" s="90"/>
      <c r="AR88" s="90"/>
      <c r="AS88" s="90"/>
    </row>
    <row r="89" spans="1:45" x14ac:dyDescent="0.2">
      <c r="A89" s="86" t="str">
        <f t="shared" si="17"/>
        <v>111AA240999</v>
      </c>
      <c r="B89" s="86" t="str">
        <f t="shared" si="18"/>
        <v>ME</v>
      </c>
      <c r="C89" s="86" t="str">
        <f t="shared" si="19"/>
        <v>DHU</v>
      </c>
      <c r="D89" s="89">
        <v>40999</v>
      </c>
      <c r="E89" s="86" t="s">
        <v>50</v>
      </c>
      <c r="F89" s="86" t="s">
        <v>51</v>
      </c>
      <c r="G89" s="59">
        <v>718838</v>
      </c>
      <c r="H89" s="59" t="s">
        <v>1025</v>
      </c>
      <c r="I89" s="59">
        <v>564</v>
      </c>
      <c r="J89" s="59">
        <v>428</v>
      </c>
      <c r="K89" s="59">
        <v>83</v>
      </c>
      <c r="L89" s="59">
        <v>22</v>
      </c>
      <c r="M89" s="59">
        <v>24</v>
      </c>
      <c r="N89" s="59" t="s">
        <v>1025</v>
      </c>
      <c r="O89" s="59" t="s">
        <v>1025</v>
      </c>
      <c r="P89" s="59">
        <v>7</v>
      </c>
      <c r="Q89" s="59">
        <v>464</v>
      </c>
      <c r="R89" s="59">
        <v>56</v>
      </c>
      <c r="S89" s="59">
        <v>18</v>
      </c>
      <c r="T89" s="59">
        <v>26</v>
      </c>
      <c r="U89" s="59">
        <v>166</v>
      </c>
      <c r="V89" s="59">
        <v>269</v>
      </c>
      <c r="W89" s="59">
        <v>63</v>
      </c>
      <c r="X89" s="59">
        <v>28</v>
      </c>
      <c r="Y89" s="59">
        <v>38</v>
      </c>
      <c r="Z89" s="59">
        <v>117</v>
      </c>
      <c r="AA89" s="59">
        <v>135</v>
      </c>
      <c r="AB89" s="59">
        <v>329</v>
      </c>
      <c r="AC89" s="59">
        <v>27</v>
      </c>
      <c r="AD89" s="59">
        <v>12</v>
      </c>
      <c r="AE89" s="59" t="s">
        <v>1025</v>
      </c>
      <c r="AF89" s="59" t="s">
        <v>1025</v>
      </c>
      <c r="AG89" s="59" t="s">
        <v>1025</v>
      </c>
      <c r="AH89" s="59" t="s">
        <v>1025</v>
      </c>
      <c r="AI89" s="59" t="s">
        <v>1025</v>
      </c>
      <c r="AJ89" s="59" t="s">
        <v>1025</v>
      </c>
      <c r="AO89" s="90" t="s">
        <v>462</v>
      </c>
      <c r="AP89" s="90" t="s">
        <v>461</v>
      </c>
      <c r="AQ89" s="90" t="s">
        <v>1023</v>
      </c>
      <c r="AR89" s="90" t="s">
        <v>99</v>
      </c>
      <c r="AS89" s="90" t="s">
        <v>120</v>
      </c>
    </row>
    <row r="90" spans="1:45" x14ac:dyDescent="0.2">
      <c r="A90" s="86" t="str">
        <f t="shared" si="17"/>
        <v>111AA340999</v>
      </c>
      <c r="B90" s="86" t="str">
        <f t="shared" si="18"/>
        <v>ME</v>
      </c>
      <c r="C90" s="86" t="str">
        <f t="shared" si="19"/>
        <v>SCAS</v>
      </c>
      <c r="D90" s="89">
        <v>40999</v>
      </c>
      <c r="E90" s="86" t="s">
        <v>777</v>
      </c>
      <c r="F90" s="86" t="s">
        <v>778</v>
      </c>
      <c r="G90" s="59">
        <v>138748</v>
      </c>
      <c r="H90" s="59" t="s">
        <v>1025</v>
      </c>
      <c r="I90" s="59">
        <v>312</v>
      </c>
      <c r="J90" s="59">
        <v>197</v>
      </c>
      <c r="K90" s="59">
        <v>72</v>
      </c>
      <c r="L90" s="59">
        <v>19</v>
      </c>
      <c r="M90" s="59">
        <v>15</v>
      </c>
      <c r="N90" s="59" t="s">
        <v>1025</v>
      </c>
      <c r="O90" s="59" t="s">
        <v>1025</v>
      </c>
      <c r="P90" s="59">
        <v>9</v>
      </c>
      <c r="Q90" s="59">
        <v>244</v>
      </c>
      <c r="R90" s="59">
        <v>28</v>
      </c>
      <c r="S90" s="59">
        <v>12</v>
      </c>
      <c r="T90" s="59">
        <v>18</v>
      </c>
      <c r="U90" s="59">
        <v>89</v>
      </c>
      <c r="V90" s="59">
        <v>161</v>
      </c>
      <c r="W90" s="59">
        <v>36</v>
      </c>
      <c r="X90" s="59">
        <v>8</v>
      </c>
      <c r="Y90" s="59">
        <v>18</v>
      </c>
      <c r="Z90" s="59">
        <v>58</v>
      </c>
      <c r="AA90" s="59">
        <v>77</v>
      </c>
      <c r="AB90" s="59">
        <v>195</v>
      </c>
      <c r="AC90" s="59">
        <v>5</v>
      </c>
      <c r="AD90" s="59">
        <v>8</v>
      </c>
      <c r="AE90" s="59" t="s">
        <v>1025</v>
      </c>
      <c r="AF90" s="59" t="s">
        <v>1025</v>
      </c>
      <c r="AG90" s="59" t="s">
        <v>1025</v>
      </c>
      <c r="AH90" s="59" t="s">
        <v>1025</v>
      </c>
      <c r="AI90" s="59" t="s">
        <v>1025</v>
      </c>
      <c r="AJ90" s="59" t="s">
        <v>1025</v>
      </c>
      <c r="AO90" s="90" t="s">
        <v>820</v>
      </c>
      <c r="AP90" s="90" t="s">
        <v>806</v>
      </c>
      <c r="AQ90" s="90" t="s">
        <v>4</v>
      </c>
      <c r="AR90" s="90" t="s">
        <v>908</v>
      </c>
      <c r="AS90" s="90" t="s">
        <v>877</v>
      </c>
    </row>
    <row r="91" spans="1:45" x14ac:dyDescent="0.2">
      <c r="A91" s="86" t="str">
        <f t="shared" si="17"/>
        <v>111AA440999</v>
      </c>
      <c r="B91" s="86" t="str">
        <f t="shared" si="18"/>
        <v>ME</v>
      </c>
      <c r="C91" s="86" t="str">
        <f t="shared" si="19"/>
        <v>DHU</v>
      </c>
      <c r="D91" s="89">
        <v>40999</v>
      </c>
      <c r="E91" s="86" t="s">
        <v>65</v>
      </c>
      <c r="F91" s="86" t="s">
        <v>66</v>
      </c>
      <c r="G91" s="59">
        <v>240000</v>
      </c>
      <c r="H91" s="59" t="s">
        <v>1025</v>
      </c>
      <c r="I91" s="59">
        <v>371</v>
      </c>
      <c r="J91" s="59">
        <v>251</v>
      </c>
      <c r="K91" s="59">
        <v>80</v>
      </c>
      <c r="L91" s="59">
        <v>14</v>
      </c>
      <c r="M91" s="59">
        <v>13</v>
      </c>
      <c r="N91" s="59" t="s">
        <v>1025</v>
      </c>
      <c r="O91" s="59" t="s">
        <v>1025</v>
      </c>
      <c r="P91" s="59">
        <v>8</v>
      </c>
      <c r="Q91" s="59">
        <v>296</v>
      </c>
      <c r="R91" s="59">
        <v>41</v>
      </c>
      <c r="S91" s="59">
        <v>12</v>
      </c>
      <c r="T91" s="59">
        <v>22</v>
      </c>
      <c r="U91" s="59">
        <v>118</v>
      </c>
      <c r="V91" s="59">
        <v>178</v>
      </c>
      <c r="W91" s="59">
        <v>43</v>
      </c>
      <c r="X91" s="59">
        <v>16</v>
      </c>
      <c r="Y91" s="59">
        <v>16</v>
      </c>
      <c r="Z91" s="59">
        <v>72</v>
      </c>
      <c r="AA91" s="59">
        <v>56</v>
      </c>
      <c r="AB91" s="59">
        <v>235</v>
      </c>
      <c r="AC91" s="59">
        <v>11</v>
      </c>
      <c r="AD91" s="59">
        <v>7</v>
      </c>
      <c r="AE91" s="59" t="s">
        <v>1025</v>
      </c>
      <c r="AF91" s="59" t="s">
        <v>1025</v>
      </c>
      <c r="AG91" s="59" t="s">
        <v>1025</v>
      </c>
      <c r="AH91" s="59" t="s">
        <v>1025</v>
      </c>
      <c r="AI91" s="59" t="s">
        <v>1025</v>
      </c>
      <c r="AJ91" s="59" t="s">
        <v>1025</v>
      </c>
      <c r="AO91" s="90" t="s">
        <v>433</v>
      </c>
      <c r="AP91" s="90" t="s">
        <v>432</v>
      </c>
      <c r="AQ91" s="90" t="s">
        <v>1023</v>
      </c>
      <c r="AR91" s="90" t="s">
        <v>99</v>
      </c>
      <c r="AS91" s="90" t="s">
        <v>877</v>
      </c>
    </row>
    <row r="92" spans="1:45" x14ac:dyDescent="0.2">
      <c r="A92" s="86" t="str">
        <f t="shared" si="17"/>
        <v>111AA540999</v>
      </c>
      <c r="B92" s="86" t="str">
        <f t="shared" si="18"/>
        <v>ME</v>
      </c>
      <c r="C92" s="86" t="str">
        <f t="shared" si="19"/>
        <v>DHU</v>
      </c>
      <c r="D92" s="89">
        <v>40999</v>
      </c>
      <c r="E92" s="86" t="s">
        <v>85</v>
      </c>
      <c r="F92" s="86" t="s">
        <v>86</v>
      </c>
      <c r="G92" s="59">
        <v>1970836</v>
      </c>
      <c r="H92" s="59" t="s">
        <v>1025</v>
      </c>
      <c r="I92" s="59">
        <v>34</v>
      </c>
      <c r="J92" s="59">
        <v>19</v>
      </c>
      <c r="K92" s="59">
        <v>10</v>
      </c>
      <c r="L92" s="59">
        <v>1</v>
      </c>
      <c r="M92" s="59">
        <v>2</v>
      </c>
      <c r="N92" s="59" t="s">
        <v>1025</v>
      </c>
      <c r="O92" s="59" t="s">
        <v>1025</v>
      </c>
      <c r="P92" s="59">
        <v>2</v>
      </c>
      <c r="Q92" s="59">
        <v>28</v>
      </c>
      <c r="R92" s="59">
        <v>4</v>
      </c>
      <c r="S92" s="59">
        <v>0</v>
      </c>
      <c r="T92" s="59">
        <v>2</v>
      </c>
      <c r="U92" s="59">
        <v>8</v>
      </c>
      <c r="V92" s="59">
        <v>16</v>
      </c>
      <c r="W92" s="59">
        <v>6</v>
      </c>
      <c r="X92" s="59">
        <v>1</v>
      </c>
      <c r="Y92" s="59">
        <v>3</v>
      </c>
      <c r="Z92" s="59">
        <v>2</v>
      </c>
      <c r="AA92" s="59">
        <v>8</v>
      </c>
      <c r="AB92" s="59">
        <v>9</v>
      </c>
      <c r="AC92" s="59">
        <v>10</v>
      </c>
      <c r="AD92" s="59">
        <v>3</v>
      </c>
      <c r="AE92" s="59" t="s">
        <v>1025</v>
      </c>
      <c r="AF92" s="59" t="s">
        <v>1025</v>
      </c>
      <c r="AG92" s="59" t="s">
        <v>1025</v>
      </c>
      <c r="AH92" s="59" t="s">
        <v>1025</v>
      </c>
      <c r="AI92" s="59" t="s">
        <v>1025</v>
      </c>
      <c r="AJ92" s="59" t="s">
        <v>1025</v>
      </c>
      <c r="AO92" s="90" t="s">
        <v>823</v>
      </c>
      <c r="AP92" s="90" t="s">
        <v>803</v>
      </c>
      <c r="AQ92" s="90" t="s">
        <v>3</v>
      </c>
      <c r="AR92" s="90" t="s">
        <v>15</v>
      </c>
      <c r="AS92" s="90" t="s">
        <v>903</v>
      </c>
    </row>
    <row r="93" spans="1:45" x14ac:dyDescent="0.2">
      <c r="A93" s="86" t="str">
        <f t="shared" si="17"/>
        <v>111AA141182</v>
      </c>
      <c r="B93" s="86" t="str">
        <f t="shared" si="18"/>
        <v>N</v>
      </c>
      <c r="C93" s="86" t="str">
        <f t="shared" si="19"/>
        <v>NEAS</v>
      </c>
      <c r="D93" s="89">
        <v>41182</v>
      </c>
      <c r="E93" s="86" t="s">
        <v>16</v>
      </c>
      <c r="F93" s="86" t="s">
        <v>17</v>
      </c>
      <c r="G93" s="59">
        <v>303899</v>
      </c>
      <c r="H93" s="59" t="s">
        <v>1025</v>
      </c>
      <c r="I93" s="59">
        <v>208</v>
      </c>
      <c r="J93" s="59">
        <v>178</v>
      </c>
      <c r="K93" s="59">
        <v>25</v>
      </c>
      <c r="L93" s="59">
        <v>1</v>
      </c>
      <c r="M93" s="59">
        <v>2</v>
      </c>
      <c r="N93" s="59" t="s">
        <v>1025</v>
      </c>
      <c r="O93" s="59" t="s">
        <v>1025</v>
      </c>
      <c r="P93" s="59">
        <v>2</v>
      </c>
      <c r="Q93" s="59">
        <v>0</v>
      </c>
      <c r="R93" s="59">
        <v>0</v>
      </c>
      <c r="S93" s="59">
        <v>0</v>
      </c>
      <c r="T93" s="59">
        <v>0</v>
      </c>
      <c r="U93" s="59">
        <v>109</v>
      </c>
      <c r="V93" s="59">
        <v>34</v>
      </c>
      <c r="W93" s="59">
        <v>24</v>
      </c>
      <c r="X93" s="59">
        <v>5</v>
      </c>
      <c r="Y93" s="59">
        <v>2</v>
      </c>
      <c r="Z93" s="59">
        <v>15</v>
      </c>
      <c r="AA93" s="59">
        <v>64</v>
      </c>
      <c r="AB93" s="59">
        <v>71</v>
      </c>
      <c r="AC93" s="59">
        <v>24</v>
      </c>
      <c r="AD93" s="59">
        <v>0</v>
      </c>
      <c r="AE93" s="59" t="s">
        <v>1025</v>
      </c>
      <c r="AF93" s="59" t="s">
        <v>1025</v>
      </c>
      <c r="AG93" s="59" t="s">
        <v>1025</v>
      </c>
      <c r="AH93" s="59" t="s">
        <v>1025</v>
      </c>
      <c r="AI93" s="59" t="s">
        <v>1025</v>
      </c>
      <c r="AJ93" s="59" t="s">
        <v>1025</v>
      </c>
      <c r="AO93" s="90" t="s">
        <v>470</v>
      </c>
      <c r="AP93" s="90" t="s">
        <v>469</v>
      </c>
      <c r="AQ93" s="90" t="s">
        <v>1023</v>
      </c>
      <c r="AR93" s="90" t="s">
        <v>99</v>
      </c>
      <c r="AS93" s="90" t="s">
        <v>120</v>
      </c>
    </row>
    <row r="94" spans="1:45" x14ac:dyDescent="0.2">
      <c r="A94" s="86" t="str">
        <f t="shared" si="17"/>
        <v>111AA841182</v>
      </c>
      <c r="B94" s="86" t="str">
        <f t="shared" si="18"/>
        <v>N</v>
      </c>
      <c r="C94" s="86" t="str">
        <f t="shared" si="19"/>
        <v>NHS Direct</v>
      </c>
      <c r="D94" s="89">
        <v>41182</v>
      </c>
      <c r="E94" s="86" t="s">
        <v>779</v>
      </c>
      <c r="F94" s="86" t="s">
        <v>780</v>
      </c>
      <c r="G94" s="59">
        <v>308735</v>
      </c>
      <c r="H94" s="59" t="s">
        <v>1025</v>
      </c>
      <c r="I94" s="59">
        <v>338</v>
      </c>
      <c r="J94" s="59">
        <v>272</v>
      </c>
      <c r="K94" s="59">
        <v>41</v>
      </c>
      <c r="L94" s="59">
        <v>6</v>
      </c>
      <c r="M94" s="59">
        <v>14</v>
      </c>
      <c r="N94" s="59" t="s">
        <v>1025</v>
      </c>
      <c r="O94" s="59" t="s">
        <v>1025</v>
      </c>
      <c r="P94" s="59">
        <v>5</v>
      </c>
      <c r="Q94" s="59">
        <v>300</v>
      </c>
      <c r="R94" s="59">
        <v>26</v>
      </c>
      <c r="S94" s="59">
        <v>4</v>
      </c>
      <c r="T94" s="59">
        <v>8</v>
      </c>
      <c r="U94" s="59">
        <v>110</v>
      </c>
      <c r="V94" s="59">
        <v>170</v>
      </c>
      <c r="W94" s="59">
        <v>41</v>
      </c>
      <c r="X94" s="59">
        <v>12</v>
      </c>
      <c r="Y94" s="59">
        <v>5</v>
      </c>
      <c r="Z94" s="59">
        <v>23</v>
      </c>
      <c r="AA94" s="59">
        <v>49</v>
      </c>
      <c r="AB94" s="59">
        <v>254</v>
      </c>
      <c r="AC94" s="59">
        <v>10</v>
      </c>
      <c r="AD94" s="59">
        <v>10</v>
      </c>
      <c r="AE94" s="59" t="s">
        <v>1025</v>
      </c>
      <c r="AF94" s="59" t="s">
        <v>1025</v>
      </c>
      <c r="AG94" s="59" t="s">
        <v>1025</v>
      </c>
      <c r="AH94" s="59" t="s">
        <v>1025</v>
      </c>
      <c r="AI94" s="59" t="s">
        <v>1025</v>
      </c>
      <c r="AJ94" s="59" t="s">
        <v>1025</v>
      </c>
      <c r="AO94" s="90" t="s">
        <v>425</v>
      </c>
      <c r="AP94" s="90" t="s">
        <v>424</v>
      </c>
      <c r="AQ94" s="90" t="s">
        <v>1023</v>
      </c>
      <c r="AR94" s="90" t="s">
        <v>99</v>
      </c>
      <c r="AS94" s="90" t="s">
        <v>877</v>
      </c>
    </row>
    <row r="95" spans="1:45" x14ac:dyDescent="0.2">
      <c r="A95" s="86" t="str">
        <f t="shared" si="17"/>
        <v>111AA641182</v>
      </c>
      <c r="B95" s="86" t="str">
        <f t="shared" si="18"/>
        <v>S</v>
      </c>
      <c r="C95" s="86" t="str">
        <f t="shared" si="19"/>
        <v>IOW</v>
      </c>
      <c r="D95" s="89">
        <v>41182</v>
      </c>
      <c r="E95" s="86" t="s">
        <v>100</v>
      </c>
      <c r="F95" s="86" t="s">
        <v>101</v>
      </c>
      <c r="G95" s="59">
        <v>618578</v>
      </c>
      <c r="H95" s="59" t="s">
        <v>1025</v>
      </c>
      <c r="I95" s="59">
        <v>62</v>
      </c>
      <c r="J95" s="59">
        <v>54</v>
      </c>
      <c r="K95" s="59">
        <v>4</v>
      </c>
      <c r="L95" s="59">
        <v>1</v>
      </c>
      <c r="M95" s="59">
        <v>2</v>
      </c>
      <c r="N95" s="59" t="s">
        <v>1025</v>
      </c>
      <c r="O95" s="59" t="s">
        <v>1025</v>
      </c>
      <c r="P95" s="59">
        <v>1</v>
      </c>
      <c r="Q95" s="59">
        <v>54</v>
      </c>
      <c r="R95" s="59">
        <v>2</v>
      </c>
      <c r="S95" s="59">
        <v>0</v>
      </c>
      <c r="T95" s="59">
        <v>6</v>
      </c>
      <c r="U95" s="59">
        <v>19</v>
      </c>
      <c r="V95" s="59">
        <v>24</v>
      </c>
      <c r="W95" s="59">
        <v>8</v>
      </c>
      <c r="X95" s="59">
        <v>3</v>
      </c>
      <c r="Y95" s="59">
        <v>8</v>
      </c>
      <c r="Z95" s="59">
        <v>11</v>
      </c>
      <c r="AA95" s="59">
        <v>10</v>
      </c>
      <c r="AB95" s="59">
        <v>30</v>
      </c>
      <c r="AC95" s="59">
        <v>3</v>
      </c>
      <c r="AD95" s="59">
        <v>2</v>
      </c>
      <c r="AE95" s="59" t="s">
        <v>1025</v>
      </c>
      <c r="AF95" s="59" t="s">
        <v>1025</v>
      </c>
      <c r="AG95" s="59" t="s">
        <v>1025</v>
      </c>
      <c r="AH95" s="59" t="s">
        <v>1025</v>
      </c>
      <c r="AI95" s="59" t="s">
        <v>1025</v>
      </c>
      <c r="AJ95" s="59" t="s">
        <v>1025</v>
      </c>
      <c r="AO95" s="90" t="s">
        <v>174</v>
      </c>
      <c r="AP95" s="90" t="s">
        <v>173</v>
      </c>
      <c r="AQ95" s="90" t="s">
        <v>4</v>
      </c>
      <c r="AR95" s="90" t="s">
        <v>908</v>
      </c>
      <c r="AS95" s="90" t="s">
        <v>857</v>
      </c>
    </row>
    <row r="96" spans="1:45" x14ac:dyDescent="0.2">
      <c r="A96" s="86" t="str">
        <f t="shared" si="17"/>
        <v>111AA241182</v>
      </c>
      <c r="B96" s="86" t="str">
        <f t="shared" si="18"/>
        <v>ME</v>
      </c>
      <c r="C96" s="86" t="str">
        <f t="shared" si="19"/>
        <v>DHU</v>
      </c>
      <c r="D96" s="89">
        <v>41182</v>
      </c>
      <c r="E96" s="86" t="s">
        <v>50</v>
      </c>
      <c r="F96" s="86" t="s">
        <v>51</v>
      </c>
      <c r="G96" s="59">
        <v>718838</v>
      </c>
      <c r="H96" s="59" t="s">
        <v>1025</v>
      </c>
      <c r="I96" s="59">
        <v>596</v>
      </c>
      <c r="J96" s="59">
        <v>507</v>
      </c>
      <c r="K96" s="59">
        <v>59</v>
      </c>
      <c r="L96" s="59">
        <v>7</v>
      </c>
      <c r="M96" s="59">
        <v>16</v>
      </c>
      <c r="N96" s="59" t="s">
        <v>1025</v>
      </c>
      <c r="O96" s="59" t="s">
        <v>1025</v>
      </c>
      <c r="P96" s="59">
        <v>7</v>
      </c>
      <c r="Q96" s="59">
        <v>538</v>
      </c>
      <c r="R96" s="59">
        <v>30</v>
      </c>
      <c r="S96" s="59">
        <v>8</v>
      </c>
      <c r="T96" s="59">
        <v>20</v>
      </c>
      <c r="U96" s="59">
        <v>194</v>
      </c>
      <c r="V96" s="59">
        <v>282</v>
      </c>
      <c r="W96" s="59">
        <v>83</v>
      </c>
      <c r="X96" s="59">
        <v>22</v>
      </c>
      <c r="Y96" s="59">
        <v>15</v>
      </c>
      <c r="Z96" s="59">
        <v>49</v>
      </c>
      <c r="AA96" s="59">
        <v>144</v>
      </c>
      <c r="AB96" s="59">
        <v>374</v>
      </c>
      <c r="AC96" s="59">
        <v>19</v>
      </c>
      <c r="AD96" s="59">
        <v>20</v>
      </c>
      <c r="AE96" s="59" t="s">
        <v>1025</v>
      </c>
      <c r="AF96" s="59" t="s">
        <v>1025</v>
      </c>
      <c r="AG96" s="59" t="s">
        <v>1025</v>
      </c>
      <c r="AH96" s="59" t="s">
        <v>1025</v>
      </c>
      <c r="AI96" s="59" t="s">
        <v>1025</v>
      </c>
      <c r="AJ96" s="59" t="s">
        <v>1025</v>
      </c>
      <c r="AO96" s="90" t="s">
        <v>825</v>
      </c>
      <c r="AP96" s="90" t="s">
        <v>798</v>
      </c>
      <c r="AQ96" s="90" t="s">
        <v>3</v>
      </c>
      <c r="AR96" s="90" t="s">
        <v>15</v>
      </c>
      <c r="AS96" s="90" t="s">
        <v>902</v>
      </c>
    </row>
    <row r="97" spans="1:45" x14ac:dyDescent="0.2">
      <c r="A97" s="86" t="str">
        <f t="shared" si="17"/>
        <v>111AA341182</v>
      </c>
      <c r="B97" s="86" t="str">
        <f t="shared" si="18"/>
        <v>ME</v>
      </c>
      <c r="C97" s="86" t="str">
        <f t="shared" si="19"/>
        <v>SCAS</v>
      </c>
      <c r="D97" s="89">
        <v>41182</v>
      </c>
      <c r="E97" s="86" t="s">
        <v>777</v>
      </c>
      <c r="F97" s="86" t="s">
        <v>778</v>
      </c>
      <c r="G97" s="59">
        <v>138748</v>
      </c>
      <c r="H97" s="59" t="s">
        <v>1025</v>
      </c>
      <c r="I97" s="59">
        <v>223</v>
      </c>
      <c r="J97" s="59">
        <v>171</v>
      </c>
      <c r="K97" s="59">
        <v>36</v>
      </c>
      <c r="L97" s="59">
        <v>7</v>
      </c>
      <c r="M97" s="59">
        <v>8</v>
      </c>
      <c r="N97" s="59" t="s">
        <v>1025</v>
      </c>
      <c r="O97" s="59" t="s">
        <v>1025</v>
      </c>
      <c r="P97" s="59">
        <v>1</v>
      </c>
      <c r="Q97" s="59">
        <v>199</v>
      </c>
      <c r="R97" s="59">
        <v>14</v>
      </c>
      <c r="S97" s="59">
        <v>4</v>
      </c>
      <c r="T97" s="59">
        <v>6</v>
      </c>
      <c r="U97" s="59">
        <v>54</v>
      </c>
      <c r="V97" s="59">
        <v>120</v>
      </c>
      <c r="W97" s="59">
        <v>33</v>
      </c>
      <c r="X97" s="59">
        <v>10</v>
      </c>
      <c r="Y97" s="59">
        <v>6</v>
      </c>
      <c r="Z97" s="59">
        <v>36</v>
      </c>
      <c r="AA97" s="59">
        <v>37</v>
      </c>
      <c r="AB97" s="59">
        <v>149</v>
      </c>
      <c r="AC97" s="59">
        <v>3</v>
      </c>
      <c r="AD97" s="59">
        <v>8</v>
      </c>
      <c r="AE97" s="59" t="s">
        <v>1025</v>
      </c>
      <c r="AF97" s="59" t="s">
        <v>1025</v>
      </c>
      <c r="AG97" s="59" t="s">
        <v>1025</v>
      </c>
      <c r="AH97" s="59" t="s">
        <v>1025</v>
      </c>
      <c r="AI97" s="59" t="s">
        <v>1025</v>
      </c>
      <c r="AJ97" s="59" t="s">
        <v>1025</v>
      </c>
      <c r="AO97" s="90" t="s">
        <v>495</v>
      </c>
      <c r="AP97" s="90" t="s">
        <v>494</v>
      </c>
      <c r="AQ97" s="90" t="s">
        <v>1023</v>
      </c>
      <c r="AR97" s="90" t="s">
        <v>99</v>
      </c>
      <c r="AS97" s="90" t="s">
        <v>885</v>
      </c>
    </row>
    <row r="98" spans="1:45" x14ac:dyDescent="0.2">
      <c r="A98" s="86" t="str">
        <f t="shared" si="17"/>
        <v>111AA441182</v>
      </c>
      <c r="B98" s="86" t="str">
        <f t="shared" si="18"/>
        <v>ME</v>
      </c>
      <c r="C98" s="86" t="str">
        <f t="shared" si="19"/>
        <v>DHU</v>
      </c>
      <c r="D98" s="89">
        <v>41182</v>
      </c>
      <c r="E98" s="86" t="s">
        <v>65</v>
      </c>
      <c r="F98" s="86" t="s">
        <v>66</v>
      </c>
      <c r="G98" s="59">
        <v>400000</v>
      </c>
      <c r="H98" s="59" t="s">
        <v>1025</v>
      </c>
      <c r="I98" s="59">
        <v>219</v>
      </c>
      <c r="J98" s="59">
        <v>164</v>
      </c>
      <c r="K98" s="59">
        <v>32</v>
      </c>
      <c r="L98" s="59">
        <v>5</v>
      </c>
      <c r="M98" s="59">
        <v>16</v>
      </c>
      <c r="N98" s="59" t="s">
        <v>1025</v>
      </c>
      <c r="O98" s="59" t="s">
        <v>1025</v>
      </c>
      <c r="P98" s="59">
        <v>2</v>
      </c>
      <c r="Q98" s="59">
        <v>187</v>
      </c>
      <c r="R98" s="59">
        <v>14</v>
      </c>
      <c r="S98" s="59">
        <v>7</v>
      </c>
      <c r="T98" s="59">
        <v>11</v>
      </c>
      <c r="U98" s="59">
        <v>56</v>
      </c>
      <c r="V98" s="59">
        <v>107</v>
      </c>
      <c r="W98" s="59">
        <v>43</v>
      </c>
      <c r="X98" s="59">
        <v>4</v>
      </c>
      <c r="Y98" s="59">
        <v>9</v>
      </c>
      <c r="Z98" s="59">
        <v>36</v>
      </c>
      <c r="AA98" s="59">
        <v>31</v>
      </c>
      <c r="AB98" s="59">
        <v>155</v>
      </c>
      <c r="AC98" s="59">
        <v>9</v>
      </c>
      <c r="AD98" s="59">
        <v>7</v>
      </c>
      <c r="AE98" s="59" t="s">
        <v>1025</v>
      </c>
      <c r="AF98" s="59" t="s">
        <v>1025</v>
      </c>
      <c r="AG98" s="59" t="s">
        <v>1025</v>
      </c>
      <c r="AH98" s="59" t="s">
        <v>1025</v>
      </c>
      <c r="AI98" s="59" t="s">
        <v>1025</v>
      </c>
      <c r="AJ98" s="59" t="s">
        <v>1025</v>
      </c>
      <c r="AO98" s="90" t="s">
        <v>782</v>
      </c>
      <c r="AP98" s="90" t="s">
        <v>781</v>
      </c>
      <c r="AQ98" s="90" t="s">
        <v>5</v>
      </c>
      <c r="AR98" s="90" t="s">
        <v>105</v>
      </c>
      <c r="AS98" s="90" t="s">
        <v>120</v>
      </c>
    </row>
    <row r="99" spans="1:45" x14ac:dyDescent="0.2">
      <c r="A99" s="86" t="str">
        <f t="shared" si="17"/>
        <v>111AA541182</v>
      </c>
      <c r="B99" s="86" t="str">
        <f t="shared" si="18"/>
        <v>ME</v>
      </c>
      <c r="C99" s="86" t="str">
        <f t="shared" si="19"/>
        <v>DHU</v>
      </c>
      <c r="D99" s="89">
        <v>41182</v>
      </c>
      <c r="E99" s="86" t="s">
        <v>85</v>
      </c>
      <c r="F99" s="86" t="s">
        <v>86</v>
      </c>
      <c r="G99" s="59">
        <v>281756</v>
      </c>
      <c r="H99" s="59" t="s">
        <v>1025</v>
      </c>
      <c r="I99" s="59">
        <v>107</v>
      </c>
      <c r="J99" s="59">
        <v>55</v>
      </c>
      <c r="K99" s="59">
        <v>29</v>
      </c>
      <c r="L99" s="59">
        <v>8</v>
      </c>
      <c r="M99" s="59">
        <v>15</v>
      </c>
      <c r="N99" s="59" t="s">
        <v>1025</v>
      </c>
      <c r="O99" s="59" t="s">
        <v>1025</v>
      </c>
      <c r="P99" s="59">
        <v>0</v>
      </c>
      <c r="Q99" s="59">
        <v>96</v>
      </c>
      <c r="R99" s="59">
        <v>8</v>
      </c>
      <c r="S99" s="59">
        <v>2</v>
      </c>
      <c r="T99" s="59">
        <v>1</v>
      </c>
      <c r="U99" s="59">
        <v>33</v>
      </c>
      <c r="V99" s="59">
        <v>48</v>
      </c>
      <c r="W99" s="59">
        <v>14</v>
      </c>
      <c r="X99" s="59">
        <v>9</v>
      </c>
      <c r="Y99" s="59">
        <v>3</v>
      </c>
      <c r="Z99" s="59">
        <v>14</v>
      </c>
      <c r="AA99" s="59">
        <v>23</v>
      </c>
      <c r="AB99" s="59">
        <v>33</v>
      </c>
      <c r="AC99" s="59">
        <v>33</v>
      </c>
      <c r="AD99" s="59">
        <v>0</v>
      </c>
      <c r="AE99" s="59" t="s">
        <v>1025</v>
      </c>
      <c r="AF99" s="59" t="s">
        <v>1025</v>
      </c>
      <c r="AG99" s="59" t="s">
        <v>1025</v>
      </c>
      <c r="AH99" s="59" t="s">
        <v>1025</v>
      </c>
      <c r="AI99" s="59" t="s">
        <v>1025</v>
      </c>
      <c r="AJ99" s="59" t="s">
        <v>1025</v>
      </c>
      <c r="AO99" s="90" t="s">
        <v>780</v>
      </c>
      <c r="AP99" s="90" t="s">
        <v>779</v>
      </c>
      <c r="AQ99" s="90" t="s">
        <v>3</v>
      </c>
      <c r="AR99" s="90" t="s">
        <v>15</v>
      </c>
      <c r="AS99" s="90" t="s">
        <v>902</v>
      </c>
    </row>
    <row r="100" spans="1:45" x14ac:dyDescent="0.2">
      <c r="A100" s="86" t="str">
        <f t="shared" si="17"/>
        <v>111AA141364</v>
      </c>
      <c r="B100" s="86" t="str">
        <f t="shared" si="18"/>
        <v>N</v>
      </c>
      <c r="C100" s="86" t="str">
        <f t="shared" si="19"/>
        <v>NEAS</v>
      </c>
      <c r="D100" s="89">
        <v>41364</v>
      </c>
      <c r="E100" s="86" t="s">
        <v>16</v>
      </c>
      <c r="F100" s="86" t="s">
        <v>17</v>
      </c>
      <c r="G100" s="59">
        <v>303899</v>
      </c>
      <c r="H100" s="59" t="s">
        <v>1025</v>
      </c>
      <c r="I100" s="59">
        <v>209</v>
      </c>
      <c r="J100" s="59">
        <v>166</v>
      </c>
      <c r="K100" s="59">
        <v>27</v>
      </c>
      <c r="L100" s="59">
        <v>6</v>
      </c>
      <c r="M100" s="59">
        <v>10</v>
      </c>
      <c r="N100" s="59" t="s">
        <v>1025</v>
      </c>
      <c r="O100" s="59" t="s">
        <v>1025</v>
      </c>
      <c r="P100" s="59">
        <v>0</v>
      </c>
      <c r="Q100" s="59">
        <v>0</v>
      </c>
      <c r="R100" s="59">
        <v>0</v>
      </c>
      <c r="S100" s="59">
        <v>0</v>
      </c>
      <c r="T100" s="59">
        <v>0</v>
      </c>
      <c r="U100" s="59">
        <v>91</v>
      </c>
      <c r="V100" s="59">
        <v>68</v>
      </c>
      <c r="W100" s="59">
        <v>36</v>
      </c>
      <c r="X100" s="59">
        <v>10</v>
      </c>
      <c r="Y100" s="59">
        <v>3</v>
      </c>
      <c r="Z100" s="59">
        <v>22</v>
      </c>
      <c r="AA100" s="59">
        <v>63</v>
      </c>
      <c r="AB100" s="59">
        <v>97</v>
      </c>
      <c r="AC100" s="59">
        <v>27</v>
      </c>
      <c r="AD100" s="59">
        <v>0</v>
      </c>
      <c r="AE100" s="59" t="s">
        <v>1025</v>
      </c>
      <c r="AF100" s="59" t="s">
        <v>1025</v>
      </c>
      <c r="AG100" s="59" t="s">
        <v>1025</v>
      </c>
      <c r="AH100" s="59" t="s">
        <v>1025</v>
      </c>
      <c r="AI100" s="59" t="s">
        <v>1025</v>
      </c>
      <c r="AJ100" s="59" t="s">
        <v>1025</v>
      </c>
      <c r="AO100" s="90" t="s">
        <v>86</v>
      </c>
      <c r="AP100" s="90" t="s">
        <v>85</v>
      </c>
      <c r="AQ100" s="90" t="s">
        <v>4</v>
      </c>
      <c r="AR100" s="90" t="s">
        <v>908</v>
      </c>
      <c r="AS100" s="90" t="s">
        <v>772</v>
      </c>
    </row>
    <row r="101" spans="1:45" x14ac:dyDescent="0.2">
      <c r="A101" s="86" t="str">
        <f t="shared" si="17"/>
        <v>111AA841364</v>
      </c>
      <c r="B101" s="86" t="str">
        <f t="shared" si="18"/>
        <v>N</v>
      </c>
      <c r="C101" s="86" t="str">
        <f t="shared" si="19"/>
        <v>NHS Direct</v>
      </c>
      <c r="D101" s="89">
        <v>41364</v>
      </c>
      <c r="E101" s="86" t="s">
        <v>779</v>
      </c>
      <c r="F101" s="86" t="s">
        <v>780</v>
      </c>
      <c r="G101" s="59">
        <v>308735</v>
      </c>
      <c r="H101" s="59" t="s">
        <v>1025</v>
      </c>
      <c r="I101" s="59">
        <v>140</v>
      </c>
      <c r="J101" s="59">
        <v>112</v>
      </c>
      <c r="K101" s="59">
        <v>20</v>
      </c>
      <c r="L101" s="59">
        <v>6</v>
      </c>
      <c r="M101" s="59">
        <v>2</v>
      </c>
      <c r="N101" s="59" t="s">
        <v>1025</v>
      </c>
      <c r="O101" s="59" t="s">
        <v>1025</v>
      </c>
      <c r="P101" s="59">
        <v>0</v>
      </c>
      <c r="Q101" s="59">
        <v>128</v>
      </c>
      <c r="R101" s="59">
        <v>8</v>
      </c>
      <c r="S101" s="59">
        <v>1</v>
      </c>
      <c r="T101" s="59">
        <v>3</v>
      </c>
      <c r="U101" s="59">
        <v>37</v>
      </c>
      <c r="V101" s="59">
        <v>77</v>
      </c>
      <c r="W101" s="59">
        <v>15</v>
      </c>
      <c r="X101" s="59">
        <v>8</v>
      </c>
      <c r="Y101" s="59">
        <v>3</v>
      </c>
      <c r="Z101" s="59">
        <v>15</v>
      </c>
      <c r="AA101" s="59">
        <v>15</v>
      </c>
      <c r="AB101" s="59">
        <v>98</v>
      </c>
      <c r="AC101" s="59">
        <v>1</v>
      </c>
      <c r="AD101" s="59">
        <v>7</v>
      </c>
      <c r="AE101" s="59" t="s">
        <v>1025</v>
      </c>
      <c r="AF101" s="59" t="s">
        <v>1025</v>
      </c>
      <c r="AG101" s="59" t="s">
        <v>1025</v>
      </c>
      <c r="AH101" s="59" t="s">
        <v>1025</v>
      </c>
      <c r="AI101" s="59" t="s">
        <v>1025</v>
      </c>
      <c r="AJ101" s="59" t="s">
        <v>1025</v>
      </c>
      <c r="AO101" s="90" t="s">
        <v>500</v>
      </c>
      <c r="AP101" s="90" t="s">
        <v>499</v>
      </c>
      <c r="AQ101" s="90" t="s">
        <v>1023</v>
      </c>
      <c r="AR101" s="90" t="s">
        <v>99</v>
      </c>
      <c r="AS101" s="90" t="s">
        <v>501</v>
      </c>
    </row>
    <row r="102" spans="1:45" x14ac:dyDescent="0.2">
      <c r="A102" s="86" t="str">
        <f t="shared" si="17"/>
        <v>111AA641364</v>
      </c>
      <c r="B102" s="86" t="str">
        <f t="shared" si="18"/>
        <v>S</v>
      </c>
      <c r="C102" s="86" t="str">
        <f t="shared" si="19"/>
        <v>IOW</v>
      </c>
      <c r="D102" s="89">
        <v>41364</v>
      </c>
      <c r="E102" s="86" t="s">
        <v>100</v>
      </c>
      <c r="F102" s="86" t="s">
        <v>101</v>
      </c>
      <c r="G102" s="59">
        <v>618578</v>
      </c>
      <c r="H102" s="59" t="s">
        <v>1025</v>
      </c>
      <c r="I102" s="59">
        <v>60</v>
      </c>
      <c r="J102" s="59">
        <v>51</v>
      </c>
      <c r="K102" s="59">
        <v>5</v>
      </c>
      <c r="L102" s="59">
        <v>2</v>
      </c>
      <c r="M102" s="59">
        <v>2</v>
      </c>
      <c r="N102" s="59" t="s">
        <v>1025</v>
      </c>
      <c r="O102" s="59" t="s">
        <v>1025</v>
      </c>
      <c r="P102" s="59">
        <v>0</v>
      </c>
      <c r="Q102" s="59">
        <v>53</v>
      </c>
      <c r="R102" s="59">
        <v>3</v>
      </c>
      <c r="S102" s="59">
        <v>2</v>
      </c>
      <c r="T102" s="59">
        <v>2</v>
      </c>
      <c r="U102" s="59">
        <v>9</v>
      </c>
      <c r="V102" s="59">
        <v>36</v>
      </c>
      <c r="W102" s="59">
        <v>7</v>
      </c>
      <c r="X102" s="59">
        <v>4</v>
      </c>
      <c r="Y102" s="59">
        <v>4</v>
      </c>
      <c r="Z102" s="59">
        <v>13</v>
      </c>
      <c r="AA102" s="59">
        <v>10</v>
      </c>
      <c r="AB102" s="59">
        <v>31</v>
      </c>
      <c r="AC102" s="59">
        <v>3</v>
      </c>
      <c r="AD102" s="59">
        <v>0</v>
      </c>
      <c r="AE102" s="59" t="s">
        <v>1025</v>
      </c>
      <c r="AF102" s="59" t="s">
        <v>1025</v>
      </c>
      <c r="AG102" s="59" t="s">
        <v>1025</v>
      </c>
      <c r="AH102" s="59" t="s">
        <v>1025</v>
      </c>
      <c r="AI102" s="59" t="s">
        <v>1025</v>
      </c>
      <c r="AJ102" s="59" t="s">
        <v>1025</v>
      </c>
      <c r="AO102" s="90" t="s">
        <v>456</v>
      </c>
      <c r="AP102" s="90" t="s">
        <v>455</v>
      </c>
      <c r="AQ102" s="90" t="s">
        <v>1023</v>
      </c>
      <c r="AR102" s="90" t="s">
        <v>99</v>
      </c>
      <c r="AS102" s="90" t="s">
        <v>885</v>
      </c>
    </row>
    <row r="103" spans="1:45" x14ac:dyDescent="0.2">
      <c r="A103" s="86" t="str">
        <f t="shared" si="17"/>
        <v>111AA241364</v>
      </c>
      <c r="B103" s="86" t="str">
        <f t="shared" si="18"/>
        <v>ME</v>
      </c>
      <c r="C103" s="86" t="str">
        <f t="shared" si="19"/>
        <v>DHU</v>
      </c>
      <c r="D103" s="89">
        <v>41364</v>
      </c>
      <c r="E103" s="86" t="s">
        <v>50</v>
      </c>
      <c r="F103" s="86" t="s">
        <v>51</v>
      </c>
      <c r="G103" s="59">
        <v>718838</v>
      </c>
      <c r="H103" s="59" t="s">
        <v>1025</v>
      </c>
      <c r="I103" s="59">
        <v>251</v>
      </c>
      <c r="J103" s="59">
        <v>203</v>
      </c>
      <c r="K103" s="59">
        <v>33</v>
      </c>
      <c r="L103" s="59">
        <v>5</v>
      </c>
      <c r="M103" s="59">
        <v>9</v>
      </c>
      <c r="N103" s="59" t="s">
        <v>1025</v>
      </c>
      <c r="O103" s="59" t="s">
        <v>1025</v>
      </c>
      <c r="P103" s="59">
        <v>1</v>
      </c>
      <c r="Q103" s="59">
        <v>224</v>
      </c>
      <c r="R103" s="59">
        <v>11</v>
      </c>
      <c r="S103" s="59">
        <v>7</v>
      </c>
      <c r="T103" s="59">
        <v>9</v>
      </c>
      <c r="U103" s="59">
        <v>77</v>
      </c>
      <c r="V103" s="59">
        <v>126</v>
      </c>
      <c r="W103" s="59">
        <v>36</v>
      </c>
      <c r="X103" s="59">
        <v>11</v>
      </c>
      <c r="Y103" s="59">
        <v>1</v>
      </c>
      <c r="Z103" s="59">
        <v>23</v>
      </c>
      <c r="AA103" s="59">
        <v>54</v>
      </c>
      <c r="AB103" s="59">
        <v>167</v>
      </c>
      <c r="AC103" s="59">
        <v>5</v>
      </c>
      <c r="AD103" s="59">
        <v>14</v>
      </c>
      <c r="AE103" s="59" t="s">
        <v>1025</v>
      </c>
      <c r="AF103" s="59" t="s">
        <v>1025</v>
      </c>
      <c r="AG103" s="59" t="s">
        <v>1025</v>
      </c>
      <c r="AH103" s="59" t="s">
        <v>1025</v>
      </c>
      <c r="AI103" s="59" t="s">
        <v>1025</v>
      </c>
      <c r="AJ103" s="59" t="s">
        <v>1025</v>
      </c>
      <c r="AO103" s="90" t="s">
        <v>626</v>
      </c>
      <c r="AP103" s="90" t="s">
        <v>625</v>
      </c>
      <c r="AQ103" s="90" t="s">
        <v>1023</v>
      </c>
      <c r="AR103" s="90" t="s">
        <v>99</v>
      </c>
      <c r="AS103" s="90" t="s">
        <v>627</v>
      </c>
    </row>
    <row r="104" spans="1:45" x14ac:dyDescent="0.2">
      <c r="A104" s="86" t="str">
        <f t="shared" si="17"/>
        <v>111AA341364</v>
      </c>
      <c r="B104" s="86" t="str">
        <f t="shared" si="18"/>
        <v>ME</v>
      </c>
      <c r="C104" s="86" t="str">
        <f t="shared" si="19"/>
        <v>SCAS</v>
      </c>
      <c r="D104" s="89">
        <v>41364</v>
      </c>
      <c r="E104" s="86" t="s">
        <v>777</v>
      </c>
      <c r="F104" s="86" t="s">
        <v>778</v>
      </c>
      <c r="G104" s="59">
        <v>240000</v>
      </c>
      <c r="H104" s="59" t="s">
        <v>1025</v>
      </c>
      <c r="I104" s="59">
        <v>47</v>
      </c>
      <c r="J104" s="59">
        <v>35</v>
      </c>
      <c r="K104" s="59">
        <v>2</v>
      </c>
      <c r="L104" s="59">
        <v>3</v>
      </c>
      <c r="M104" s="59">
        <v>6</v>
      </c>
      <c r="N104" s="59" t="s">
        <v>1025</v>
      </c>
      <c r="O104" s="59" t="s">
        <v>1025</v>
      </c>
      <c r="P104" s="59">
        <v>1</v>
      </c>
      <c r="Q104" s="59">
        <v>37</v>
      </c>
      <c r="R104" s="59">
        <v>2</v>
      </c>
      <c r="S104" s="59">
        <v>3</v>
      </c>
      <c r="T104" s="59">
        <v>5</v>
      </c>
      <c r="U104" s="59">
        <v>18</v>
      </c>
      <c r="V104" s="59">
        <v>23</v>
      </c>
      <c r="W104" s="59">
        <v>4</v>
      </c>
      <c r="X104" s="59">
        <v>2</v>
      </c>
      <c r="Y104" s="59">
        <v>0</v>
      </c>
      <c r="Z104" s="59">
        <v>6</v>
      </c>
      <c r="AA104" s="59">
        <v>7</v>
      </c>
      <c r="AB104" s="59">
        <v>36</v>
      </c>
      <c r="AC104" s="59">
        <v>0</v>
      </c>
      <c r="AD104" s="59">
        <v>1</v>
      </c>
      <c r="AE104" s="59" t="s">
        <v>1025</v>
      </c>
      <c r="AF104" s="59" t="s">
        <v>1025</v>
      </c>
      <c r="AG104" s="59" t="s">
        <v>1025</v>
      </c>
      <c r="AH104" s="59" t="s">
        <v>1025</v>
      </c>
      <c r="AI104" s="59" t="s">
        <v>1025</v>
      </c>
      <c r="AJ104" s="59" t="s">
        <v>1025</v>
      </c>
      <c r="AO104" s="90" t="s">
        <v>319</v>
      </c>
      <c r="AP104" s="90" t="s">
        <v>318</v>
      </c>
      <c r="AQ104" s="90" t="s">
        <v>5</v>
      </c>
      <c r="AR104" s="90" t="s">
        <v>105</v>
      </c>
      <c r="AS104" s="90" t="s">
        <v>863</v>
      </c>
    </row>
    <row r="105" spans="1:45" x14ac:dyDescent="0.2">
      <c r="A105" s="86" t="str">
        <f t="shared" si="17"/>
        <v>111AA441364</v>
      </c>
      <c r="B105" s="86" t="str">
        <f t="shared" si="18"/>
        <v>ME</v>
      </c>
      <c r="C105" s="86" t="str">
        <f t="shared" si="19"/>
        <v>DHU</v>
      </c>
      <c r="D105" s="89">
        <v>41364</v>
      </c>
      <c r="E105" s="86" t="s">
        <v>65</v>
      </c>
      <c r="F105" s="86" t="s">
        <v>66</v>
      </c>
      <c r="G105" s="59">
        <v>700000</v>
      </c>
      <c r="H105" s="59" t="s">
        <v>1025</v>
      </c>
      <c r="I105" s="59">
        <v>45</v>
      </c>
      <c r="J105" s="59">
        <v>35</v>
      </c>
      <c r="K105" s="59">
        <v>7</v>
      </c>
      <c r="L105" s="59">
        <v>2</v>
      </c>
      <c r="M105" s="59">
        <v>0</v>
      </c>
      <c r="N105" s="59" t="s">
        <v>1025</v>
      </c>
      <c r="O105" s="59" t="s">
        <v>1025</v>
      </c>
      <c r="P105" s="59">
        <v>1</v>
      </c>
      <c r="Q105" s="59">
        <v>39</v>
      </c>
      <c r="R105" s="59">
        <v>2</v>
      </c>
      <c r="S105" s="59">
        <v>2</v>
      </c>
      <c r="T105" s="59">
        <v>2</v>
      </c>
      <c r="U105" s="59">
        <v>12</v>
      </c>
      <c r="V105" s="59">
        <v>24</v>
      </c>
      <c r="W105" s="59">
        <v>5</v>
      </c>
      <c r="X105" s="59">
        <v>3</v>
      </c>
      <c r="Y105" s="59">
        <v>1</v>
      </c>
      <c r="Z105" s="59">
        <v>5</v>
      </c>
      <c r="AA105" s="59">
        <v>3</v>
      </c>
      <c r="AB105" s="59">
        <v>39</v>
      </c>
      <c r="AC105" s="59">
        <v>0</v>
      </c>
      <c r="AD105" s="59">
        <v>2</v>
      </c>
      <c r="AE105" s="59" t="s">
        <v>1025</v>
      </c>
      <c r="AF105" s="59" t="s">
        <v>1025</v>
      </c>
      <c r="AG105" s="59" t="s">
        <v>1025</v>
      </c>
      <c r="AH105" s="59" t="s">
        <v>1025</v>
      </c>
      <c r="AI105" s="59" t="s">
        <v>1025</v>
      </c>
      <c r="AJ105" s="59" t="s">
        <v>1025</v>
      </c>
      <c r="AO105" s="90" t="s">
        <v>481</v>
      </c>
      <c r="AP105" s="90" t="s">
        <v>480</v>
      </c>
      <c r="AQ105" s="90" t="s">
        <v>1023</v>
      </c>
      <c r="AR105" s="90" t="s">
        <v>99</v>
      </c>
      <c r="AS105" s="90" t="s">
        <v>120</v>
      </c>
    </row>
    <row r="106" spans="1:45" x14ac:dyDescent="0.2">
      <c r="A106" s="86" t="str">
        <f t="shared" si="17"/>
        <v>111AA541364</v>
      </c>
      <c r="B106" s="86" t="str">
        <f t="shared" si="18"/>
        <v>ME</v>
      </c>
      <c r="C106" s="86" t="str">
        <f t="shared" si="19"/>
        <v>DHU</v>
      </c>
      <c r="D106" s="89">
        <v>41364</v>
      </c>
      <c r="E106" s="86" t="s">
        <v>85</v>
      </c>
      <c r="F106" s="86" t="s">
        <v>86</v>
      </c>
      <c r="G106" s="59">
        <v>368886</v>
      </c>
      <c r="H106" s="59" t="s">
        <v>1025</v>
      </c>
      <c r="I106" s="59">
        <v>206</v>
      </c>
      <c r="J106" s="59">
        <v>104</v>
      </c>
      <c r="K106" s="59">
        <v>65</v>
      </c>
      <c r="L106" s="59">
        <v>7</v>
      </c>
      <c r="M106" s="59">
        <v>27</v>
      </c>
      <c r="N106" s="59" t="s">
        <v>1025</v>
      </c>
      <c r="O106" s="59" t="s">
        <v>1025</v>
      </c>
      <c r="P106" s="59">
        <v>3</v>
      </c>
      <c r="Q106" s="59">
        <v>184</v>
      </c>
      <c r="R106" s="59">
        <v>17</v>
      </c>
      <c r="S106" s="59">
        <v>3</v>
      </c>
      <c r="T106" s="59">
        <v>2</v>
      </c>
      <c r="U106" s="59">
        <v>46</v>
      </c>
      <c r="V106" s="59">
        <v>107</v>
      </c>
      <c r="W106" s="59">
        <v>38</v>
      </c>
      <c r="X106" s="59">
        <v>9</v>
      </c>
      <c r="Y106" s="59">
        <v>6</v>
      </c>
      <c r="Z106" s="59">
        <v>37</v>
      </c>
      <c r="AA106" s="59">
        <v>32</v>
      </c>
      <c r="AB106" s="59">
        <v>55</v>
      </c>
      <c r="AC106" s="59">
        <v>58</v>
      </c>
      <c r="AD106" s="59">
        <v>6</v>
      </c>
      <c r="AE106" s="59" t="s">
        <v>1025</v>
      </c>
      <c r="AF106" s="59" t="s">
        <v>1025</v>
      </c>
      <c r="AG106" s="59" t="s">
        <v>1025</v>
      </c>
      <c r="AH106" s="59" t="s">
        <v>1025</v>
      </c>
      <c r="AI106" s="59" t="s">
        <v>1025</v>
      </c>
      <c r="AJ106" s="59" t="s">
        <v>1025</v>
      </c>
      <c r="AO106" s="90" t="s">
        <v>819</v>
      </c>
      <c r="AP106" s="90" t="s">
        <v>783</v>
      </c>
      <c r="AQ106" s="90" t="s">
        <v>4</v>
      </c>
      <c r="AR106" s="90" t="s">
        <v>908</v>
      </c>
      <c r="AS106" s="90" t="s">
        <v>860</v>
      </c>
    </row>
    <row r="107" spans="1:45" x14ac:dyDescent="0.2">
      <c r="A107" s="86" t="str">
        <f t="shared" si="17"/>
        <v>111AB241364</v>
      </c>
      <c r="B107" s="86" t="str">
        <f t="shared" si="18"/>
        <v>ME</v>
      </c>
      <c r="C107" s="86" t="str">
        <f t="shared" si="19"/>
        <v>HUC</v>
      </c>
      <c r="D107" s="89">
        <v>41364</v>
      </c>
      <c r="E107" s="86" t="s">
        <v>124</v>
      </c>
      <c r="F107" s="86" t="s">
        <v>125</v>
      </c>
      <c r="G107" s="59">
        <v>138748</v>
      </c>
      <c r="H107" s="59" t="s">
        <v>1025</v>
      </c>
      <c r="I107" s="59">
        <v>650</v>
      </c>
      <c r="J107" s="59">
        <v>465</v>
      </c>
      <c r="K107" s="59">
        <v>126</v>
      </c>
      <c r="L107" s="59">
        <v>20</v>
      </c>
      <c r="M107" s="59">
        <v>27</v>
      </c>
      <c r="N107" s="59" t="s">
        <v>1025</v>
      </c>
      <c r="O107" s="59" t="s">
        <v>1025</v>
      </c>
      <c r="P107" s="59">
        <v>12</v>
      </c>
      <c r="Q107" s="59">
        <v>566</v>
      </c>
      <c r="R107" s="59">
        <v>60</v>
      </c>
      <c r="S107" s="59">
        <v>14</v>
      </c>
      <c r="T107" s="59">
        <v>10</v>
      </c>
      <c r="U107" s="59">
        <v>173</v>
      </c>
      <c r="V107" s="59">
        <v>359</v>
      </c>
      <c r="W107" s="59">
        <v>80</v>
      </c>
      <c r="X107" s="59">
        <v>22</v>
      </c>
      <c r="Y107" s="59">
        <v>16</v>
      </c>
      <c r="Z107" s="59">
        <v>78</v>
      </c>
      <c r="AA107" s="59">
        <v>181</v>
      </c>
      <c r="AB107" s="59">
        <v>242</v>
      </c>
      <c r="AC107" s="59">
        <v>33</v>
      </c>
      <c r="AD107" s="59">
        <v>40</v>
      </c>
      <c r="AE107" s="59" t="s">
        <v>1025</v>
      </c>
      <c r="AF107" s="59" t="s">
        <v>1025</v>
      </c>
      <c r="AG107" s="59" t="s">
        <v>1025</v>
      </c>
      <c r="AH107" s="59" t="s">
        <v>1025</v>
      </c>
      <c r="AI107" s="59" t="s">
        <v>1025</v>
      </c>
      <c r="AJ107" s="59" t="s">
        <v>1025</v>
      </c>
      <c r="AO107" s="90" t="s">
        <v>826</v>
      </c>
      <c r="AP107" s="90" t="s">
        <v>799</v>
      </c>
      <c r="AQ107" s="90" t="s">
        <v>3</v>
      </c>
      <c r="AR107" s="90" t="s">
        <v>15</v>
      </c>
      <c r="AS107" s="90" t="s">
        <v>902</v>
      </c>
    </row>
    <row r="108" spans="1:45" x14ac:dyDescent="0.2">
      <c r="A108" s="86" t="str">
        <f t="shared" si="17"/>
        <v>111AB341364</v>
      </c>
      <c r="B108" s="86" t="str">
        <f t="shared" si="18"/>
        <v>ME</v>
      </c>
      <c r="C108" s="86" t="str">
        <f t="shared" si="19"/>
        <v>IC24</v>
      </c>
      <c r="D108" s="89">
        <v>41364</v>
      </c>
      <c r="E108" s="86" t="s">
        <v>783</v>
      </c>
      <c r="F108" s="86" t="s">
        <v>819</v>
      </c>
      <c r="G108" s="59">
        <v>559638</v>
      </c>
      <c r="H108" s="59" t="s">
        <v>1025</v>
      </c>
      <c r="I108" s="59">
        <v>47</v>
      </c>
      <c r="J108" s="59">
        <v>23.001799999999999</v>
      </c>
      <c r="K108" s="59">
        <v>11.999100000000002</v>
      </c>
      <c r="L108" s="59">
        <v>3.9996999999999998</v>
      </c>
      <c r="M108" s="59">
        <v>7.9993999999999996</v>
      </c>
      <c r="N108" s="59" t="s">
        <v>1025</v>
      </c>
      <c r="O108" s="59" t="s">
        <v>1025</v>
      </c>
      <c r="P108" s="59">
        <v>0</v>
      </c>
      <c r="Q108" s="59">
        <v>37.6</v>
      </c>
      <c r="R108" s="59">
        <v>5.2169999999999996</v>
      </c>
      <c r="S108" s="59">
        <v>2.0868000000000002</v>
      </c>
      <c r="T108" s="59">
        <v>2.0868000000000002</v>
      </c>
      <c r="U108" s="59">
        <v>24.021699999999999</v>
      </c>
      <c r="V108" s="59">
        <v>8.3566000000000003</v>
      </c>
      <c r="W108" s="59">
        <v>4.1783000000000001</v>
      </c>
      <c r="X108" s="59">
        <v>8.3566000000000003</v>
      </c>
      <c r="Y108" s="59">
        <v>2.0868000000000002</v>
      </c>
      <c r="Z108" s="59">
        <v>9.1979000000000006</v>
      </c>
      <c r="AA108" s="59">
        <v>16.346599999999999</v>
      </c>
      <c r="AB108" s="59">
        <v>17.371199999999998</v>
      </c>
      <c r="AC108" s="59">
        <v>4.0889999999999995</v>
      </c>
      <c r="AD108" s="59">
        <v>0</v>
      </c>
      <c r="AE108" s="59" t="s">
        <v>1025</v>
      </c>
      <c r="AF108" s="59" t="s">
        <v>1025</v>
      </c>
      <c r="AG108" s="59" t="s">
        <v>1025</v>
      </c>
      <c r="AH108" s="59" t="s">
        <v>1025</v>
      </c>
      <c r="AI108" s="59" t="s">
        <v>1025</v>
      </c>
      <c r="AJ108" s="59" t="s">
        <v>1025</v>
      </c>
      <c r="AO108" s="90" t="s">
        <v>125</v>
      </c>
      <c r="AP108" s="90" t="s">
        <v>124</v>
      </c>
      <c r="AQ108" s="90" t="s">
        <v>4</v>
      </c>
      <c r="AR108" s="90" t="s">
        <v>908</v>
      </c>
      <c r="AS108" s="90" t="s">
        <v>857</v>
      </c>
    </row>
    <row r="109" spans="1:45" x14ac:dyDescent="0.2">
      <c r="A109" s="86" t="str">
        <f t="shared" si="17"/>
        <v>111AA941364</v>
      </c>
      <c r="B109" s="86" t="str">
        <f t="shared" si="18"/>
        <v>L</v>
      </c>
      <c r="C109" s="86" t="str">
        <f t="shared" si="19"/>
        <v>Care UK</v>
      </c>
      <c r="D109" s="89">
        <v>41364</v>
      </c>
      <c r="E109" s="86" t="s">
        <v>118</v>
      </c>
      <c r="F109" s="86" t="s">
        <v>119</v>
      </c>
      <c r="G109" s="59">
        <v>1970836</v>
      </c>
      <c r="H109" s="59" t="s">
        <v>1025</v>
      </c>
      <c r="I109" s="59">
        <v>103</v>
      </c>
      <c r="J109" s="59">
        <v>72</v>
      </c>
      <c r="K109" s="59">
        <v>16</v>
      </c>
      <c r="L109" s="59">
        <v>4</v>
      </c>
      <c r="M109" s="59">
        <v>9</v>
      </c>
      <c r="N109" s="59" t="s">
        <v>1025</v>
      </c>
      <c r="O109" s="59" t="s">
        <v>1025</v>
      </c>
      <c r="P109" s="59">
        <v>2</v>
      </c>
      <c r="Q109" s="59">
        <v>100</v>
      </c>
      <c r="R109" s="59">
        <v>0</v>
      </c>
      <c r="S109" s="59">
        <v>4</v>
      </c>
      <c r="T109" s="59">
        <v>0</v>
      </c>
      <c r="U109" s="59">
        <v>15</v>
      </c>
      <c r="V109" s="59">
        <v>26</v>
      </c>
      <c r="W109" s="59">
        <v>5</v>
      </c>
      <c r="X109" s="59">
        <v>2</v>
      </c>
      <c r="Y109" s="59">
        <v>0</v>
      </c>
      <c r="Z109" s="59">
        <v>18</v>
      </c>
      <c r="AA109" s="59">
        <v>24</v>
      </c>
      <c r="AB109" s="59">
        <v>24</v>
      </c>
      <c r="AC109" s="59">
        <v>4</v>
      </c>
      <c r="AD109" s="59">
        <v>1</v>
      </c>
      <c r="AE109" s="59" t="s">
        <v>1025</v>
      </c>
      <c r="AF109" s="59" t="s">
        <v>1025</v>
      </c>
      <c r="AG109" s="59" t="s">
        <v>1025</v>
      </c>
      <c r="AH109" s="59" t="s">
        <v>1025</v>
      </c>
      <c r="AI109" s="59" t="s">
        <v>1025</v>
      </c>
      <c r="AJ109" s="59" t="s">
        <v>1025</v>
      </c>
      <c r="AO109" s="90" t="s">
        <v>119</v>
      </c>
      <c r="AP109" s="90" t="s">
        <v>118</v>
      </c>
      <c r="AQ109" s="90" t="s">
        <v>5</v>
      </c>
      <c r="AR109" s="90" t="s">
        <v>105</v>
      </c>
      <c r="AS109" s="90" t="s">
        <v>120</v>
      </c>
    </row>
    <row r="110" spans="1:45" x14ac:dyDescent="0.2">
      <c r="A110" s="86" t="str">
        <f t="shared" si="17"/>
        <v>111AB141364</v>
      </c>
      <c r="B110" s="86" t="str">
        <f t="shared" si="18"/>
        <v>L</v>
      </c>
      <c r="C110" s="86" t="str">
        <f t="shared" si="19"/>
        <v>Care UK</v>
      </c>
      <c r="D110" s="89">
        <v>41364</v>
      </c>
      <c r="E110" s="86" t="s">
        <v>781</v>
      </c>
      <c r="F110" s="86" t="s">
        <v>782</v>
      </c>
      <c r="G110" s="59">
        <v>205843</v>
      </c>
      <c r="H110" s="59" t="s">
        <v>1025</v>
      </c>
      <c r="I110" s="59">
        <v>124</v>
      </c>
      <c r="J110" s="59">
        <v>84</v>
      </c>
      <c r="K110" s="59">
        <v>29</v>
      </c>
      <c r="L110" s="59">
        <v>5</v>
      </c>
      <c r="M110" s="59">
        <v>6</v>
      </c>
      <c r="N110" s="59" t="s">
        <v>1025</v>
      </c>
      <c r="O110" s="59" t="s">
        <v>1025</v>
      </c>
      <c r="P110" s="59">
        <v>0</v>
      </c>
      <c r="Q110" s="59">
        <v>131</v>
      </c>
      <c r="R110" s="59">
        <v>0</v>
      </c>
      <c r="S110" s="59">
        <v>5</v>
      </c>
      <c r="T110" s="59">
        <v>1</v>
      </c>
      <c r="U110" s="59">
        <v>25</v>
      </c>
      <c r="V110" s="59">
        <v>34</v>
      </c>
      <c r="W110" s="59">
        <v>7</v>
      </c>
      <c r="X110" s="59">
        <v>6</v>
      </c>
      <c r="Y110" s="59">
        <v>0</v>
      </c>
      <c r="Z110" s="59">
        <v>28</v>
      </c>
      <c r="AA110" s="59">
        <v>16</v>
      </c>
      <c r="AB110" s="59">
        <v>18</v>
      </c>
      <c r="AC110" s="59">
        <v>2</v>
      </c>
      <c r="AD110" s="59">
        <v>5</v>
      </c>
      <c r="AE110" s="59" t="s">
        <v>1025</v>
      </c>
      <c r="AF110" s="59" t="s">
        <v>1025</v>
      </c>
      <c r="AG110" s="59" t="s">
        <v>1025</v>
      </c>
      <c r="AH110" s="59" t="s">
        <v>1025</v>
      </c>
      <c r="AI110" s="59" t="s">
        <v>1025</v>
      </c>
      <c r="AJ110" s="59" t="s">
        <v>1025</v>
      </c>
      <c r="AO110" s="90" t="s">
        <v>107</v>
      </c>
      <c r="AP110" s="90" t="s">
        <v>106</v>
      </c>
      <c r="AQ110" s="90" t="s">
        <v>5</v>
      </c>
      <c r="AR110" s="90" t="s">
        <v>105</v>
      </c>
      <c r="AS110" s="90" t="s">
        <v>865</v>
      </c>
    </row>
    <row r="111" spans="1:45" x14ac:dyDescent="0.2">
      <c r="A111" s="86" t="str">
        <f t="shared" si="17"/>
        <v>111AA741364</v>
      </c>
      <c r="B111" s="86" t="str">
        <f t="shared" si="18"/>
        <v>L</v>
      </c>
      <c r="C111" s="86" t="str">
        <f t="shared" si="19"/>
        <v>LCW</v>
      </c>
      <c r="D111" s="89">
        <v>41364</v>
      </c>
      <c r="E111" s="86" t="s">
        <v>106</v>
      </c>
      <c r="F111" s="86" t="s">
        <v>107</v>
      </c>
      <c r="G111" s="59">
        <v>1970836</v>
      </c>
      <c r="H111" s="59" t="s">
        <v>1025</v>
      </c>
      <c r="I111" s="59">
        <v>139</v>
      </c>
      <c r="J111" s="59">
        <v>96</v>
      </c>
      <c r="K111" s="59">
        <v>23</v>
      </c>
      <c r="L111" s="59">
        <v>6</v>
      </c>
      <c r="M111" s="59">
        <v>0</v>
      </c>
      <c r="N111" s="59" t="s">
        <v>1025</v>
      </c>
      <c r="O111" s="59" t="s">
        <v>1025</v>
      </c>
      <c r="P111" s="59">
        <v>4</v>
      </c>
      <c r="Q111" s="59">
        <v>109</v>
      </c>
      <c r="R111" s="59">
        <v>15</v>
      </c>
      <c r="S111" s="59">
        <v>5</v>
      </c>
      <c r="T111" s="59">
        <v>10</v>
      </c>
      <c r="U111" s="59">
        <v>41</v>
      </c>
      <c r="V111" s="59">
        <v>68</v>
      </c>
      <c r="W111" s="59">
        <v>16</v>
      </c>
      <c r="X111" s="59">
        <v>6</v>
      </c>
      <c r="Y111" s="59">
        <v>8</v>
      </c>
      <c r="Z111" s="59">
        <v>0</v>
      </c>
      <c r="AA111" s="59">
        <v>0</v>
      </c>
      <c r="AB111" s="59">
        <v>0</v>
      </c>
      <c r="AC111" s="59">
        <v>0</v>
      </c>
      <c r="AD111" s="59">
        <v>0</v>
      </c>
      <c r="AE111" s="59" t="s">
        <v>1025</v>
      </c>
      <c r="AF111" s="59" t="s">
        <v>1025</v>
      </c>
      <c r="AG111" s="59" t="s">
        <v>1025</v>
      </c>
      <c r="AH111" s="59" t="s">
        <v>1025</v>
      </c>
      <c r="AI111" s="59" t="s">
        <v>1025</v>
      </c>
      <c r="AJ111" s="59" t="s">
        <v>1025</v>
      </c>
      <c r="AO111" s="90" t="s">
        <v>101</v>
      </c>
      <c r="AP111" s="90" t="s">
        <v>100</v>
      </c>
      <c r="AQ111" s="90" t="s">
        <v>1023</v>
      </c>
      <c r="AR111" s="90" t="s">
        <v>99</v>
      </c>
      <c r="AS111" s="90" t="s">
        <v>880</v>
      </c>
    </row>
    <row r="112" spans="1:45" x14ac:dyDescent="0.2">
      <c r="A112" s="86" t="str">
        <f t="shared" si="17"/>
        <v>111AD141364</v>
      </c>
      <c r="B112" s="86" t="str">
        <f t="shared" si="18"/>
        <v>L</v>
      </c>
      <c r="C112" s="86" t="str">
        <f t="shared" si="19"/>
        <v>Care UK</v>
      </c>
      <c r="D112" s="89">
        <v>41364</v>
      </c>
      <c r="E112" s="86" t="s">
        <v>784</v>
      </c>
      <c r="F112" s="86" t="s">
        <v>785</v>
      </c>
      <c r="G112" s="59">
        <v>619596</v>
      </c>
      <c r="H112" s="59" t="s">
        <v>1025</v>
      </c>
      <c r="I112" s="59">
        <v>76</v>
      </c>
      <c r="J112" s="59">
        <v>46</v>
      </c>
      <c r="K112" s="59">
        <v>12</v>
      </c>
      <c r="L112" s="59">
        <v>9</v>
      </c>
      <c r="M112" s="59">
        <v>7</v>
      </c>
      <c r="N112" s="59" t="s">
        <v>1025</v>
      </c>
      <c r="O112" s="59" t="s">
        <v>1025</v>
      </c>
      <c r="P112" s="59">
        <v>2</v>
      </c>
      <c r="Q112" s="59">
        <v>68</v>
      </c>
      <c r="R112" s="59">
        <v>0</v>
      </c>
      <c r="S112" s="59">
        <v>2</v>
      </c>
      <c r="T112" s="59">
        <v>1</v>
      </c>
      <c r="U112" s="59">
        <v>14</v>
      </c>
      <c r="V112" s="59">
        <v>16</v>
      </c>
      <c r="W112" s="59">
        <v>2</v>
      </c>
      <c r="X112" s="59">
        <v>2</v>
      </c>
      <c r="Y112" s="59">
        <v>0</v>
      </c>
      <c r="Z112" s="59">
        <v>4</v>
      </c>
      <c r="AA112" s="59">
        <v>16</v>
      </c>
      <c r="AB112" s="59">
        <v>12</v>
      </c>
      <c r="AC112" s="59">
        <v>4</v>
      </c>
      <c r="AD112" s="59">
        <v>8</v>
      </c>
      <c r="AE112" s="59" t="s">
        <v>1025</v>
      </c>
      <c r="AF112" s="59" t="s">
        <v>1025</v>
      </c>
      <c r="AG112" s="59" t="s">
        <v>1025</v>
      </c>
      <c r="AH112" s="59" t="s">
        <v>1025</v>
      </c>
      <c r="AI112" s="59" t="s">
        <v>1025</v>
      </c>
      <c r="AJ112" s="59" t="s">
        <v>1025</v>
      </c>
      <c r="AO112" s="90" t="s">
        <v>815</v>
      </c>
      <c r="AP112" s="90" t="s">
        <v>809</v>
      </c>
      <c r="AQ112" s="90" t="s">
        <v>5</v>
      </c>
      <c r="AR112" s="90" t="s">
        <v>105</v>
      </c>
      <c r="AS112" s="90" t="s">
        <v>868</v>
      </c>
    </row>
    <row r="113" spans="1:45" x14ac:dyDescent="0.2">
      <c r="A113" s="86" t="str">
        <f t="shared" si="17"/>
        <v>111AA141547</v>
      </c>
      <c r="B113" s="86" t="str">
        <f t="shared" si="18"/>
        <v>N</v>
      </c>
      <c r="C113" s="86" t="str">
        <f t="shared" si="19"/>
        <v>NEAS</v>
      </c>
      <c r="D113" s="89">
        <v>41547</v>
      </c>
      <c r="E113" s="86" t="s">
        <v>16</v>
      </c>
      <c r="F113" s="86" t="s">
        <v>17</v>
      </c>
      <c r="G113" s="59">
        <v>303899</v>
      </c>
      <c r="H113" s="59" t="s">
        <v>1025</v>
      </c>
      <c r="I113" s="59">
        <v>162</v>
      </c>
      <c r="J113" s="59">
        <v>83</v>
      </c>
      <c r="K113" s="59">
        <v>47</v>
      </c>
      <c r="L113" s="59">
        <v>8</v>
      </c>
      <c r="M113" s="59">
        <v>20</v>
      </c>
      <c r="N113" s="59" t="s">
        <v>1025</v>
      </c>
      <c r="O113" s="59" t="s">
        <v>1025</v>
      </c>
      <c r="P113" s="59">
        <v>1</v>
      </c>
      <c r="Q113" s="59">
        <v>138</v>
      </c>
      <c r="R113" s="59">
        <v>10</v>
      </c>
      <c r="S113" s="59">
        <v>4</v>
      </c>
      <c r="T113" s="59">
        <v>10</v>
      </c>
      <c r="U113" s="59">
        <v>64</v>
      </c>
      <c r="V113" s="59">
        <v>62</v>
      </c>
      <c r="W113" s="59">
        <v>20</v>
      </c>
      <c r="X113" s="59">
        <v>11</v>
      </c>
      <c r="Y113" s="59">
        <v>5</v>
      </c>
      <c r="Z113" s="59">
        <v>52</v>
      </c>
      <c r="AA113" s="59">
        <v>33</v>
      </c>
      <c r="AB113" s="59">
        <v>57</v>
      </c>
      <c r="AC113" s="59">
        <v>13</v>
      </c>
      <c r="AD113" s="59">
        <v>0</v>
      </c>
      <c r="AE113" s="59" t="s">
        <v>1025</v>
      </c>
      <c r="AF113" s="59" t="s">
        <v>1025</v>
      </c>
      <c r="AG113" s="59" t="s">
        <v>1025</v>
      </c>
      <c r="AH113" s="59" t="s">
        <v>1025</v>
      </c>
      <c r="AI113" s="59" t="s">
        <v>1025</v>
      </c>
      <c r="AJ113" s="59" t="s">
        <v>1025</v>
      </c>
      <c r="AO113" s="90" t="s">
        <v>814</v>
      </c>
      <c r="AP113" s="90" t="s">
        <v>796</v>
      </c>
      <c r="AQ113" s="90" t="s">
        <v>5</v>
      </c>
      <c r="AR113" s="90" t="s">
        <v>105</v>
      </c>
      <c r="AS113" s="90" t="s">
        <v>120</v>
      </c>
    </row>
    <row r="114" spans="1:45" x14ac:dyDescent="0.2">
      <c r="A114" s="86" t="str">
        <f t="shared" si="17"/>
        <v>111AA841547</v>
      </c>
      <c r="B114" s="86" t="str">
        <f t="shared" si="18"/>
        <v>N</v>
      </c>
      <c r="C114" s="86" t="str">
        <f t="shared" si="19"/>
        <v>NHS Direct</v>
      </c>
      <c r="D114" s="89">
        <v>41547</v>
      </c>
      <c r="E114" s="86" t="s">
        <v>779</v>
      </c>
      <c r="F114" s="86" t="s">
        <v>780</v>
      </c>
      <c r="G114" s="59">
        <v>308735</v>
      </c>
      <c r="H114" s="59" t="s">
        <v>1025</v>
      </c>
      <c r="I114" s="59">
        <v>383</v>
      </c>
      <c r="J114" s="59">
        <v>265</v>
      </c>
      <c r="K114" s="59">
        <v>56</v>
      </c>
      <c r="L114" s="59">
        <v>14</v>
      </c>
      <c r="M114" s="59">
        <v>42</v>
      </c>
      <c r="N114" s="59" t="s">
        <v>1025</v>
      </c>
      <c r="O114" s="59" t="s">
        <v>1025</v>
      </c>
      <c r="P114" s="59">
        <v>6</v>
      </c>
      <c r="Q114" s="59">
        <v>316</v>
      </c>
      <c r="R114" s="59">
        <v>34</v>
      </c>
      <c r="S114" s="59">
        <v>22</v>
      </c>
      <c r="T114" s="59">
        <v>11</v>
      </c>
      <c r="U114" s="59">
        <v>122</v>
      </c>
      <c r="V114" s="59">
        <v>188</v>
      </c>
      <c r="W114" s="59">
        <v>49</v>
      </c>
      <c r="X114" s="59">
        <v>16</v>
      </c>
      <c r="Y114" s="59">
        <v>8</v>
      </c>
      <c r="Z114" s="59">
        <v>33</v>
      </c>
      <c r="AA114" s="59">
        <v>69</v>
      </c>
      <c r="AB114" s="59">
        <v>219</v>
      </c>
      <c r="AC114" s="59">
        <v>8</v>
      </c>
      <c r="AD114" s="59">
        <v>17</v>
      </c>
      <c r="AE114" s="59" t="s">
        <v>1025</v>
      </c>
      <c r="AF114" s="59" t="s">
        <v>1025</v>
      </c>
      <c r="AG114" s="59" t="s">
        <v>1025</v>
      </c>
      <c r="AH114" s="59" t="s">
        <v>1025</v>
      </c>
      <c r="AI114" s="59" t="s">
        <v>1025</v>
      </c>
      <c r="AJ114" s="59" t="s">
        <v>1025</v>
      </c>
      <c r="AO114" s="90" t="s">
        <v>192</v>
      </c>
      <c r="AP114" s="90" t="s">
        <v>191</v>
      </c>
      <c r="AQ114" s="90" t="s">
        <v>4</v>
      </c>
      <c r="AR114" s="90" t="s">
        <v>908</v>
      </c>
      <c r="AS114" s="90" t="s">
        <v>772</v>
      </c>
    </row>
    <row r="115" spans="1:45" x14ac:dyDescent="0.2">
      <c r="A115" s="86" t="str">
        <f t="shared" si="17"/>
        <v>111AB541547</v>
      </c>
      <c r="B115" s="86" t="str">
        <f t="shared" si="18"/>
        <v>N</v>
      </c>
      <c r="C115" s="86" t="str">
        <f t="shared" si="19"/>
        <v>NHS Direct</v>
      </c>
      <c r="D115" s="89">
        <v>41547</v>
      </c>
      <c r="E115" s="86" t="s">
        <v>798</v>
      </c>
      <c r="F115" s="86" t="s">
        <v>825</v>
      </c>
      <c r="G115" s="59">
        <v>308735</v>
      </c>
      <c r="H115" s="59" t="s">
        <v>1025</v>
      </c>
      <c r="I115" s="59">
        <v>380</v>
      </c>
      <c r="J115" s="59">
        <v>272</v>
      </c>
      <c r="K115" s="59">
        <v>58</v>
      </c>
      <c r="L115" s="59">
        <v>15</v>
      </c>
      <c r="M115" s="59">
        <v>30</v>
      </c>
      <c r="N115" s="59" t="s">
        <v>1025</v>
      </c>
      <c r="O115" s="59" t="s">
        <v>1025</v>
      </c>
      <c r="P115" s="59">
        <v>5</v>
      </c>
      <c r="Q115" s="59">
        <v>325</v>
      </c>
      <c r="R115" s="59">
        <v>28</v>
      </c>
      <c r="S115" s="59">
        <v>14</v>
      </c>
      <c r="T115" s="59">
        <v>13</v>
      </c>
      <c r="U115" s="59">
        <v>141</v>
      </c>
      <c r="V115" s="59">
        <v>166</v>
      </c>
      <c r="W115" s="59">
        <v>47</v>
      </c>
      <c r="X115" s="59">
        <v>12</v>
      </c>
      <c r="Y115" s="59">
        <v>14</v>
      </c>
      <c r="Z115" s="59">
        <v>24</v>
      </c>
      <c r="AA115" s="59">
        <v>71</v>
      </c>
      <c r="AB115" s="59">
        <v>225</v>
      </c>
      <c r="AC115" s="59">
        <v>3</v>
      </c>
      <c r="AD115" s="59">
        <v>17</v>
      </c>
      <c r="AE115" s="59" t="s">
        <v>1025</v>
      </c>
      <c r="AF115" s="59" t="s">
        <v>1025</v>
      </c>
      <c r="AG115" s="59" t="s">
        <v>1025</v>
      </c>
      <c r="AH115" s="59" t="s">
        <v>1025</v>
      </c>
      <c r="AI115" s="59" t="s">
        <v>1025</v>
      </c>
      <c r="AJ115" s="59" t="s">
        <v>1025</v>
      </c>
      <c r="AO115" s="90" t="s">
        <v>51</v>
      </c>
      <c r="AP115" s="90" t="s">
        <v>50</v>
      </c>
      <c r="AQ115" s="90" t="s">
        <v>4</v>
      </c>
      <c r="AR115" s="90" t="s">
        <v>908</v>
      </c>
      <c r="AS115" s="90" t="s">
        <v>772</v>
      </c>
    </row>
    <row r="116" spans="1:45" x14ac:dyDescent="0.2">
      <c r="A116" s="86" t="str">
        <f t="shared" si="17"/>
        <v>111AB641547</v>
      </c>
      <c r="B116" s="86" t="str">
        <f t="shared" si="18"/>
        <v>N</v>
      </c>
      <c r="C116" s="86" t="str">
        <f t="shared" si="19"/>
        <v>NHS Direct</v>
      </c>
      <c r="D116" s="89">
        <v>41547</v>
      </c>
      <c r="E116" s="86" t="s">
        <v>799</v>
      </c>
      <c r="F116" s="86" t="s">
        <v>826</v>
      </c>
      <c r="G116" s="59">
        <v>615656</v>
      </c>
      <c r="H116" s="59" t="s">
        <v>1025</v>
      </c>
      <c r="I116" s="59">
        <v>347</v>
      </c>
      <c r="J116" s="59">
        <v>248</v>
      </c>
      <c r="K116" s="59">
        <v>51</v>
      </c>
      <c r="L116" s="59">
        <v>20</v>
      </c>
      <c r="M116" s="59">
        <v>23</v>
      </c>
      <c r="N116" s="59" t="s">
        <v>1025</v>
      </c>
      <c r="O116" s="59" t="s">
        <v>1025</v>
      </c>
      <c r="P116" s="59">
        <v>5</v>
      </c>
      <c r="Q116" s="59">
        <v>276</v>
      </c>
      <c r="R116" s="59">
        <v>36</v>
      </c>
      <c r="S116" s="59">
        <v>23</v>
      </c>
      <c r="T116" s="59">
        <v>12</v>
      </c>
      <c r="U116" s="59">
        <v>126</v>
      </c>
      <c r="V116" s="59">
        <v>156</v>
      </c>
      <c r="W116" s="59">
        <v>44</v>
      </c>
      <c r="X116" s="59">
        <v>11</v>
      </c>
      <c r="Y116" s="59">
        <v>10</v>
      </c>
      <c r="Z116" s="59">
        <v>32</v>
      </c>
      <c r="AA116" s="59">
        <v>77</v>
      </c>
      <c r="AB116" s="59">
        <v>185</v>
      </c>
      <c r="AC116" s="59">
        <v>5</v>
      </c>
      <c r="AD116" s="59">
        <v>15</v>
      </c>
      <c r="AE116" s="59" t="s">
        <v>1025</v>
      </c>
      <c r="AF116" s="59" t="s">
        <v>1025</v>
      </c>
      <c r="AG116" s="59" t="s">
        <v>1025</v>
      </c>
      <c r="AH116" s="59" t="s">
        <v>1025</v>
      </c>
      <c r="AI116" s="59" t="s">
        <v>1025</v>
      </c>
      <c r="AJ116" s="59" t="s">
        <v>1025</v>
      </c>
      <c r="AO116" s="90" t="s">
        <v>778</v>
      </c>
      <c r="AP116" s="90" t="s">
        <v>777</v>
      </c>
      <c r="AQ116" s="90" t="s">
        <v>4</v>
      </c>
      <c r="AR116" s="90" t="s">
        <v>908</v>
      </c>
      <c r="AS116" s="90" t="s">
        <v>877</v>
      </c>
    </row>
    <row r="117" spans="1:45" x14ac:dyDescent="0.2">
      <c r="A117" s="86" t="str">
        <f t="shared" si="17"/>
        <v>111AD941547</v>
      </c>
      <c r="B117" s="86" t="str">
        <f t="shared" si="18"/>
        <v>N</v>
      </c>
      <c r="C117" s="86" t="str">
        <f t="shared" si="19"/>
        <v>YAS</v>
      </c>
      <c r="D117" s="89">
        <v>41547</v>
      </c>
      <c r="E117" s="86" t="s">
        <v>329</v>
      </c>
      <c r="F117" s="86" t="s">
        <v>330</v>
      </c>
      <c r="G117" s="59">
        <v>615656</v>
      </c>
      <c r="H117" s="59" t="s">
        <v>1025</v>
      </c>
      <c r="I117" s="59">
        <v>501</v>
      </c>
      <c r="J117" s="59">
        <v>253</v>
      </c>
      <c r="K117" s="59">
        <v>136</v>
      </c>
      <c r="L117" s="59">
        <v>39</v>
      </c>
      <c r="M117" s="59">
        <v>60</v>
      </c>
      <c r="N117" s="59" t="s">
        <v>1025</v>
      </c>
      <c r="O117" s="59" t="s">
        <v>1025</v>
      </c>
      <c r="P117" s="59">
        <v>4</v>
      </c>
      <c r="Q117" s="59">
        <v>435</v>
      </c>
      <c r="R117" s="59">
        <v>0</v>
      </c>
      <c r="S117" s="59">
        <v>50</v>
      </c>
      <c r="T117" s="59">
        <v>0</v>
      </c>
      <c r="U117" s="59">
        <v>0</v>
      </c>
      <c r="V117" s="59">
        <v>0</v>
      </c>
      <c r="W117" s="59">
        <v>0</v>
      </c>
      <c r="X117" s="59">
        <v>0</v>
      </c>
      <c r="Y117" s="59">
        <v>0</v>
      </c>
      <c r="Z117" s="59">
        <v>0</v>
      </c>
      <c r="AA117" s="59">
        <v>0</v>
      </c>
      <c r="AB117" s="59">
        <v>0</v>
      </c>
      <c r="AC117" s="59">
        <v>0</v>
      </c>
      <c r="AD117" s="59">
        <v>0</v>
      </c>
      <c r="AE117" s="59" t="s">
        <v>1025</v>
      </c>
      <c r="AF117" s="59" t="s">
        <v>1025</v>
      </c>
      <c r="AG117" s="59" t="s">
        <v>1025</v>
      </c>
      <c r="AH117" s="59" t="s">
        <v>1025</v>
      </c>
      <c r="AI117" s="59" t="s">
        <v>1025</v>
      </c>
      <c r="AJ117" s="59" t="s">
        <v>1025</v>
      </c>
      <c r="AO117" s="90" t="s">
        <v>713</v>
      </c>
      <c r="AP117" s="90" t="s">
        <v>712</v>
      </c>
      <c r="AQ117" s="90" t="s">
        <v>4</v>
      </c>
      <c r="AR117" s="90" t="s">
        <v>908</v>
      </c>
      <c r="AS117" s="90" t="s">
        <v>857</v>
      </c>
    </row>
    <row r="118" spans="1:45" x14ac:dyDescent="0.2">
      <c r="A118" s="86" t="str">
        <f t="shared" si="17"/>
        <v>111AA641547</v>
      </c>
      <c r="B118" s="86" t="str">
        <f t="shared" si="18"/>
        <v>S</v>
      </c>
      <c r="C118" s="86" t="str">
        <f t="shared" si="19"/>
        <v>IOW</v>
      </c>
      <c r="D118" s="89">
        <v>41547</v>
      </c>
      <c r="E118" s="86" t="s">
        <v>100</v>
      </c>
      <c r="F118" s="86" t="s">
        <v>101</v>
      </c>
      <c r="G118" s="59">
        <v>618578</v>
      </c>
      <c r="H118" s="59" t="s">
        <v>1025</v>
      </c>
      <c r="I118" s="59">
        <v>152</v>
      </c>
      <c r="J118" s="59">
        <v>121</v>
      </c>
      <c r="K118" s="59">
        <v>17</v>
      </c>
      <c r="L118" s="59">
        <v>5</v>
      </c>
      <c r="M118" s="59">
        <v>6</v>
      </c>
      <c r="N118" s="59" t="s">
        <v>1025</v>
      </c>
      <c r="O118" s="59" t="s">
        <v>1025</v>
      </c>
      <c r="P118" s="59">
        <v>3</v>
      </c>
      <c r="Q118" s="59">
        <v>132</v>
      </c>
      <c r="R118" s="59">
        <v>7</v>
      </c>
      <c r="S118" s="59">
        <v>1</v>
      </c>
      <c r="T118" s="59">
        <v>12</v>
      </c>
      <c r="U118" s="59">
        <v>48</v>
      </c>
      <c r="V118" s="59">
        <v>71</v>
      </c>
      <c r="W118" s="59">
        <v>14</v>
      </c>
      <c r="X118" s="59">
        <v>7</v>
      </c>
      <c r="Y118" s="59">
        <v>12</v>
      </c>
      <c r="Z118" s="59">
        <v>25</v>
      </c>
      <c r="AA118" s="59">
        <v>39</v>
      </c>
      <c r="AB118" s="59">
        <v>75</v>
      </c>
      <c r="AC118" s="59">
        <v>6</v>
      </c>
      <c r="AD118" s="59">
        <v>3</v>
      </c>
      <c r="AE118" s="59" t="s">
        <v>1025</v>
      </c>
      <c r="AF118" s="59" t="s">
        <v>1025</v>
      </c>
      <c r="AG118" s="59" t="s">
        <v>1025</v>
      </c>
      <c r="AH118" s="59" t="s">
        <v>1025</v>
      </c>
      <c r="AI118" s="59" t="s">
        <v>1025</v>
      </c>
      <c r="AJ118" s="59" t="s">
        <v>1025</v>
      </c>
      <c r="AO118" s="90" t="s">
        <v>402</v>
      </c>
      <c r="AP118" s="90" t="s">
        <v>401</v>
      </c>
      <c r="AQ118" s="90" t="s">
        <v>1023</v>
      </c>
      <c r="AR118" s="90" t="s">
        <v>99</v>
      </c>
      <c r="AS118" s="90" t="s">
        <v>877</v>
      </c>
    </row>
    <row r="119" spans="1:45" x14ac:dyDescent="0.2">
      <c r="A119" s="86" t="str">
        <f t="shared" si="17"/>
        <v>111AB441547</v>
      </c>
      <c r="B119" s="86" t="str">
        <f t="shared" si="18"/>
        <v>S</v>
      </c>
      <c r="C119" s="86" t="str">
        <f t="shared" si="19"/>
        <v>SCAS</v>
      </c>
      <c r="D119" s="89">
        <v>41547</v>
      </c>
      <c r="E119" s="86" t="s">
        <v>133</v>
      </c>
      <c r="F119" s="86" t="s">
        <v>134</v>
      </c>
      <c r="G119" s="59">
        <v>618578</v>
      </c>
      <c r="H119" s="59" t="s">
        <v>1025</v>
      </c>
      <c r="I119" s="59">
        <v>268</v>
      </c>
      <c r="J119" s="59">
        <v>227</v>
      </c>
      <c r="K119" s="59">
        <v>0</v>
      </c>
      <c r="L119" s="59">
        <v>16</v>
      </c>
      <c r="M119" s="59">
        <v>16</v>
      </c>
      <c r="N119" s="59" t="s">
        <v>1025</v>
      </c>
      <c r="O119" s="59" t="s">
        <v>1025</v>
      </c>
      <c r="P119" s="59">
        <v>5</v>
      </c>
      <c r="Q119" s="59">
        <v>233</v>
      </c>
      <c r="R119" s="59">
        <v>26</v>
      </c>
      <c r="S119" s="59">
        <v>6</v>
      </c>
      <c r="T119" s="59">
        <v>3</v>
      </c>
      <c r="U119" s="59">
        <v>71</v>
      </c>
      <c r="V119" s="59">
        <v>117</v>
      </c>
      <c r="W119" s="59">
        <v>38</v>
      </c>
      <c r="X119" s="59">
        <v>23</v>
      </c>
      <c r="Y119" s="59">
        <v>19</v>
      </c>
      <c r="Z119" s="59">
        <v>33</v>
      </c>
      <c r="AA119" s="59">
        <v>32</v>
      </c>
      <c r="AB119" s="59">
        <v>54</v>
      </c>
      <c r="AC119" s="59">
        <v>71</v>
      </c>
      <c r="AD119" s="59">
        <v>4</v>
      </c>
      <c r="AE119" s="59" t="s">
        <v>1025</v>
      </c>
      <c r="AF119" s="59" t="s">
        <v>1025</v>
      </c>
      <c r="AG119" s="59" t="s">
        <v>1025</v>
      </c>
      <c r="AH119" s="59" t="s">
        <v>1025</v>
      </c>
      <c r="AI119" s="59" t="s">
        <v>1025</v>
      </c>
      <c r="AJ119" s="59" t="s">
        <v>1025</v>
      </c>
      <c r="AO119" s="90" t="s">
        <v>818</v>
      </c>
      <c r="AP119" s="90" t="s">
        <v>812</v>
      </c>
      <c r="AQ119" s="90" t="s">
        <v>5</v>
      </c>
      <c r="AR119" s="90" t="s">
        <v>105</v>
      </c>
      <c r="AS119" s="90" t="s">
        <v>868</v>
      </c>
    </row>
    <row r="120" spans="1:45" x14ac:dyDescent="0.2">
      <c r="A120" s="86" t="str">
        <f t="shared" si="17"/>
        <v>111AE141547</v>
      </c>
      <c r="B120" s="86" t="str">
        <f t="shared" si="18"/>
        <v>S</v>
      </c>
      <c r="C120" s="86" t="str">
        <f t="shared" si="19"/>
        <v>SCAS</v>
      </c>
      <c r="D120" s="89">
        <v>41547</v>
      </c>
      <c r="E120" s="86" t="s">
        <v>401</v>
      </c>
      <c r="F120" s="86" t="s">
        <v>402</v>
      </c>
      <c r="G120" s="59">
        <v>619596</v>
      </c>
      <c r="H120" s="59" t="s">
        <v>1025</v>
      </c>
      <c r="I120" s="59">
        <v>103</v>
      </c>
      <c r="J120" s="59">
        <v>82</v>
      </c>
      <c r="K120" s="59">
        <v>82</v>
      </c>
      <c r="L120" s="59">
        <v>8</v>
      </c>
      <c r="M120" s="59">
        <v>10</v>
      </c>
      <c r="N120" s="59" t="s">
        <v>1025</v>
      </c>
      <c r="O120" s="59" t="s">
        <v>1025</v>
      </c>
      <c r="P120" s="59">
        <v>3</v>
      </c>
      <c r="Q120" s="59">
        <v>86</v>
      </c>
      <c r="R120" s="59">
        <v>8</v>
      </c>
      <c r="S120" s="59">
        <v>5</v>
      </c>
      <c r="T120" s="59">
        <v>4</v>
      </c>
      <c r="U120" s="59">
        <v>35</v>
      </c>
      <c r="V120" s="59">
        <v>44</v>
      </c>
      <c r="W120" s="59">
        <v>12</v>
      </c>
      <c r="X120" s="59">
        <v>7</v>
      </c>
      <c r="Y120" s="59">
        <v>5</v>
      </c>
      <c r="Z120" s="59">
        <v>8</v>
      </c>
      <c r="AA120" s="59">
        <v>19</v>
      </c>
      <c r="AB120" s="59">
        <v>61</v>
      </c>
      <c r="AC120" s="59">
        <v>3</v>
      </c>
      <c r="AD120" s="59">
        <v>7</v>
      </c>
      <c r="AE120" s="59" t="s">
        <v>1025</v>
      </c>
      <c r="AF120" s="59" t="s">
        <v>1025</v>
      </c>
      <c r="AG120" s="59" t="s">
        <v>1025</v>
      </c>
      <c r="AH120" s="59" t="s">
        <v>1025</v>
      </c>
      <c r="AI120" s="59" t="s">
        <v>1025</v>
      </c>
      <c r="AJ120" s="59" t="s">
        <v>1025</v>
      </c>
      <c r="AO120" s="90" t="s">
        <v>187</v>
      </c>
      <c r="AP120" s="90" t="s">
        <v>186</v>
      </c>
      <c r="AQ120" s="90" t="s">
        <v>4</v>
      </c>
      <c r="AR120" s="90" t="s">
        <v>908</v>
      </c>
      <c r="AS120" s="90" t="s">
        <v>772</v>
      </c>
    </row>
    <row r="121" spans="1:45" x14ac:dyDescent="0.2">
      <c r="A121" s="86" t="str">
        <f t="shared" si="17"/>
        <v>111AE241547</v>
      </c>
      <c r="B121" s="86" t="str">
        <f t="shared" si="18"/>
        <v>S</v>
      </c>
      <c r="C121" s="86" t="str">
        <f t="shared" si="19"/>
        <v>SCAS</v>
      </c>
      <c r="D121" s="89">
        <v>41547</v>
      </c>
      <c r="E121" s="86" t="s">
        <v>424</v>
      </c>
      <c r="F121" s="86" t="s">
        <v>425</v>
      </c>
      <c r="G121" s="59">
        <v>199583</v>
      </c>
      <c r="H121" s="59" t="s">
        <v>1025</v>
      </c>
      <c r="I121" s="59">
        <v>556</v>
      </c>
      <c r="J121" s="59">
        <v>343</v>
      </c>
      <c r="K121" s="59">
        <v>106</v>
      </c>
      <c r="L121" s="59">
        <v>32</v>
      </c>
      <c r="M121" s="59">
        <v>63</v>
      </c>
      <c r="N121" s="59" t="s">
        <v>1025</v>
      </c>
      <c r="O121" s="59" t="s">
        <v>1025</v>
      </c>
      <c r="P121" s="59">
        <v>12</v>
      </c>
      <c r="Q121" s="59">
        <v>446</v>
      </c>
      <c r="R121" s="59">
        <v>49</v>
      </c>
      <c r="S121" s="59">
        <v>34</v>
      </c>
      <c r="T121" s="59">
        <v>27</v>
      </c>
      <c r="U121" s="59">
        <v>197</v>
      </c>
      <c r="V121" s="59">
        <v>235</v>
      </c>
      <c r="W121" s="59">
        <v>63</v>
      </c>
      <c r="X121" s="59">
        <v>34</v>
      </c>
      <c r="Y121" s="59">
        <v>27</v>
      </c>
      <c r="Z121" s="59">
        <v>44</v>
      </c>
      <c r="AA121" s="59">
        <v>118</v>
      </c>
      <c r="AB121" s="59">
        <v>307</v>
      </c>
      <c r="AC121" s="59">
        <v>10</v>
      </c>
      <c r="AD121" s="59">
        <v>15</v>
      </c>
      <c r="AE121" s="59" t="s">
        <v>1025</v>
      </c>
      <c r="AF121" s="59" t="s">
        <v>1025</v>
      </c>
      <c r="AG121" s="59" t="s">
        <v>1025</v>
      </c>
      <c r="AH121" s="59" t="s">
        <v>1025</v>
      </c>
      <c r="AI121" s="59" t="s">
        <v>1025</v>
      </c>
      <c r="AJ121" s="59" t="s">
        <v>1025</v>
      </c>
      <c r="AO121" s="90" t="s">
        <v>787</v>
      </c>
      <c r="AP121" s="90" t="s">
        <v>786</v>
      </c>
      <c r="AQ121" s="90" t="s">
        <v>4</v>
      </c>
      <c r="AR121" s="90" t="s">
        <v>908</v>
      </c>
      <c r="AS121" s="90" t="s">
        <v>860</v>
      </c>
    </row>
    <row r="122" spans="1:45" x14ac:dyDescent="0.2">
      <c r="A122" s="86" t="str">
        <f t="shared" si="17"/>
        <v>111AE941547</v>
      </c>
      <c r="B122" s="86" t="str">
        <f t="shared" si="18"/>
        <v>S</v>
      </c>
      <c r="C122" s="86" t="str">
        <f t="shared" si="19"/>
        <v>SDUC</v>
      </c>
      <c r="D122" s="89">
        <v>41547</v>
      </c>
      <c r="E122" s="86" t="s">
        <v>488</v>
      </c>
      <c r="F122" s="86" t="s">
        <v>489</v>
      </c>
      <c r="G122" s="59">
        <v>205843</v>
      </c>
      <c r="H122" s="59" t="s">
        <v>1025</v>
      </c>
      <c r="I122" s="59">
        <v>549</v>
      </c>
      <c r="J122" s="59">
        <v>365</v>
      </c>
      <c r="K122" s="59">
        <v>97</v>
      </c>
      <c r="L122" s="59">
        <v>15</v>
      </c>
      <c r="M122" s="59">
        <v>58</v>
      </c>
      <c r="N122" s="59" t="s">
        <v>1025</v>
      </c>
      <c r="O122" s="59" t="s">
        <v>1025</v>
      </c>
      <c r="P122" s="59">
        <v>14</v>
      </c>
      <c r="Q122" s="59">
        <v>451</v>
      </c>
      <c r="R122" s="59">
        <v>42</v>
      </c>
      <c r="S122" s="59">
        <v>26</v>
      </c>
      <c r="T122" s="59">
        <v>30</v>
      </c>
      <c r="U122" s="59">
        <v>174</v>
      </c>
      <c r="V122" s="59">
        <v>247</v>
      </c>
      <c r="W122" s="59">
        <v>79</v>
      </c>
      <c r="X122" s="59">
        <v>22</v>
      </c>
      <c r="Y122" s="59">
        <v>27</v>
      </c>
      <c r="Z122" s="59">
        <v>71</v>
      </c>
      <c r="AA122" s="59">
        <v>95</v>
      </c>
      <c r="AB122" s="59">
        <v>290</v>
      </c>
      <c r="AC122" s="59">
        <v>15</v>
      </c>
      <c r="AD122" s="59">
        <v>20</v>
      </c>
      <c r="AE122" s="59" t="s">
        <v>1025</v>
      </c>
      <c r="AF122" s="59" t="s">
        <v>1025</v>
      </c>
      <c r="AG122" s="59" t="s">
        <v>1025</v>
      </c>
      <c r="AH122" s="59" t="s">
        <v>1025</v>
      </c>
      <c r="AI122" s="59" t="s">
        <v>1025</v>
      </c>
      <c r="AJ122" s="59" t="s">
        <v>1025</v>
      </c>
      <c r="AO122" s="90" t="s">
        <v>721</v>
      </c>
      <c r="AP122" s="90" t="s">
        <v>720</v>
      </c>
      <c r="AQ122" s="90" t="s">
        <v>4</v>
      </c>
      <c r="AR122" s="90" t="s">
        <v>908</v>
      </c>
      <c r="AS122" s="90" t="s">
        <v>860</v>
      </c>
    </row>
    <row r="123" spans="1:45" x14ac:dyDescent="0.2">
      <c r="A123" s="86" t="str">
        <f t="shared" si="17"/>
        <v>111AE541547</v>
      </c>
      <c r="B123" s="86" t="str">
        <f t="shared" si="18"/>
        <v>S</v>
      </c>
      <c r="C123" s="86" t="str">
        <f t="shared" si="19"/>
        <v>SWAS</v>
      </c>
      <c r="D123" s="89">
        <v>41547</v>
      </c>
      <c r="E123" s="86" t="s">
        <v>455</v>
      </c>
      <c r="F123" s="86" t="s">
        <v>456</v>
      </c>
      <c r="G123" s="59">
        <v>711805</v>
      </c>
      <c r="H123" s="59" t="s">
        <v>1025</v>
      </c>
      <c r="I123" s="59">
        <v>184</v>
      </c>
      <c r="J123" s="59">
        <v>119</v>
      </c>
      <c r="K123" s="59">
        <v>20</v>
      </c>
      <c r="L123" s="59">
        <v>7</v>
      </c>
      <c r="M123" s="59">
        <v>6</v>
      </c>
      <c r="N123" s="59" t="s">
        <v>1025</v>
      </c>
      <c r="O123" s="59" t="s">
        <v>1025</v>
      </c>
      <c r="P123" s="59">
        <v>5</v>
      </c>
      <c r="Q123" s="59">
        <v>135</v>
      </c>
      <c r="R123" s="59">
        <v>13</v>
      </c>
      <c r="S123" s="59">
        <v>7</v>
      </c>
      <c r="T123" s="59">
        <v>0</v>
      </c>
      <c r="U123" s="59">
        <v>43</v>
      </c>
      <c r="V123" s="59">
        <v>66</v>
      </c>
      <c r="W123" s="59">
        <v>22</v>
      </c>
      <c r="X123" s="59">
        <v>44</v>
      </c>
      <c r="Y123" s="59">
        <v>0</v>
      </c>
      <c r="Z123" s="59">
        <v>31</v>
      </c>
      <c r="AA123" s="59">
        <v>36</v>
      </c>
      <c r="AB123" s="59">
        <v>61</v>
      </c>
      <c r="AC123" s="59">
        <v>42</v>
      </c>
      <c r="AD123" s="59">
        <v>7</v>
      </c>
      <c r="AE123" s="59" t="s">
        <v>1025</v>
      </c>
      <c r="AF123" s="59" t="s">
        <v>1025</v>
      </c>
      <c r="AG123" s="59" t="s">
        <v>1025</v>
      </c>
      <c r="AH123" s="59" t="s">
        <v>1025</v>
      </c>
      <c r="AI123" s="59" t="s">
        <v>1025</v>
      </c>
      <c r="AJ123" s="59" t="s">
        <v>1025</v>
      </c>
      <c r="AO123" s="90" t="s">
        <v>267</v>
      </c>
      <c r="AP123" s="90" t="s">
        <v>266</v>
      </c>
      <c r="AQ123" s="90" t="s">
        <v>5</v>
      </c>
      <c r="AR123" s="90" t="s">
        <v>105</v>
      </c>
      <c r="AS123" s="90" t="s">
        <v>865</v>
      </c>
    </row>
    <row r="124" spans="1:45" x14ac:dyDescent="0.2">
      <c r="A124" s="86" t="str">
        <f t="shared" si="17"/>
        <v>111AA441547</v>
      </c>
      <c r="B124" s="86" t="str">
        <f t="shared" si="18"/>
        <v>ME</v>
      </c>
      <c r="C124" s="86" t="str">
        <f t="shared" si="19"/>
        <v>DHU</v>
      </c>
      <c r="D124" s="89">
        <v>41547</v>
      </c>
      <c r="E124" s="86" t="s">
        <v>65</v>
      </c>
      <c r="F124" s="86" t="s">
        <v>66</v>
      </c>
      <c r="G124" s="59">
        <v>1967197</v>
      </c>
      <c r="H124" s="59" t="s">
        <v>1025</v>
      </c>
      <c r="I124" s="59">
        <v>192</v>
      </c>
      <c r="J124" s="59">
        <v>90</v>
      </c>
      <c r="K124" s="59">
        <v>68</v>
      </c>
      <c r="L124" s="59">
        <v>11</v>
      </c>
      <c r="M124" s="59">
        <v>19</v>
      </c>
      <c r="N124" s="59" t="s">
        <v>1025</v>
      </c>
      <c r="O124" s="59" t="s">
        <v>1025</v>
      </c>
      <c r="P124" s="59">
        <v>4</v>
      </c>
      <c r="Q124" s="59">
        <v>169</v>
      </c>
      <c r="R124" s="59">
        <v>17</v>
      </c>
      <c r="S124" s="59">
        <v>5</v>
      </c>
      <c r="T124" s="59">
        <v>1</v>
      </c>
      <c r="U124" s="59">
        <v>69</v>
      </c>
      <c r="V124" s="59">
        <v>81</v>
      </c>
      <c r="W124" s="59">
        <v>26</v>
      </c>
      <c r="X124" s="59">
        <v>9</v>
      </c>
      <c r="Y124" s="59">
        <v>7</v>
      </c>
      <c r="Z124" s="59">
        <v>7</v>
      </c>
      <c r="AA124" s="59">
        <v>37</v>
      </c>
      <c r="AB124" s="59">
        <v>38</v>
      </c>
      <c r="AC124" s="59">
        <v>84</v>
      </c>
      <c r="AD124" s="59">
        <v>9</v>
      </c>
      <c r="AE124" s="59" t="s">
        <v>1025</v>
      </c>
      <c r="AF124" s="59" t="s">
        <v>1025</v>
      </c>
      <c r="AG124" s="59" t="s">
        <v>1025</v>
      </c>
      <c r="AH124" s="59" t="s">
        <v>1025</v>
      </c>
      <c r="AI124" s="59" t="s">
        <v>1025</v>
      </c>
      <c r="AJ124" s="59" t="s">
        <v>1025</v>
      </c>
      <c r="AO124" s="90" t="s">
        <v>17</v>
      </c>
      <c r="AP124" s="90" t="s">
        <v>16</v>
      </c>
      <c r="AQ124" s="90" t="s">
        <v>3</v>
      </c>
      <c r="AR124" s="90" t="s">
        <v>15</v>
      </c>
      <c r="AS124" s="90" t="s">
        <v>835</v>
      </c>
    </row>
    <row r="125" spans="1:45" x14ac:dyDescent="0.2">
      <c r="A125" s="86" t="str">
        <f t="shared" si="17"/>
        <v>111AA541547</v>
      </c>
      <c r="B125" s="86" t="str">
        <f t="shared" si="18"/>
        <v>ME</v>
      </c>
      <c r="C125" s="86" t="str">
        <f t="shared" si="19"/>
        <v>DHU</v>
      </c>
      <c r="D125" s="89">
        <v>41547</v>
      </c>
      <c r="E125" s="86" t="s">
        <v>85</v>
      </c>
      <c r="F125" s="86" t="s">
        <v>86</v>
      </c>
      <c r="G125" s="59">
        <v>308735</v>
      </c>
      <c r="H125" s="59" t="s">
        <v>1025</v>
      </c>
      <c r="I125" s="59">
        <v>193</v>
      </c>
      <c r="J125" s="59">
        <v>100</v>
      </c>
      <c r="K125" s="59">
        <v>57</v>
      </c>
      <c r="L125" s="59">
        <v>14</v>
      </c>
      <c r="M125" s="59">
        <v>22</v>
      </c>
      <c r="N125" s="59" t="s">
        <v>1025</v>
      </c>
      <c r="O125" s="59" t="s">
        <v>1025</v>
      </c>
      <c r="P125" s="59">
        <v>0</v>
      </c>
      <c r="Q125" s="59">
        <v>177</v>
      </c>
      <c r="R125" s="59">
        <v>9</v>
      </c>
      <c r="S125" s="59">
        <v>4</v>
      </c>
      <c r="T125" s="59">
        <v>3</v>
      </c>
      <c r="U125" s="59">
        <v>55</v>
      </c>
      <c r="V125" s="59">
        <v>101</v>
      </c>
      <c r="W125" s="59">
        <v>24</v>
      </c>
      <c r="X125" s="59">
        <v>8</v>
      </c>
      <c r="Y125" s="59">
        <v>5</v>
      </c>
      <c r="Z125" s="59">
        <v>16</v>
      </c>
      <c r="AA125" s="59">
        <v>45</v>
      </c>
      <c r="AB125" s="59">
        <v>50</v>
      </c>
      <c r="AC125" s="59">
        <v>68</v>
      </c>
      <c r="AD125" s="59">
        <v>3</v>
      </c>
      <c r="AE125" s="59" t="s">
        <v>1025</v>
      </c>
      <c r="AF125" s="59" t="s">
        <v>1025</v>
      </c>
      <c r="AG125" s="59" t="s">
        <v>1025</v>
      </c>
      <c r="AH125" s="59" t="s">
        <v>1025</v>
      </c>
      <c r="AI125" s="59" t="s">
        <v>1025</v>
      </c>
      <c r="AJ125" s="59" t="s">
        <v>1025</v>
      </c>
      <c r="AO125" s="90" t="s">
        <v>148</v>
      </c>
      <c r="AP125" s="90" t="s">
        <v>147</v>
      </c>
      <c r="AQ125" s="90" t="s">
        <v>4</v>
      </c>
      <c r="AR125" s="90" t="s">
        <v>908</v>
      </c>
      <c r="AS125" s="90" t="s">
        <v>860</v>
      </c>
    </row>
    <row r="126" spans="1:45" x14ac:dyDescent="0.2">
      <c r="A126" s="86" t="str">
        <f t="shared" si="17"/>
        <v>111AB241547</v>
      </c>
      <c r="B126" s="86" t="str">
        <f t="shared" si="18"/>
        <v>ME</v>
      </c>
      <c r="C126" s="86" t="str">
        <f t="shared" si="19"/>
        <v>HUC</v>
      </c>
      <c r="D126" s="89">
        <v>41547</v>
      </c>
      <c r="E126" s="86" t="s">
        <v>124</v>
      </c>
      <c r="F126" s="86" t="s">
        <v>125</v>
      </c>
      <c r="G126" s="59">
        <v>700000</v>
      </c>
      <c r="H126" s="59" t="s">
        <v>1025</v>
      </c>
      <c r="I126" s="59">
        <v>857</v>
      </c>
      <c r="J126" s="59">
        <v>612</v>
      </c>
      <c r="K126" s="59">
        <v>153</v>
      </c>
      <c r="L126" s="59">
        <v>41</v>
      </c>
      <c r="M126" s="59">
        <v>38</v>
      </c>
      <c r="N126" s="59" t="s">
        <v>1025</v>
      </c>
      <c r="O126" s="59" t="s">
        <v>1025</v>
      </c>
      <c r="P126" s="59">
        <v>13</v>
      </c>
      <c r="Q126" s="59">
        <v>737</v>
      </c>
      <c r="R126" s="59">
        <v>78</v>
      </c>
      <c r="S126" s="59">
        <v>24</v>
      </c>
      <c r="T126" s="59">
        <v>18</v>
      </c>
      <c r="U126" s="59">
        <v>281</v>
      </c>
      <c r="V126" s="59">
        <v>411</v>
      </c>
      <c r="W126" s="59">
        <v>103</v>
      </c>
      <c r="X126" s="59">
        <v>23</v>
      </c>
      <c r="Y126" s="59">
        <v>39</v>
      </c>
      <c r="Z126" s="59">
        <v>139</v>
      </c>
      <c r="AA126" s="59">
        <v>236</v>
      </c>
      <c r="AB126" s="59">
        <v>298</v>
      </c>
      <c r="AC126" s="59">
        <v>34</v>
      </c>
      <c r="AD126" s="59">
        <v>58</v>
      </c>
      <c r="AE126" s="59" t="s">
        <v>1025</v>
      </c>
      <c r="AF126" s="59" t="s">
        <v>1025</v>
      </c>
      <c r="AG126" s="59" t="s">
        <v>1025</v>
      </c>
      <c r="AH126" s="59" t="s">
        <v>1025</v>
      </c>
      <c r="AI126" s="59" t="s">
        <v>1025</v>
      </c>
      <c r="AJ126" s="59" t="s">
        <v>1025</v>
      </c>
      <c r="AO126" s="90" t="s">
        <v>822</v>
      </c>
      <c r="AP126" s="90" t="s">
        <v>802</v>
      </c>
      <c r="AQ126" s="90" t="s">
        <v>3</v>
      </c>
      <c r="AR126" s="90" t="s">
        <v>15</v>
      </c>
      <c r="AS126" s="90" t="s">
        <v>836</v>
      </c>
    </row>
    <row r="127" spans="1:45" x14ac:dyDescent="0.2">
      <c r="A127" s="86" t="str">
        <f t="shared" si="17"/>
        <v>111AB341547</v>
      </c>
      <c r="B127" s="86" t="str">
        <f t="shared" si="18"/>
        <v>ME</v>
      </c>
      <c r="C127" s="86" t="str">
        <f t="shared" si="19"/>
        <v>IC24</v>
      </c>
      <c r="D127" s="89">
        <v>41547</v>
      </c>
      <c r="E127" s="86" t="s">
        <v>783</v>
      </c>
      <c r="F127" s="86" t="s">
        <v>819</v>
      </c>
      <c r="G127" s="59">
        <v>308735</v>
      </c>
      <c r="H127" s="59" t="s">
        <v>1025</v>
      </c>
      <c r="I127" s="59">
        <v>190</v>
      </c>
      <c r="J127" s="59">
        <v>133</v>
      </c>
      <c r="K127" s="59">
        <v>23</v>
      </c>
      <c r="L127" s="59">
        <v>10</v>
      </c>
      <c r="M127" s="59">
        <v>12</v>
      </c>
      <c r="N127" s="59" t="s">
        <v>1025</v>
      </c>
      <c r="O127" s="59" t="s">
        <v>1025</v>
      </c>
      <c r="P127" s="59">
        <v>12</v>
      </c>
      <c r="Q127" s="59">
        <v>156</v>
      </c>
      <c r="R127" s="59">
        <v>7</v>
      </c>
      <c r="S127" s="59">
        <v>9</v>
      </c>
      <c r="T127" s="59">
        <v>18</v>
      </c>
      <c r="U127" s="59">
        <v>105</v>
      </c>
      <c r="V127" s="59">
        <v>38</v>
      </c>
      <c r="W127" s="59">
        <v>24</v>
      </c>
      <c r="X127" s="59">
        <v>11</v>
      </c>
      <c r="Y127" s="59">
        <v>12</v>
      </c>
      <c r="Z127" s="59">
        <v>25</v>
      </c>
      <c r="AA127" s="59">
        <v>38</v>
      </c>
      <c r="AB127" s="59">
        <v>95</v>
      </c>
      <c r="AC127" s="59">
        <v>8</v>
      </c>
      <c r="AD127" s="59">
        <v>24</v>
      </c>
      <c r="AE127" s="59" t="s">
        <v>1025</v>
      </c>
      <c r="AF127" s="59" t="s">
        <v>1025</v>
      </c>
      <c r="AG127" s="59" t="s">
        <v>1025</v>
      </c>
      <c r="AH127" s="59" t="s">
        <v>1025</v>
      </c>
      <c r="AI127" s="59" t="s">
        <v>1025</v>
      </c>
      <c r="AJ127" s="59" t="s">
        <v>1025</v>
      </c>
      <c r="AO127" s="90" t="s">
        <v>530</v>
      </c>
      <c r="AP127" s="90" t="s">
        <v>529</v>
      </c>
      <c r="AQ127" s="90" t="s">
        <v>3</v>
      </c>
      <c r="AR127" s="90" t="s">
        <v>15</v>
      </c>
      <c r="AS127" s="90" t="s">
        <v>836</v>
      </c>
    </row>
    <row r="128" spans="1:45" x14ac:dyDescent="0.2">
      <c r="A128" s="86" t="str">
        <f t="shared" si="17"/>
        <v>111AC241547</v>
      </c>
      <c r="B128" s="86" t="str">
        <f t="shared" si="18"/>
        <v>ME</v>
      </c>
      <c r="C128" s="86" t="str">
        <f t="shared" si="19"/>
        <v>Care UK</v>
      </c>
      <c r="D128" s="89">
        <v>41547</v>
      </c>
      <c r="E128" s="86" t="s">
        <v>139</v>
      </c>
      <c r="F128" s="86" t="s">
        <v>140</v>
      </c>
      <c r="G128" s="59">
        <v>281756</v>
      </c>
      <c r="H128" s="59" t="s">
        <v>1025</v>
      </c>
      <c r="I128" s="59">
        <v>629</v>
      </c>
      <c r="J128" s="59">
        <v>294</v>
      </c>
      <c r="K128" s="59">
        <v>185</v>
      </c>
      <c r="L128" s="59">
        <v>50</v>
      </c>
      <c r="M128" s="59">
        <v>58</v>
      </c>
      <c r="N128" s="59" t="s">
        <v>1025</v>
      </c>
      <c r="O128" s="59" t="s">
        <v>1025</v>
      </c>
      <c r="P128" s="59">
        <v>42</v>
      </c>
      <c r="Q128" s="59">
        <v>510</v>
      </c>
      <c r="R128" s="59">
        <v>47</v>
      </c>
      <c r="S128" s="59">
        <v>38</v>
      </c>
      <c r="T128" s="59">
        <v>34</v>
      </c>
      <c r="U128" s="59">
        <v>0</v>
      </c>
      <c r="V128" s="59">
        <v>0</v>
      </c>
      <c r="W128" s="59">
        <v>0</v>
      </c>
      <c r="X128" s="59">
        <v>0</v>
      </c>
      <c r="Y128" s="59">
        <v>0</v>
      </c>
      <c r="Z128" s="59">
        <v>75</v>
      </c>
      <c r="AA128" s="59">
        <v>252</v>
      </c>
      <c r="AB128" s="59">
        <v>143</v>
      </c>
      <c r="AC128" s="59">
        <v>121</v>
      </c>
      <c r="AD128" s="59">
        <v>38</v>
      </c>
      <c r="AE128" s="59" t="s">
        <v>1025</v>
      </c>
      <c r="AF128" s="59" t="s">
        <v>1025</v>
      </c>
      <c r="AG128" s="59" t="s">
        <v>1025</v>
      </c>
      <c r="AH128" s="59" t="s">
        <v>1025</v>
      </c>
      <c r="AI128" s="59" t="s">
        <v>1025</v>
      </c>
      <c r="AJ128" s="59" t="s">
        <v>1025</v>
      </c>
      <c r="AO128" s="90" t="s">
        <v>179</v>
      </c>
      <c r="AP128" s="90" t="s">
        <v>178</v>
      </c>
      <c r="AQ128" s="90" t="s">
        <v>4</v>
      </c>
      <c r="AR128" s="90" t="s">
        <v>908</v>
      </c>
      <c r="AS128" s="90" t="s">
        <v>772</v>
      </c>
    </row>
    <row r="129" spans="1:45" x14ac:dyDescent="0.2">
      <c r="A129" s="86" t="str">
        <f t="shared" si="17"/>
        <v>111AC441547</v>
      </c>
      <c r="B129" s="86" t="str">
        <f t="shared" si="18"/>
        <v>ME</v>
      </c>
      <c r="C129" s="86" t="str">
        <f t="shared" si="19"/>
        <v>IC24</v>
      </c>
      <c r="D129" s="89">
        <v>41547</v>
      </c>
      <c r="E129" s="86" t="s">
        <v>159</v>
      </c>
      <c r="F129" s="86" t="s">
        <v>160</v>
      </c>
      <c r="G129" s="59">
        <v>718838</v>
      </c>
      <c r="H129" s="59" t="s">
        <v>1025</v>
      </c>
      <c r="I129" s="59">
        <v>164</v>
      </c>
      <c r="J129" s="59">
        <v>108</v>
      </c>
      <c r="K129" s="59">
        <v>30</v>
      </c>
      <c r="L129" s="59">
        <v>8</v>
      </c>
      <c r="M129" s="59">
        <v>13</v>
      </c>
      <c r="N129" s="59" t="s">
        <v>1025</v>
      </c>
      <c r="O129" s="59" t="s">
        <v>1025</v>
      </c>
      <c r="P129" s="59">
        <v>5</v>
      </c>
      <c r="Q129" s="59">
        <v>126</v>
      </c>
      <c r="R129" s="59">
        <v>11</v>
      </c>
      <c r="S129" s="59">
        <v>9</v>
      </c>
      <c r="T129" s="59">
        <v>18</v>
      </c>
      <c r="U129" s="59">
        <v>84</v>
      </c>
      <c r="V129" s="59">
        <v>39</v>
      </c>
      <c r="W129" s="59">
        <v>19</v>
      </c>
      <c r="X129" s="59">
        <v>16</v>
      </c>
      <c r="Y129" s="59">
        <v>6</v>
      </c>
      <c r="Z129" s="59">
        <v>29</v>
      </c>
      <c r="AA129" s="59">
        <v>47</v>
      </c>
      <c r="AB129" s="59">
        <v>68</v>
      </c>
      <c r="AC129" s="59">
        <v>7</v>
      </c>
      <c r="AD129" s="59">
        <v>13</v>
      </c>
      <c r="AE129" s="59" t="s">
        <v>1025</v>
      </c>
      <c r="AF129" s="59" t="s">
        <v>1025</v>
      </c>
      <c r="AG129" s="59" t="s">
        <v>1025</v>
      </c>
      <c r="AH129" s="59" t="s">
        <v>1025</v>
      </c>
      <c r="AI129" s="59" t="s">
        <v>1025</v>
      </c>
      <c r="AJ129" s="59" t="s">
        <v>1025</v>
      </c>
      <c r="AO129" s="90" t="s">
        <v>66</v>
      </c>
      <c r="AP129" s="90" t="s">
        <v>65</v>
      </c>
      <c r="AQ129" s="90" t="s">
        <v>4</v>
      </c>
      <c r="AR129" s="90" t="s">
        <v>908</v>
      </c>
      <c r="AS129" s="90" t="s">
        <v>772</v>
      </c>
    </row>
    <row r="130" spans="1:45" x14ac:dyDescent="0.2">
      <c r="A130" s="86" t="str">
        <f t="shared" si="17"/>
        <v>111AC641547</v>
      </c>
      <c r="B130" s="86" t="str">
        <f t="shared" si="18"/>
        <v>ME</v>
      </c>
      <c r="C130" s="86" t="str">
        <f t="shared" si="19"/>
        <v>DHU</v>
      </c>
      <c r="D130" s="89">
        <v>41547</v>
      </c>
      <c r="E130" s="86" t="s">
        <v>178</v>
      </c>
      <c r="F130" s="86" t="s">
        <v>179</v>
      </c>
      <c r="G130" s="59">
        <v>281756</v>
      </c>
      <c r="H130" s="59" t="s">
        <v>1025</v>
      </c>
      <c r="I130" s="59">
        <v>203</v>
      </c>
      <c r="J130" s="59">
        <v>83</v>
      </c>
      <c r="K130" s="59">
        <v>63</v>
      </c>
      <c r="L130" s="59">
        <v>16</v>
      </c>
      <c r="M130" s="59">
        <v>33</v>
      </c>
      <c r="N130" s="59" t="s">
        <v>1025</v>
      </c>
      <c r="O130" s="59" t="s">
        <v>1025</v>
      </c>
      <c r="P130" s="59">
        <v>8</v>
      </c>
      <c r="Q130" s="59">
        <v>171</v>
      </c>
      <c r="R130" s="59">
        <v>21</v>
      </c>
      <c r="S130" s="59">
        <v>3</v>
      </c>
      <c r="T130" s="59">
        <v>8</v>
      </c>
      <c r="U130" s="59">
        <v>54</v>
      </c>
      <c r="V130" s="59">
        <v>106</v>
      </c>
      <c r="W130" s="59">
        <v>25</v>
      </c>
      <c r="X130" s="59">
        <v>7</v>
      </c>
      <c r="Y130" s="59">
        <v>11</v>
      </c>
      <c r="Z130" s="59">
        <v>10</v>
      </c>
      <c r="AA130" s="59">
        <v>54</v>
      </c>
      <c r="AB130" s="59">
        <v>53</v>
      </c>
      <c r="AC130" s="59">
        <v>68</v>
      </c>
      <c r="AD130" s="59">
        <v>3</v>
      </c>
      <c r="AE130" s="59" t="s">
        <v>1025</v>
      </c>
      <c r="AF130" s="59" t="s">
        <v>1025</v>
      </c>
      <c r="AG130" s="59" t="s">
        <v>1025</v>
      </c>
      <c r="AH130" s="59" t="s">
        <v>1025</v>
      </c>
      <c r="AI130" s="59" t="s">
        <v>1025</v>
      </c>
      <c r="AJ130" s="59" t="s">
        <v>1025</v>
      </c>
      <c r="AO130" s="90" t="s">
        <v>284</v>
      </c>
      <c r="AP130" s="90" t="s">
        <v>283</v>
      </c>
      <c r="AQ130" s="90" t="s">
        <v>5</v>
      </c>
      <c r="AR130" s="90" t="s">
        <v>105</v>
      </c>
      <c r="AS130" s="90" t="s">
        <v>863</v>
      </c>
    </row>
    <row r="131" spans="1:45" x14ac:dyDescent="0.2">
      <c r="A131" s="86" t="str">
        <f t="shared" si="17"/>
        <v>111AC941547</v>
      </c>
      <c r="B131" s="86" t="str">
        <f t="shared" si="18"/>
        <v>ME</v>
      </c>
      <c r="C131" s="86" t="str">
        <f t="shared" si="19"/>
        <v>Care UK</v>
      </c>
      <c r="D131" s="89">
        <v>41547</v>
      </c>
      <c r="E131" s="86" t="s">
        <v>202</v>
      </c>
      <c r="F131" s="86" t="s">
        <v>813</v>
      </c>
      <c r="G131" s="59">
        <v>138748</v>
      </c>
      <c r="H131" s="59" t="s">
        <v>1025</v>
      </c>
      <c r="I131" s="59">
        <v>397</v>
      </c>
      <c r="J131" s="59">
        <v>260</v>
      </c>
      <c r="K131" s="59">
        <v>77</v>
      </c>
      <c r="L131" s="59">
        <v>11</v>
      </c>
      <c r="M131" s="59">
        <v>41</v>
      </c>
      <c r="N131" s="59" t="s">
        <v>1025</v>
      </c>
      <c r="O131" s="59" t="s">
        <v>1025</v>
      </c>
      <c r="P131" s="59">
        <v>8</v>
      </c>
      <c r="Q131" s="59">
        <v>331</v>
      </c>
      <c r="R131" s="59">
        <v>34</v>
      </c>
      <c r="S131" s="59">
        <v>19</v>
      </c>
      <c r="T131" s="59">
        <v>13</v>
      </c>
      <c r="U131" s="59">
        <v>117</v>
      </c>
      <c r="V131" s="59">
        <v>193</v>
      </c>
      <c r="W131" s="59">
        <v>58</v>
      </c>
      <c r="X131" s="59">
        <v>17</v>
      </c>
      <c r="Y131" s="59">
        <v>12</v>
      </c>
      <c r="Z131" s="59">
        <v>45</v>
      </c>
      <c r="AA131" s="59">
        <v>73</v>
      </c>
      <c r="AB131" s="59">
        <v>211</v>
      </c>
      <c r="AC131" s="59">
        <v>6</v>
      </c>
      <c r="AD131" s="59">
        <v>15</v>
      </c>
      <c r="AE131" s="59" t="s">
        <v>1025</v>
      </c>
      <c r="AF131" s="59" t="s">
        <v>1025</v>
      </c>
      <c r="AG131" s="59" t="s">
        <v>1025</v>
      </c>
      <c r="AH131" s="59" t="s">
        <v>1025</v>
      </c>
      <c r="AI131" s="59" t="s">
        <v>1025</v>
      </c>
      <c r="AJ131" s="59" t="s">
        <v>1025</v>
      </c>
      <c r="AO131" s="90" t="s">
        <v>253</v>
      </c>
      <c r="AP131" s="90" t="s">
        <v>252</v>
      </c>
      <c r="AQ131" s="90" t="s">
        <v>5</v>
      </c>
      <c r="AR131" s="90" t="s">
        <v>105</v>
      </c>
      <c r="AS131" s="90" t="s">
        <v>120</v>
      </c>
    </row>
    <row r="132" spans="1:45" x14ac:dyDescent="0.2">
      <c r="A132" s="86" t="str">
        <f t="shared" si="17"/>
        <v>111AA941547</v>
      </c>
      <c r="B132" s="86" t="str">
        <f t="shared" si="18"/>
        <v>L</v>
      </c>
      <c r="C132" s="86" t="str">
        <f t="shared" si="19"/>
        <v>Care UK</v>
      </c>
      <c r="D132" s="89">
        <v>41547</v>
      </c>
      <c r="E132" s="86" t="s">
        <v>118</v>
      </c>
      <c r="F132" s="86" t="s">
        <v>119</v>
      </c>
      <c r="G132" s="59">
        <v>281756</v>
      </c>
      <c r="H132" s="59" t="s">
        <v>1025</v>
      </c>
      <c r="I132" s="59">
        <v>122</v>
      </c>
      <c r="J132" s="59">
        <v>80</v>
      </c>
      <c r="K132" s="59">
        <v>25</v>
      </c>
      <c r="L132" s="59">
        <v>5</v>
      </c>
      <c r="M132" s="59">
        <v>11</v>
      </c>
      <c r="N132" s="59" t="s">
        <v>1025</v>
      </c>
      <c r="O132" s="59" t="s">
        <v>1025</v>
      </c>
      <c r="P132" s="59">
        <v>1</v>
      </c>
      <c r="Q132" s="59">
        <v>100</v>
      </c>
      <c r="R132" s="59">
        <v>16</v>
      </c>
      <c r="S132" s="59">
        <v>3</v>
      </c>
      <c r="T132" s="59">
        <v>3</v>
      </c>
      <c r="U132" s="59">
        <v>15</v>
      </c>
      <c r="V132" s="59">
        <v>28</v>
      </c>
      <c r="W132" s="59">
        <v>12</v>
      </c>
      <c r="X132" s="59">
        <v>7</v>
      </c>
      <c r="Y132" s="59">
        <v>59</v>
      </c>
      <c r="Z132" s="59">
        <v>25</v>
      </c>
      <c r="AA132" s="59">
        <v>39</v>
      </c>
      <c r="AB132" s="59">
        <v>35</v>
      </c>
      <c r="AC132" s="59">
        <v>14</v>
      </c>
      <c r="AD132" s="59">
        <v>7</v>
      </c>
      <c r="AE132" s="59" t="s">
        <v>1025</v>
      </c>
      <c r="AF132" s="59" t="s">
        <v>1025</v>
      </c>
      <c r="AG132" s="59" t="s">
        <v>1025</v>
      </c>
      <c r="AH132" s="59" t="s">
        <v>1025</v>
      </c>
      <c r="AI132" s="59" t="s">
        <v>1025</v>
      </c>
      <c r="AJ132" s="59" t="s">
        <v>1025</v>
      </c>
      <c r="AO132" s="90" t="s">
        <v>134</v>
      </c>
      <c r="AP132" s="90" t="s">
        <v>133</v>
      </c>
      <c r="AQ132" s="90" t="s">
        <v>1023</v>
      </c>
      <c r="AR132" s="90" t="s">
        <v>99</v>
      </c>
      <c r="AS132" s="90" t="s">
        <v>877</v>
      </c>
    </row>
    <row r="133" spans="1:45" x14ac:dyDescent="0.2">
      <c r="A133" s="86" t="str">
        <f t="shared" si="17"/>
        <v>111AB141547</v>
      </c>
      <c r="B133" s="86" t="str">
        <f t="shared" si="18"/>
        <v>L</v>
      </c>
      <c r="C133" s="86" t="str">
        <f t="shared" si="19"/>
        <v>Care UK</v>
      </c>
      <c r="D133" s="89">
        <v>41547</v>
      </c>
      <c r="E133" s="86" t="s">
        <v>781</v>
      </c>
      <c r="F133" s="86" t="s">
        <v>782</v>
      </c>
      <c r="G133" s="59">
        <v>308735</v>
      </c>
      <c r="H133" s="59" t="s">
        <v>1025</v>
      </c>
      <c r="I133" s="59">
        <v>147</v>
      </c>
      <c r="J133" s="59">
        <v>95</v>
      </c>
      <c r="K133" s="59">
        <v>24</v>
      </c>
      <c r="L133" s="59">
        <v>9</v>
      </c>
      <c r="M133" s="59">
        <v>17</v>
      </c>
      <c r="N133" s="59" t="s">
        <v>1025</v>
      </c>
      <c r="O133" s="59" t="s">
        <v>1025</v>
      </c>
      <c r="P133" s="59">
        <v>2</v>
      </c>
      <c r="Q133" s="59">
        <v>115</v>
      </c>
      <c r="R133" s="59">
        <v>16</v>
      </c>
      <c r="S133" s="59">
        <v>6</v>
      </c>
      <c r="T133" s="59">
        <v>12</v>
      </c>
      <c r="U133" s="59">
        <v>19</v>
      </c>
      <c r="V133" s="59">
        <v>47</v>
      </c>
      <c r="W133" s="59">
        <v>11</v>
      </c>
      <c r="X133" s="59">
        <v>4</v>
      </c>
      <c r="Y133" s="59">
        <v>68</v>
      </c>
      <c r="Z133" s="59">
        <v>30</v>
      </c>
      <c r="AA133" s="59">
        <v>27</v>
      </c>
      <c r="AB133" s="59">
        <v>54</v>
      </c>
      <c r="AC133" s="59">
        <v>27</v>
      </c>
      <c r="AD133" s="59">
        <v>10</v>
      </c>
      <c r="AE133" s="59" t="s">
        <v>1025</v>
      </c>
      <c r="AF133" s="59" t="s">
        <v>1025</v>
      </c>
      <c r="AG133" s="59" t="s">
        <v>1025</v>
      </c>
      <c r="AH133" s="59" t="s">
        <v>1025</v>
      </c>
      <c r="AI133" s="59" t="s">
        <v>1025</v>
      </c>
      <c r="AJ133" s="59" t="s">
        <v>1025</v>
      </c>
      <c r="AO133" s="90" t="s">
        <v>816</v>
      </c>
      <c r="AP133" s="90" t="s">
        <v>810</v>
      </c>
      <c r="AQ133" s="90" t="s">
        <v>5</v>
      </c>
      <c r="AR133" s="90" t="s">
        <v>105</v>
      </c>
      <c r="AS133" s="90" t="s">
        <v>868</v>
      </c>
    </row>
    <row r="134" spans="1:45" x14ac:dyDescent="0.2">
      <c r="A134" s="86" t="str">
        <f t="shared" si="17"/>
        <v>111AA741547</v>
      </c>
      <c r="B134" s="86" t="str">
        <f t="shared" si="18"/>
        <v>L</v>
      </c>
      <c r="C134" s="86" t="str">
        <f t="shared" si="19"/>
        <v>LCW</v>
      </c>
      <c r="D134" s="89">
        <v>41547</v>
      </c>
      <c r="E134" s="86" t="s">
        <v>106</v>
      </c>
      <c r="F134" s="86" t="s">
        <v>107</v>
      </c>
      <c r="G134" s="59">
        <v>281756</v>
      </c>
      <c r="H134" s="59" t="s">
        <v>1025</v>
      </c>
      <c r="I134" s="59">
        <v>80</v>
      </c>
      <c r="J134" s="59">
        <v>39</v>
      </c>
      <c r="K134" s="59">
        <v>16</v>
      </c>
      <c r="L134" s="59">
        <v>9</v>
      </c>
      <c r="M134" s="59">
        <v>3</v>
      </c>
      <c r="N134" s="59" t="s">
        <v>1025</v>
      </c>
      <c r="O134" s="59" t="s">
        <v>1025</v>
      </c>
      <c r="P134" s="59">
        <v>2</v>
      </c>
      <c r="Q134" s="59">
        <v>65</v>
      </c>
      <c r="R134" s="59">
        <v>7</v>
      </c>
      <c r="S134" s="59">
        <v>3</v>
      </c>
      <c r="T134" s="59">
        <v>5</v>
      </c>
      <c r="U134" s="59">
        <v>27</v>
      </c>
      <c r="V134" s="59">
        <v>30</v>
      </c>
      <c r="W134" s="59">
        <v>13</v>
      </c>
      <c r="X134" s="59">
        <v>4</v>
      </c>
      <c r="Y134" s="59">
        <v>6</v>
      </c>
      <c r="Z134" s="59">
        <v>0</v>
      </c>
      <c r="AA134" s="59">
        <v>0</v>
      </c>
      <c r="AB134" s="59">
        <v>0</v>
      </c>
      <c r="AC134" s="59">
        <v>0</v>
      </c>
      <c r="AD134" s="59">
        <v>0</v>
      </c>
      <c r="AE134" s="59" t="s">
        <v>1025</v>
      </c>
      <c r="AF134" s="59" t="s">
        <v>1025</v>
      </c>
      <c r="AG134" s="59" t="s">
        <v>1025</v>
      </c>
      <c r="AH134" s="59" t="s">
        <v>1025</v>
      </c>
      <c r="AI134" s="59" t="s">
        <v>1025</v>
      </c>
      <c r="AJ134" s="59" t="s">
        <v>1025</v>
      </c>
      <c r="AO134" s="90" t="s">
        <v>489</v>
      </c>
      <c r="AP134" s="90" t="s">
        <v>488</v>
      </c>
      <c r="AQ134" s="90" t="s">
        <v>1023</v>
      </c>
      <c r="AR134" s="90" t="s">
        <v>99</v>
      </c>
      <c r="AS134" s="90" t="s">
        <v>843</v>
      </c>
    </row>
    <row r="135" spans="1:45" x14ac:dyDescent="0.2">
      <c r="A135" s="86" t="str">
        <f t="shared" si="17"/>
        <v>111AD141547</v>
      </c>
      <c r="B135" s="86" t="str">
        <f t="shared" si="18"/>
        <v>L</v>
      </c>
      <c r="C135" s="86" t="str">
        <f t="shared" si="19"/>
        <v>Care UK</v>
      </c>
      <c r="D135" s="89">
        <v>41547</v>
      </c>
      <c r="E135" s="86" t="s">
        <v>784</v>
      </c>
      <c r="F135" s="86" t="s">
        <v>785</v>
      </c>
      <c r="G135" s="59">
        <v>718838</v>
      </c>
      <c r="H135" s="59" t="s">
        <v>1025</v>
      </c>
      <c r="I135" s="59">
        <v>155</v>
      </c>
      <c r="J135" s="59">
        <v>93</v>
      </c>
      <c r="K135" s="59">
        <v>33</v>
      </c>
      <c r="L135" s="59">
        <v>2</v>
      </c>
      <c r="M135" s="59">
        <v>27</v>
      </c>
      <c r="N135" s="59" t="s">
        <v>1025</v>
      </c>
      <c r="O135" s="59" t="s">
        <v>1025</v>
      </c>
      <c r="P135" s="59">
        <v>0</v>
      </c>
      <c r="Q135" s="59">
        <v>123</v>
      </c>
      <c r="R135" s="59">
        <v>11</v>
      </c>
      <c r="S135" s="59">
        <v>11</v>
      </c>
      <c r="T135" s="59">
        <v>7</v>
      </c>
      <c r="U135" s="59">
        <v>30</v>
      </c>
      <c r="V135" s="59">
        <v>34</v>
      </c>
      <c r="W135" s="59">
        <v>12</v>
      </c>
      <c r="X135" s="59">
        <v>5</v>
      </c>
      <c r="Y135" s="59">
        <v>74</v>
      </c>
      <c r="Z135" s="59">
        <v>28</v>
      </c>
      <c r="AA135" s="59">
        <v>34</v>
      </c>
      <c r="AB135" s="59">
        <v>63</v>
      </c>
      <c r="AC135" s="59">
        <v>17</v>
      </c>
      <c r="AD135" s="59">
        <v>7</v>
      </c>
      <c r="AE135" s="59" t="s">
        <v>1025</v>
      </c>
      <c r="AF135" s="59" t="s">
        <v>1025</v>
      </c>
      <c r="AG135" s="59" t="s">
        <v>1025</v>
      </c>
      <c r="AH135" s="59" t="s">
        <v>1025</v>
      </c>
      <c r="AI135" s="59" t="s">
        <v>1025</v>
      </c>
      <c r="AJ135" s="59" t="s">
        <v>1025</v>
      </c>
      <c r="AO135" s="90" t="s">
        <v>821</v>
      </c>
      <c r="AP135" s="90" t="s">
        <v>800</v>
      </c>
      <c r="AQ135" s="90" t="s">
        <v>1023</v>
      </c>
      <c r="AR135" s="90" t="s">
        <v>99</v>
      </c>
      <c r="AS135" s="90" t="s">
        <v>872</v>
      </c>
    </row>
    <row r="136" spans="1:45" x14ac:dyDescent="0.2">
      <c r="A136" s="86" t="str">
        <f t="shared" si="17"/>
        <v>111AD241547</v>
      </c>
      <c r="B136" s="86" t="str">
        <f t="shared" si="18"/>
        <v>L</v>
      </c>
      <c r="C136" s="86" t="str">
        <f t="shared" si="19"/>
        <v>Care UK</v>
      </c>
      <c r="D136" s="89">
        <v>41547</v>
      </c>
      <c r="E136" s="86" t="s">
        <v>788</v>
      </c>
      <c r="F136" s="86" t="s">
        <v>789</v>
      </c>
      <c r="G136" s="59">
        <v>138748</v>
      </c>
      <c r="H136" s="59" t="s">
        <v>1025</v>
      </c>
      <c r="I136" s="59">
        <v>452</v>
      </c>
      <c r="J136" s="59">
        <v>294</v>
      </c>
      <c r="K136" s="59">
        <v>95</v>
      </c>
      <c r="L136" s="59">
        <v>18</v>
      </c>
      <c r="M136" s="59">
        <v>41</v>
      </c>
      <c r="N136" s="59" t="s">
        <v>1025</v>
      </c>
      <c r="O136" s="59" t="s">
        <v>1025</v>
      </c>
      <c r="P136" s="59">
        <v>4</v>
      </c>
      <c r="Q136" s="59">
        <v>366</v>
      </c>
      <c r="R136" s="59">
        <v>45</v>
      </c>
      <c r="S136" s="59">
        <v>23</v>
      </c>
      <c r="T136" s="59">
        <v>18</v>
      </c>
      <c r="U136" s="59">
        <v>146</v>
      </c>
      <c r="V136" s="59">
        <v>218</v>
      </c>
      <c r="W136" s="59">
        <v>57</v>
      </c>
      <c r="X136" s="59">
        <v>15</v>
      </c>
      <c r="Y136" s="59">
        <v>16</v>
      </c>
      <c r="Z136" s="59">
        <v>43</v>
      </c>
      <c r="AA136" s="59">
        <v>109</v>
      </c>
      <c r="AB136" s="59">
        <v>219</v>
      </c>
      <c r="AC136" s="59">
        <v>13</v>
      </c>
      <c r="AD136" s="59">
        <v>18</v>
      </c>
      <c r="AE136" s="59" t="s">
        <v>1025</v>
      </c>
      <c r="AF136" s="59" t="s">
        <v>1025</v>
      </c>
      <c r="AG136" s="59" t="s">
        <v>1025</v>
      </c>
      <c r="AH136" s="59" t="s">
        <v>1025</v>
      </c>
      <c r="AI136" s="59" t="s">
        <v>1025</v>
      </c>
      <c r="AJ136" s="59" t="s">
        <v>1025</v>
      </c>
      <c r="AO136" s="90" t="s">
        <v>662</v>
      </c>
      <c r="AP136" s="90" t="s">
        <v>661</v>
      </c>
      <c r="AQ136" s="90" t="s">
        <v>1023</v>
      </c>
      <c r="AR136" s="90" t="s">
        <v>99</v>
      </c>
      <c r="AS136" s="90" t="s">
        <v>872</v>
      </c>
    </row>
    <row r="137" spans="1:45" x14ac:dyDescent="0.2">
      <c r="A137" s="86" t="str">
        <f t="shared" si="17"/>
        <v>111AD341547</v>
      </c>
      <c r="B137" s="86" t="str">
        <f t="shared" si="18"/>
        <v>L</v>
      </c>
      <c r="C137" s="86" t="str">
        <f t="shared" si="19"/>
        <v>Care UK</v>
      </c>
      <c r="D137" s="89">
        <v>41547</v>
      </c>
      <c r="E137" s="86" t="s">
        <v>796</v>
      </c>
      <c r="F137" s="86" t="s">
        <v>814</v>
      </c>
      <c r="G137" s="59">
        <v>368886</v>
      </c>
      <c r="H137" s="59" t="s">
        <v>1025</v>
      </c>
      <c r="I137" s="59">
        <v>22</v>
      </c>
      <c r="J137" s="59">
        <v>15</v>
      </c>
      <c r="K137" s="59">
        <v>5</v>
      </c>
      <c r="L137" s="59">
        <v>1</v>
      </c>
      <c r="M137" s="59">
        <v>1</v>
      </c>
      <c r="N137" s="59" t="s">
        <v>1025</v>
      </c>
      <c r="O137" s="59" t="s">
        <v>1025</v>
      </c>
      <c r="P137" s="59">
        <v>0</v>
      </c>
      <c r="Q137" s="59">
        <v>18</v>
      </c>
      <c r="R137" s="59">
        <v>2</v>
      </c>
      <c r="S137" s="59">
        <v>0</v>
      </c>
      <c r="T137" s="59">
        <v>2</v>
      </c>
      <c r="U137" s="59">
        <v>5</v>
      </c>
      <c r="V137" s="59">
        <v>10</v>
      </c>
      <c r="W137" s="59">
        <v>2</v>
      </c>
      <c r="X137" s="59">
        <v>0</v>
      </c>
      <c r="Y137" s="59">
        <v>5</v>
      </c>
      <c r="Z137" s="59">
        <v>1</v>
      </c>
      <c r="AA137" s="59">
        <v>7</v>
      </c>
      <c r="AB137" s="59">
        <v>5</v>
      </c>
      <c r="AC137" s="59">
        <v>2</v>
      </c>
      <c r="AD137" s="59">
        <v>7</v>
      </c>
      <c r="AE137" s="59" t="s">
        <v>1025</v>
      </c>
      <c r="AF137" s="59" t="s">
        <v>1025</v>
      </c>
      <c r="AG137" s="59" t="s">
        <v>1025</v>
      </c>
      <c r="AH137" s="59" t="s">
        <v>1025</v>
      </c>
      <c r="AI137" s="59" t="s">
        <v>1025</v>
      </c>
      <c r="AJ137" s="59" t="s">
        <v>1025</v>
      </c>
      <c r="AO137" s="90" t="s">
        <v>298</v>
      </c>
      <c r="AP137" s="90" t="s">
        <v>297</v>
      </c>
      <c r="AQ137" s="90" t="s">
        <v>5</v>
      </c>
      <c r="AR137" s="90" t="s">
        <v>105</v>
      </c>
      <c r="AS137" s="90" t="s">
        <v>870</v>
      </c>
    </row>
    <row r="138" spans="1:45" x14ac:dyDescent="0.2">
      <c r="A138" s="86" t="str">
        <f t="shared" si="17"/>
        <v>111AD541547</v>
      </c>
      <c r="B138" s="86" t="str">
        <f t="shared" si="18"/>
        <v>L</v>
      </c>
      <c r="C138" s="86" t="str">
        <f t="shared" si="19"/>
        <v>LCW</v>
      </c>
      <c r="D138" s="89">
        <v>41547</v>
      </c>
      <c r="E138" s="86" t="s">
        <v>266</v>
      </c>
      <c r="F138" s="86" t="s">
        <v>267</v>
      </c>
      <c r="G138" s="59">
        <v>308735</v>
      </c>
      <c r="H138" s="59" t="s">
        <v>1025</v>
      </c>
      <c r="I138" s="59">
        <v>106</v>
      </c>
      <c r="J138" s="59">
        <v>56</v>
      </c>
      <c r="K138" s="59">
        <v>27</v>
      </c>
      <c r="L138" s="59">
        <v>6</v>
      </c>
      <c r="M138" s="59">
        <v>3</v>
      </c>
      <c r="N138" s="59" t="s">
        <v>1025</v>
      </c>
      <c r="O138" s="59" t="s">
        <v>1025</v>
      </c>
      <c r="P138" s="59">
        <v>8</v>
      </c>
      <c r="Q138" s="59">
        <v>79</v>
      </c>
      <c r="R138" s="59">
        <v>5</v>
      </c>
      <c r="S138" s="59">
        <v>15</v>
      </c>
      <c r="T138" s="59">
        <v>7</v>
      </c>
      <c r="U138" s="59">
        <v>39</v>
      </c>
      <c r="V138" s="59">
        <v>46</v>
      </c>
      <c r="W138" s="59">
        <v>8</v>
      </c>
      <c r="X138" s="59">
        <v>5</v>
      </c>
      <c r="Y138" s="59">
        <v>8</v>
      </c>
      <c r="Z138" s="59">
        <v>0</v>
      </c>
      <c r="AA138" s="59">
        <v>0</v>
      </c>
      <c r="AB138" s="59">
        <v>0</v>
      </c>
      <c r="AC138" s="59">
        <v>0</v>
      </c>
      <c r="AD138" s="59">
        <v>0</v>
      </c>
      <c r="AE138" s="59" t="s">
        <v>1025</v>
      </c>
      <c r="AF138" s="59" t="s">
        <v>1025</v>
      </c>
      <c r="AG138" s="59" t="s">
        <v>1025</v>
      </c>
      <c r="AH138" s="59" t="s">
        <v>1025</v>
      </c>
      <c r="AI138" s="59" t="s">
        <v>1025</v>
      </c>
      <c r="AJ138" s="59" t="s">
        <v>1025</v>
      </c>
      <c r="AO138" s="90" t="s">
        <v>160</v>
      </c>
      <c r="AP138" s="90" t="s">
        <v>159</v>
      </c>
      <c r="AQ138" s="90" t="s">
        <v>4</v>
      </c>
      <c r="AR138" s="90" t="s">
        <v>908</v>
      </c>
      <c r="AS138" s="90" t="s">
        <v>860</v>
      </c>
    </row>
    <row r="139" spans="1:45" x14ac:dyDescent="0.2">
      <c r="A139" s="86" t="str">
        <f t="shared" si="17"/>
        <v>111AD741547</v>
      </c>
      <c r="B139" s="86" t="str">
        <f t="shared" si="18"/>
        <v>L</v>
      </c>
      <c r="C139" s="86" t="str">
        <f t="shared" si="19"/>
        <v>LAS</v>
      </c>
      <c r="D139" s="89">
        <v>41547</v>
      </c>
      <c r="E139" s="86" t="s">
        <v>297</v>
      </c>
      <c r="F139" s="86" t="s">
        <v>298</v>
      </c>
      <c r="G139" s="59">
        <v>1970836</v>
      </c>
      <c r="H139" s="59" t="s">
        <v>1025</v>
      </c>
      <c r="I139" s="59">
        <v>438</v>
      </c>
      <c r="J139" s="59">
        <v>278</v>
      </c>
      <c r="K139" s="59">
        <v>93</v>
      </c>
      <c r="L139" s="59">
        <v>18</v>
      </c>
      <c r="M139" s="59">
        <v>41</v>
      </c>
      <c r="N139" s="59" t="s">
        <v>1025</v>
      </c>
      <c r="O139" s="59" t="s">
        <v>1025</v>
      </c>
      <c r="P139" s="59">
        <v>8</v>
      </c>
      <c r="Q139" s="59">
        <v>337</v>
      </c>
      <c r="R139" s="59">
        <v>51</v>
      </c>
      <c r="S139" s="59">
        <v>28</v>
      </c>
      <c r="T139" s="59">
        <v>22</v>
      </c>
      <c r="U139" s="59">
        <v>140</v>
      </c>
      <c r="V139" s="59">
        <v>212</v>
      </c>
      <c r="W139" s="59">
        <v>51</v>
      </c>
      <c r="X139" s="59">
        <v>20</v>
      </c>
      <c r="Y139" s="59">
        <v>15</v>
      </c>
      <c r="Z139" s="59">
        <v>44</v>
      </c>
      <c r="AA139" s="59">
        <v>94</v>
      </c>
      <c r="AB139" s="59">
        <v>216</v>
      </c>
      <c r="AC139" s="59">
        <v>13</v>
      </c>
      <c r="AD139" s="59">
        <v>23</v>
      </c>
      <c r="AE139" s="59" t="s">
        <v>1025</v>
      </c>
      <c r="AF139" s="59" t="s">
        <v>1025</v>
      </c>
      <c r="AG139" s="59" t="s">
        <v>1025</v>
      </c>
      <c r="AH139" s="59" t="s">
        <v>1025</v>
      </c>
      <c r="AI139" s="59" t="s">
        <v>1025</v>
      </c>
      <c r="AJ139" s="59" t="s">
        <v>1025</v>
      </c>
      <c r="AO139" s="90" t="s">
        <v>641</v>
      </c>
      <c r="AP139" s="90" t="s">
        <v>640</v>
      </c>
      <c r="AQ139" s="90" t="s">
        <v>5</v>
      </c>
      <c r="AR139" s="90" t="s">
        <v>105</v>
      </c>
      <c r="AS139" s="90" t="s">
        <v>868</v>
      </c>
    </row>
    <row r="140" spans="1:45" x14ac:dyDescent="0.2">
      <c r="A140" s="86" t="str">
        <f t="shared" si="17"/>
        <v>111AD841547</v>
      </c>
      <c r="B140" s="86" t="str">
        <f t="shared" si="18"/>
        <v>L</v>
      </c>
      <c r="C140" s="86" t="str">
        <f t="shared" si="19"/>
        <v>PELC</v>
      </c>
      <c r="D140" s="89">
        <v>41547</v>
      </c>
      <c r="E140" s="86" t="s">
        <v>318</v>
      </c>
      <c r="F140" s="86" t="s">
        <v>319</v>
      </c>
      <c r="G140" s="59">
        <v>1110598</v>
      </c>
      <c r="H140" s="59" t="s">
        <v>1025</v>
      </c>
      <c r="I140" s="59">
        <v>321</v>
      </c>
      <c r="J140" s="59">
        <v>189</v>
      </c>
      <c r="K140" s="59">
        <v>78</v>
      </c>
      <c r="L140" s="59">
        <v>22</v>
      </c>
      <c r="M140" s="59">
        <v>28</v>
      </c>
      <c r="N140" s="59" t="s">
        <v>1025</v>
      </c>
      <c r="O140" s="59" t="s">
        <v>1025</v>
      </c>
      <c r="P140" s="59">
        <v>4</v>
      </c>
      <c r="Q140" s="59">
        <v>247</v>
      </c>
      <c r="R140" s="59">
        <v>42</v>
      </c>
      <c r="S140" s="59">
        <v>23</v>
      </c>
      <c r="T140" s="59">
        <v>9</v>
      </c>
      <c r="U140" s="59">
        <v>104</v>
      </c>
      <c r="V140" s="59">
        <v>156</v>
      </c>
      <c r="W140" s="59">
        <v>37</v>
      </c>
      <c r="X140" s="59">
        <v>14</v>
      </c>
      <c r="Y140" s="59">
        <v>10</v>
      </c>
      <c r="Z140" s="59">
        <v>29</v>
      </c>
      <c r="AA140" s="59">
        <v>67</v>
      </c>
      <c r="AB140" s="59">
        <v>160</v>
      </c>
      <c r="AC140" s="59">
        <v>9</v>
      </c>
      <c r="AD140" s="59">
        <v>15</v>
      </c>
      <c r="AE140" s="59" t="s">
        <v>1025</v>
      </c>
      <c r="AF140" s="59" t="s">
        <v>1025</v>
      </c>
      <c r="AG140" s="59" t="s">
        <v>1025</v>
      </c>
      <c r="AH140" s="59" t="s">
        <v>1025</v>
      </c>
      <c r="AI140" s="59" t="s">
        <v>1025</v>
      </c>
      <c r="AJ140" s="59" t="s">
        <v>1025</v>
      </c>
      <c r="AO140" s="90" t="s">
        <v>509</v>
      </c>
      <c r="AP140" s="90" t="s">
        <v>508</v>
      </c>
      <c r="AQ140" s="90" t="s">
        <v>4</v>
      </c>
      <c r="AR140" s="90" t="s">
        <v>908</v>
      </c>
      <c r="AS140" s="90" t="s">
        <v>843</v>
      </c>
    </row>
    <row r="141" spans="1:45" x14ac:dyDescent="0.2">
      <c r="A141" s="86" t="str">
        <f t="shared" si="17"/>
        <v>111AA141729</v>
      </c>
      <c r="B141" s="86" t="str">
        <f t="shared" si="18"/>
        <v>N</v>
      </c>
      <c r="C141" s="86" t="str">
        <f t="shared" si="19"/>
        <v>NEAS</v>
      </c>
      <c r="D141" s="89">
        <v>41729</v>
      </c>
      <c r="E141" s="86" t="s">
        <v>16</v>
      </c>
      <c r="F141" s="86" t="s">
        <v>17</v>
      </c>
      <c r="G141" s="59">
        <v>303899</v>
      </c>
      <c r="H141" s="59" t="s">
        <v>1025</v>
      </c>
      <c r="I141" s="59">
        <v>634</v>
      </c>
      <c r="J141" s="59">
        <v>365</v>
      </c>
      <c r="K141" s="59">
        <v>159</v>
      </c>
      <c r="L141" s="59">
        <v>35</v>
      </c>
      <c r="M141" s="59">
        <v>57</v>
      </c>
      <c r="N141" s="59" t="s">
        <v>1025</v>
      </c>
      <c r="O141" s="59" t="s">
        <v>1025</v>
      </c>
      <c r="P141" s="59">
        <v>18</v>
      </c>
      <c r="Q141" s="59">
        <v>538</v>
      </c>
      <c r="R141" s="59">
        <v>44</v>
      </c>
      <c r="S141" s="59">
        <v>15</v>
      </c>
      <c r="T141" s="59">
        <v>37</v>
      </c>
      <c r="U141" s="59">
        <v>285</v>
      </c>
      <c r="V141" s="59">
        <v>211</v>
      </c>
      <c r="W141" s="59">
        <v>69</v>
      </c>
      <c r="X141" s="59">
        <v>50</v>
      </c>
      <c r="Y141" s="59">
        <v>19</v>
      </c>
      <c r="Z141" s="59">
        <v>174</v>
      </c>
      <c r="AA141" s="59">
        <v>153</v>
      </c>
      <c r="AB141" s="59">
        <v>231</v>
      </c>
      <c r="AC141" s="59">
        <v>39</v>
      </c>
      <c r="AD141" s="59">
        <v>0</v>
      </c>
      <c r="AE141" s="59" t="s">
        <v>1025</v>
      </c>
      <c r="AF141" s="59" t="s">
        <v>1025</v>
      </c>
      <c r="AG141" s="59" t="s">
        <v>1025</v>
      </c>
      <c r="AH141" s="59" t="s">
        <v>1025</v>
      </c>
      <c r="AI141" s="59" t="s">
        <v>1025</v>
      </c>
      <c r="AJ141" s="59" t="s">
        <v>1025</v>
      </c>
      <c r="AO141" s="90" t="s">
        <v>140</v>
      </c>
      <c r="AP141" s="90" t="s">
        <v>139</v>
      </c>
      <c r="AQ141" s="90" t="s">
        <v>4</v>
      </c>
      <c r="AR141" s="90" t="s">
        <v>908</v>
      </c>
      <c r="AS141" s="90" t="s">
        <v>120</v>
      </c>
    </row>
    <row r="142" spans="1:45" x14ac:dyDescent="0.2">
      <c r="A142" s="86" t="str">
        <f t="shared" si="17"/>
        <v>111AF541729</v>
      </c>
      <c r="B142" s="86" t="str">
        <f t="shared" si="18"/>
        <v>N</v>
      </c>
      <c r="C142" s="86" t="str">
        <f t="shared" si="19"/>
        <v>NWAS</v>
      </c>
      <c r="D142" s="89">
        <v>41729</v>
      </c>
      <c r="E142" s="86" t="s">
        <v>802</v>
      </c>
      <c r="F142" s="86" t="s">
        <v>822</v>
      </c>
      <c r="G142" s="59">
        <v>303899</v>
      </c>
      <c r="H142" s="59" t="s">
        <v>1025</v>
      </c>
      <c r="I142" s="59">
        <v>1025</v>
      </c>
      <c r="J142" s="59">
        <v>760</v>
      </c>
      <c r="K142" s="59">
        <v>159</v>
      </c>
      <c r="L142" s="59">
        <v>42</v>
      </c>
      <c r="M142" s="59">
        <v>46</v>
      </c>
      <c r="N142" s="59" t="s">
        <v>1025</v>
      </c>
      <c r="O142" s="59" t="s">
        <v>1025</v>
      </c>
      <c r="P142" s="59">
        <v>18</v>
      </c>
      <c r="Q142" s="59">
        <v>898</v>
      </c>
      <c r="R142" s="59">
        <v>66</v>
      </c>
      <c r="S142" s="59">
        <v>44</v>
      </c>
      <c r="T142" s="59">
        <v>17</v>
      </c>
      <c r="U142" s="59">
        <v>341</v>
      </c>
      <c r="V142" s="59">
        <v>515</v>
      </c>
      <c r="W142" s="59">
        <v>113</v>
      </c>
      <c r="X142" s="59">
        <v>32</v>
      </c>
      <c r="Y142" s="59">
        <v>24</v>
      </c>
      <c r="Z142" s="59">
        <v>93</v>
      </c>
      <c r="AA142" s="59">
        <v>287</v>
      </c>
      <c r="AB142" s="59">
        <v>19</v>
      </c>
      <c r="AC142" s="59">
        <v>12</v>
      </c>
      <c r="AD142" s="59">
        <v>14</v>
      </c>
      <c r="AE142" s="59" t="s">
        <v>1025</v>
      </c>
      <c r="AF142" s="59" t="s">
        <v>1025</v>
      </c>
      <c r="AG142" s="59" t="s">
        <v>1025</v>
      </c>
      <c r="AH142" s="59" t="s">
        <v>1025</v>
      </c>
      <c r="AI142" s="59" t="s">
        <v>1025</v>
      </c>
      <c r="AJ142" s="59" t="s">
        <v>1025</v>
      </c>
      <c r="AO142" s="90" t="s">
        <v>817</v>
      </c>
      <c r="AP142" s="90" t="s">
        <v>811</v>
      </c>
      <c r="AQ142" s="90" t="s">
        <v>5</v>
      </c>
      <c r="AR142" s="90" t="s">
        <v>105</v>
      </c>
      <c r="AS142" s="90" t="s">
        <v>868</v>
      </c>
    </row>
    <row r="143" spans="1:45" x14ac:dyDescent="0.2">
      <c r="A143" s="86" t="str">
        <f t="shared" si="17"/>
        <v>111AD941729</v>
      </c>
      <c r="B143" s="86" t="str">
        <f t="shared" si="18"/>
        <v>N</v>
      </c>
      <c r="C143" s="86" t="str">
        <f t="shared" si="19"/>
        <v>YAS</v>
      </c>
      <c r="D143" s="89">
        <v>41729</v>
      </c>
      <c r="E143" s="86" t="s">
        <v>329</v>
      </c>
      <c r="F143" s="86" t="s">
        <v>330</v>
      </c>
      <c r="G143" s="59">
        <v>615656</v>
      </c>
      <c r="H143" s="59" t="s">
        <v>1025</v>
      </c>
      <c r="I143" s="59">
        <v>290</v>
      </c>
      <c r="J143" s="59">
        <v>193</v>
      </c>
      <c r="K143" s="59">
        <v>67</v>
      </c>
      <c r="L143" s="59">
        <v>8</v>
      </c>
      <c r="M143" s="59">
        <v>14</v>
      </c>
      <c r="N143" s="59" t="s">
        <v>1025</v>
      </c>
      <c r="O143" s="59" t="s">
        <v>1025</v>
      </c>
      <c r="P143" s="59">
        <v>8</v>
      </c>
      <c r="Q143" s="59">
        <v>169</v>
      </c>
      <c r="R143" s="59">
        <v>0</v>
      </c>
      <c r="S143" s="59">
        <v>9</v>
      </c>
      <c r="T143" s="59">
        <v>0</v>
      </c>
      <c r="U143" s="59">
        <v>0</v>
      </c>
      <c r="V143" s="59">
        <v>0</v>
      </c>
      <c r="W143" s="59">
        <v>0</v>
      </c>
      <c r="X143" s="59">
        <v>0</v>
      </c>
      <c r="Y143" s="59">
        <v>0</v>
      </c>
      <c r="Z143" s="59">
        <v>0</v>
      </c>
      <c r="AA143" s="59">
        <v>0</v>
      </c>
      <c r="AB143" s="59">
        <v>0</v>
      </c>
      <c r="AC143" s="59">
        <v>0</v>
      </c>
      <c r="AD143" s="59">
        <v>0</v>
      </c>
      <c r="AE143" s="59" t="s">
        <v>1025</v>
      </c>
      <c r="AF143" s="59" t="s">
        <v>1025</v>
      </c>
      <c r="AG143" s="59" t="s">
        <v>1025</v>
      </c>
      <c r="AH143" s="59" t="s">
        <v>1025</v>
      </c>
      <c r="AI143" s="59" t="s">
        <v>1025</v>
      </c>
      <c r="AJ143" s="59" t="s">
        <v>1025</v>
      </c>
      <c r="AO143" s="90" t="s">
        <v>789</v>
      </c>
      <c r="AP143" s="90" t="s">
        <v>788</v>
      </c>
      <c r="AQ143" s="90" t="s">
        <v>5</v>
      </c>
      <c r="AR143" s="90" t="s">
        <v>105</v>
      </c>
      <c r="AS143" s="90" t="s">
        <v>120</v>
      </c>
    </row>
    <row r="144" spans="1:45" x14ac:dyDescent="0.2">
      <c r="A144" s="86" t="str">
        <f t="shared" si="17"/>
        <v>111AA641729</v>
      </c>
      <c r="B144" s="86" t="str">
        <f t="shared" si="18"/>
        <v>S</v>
      </c>
      <c r="C144" s="86" t="str">
        <f t="shared" si="19"/>
        <v>IOW</v>
      </c>
      <c r="D144" s="89">
        <v>41729</v>
      </c>
      <c r="E144" s="86" t="s">
        <v>100</v>
      </c>
      <c r="F144" s="86" t="s">
        <v>101</v>
      </c>
      <c r="G144" s="59">
        <v>618578</v>
      </c>
      <c r="H144" s="59" t="s">
        <v>1025</v>
      </c>
      <c r="I144" s="59">
        <v>159</v>
      </c>
      <c r="J144" s="59">
        <v>124</v>
      </c>
      <c r="K144" s="59">
        <v>26</v>
      </c>
      <c r="L144" s="59">
        <v>0</v>
      </c>
      <c r="M144" s="59">
        <v>2</v>
      </c>
      <c r="N144" s="59" t="s">
        <v>1025</v>
      </c>
      <c r="O144" s="59" t="s">
        <v>1025</v>
      </c>
      <c r="P144" s="59">
        <v>7</v>
      </c>
      <c r="Q144" s="59">
        <v>142</v>
      </c>
      <c r="R144" s="59">
        <v>7</v>
      </c>
      <c r="S144" s="59">
        <v>2</v>
      </c>
      <c r="T144" s="59">
        <v>8</v>
      </c>
      <c r="U144" s="59">
        <v>46</v>
      </c>
      <c r="V144" s="59">
        <v>73</v>
      </c>
      <c r="W144" s="59">
        <v>20</v>
      </c>
      <c r="X144" s="59">
        <v>3</v>
      </c>
      <c r="Y144" s="59">
        <v>17</v>
      </c>
      <c r="Z144" s="59">
        <v>33</v>
      </c>
      <c r="AA144" s="59">
        <v>44</v>
      </c>
      <c r="AB144" s="59">
        <v>68</v>
      </c>
      <c r="AC144" s="59">
        <v>2</v>
      </c>
      <c r="AD144" s="59">
        <v>3</v>
      </c>
      <c r="AE144" s="59" t="s">
        <v>1025</v>
      </c>
      <c r="AF144" s="59" t="s">
        <v>1025</v>
      </c>
      <c r="AG144" s="59" t="s">
        <v>1025</v>
      </c>
      <c r="AH144" s="59" t="s">
        <v>1025</v>
      </c>
      <c r="AI144" s="59" t="s">
        <v>1025</v>
      </c>
      <c r="AJ144" s="59" t="s">
        <v>1025</v>
      </c>
      <c r="AO144" s="90" t="s">
        <v>1018</v>
      </c>
      <c r="AP144" s="90" t="s">
        <v>1017</v>
      </c>
      <c r="AQ144" s="90" t="s">
        <v>1023</v>
      </c>
      <c r="AR144" s="90" t="s">
        <v>1016</v>
      </c>
      <c r="AS144" s="90" t="s">
        <v>877</v>
      </c>
    </row>
    <row r="145" spans="1:45" x14ac:dyDescent="0.2">
      <c r="A145" s="86" t="str">
        <f t="shared" si="17"/>
        <v>111AB441729</v>
      </c>
      <c r="B145" s="86" t="str">
        <f t="shared" si="18"/>
        <v>S</v>
      </c>
      <c r="C145" s="86" t="str">
        <f t="shared" si="19"/>
        <v>SCAS</v>
      </c>
      <c r="D145" s="89">
        <v>41729</v>
      </c>
      <c r="E145" s="86" t="s">
        <v>133</v>
      </c>
      <c r="F145" s="86" t="s">
        <v>134</v>
      </c>
      <c r="G145" s="59">
        <v>618578</v>
      </c>
      <c r="H145" s="59" t="s">
        <v>1025</v>
      </c>
      <c r="I145" s="59">
        <v>195</v>
      </c>
      <c r="J145" s="59">
        <v>161</v>
      </c>
      <c r="K145" s="59">
        <v>0</v>
      </c>
      <c r="L145" s="59">
        <v>13</v>
      </c>
      <c r="M145" s="59">
        <v>13</v>
      </c>
      <c r="N145" s="59" t="s">
        <v>1025</v>
      </c>
      <c r="O145" s="59" t="s">
        <v>1025</v>
      </c>
      <c r="P145" s="59">
        <v>8</v>
      </c>
      <c r="Q145" s="59">
        <v>162</v>
      </c>
      <c r="R145" s="59">
        <v>20</v>
      </c>
      <c r="S145" s="59">
        <v>7</v>
      </c>
      <c r="T145" s="59">
        <v>6</v>
      </c>
      <c r="U145" s="59">
        <v>56</v>
      </c>
      <c r="V145" s="59">
        <v>91</v>
      </c>
      <c r="W145" s="59">
        <v>21</v>
      </c>
      <c r="X145" s="59">
        <v>17</v>
      </c>
      <c r="Y145" s="59">
        <v>10</v>
      </c>
      <c r="Z145" s="59">
        <v>16</v>
      </c>
      <c r="AA145" s="59">
        <v>19</v>
      </c>
      <c r="AB145" s="59">
        <v>130</v>
      </c>
      <c r="AC145" s="59">
        <v>8</v>
      </c>
      <c r="AD145" s="59">
        <v>6</v>
      </c>
      <c r="AE145" s="59" t="s">
        <v>1025</v>
      </c>
      <c r="AF145" s="59" t="s">
        <v>1025</v>
      </c>
      <c r="AG145" s="59" t="s">
        <v>1025</v>
      </c>
      <c r="AH145" s="59" t="s">
        <v>1025</v>
      </c>
      <c r="AI145" s="59" t="s">
        <v>1025</v>
      </c>
      <c r="AJ145" s="59" t="s">
        <v>1025</v>
      </c>
      <c r="AO145" s="90" t="s">
        <v>785</v>
      </c>
      <c r="AP145" s="90" t="s">
        <v>784</v>
      </c>
      <c r="AQ145" s="90" t="s">
        <v>5</v>
      </c>
      <c r="AR145" s="90" t="s">
        <v>105</v>
      </c>
      <c r="AS145" s="90" t="s">
        <v>120</v>
      </c>
    </row>
    <row r="146" spans="1:45" x14ac:dyDescent="0.2">
      <c r="A146" s="86" t="str">
        <f t="shared" ref="A146:A209" si="22">CONCATENATE(E146,D146)</f>
        <v>111AE641729</v>
      </c>
      <c r="B146" s="86" t="str">
        <f t="shared" ref="B146:B209" si="23">INDEX($AP$89:$AS$148,MATCH($E146,Area_Code,0),2)</f>
        <v>S</v>
      </c>
      <c r="C146" s="86" t="str">
        <f t="shared" ref="C146:C209" si="24">INDEX($AP$89:$AS$148,MATCH($E146,Area_Code,0),4)</f>
        <v>Care UK</v>
      </c>
      <c r="D146" s="89">
        <v>41729</v>
      </c>
      <c r="E146" s="86" t="s">
        <v>461</v>
      </c>
      <c r="F146" s="86" t="s">
        <v>462</v>
      </c>
      <c r="G146" s="59">
        <v>203641</v>
      </c>
      <c r="H146" s="59" t="s">
        <v>1025</v>
      </c>
      <c r="I146" s="59">
        <v>203</v>
      </c>
      <c r="J146" s="59">
        <v>109</v>
      </c>
      <c r="K146" s="59">
        <v>63</v>
      </c>
      <c r="L146" s="59">
        <v>14</v>
      </c>
      <c r="M146" s="59">
        <v>12</v>
      </c>
      <c r="N146" s="59" t="s">
        <v>1025</v>
      </c>
      <c r="O146" s="59" t="s">
        <v>1025</v>
      </c>
      <c r="P146" s="59">
        <v>5</v>
      </c>
      <c r="Q146" s="59">
        <v>171</v>
      </c>
      <c r="R146" s="59">
        <v>14</v>
      </c>
      <c r="S146" s="59">
        <v>11</v>
      </c>
      <c r="T146" s="59">
        <v>7</v>
      </c>
      <c r="U146" s="59">
        <v>0</v>
      </c>
      <c r="V146" s="59">
        <v>0</v>
      </c>
      <c r="W146" s="59">
        <v>0</v>
      </c>
      <c r="X146" s="59">
        <v>0</v>
      </c>
      <c r="Y146" s="59">
        <v>0</v>
      </c>
      <c r="Z146" s="59">
        <v>35</v>
      </c>
      <c r="AA146" s="59">
        <v>61</v>
      </c>
      <c r="AB146" s="59">
        <v>86</v>
      </c>
      <c r="AC146" s="59">
        <v>0</v>
      </c>
      <c r="AD146" s="59">
        <v>16</v>
      </c>
      <c r="AE146" s="59" t="s">
        <v>1025</v>
      </c>
      <c r="AF146" s="59" t="s">
        <v>1025</v>
      </c>
      <c r="AG146" s="59" t="s">
        <v>1025</v>
      </c>
      <c r="AH146" s="59" t="s">
        <v>1025</v>
      </c>
      <c r="AI146" s="59" t="s">
        <v>1025</v>
      </c>
      <c r="AJ146" s="59" t="s">
        <v>1025</v>
      </c>
      <c r="AO146" s="90" t="s">
        <v>813</v>
      </c>
      <c r="AP146" s="90" t="s">
        <v>202</v>
      </c>
      <c r="AQ146" s="90" t="s">
        <v>4</v>
      </c>
      <c r="AR146" s="90" t="s">
        <v>908</v>
      </c>
      <c r="AS146" s="90" t="s">
        <v>120</v>
      </c>
    </row>
    <row r="147" spans="1:45" x14ac:dyDescent="0.2">
      <c r="A147" s="86" t="str">
        <f t="shared" si="22"/>
        <v>111AE741729</v>
      </c>
      <c r="B147" s="86" t="str">
        <f t="shared" si="23"/>
        <v>S</v>
      </c>
      <c r="C147" s="86" t="str">
        <f t="shared" si="24"/>
        <v>Care UK</v>
      </c>
      <c r="D147" s="89">
        <v>41729</v>
      </c>
      <c r="E147" s="86" t="s">
        <v>469</v>
      </c>
      <c r="F147" s="86" t="s">
        <v>470</v>
      </c>
      <c r="G147" s="59">
        <v>203641</v>
      </c>
      <c r="H147" s="59" t="s">
        <v>1025</v>
      </c>
      <c r="I147" s="59">
        <v>302</v>
      </c>
      <c r="J147" s="59">
        <v>158</v>
      </c>
      <c r="K147" s="59">
        <v>94</v>
      </c>
      <c r="L147" s="59">
        <v>25</v>
      </c>
      <c r="M147" s="59">
        <v>20</v>
      </c>
      <c r="N147" s="59" t="s">
        <v>1025</v>
      </c>
      <c r="O147" s="59" t="s">
        <v>1025</v>
      </c>
      <c r="P147" s="59">
        <v>6</v>
      </c>
      <c r="Q147" s="59">
        <v>241</v>
      </c>
      <c r="R147" s="59">
        <v>34</v>
      </c>
      <c r="S147" s="59">
        <v>17</v>
      </c>
      <c r="T147" s="59">
        <v>11</v>
      </c>
      <c r="U147" s="59">
        <v>0</v>
      </c>
      <c r="V147" s="59">
        <v>0</v>
      </c>
      <c r="W147" s="59">
        <v>0</v>
      </c>
      <c r="X147" s="59">
        <v>0</v>
      </c>
      <c r="Y147" s="59">
        <v>0</v>
      </c>
      <c r="Z147" s="59">
        <v>49</v>
      </c>
      <c r="AA147" s="59">
        <v>82</v>
      </c>
      <c r="AB147" s="59">
        <v>134</v>
      </c>
      <c r="AC147" s="59">
        <v>0</v>
      </c>
      <c r="AD147" s="59">
        <v>35</v>
      </c>
      <c r="AE147" s="59" t="s">
        <v>1025</v>
      </c>
      <c r="AF147" s="59" t="s">
        <v>1025</v>
      </c>
      <c r="AG147" s="59" t="s">
        <v>1025</v>
      </c>
      <c r="AH147" s="59" t="s">
        <v>1025</v>
      </c>
      <c r="AI147" s="59" t="s">
        <v>1025</v>
      </c>
      <c r="AJ147" s="59" t="s">
        <v>1025</v>
      </c>
      <c r="AO147" s="90" t="s">
        <v>824</v>
      </c>
      <c r="AP147" s="90" t="s">
        <v>805</v>
      </c>
      <c r="AQ147" s="90" t="s">
        <v>1023</v>
      </c>
      <c r="AR147" s="90" t="s">
        <v>99</v>
      </c>
      <c r="AS147" s="90" t="s">
        <v>877</v>
      </c>
    </row>
    <row r="148" spans="1:45" x14ac:dyDescent="0.2">
      <c r="A148" s="86" t="str">
        <f t="shared" si="22"/>
        <v>111AE841729</v>
      </c>
      <c r="B148" s="86" t="str">
        <f t="shared" si="23"/>
        <v>S</v>
      </c>
      <c r="C148" s="86" t="str">
        <f t="shared" si="24"/>
        <v>Care UK</v>
      </c>
      <c r="D148" s="89">
        <v>41729</v>
      </c>
      <c r="E148" s="86" t="s">
        <v>480</v>
      </c>
      <c r="F148" s="86" t="s">
        <v>481</v>
      </c>
      <c r="G148" s="59">
        <v>203641</v>
      </c>
      <c r="H148" s="59" t="s">
        <v>1025</v>
      </c>
      <c r="I148" s="59">
        <v>168</v>
      </c>
      <c r="J148" s="59">
        <v>90</v>
      </c>
      <c r="K148" s="59">
        <v>50</v>
      </c>
      <c r="L148" s="59">
        <v>11</v>
      </c>
      <c r="M148" s="59">
        <v>17</v>
      </c>
      <c r="N148" s="59" t="s">
        <v>1025</v>
      </c>
      <c r="O148" s="59" t="s">
        <v>1025</v>
      </c>
      <c r="P148" s="59">
        <v>1</v>
      </c>
      <c r="Q148" s="59">
        <v>137</v>
      </c>
      <c r="R148" s="59">
        <v>13</v>
      </c>
      <c r="S148" s="59">
        <v>12</v>
      </c>
      <c r="T148" s="59">
        <v>7</v>
      </c>
      <c r="U148" s="59">
        <v>0</v>
      </c>
      <c r="V148" s="59">
        <v>0</v>
      </c>
      <c r="W148" s="59">
        <v>0</v>
      </c>
      <c r="X148" s="59">
        <v>0</v>
      </c>
      <c r="Y148" s="59">
        <v>0</v>
      </c>
      <c r="Z148" s="59">
        <v>26</v>
      </c>
      <c r="AA148" s="59">
        <v>58</v>
      </c>
      <c r="AB148" s="59">
        <v>83</v>
      </c>
      <c r="AC148" s="59">
        <v>0</v>
      </c>
      <c r="AD148" s="59">
        <v>12</v>
      </c>
      <c r="AE148" s="59" t="s">
        <v>1025</v>
      </c>
      <c r="AF148" s="59" t="s">
        <v>1025</v>
      </c>
      <c r="AG148" s="59" t="s">
        <v>1025</v>
      </c>
      <c r="AH148" s="59" t="s">
        <v>1025</v>
      </c>
      <c r="AI148" s="59" t="s">
        <v>1025</v>
      </c>
      <c r="AJ148" s="59" t="s">
        <v>1025</v>
      </c>
      <c r="AO148" s="90" t="s">
        <v>330</v>
      </c>
      <c r="AP148" s="90" t="s">
        <v>329</v>
      </c>
      <c r="AQ148" s="90" t="s">
        <v>3</v>
      </c>
      <c r="AR148" s="90" t="s">
        <v>15</v>
      </c>
      <c r="AS148" s="90" t="s">
        <v>839</v>
      </c>
    </row>
    <row r="149" spans="1:45" x14ac:dyDescent="0.2">
      <c r="A149" s="86" t="str">
        <f t="shared" si="22"/>
        <v>111AE941729</v>
      </c>
      <c r="B149" s="86" t="str">
        <f t="shared" si="23"/>
        <v>S</v>
      </c>
      <c r="C149" s="86" t="str">
        <f t="shared" si="24"/>
        <v>SDUC</v>
      </c>
      <c r="D149" s="89">
        <v>41729</v>
      </c>
      <c r="E149" s="86" t="s">
        <v>488</v>
      </c>
      <c r="F149" s="86" t="s">
        <v>489</v>
      </c>
      <c r="G149" s="59">
        <v>205843</v>
      </c>
      <c r="H149" s="59" t="s">
        <v>1025</v>
      </c>
      <c r="I149" s="59">
        <v>168</v>
      </c>
      <c r="J149" s="59">
        <v>124</v>
      </c>
      <c r="K149" s="59">
        <v>23</v>
      </c>
      <c r="L149" s="59">
        <v>3</v>
      </c>
      <c r="M149" s="59">
        <v>15</v>
      </c>
      <c r="N149" s="59" t="s">
        <v>1025</v>
      </c>
      <c r="O149" s="59" t="s">
        <v>1025</v>
      </c>
      <c r="P149" s="59">
        <v>3</v>
      </c>
      <c r="Q149" s="59">
        <v>146</v>
      </c>
      <c r="R149" s="59">
        <v>8</v>
      </c>
      <c r="S149" s="59">
        <v>5</v>
      </c>
      <c r="T149" s="59">
        <v>9</v>
      </c>
      <c r="U149" s="59">
        <v>31</v>
      </c>
      <c r="V149" s="59">
        <v>87</v>
      </c>
      <c r="W149" s="59">
        <v>25</v>
      </c>
      <c r="X149" s="59">
        <v>11</v>
      </c>
      <c r="Y149" s="59">
        <v>14</v>
      </c>
      <c r="Z149" s="59">
        <v>25</v>
      </c>
      <c r="AA149" s="59">
        <v>24</v>
      </c>
      <c r="AB149" s="59">
        <v>65</v>
      </c>
      <c r="AC149" s="59">
        <v>40</v>
      </c>
      <c r="AD149" s="59">
        <v>6</v>
      </c>
      <c r="AE149" s="59" t="s">
        <v>1025</v>
      </c>
      <c r="AF149" s="59" t="s">
        <v>1025</v>
      </c>
      <c r="AG149" s="59" t="s">
        <v>1025</v>
      </c>
      <c r="AH149" s="59" t="s">
        <v>1025</v>
      </c>
      <c r="AI149" s="59" t="s">
        <v>1025</v>
      </c>
      <c r="AJ149" s="59" t="s">
        <v>1025</v>
      </c>
      <c r="AO149" s="91" t="s">
        <v>906</v>
      </c>
      <c r="AP149" s="90"/>
      <c r="AQ149" s="90"/>
      <c r="AR149" s="90"/>
      <c r="AS149" s="90"/>
    </row>
    <row r="150" spans="1:45" x14ac:dyDescent="0.2">
      <c r="A150" s="86" t="str">
        <f t="shared" si="22"/>
        <v>111AE541729</v>
      </c>
      <c r="B150" s="86" t="str">
        <f t="shared" si="23"/>
        <v>S</v>
      </c>
      <c r="C150" s="86" t="str">
        <f t="shared" si="24"/>
        <v>SWAS</v>
      </c>
      <c r="D150" s="89">
        <v>41729</v>
      </c>
      <c r="E150" s="86" t="s">
        <v>455</v>
      </c>
      <c r="F150" s="86" t="s">
        <v>456</v>
      </c>
      <c r="G150" s="59">
        <v>714768</v>
      </c>
      <c r="H150" s="59" t="s">
        <v>1025</v>
      </c>
      <c r="I150" s="59">
        <v>176</v>
      </c>
      <c r="J150" s="59">
        <v>124</v>
      </c>
      <c r="K150" s="59">
        <v>26</v>
      </c>
      <c r="L150" s="59">
        <v>7</v>
      </c>
      <c r="M150" s="59">
        <v>14</v>
      </c>
      <c r="N150" s="59" t="s">
        <v>1025</v>
      </c>
      <c r="O150" s="59" t="s">
        <v>1025</v>
      </c>
      <c r="P150" s="59">
        <v>5</v>
      </c>
      <c r="Q150" s="59">
        <v>140</v>
      </c>
      <c r="R150" s="59">
        <v>9</v>
      </c>
      <c r="S150" s="59">
        <v>11</v>
      </c>
      <c r="T150" s="59">
        <v>16</v>
      </c>
      <c r="U150" s="59">
        <v>46</v>
      </c>
      <c r="V150" s="59">
        <v>87</v>
      </c>
      <c r="W150" s="59">
        <v>22</v>
      </c>
      <c r="X150" s="59">
        <v>7</v>
      </c>
      <c r="Y150" s="59">
        <v>14</v>
      </c>
      <c r="Z150" s="59">
        <v>42</v>
      </c>
      <c r="AA150" s="59">
        <v>36</v>
      </c>
      <c r="AB150" s="59">
        <v>55</v>
      </c>
      <c r="AC150" s="59">
        <v>40</v>
      </c>
      <c r="AD150" s="59">
        <v>3</v>
      </c>
      <c r="AE150" s="59" t="s">
        <v>1025</v>
      </c>
      <c r="AF150" s="59" t="s">
        <v>1025</v>
      </c>
      <c r="AG150" s="59" t="s">
        <v>1025</v>
      </c>
      <c r="AH150" s="59" t="s">
        <v>1025</v>
      </c>
      <c r="AI150" s="59" t="s">
        <v>1025</v>
      </c>
      <c r="AJ150" s="59" t="s">
        <v>1025</v>
      </c>
      <c r="AO150" s="90" t="s">
        <v>120</v>
      </c>
      <c r="AP150" s="90" t="s">
        <v>120</v>
      </c>
      <c r="AQ150" s="90"/>
      <c r="AR150" s="90"/>
      <c r="AS150" s="90"/>
    </row>
    <row r="151" spans="1:45" x14ac:dyDescent="0.2">
      <c r="A151" s="86" t="str">
        <f t="shared" si="22"/>
        <v>111AF241729</v>
      </c>
      <c r="B151" s="86" t="str">
        <f t="shared" si="23"/>
        <v>S</v>
      </c>
      <c r="C151" s="86" t="str">
        <f t="shared" si="24"/>
        <v>Devon Doctors</v>
      </c>
      <c r="D151" s="89">
        <v>41729</v>
      </c>
      <c r="E151" s="86" t="s">
        <v>499</v>
      </c>
      <c r="F151" s="86" t="s">
        <v>500</v>
      </c>
      <c r="G151" s="59">
        <v>714768</v>
      </c>
      <c r="H151" s="59" t="s">
        <v>1025</v>
      </c>
      <c r="I151" s="59">
        <v>211</v>
      </c>
      <c r="J151" s="59">
        <v>157</v>
      </c>
      <c r="K151" s="59">
        <v>31</v>
      </c>
      <c r="L151" s="59">
        <v>5</v>
      </c>
      <c r="M151" s="59">
        <v>9</v>
      </c>
      <c r="N151" s="59" t="s">
        <v>1025</v>
      </c>
      <c r="O151" s="59" t="s">
        <v>1025</v>
      </c>
      <c r="P151" s="59">
        <v>9</v>
      </c>
      <c r="Q151" s="59">
        <v>179</v>
      </c>
      <c r="R151" s="59">
        <v>9</v>
      </c>
      <c r="S151" s="59">
        <v>7</v>
      </c>
      <c r="T151" s="59">
        <v>16</v>
      </c>
      <c r="U151" s="59">
        <v>60</v>
      </c>
      <c r="V151" s="59">
        <v>105</v>
      </c>
      <c r="W151" s="59">
        <v>25</v>
      </c>
      <c r="X151" s="59">
        <v>8</v>
      </c>
      <c r="Y151" s="59">
        <v>13</v>
      </c>
      <c r="Z151" s="59">
        <v>39</v>
      </c>
      <c r="AA151" s="59">
        <v>46</v>
      </c>
      <c r="AB151" s="59">
        <v>79</v>
      </c>
      <c r="AC151" s="59">
        <v>52</v>
      </c>
      <c r="AD151" s="59">
        <v>2</v>
      </c>
      <c r="AE151" s="59" t="s">
        <v>1025</v>
      </c>
      <c r="AF151" s="59" t="s">
        <v>1025</v>
      </c>
      <c r="AG151" s="59" t="s">
        <v>1025</v>
      </c>
      <c r="AH151" s="59" t="s">
        <v>1025</v>
      </c>
      <c r="AI151" s="59" t="s">
        <v>1025</v>
      </c>
      <c r="AJ151" s="59" t="s">
        <v>1025</v>
      </c>
      <c r="AO151" s="90" t="s">
        <v>501</v>
      </c>
      <c r="AP151" s="90" t="s">
        <v>501</v>
      </c>
      <c r="AQ151" s="90"/>
      <c r="AR151" s="90"/>
      <c r="AS151" s="90"/>
    </row>
    <row r="152" spans="1:45" x14ac:dyDescent="0.2">
      <c r="A152" s="86" t="str">
        <f t="shared" si="22"/>
        <v>111AE441729</v>
      </c>
      <c r="B152" s="86" t="str">
        <f t="shared" si="23"/>
        <v>S</v>
      </c>
      <c r="C152" s="86" t="str">
        <f t="shared" si="24"/>
        <v>SECAmb</v>
      </c>
      <c r="D152" s="89">
        <v>41729</v>
      </c>
      <c r="E152" s="86" t="s">
        <v>800</v>
      </c>
      <c r="F152" s="86" t="s">
        <v>821</v>
      </c>
      <c r="G152" s="59">
        <v>714768</v>
      </c>
      <c r="H152" s="59" t="s">
        <v>1025</v>
      </c>
      <c r="I152" s="59">
        <v>40</v>
      </c>
      <c r="J152" s="59">
        <v>31</v>
      </c>
      <c r="K152" s="59">
        <v>3</v>
      </c>
      <c r="L152" s="59">
        <v>3</v>
      </c>
      <c r="M152" s="59">
        <v>3</v>
      </c>
      <c r="N152" s="59" t="s">
        <v>1025</v>
      </c>
      <c r="O152" s="59" t="s">
        <v>1025</v>
      </c>
      <c r="P152" s="59">
        <v>0</v>
      </c>
      <c r="Q152" s="59">
        <v>33</v>
      </c>
      <c r="R152" s="59">
        <v>5</v>
      </c>
      <c r="S152" s="59">
        <v>2</v>
      </c>
      <c r="T152" s="59">
        <v>0</v>
      </c>
      <c r="U152" s="59">
        <v>12</v>
      </c>
      <c r="V152" s="59">
        <v>18</v>
      </c>
      <c r="W152" s="59">
        <v>7</v>
      </c>
      <c r="X152" s="59">
        <v>3</v>
      </c>
      <c r="Y152" s="59">
        <v>0</v>
      </c>
      <c r="Z152" s="59">
        <v>7</v>
      </c>
      <c r="AA152" s="59">
        <v>12</v>
      </c>
      <c r="AB152" s="59">
        <v>14</v>
      </c>
      <c r="AC152" s="59">
        <v>5</v>
      </c>
      <c r="AD152" s="59">
        <v>2</v>
      </c>
      <c r="AE152" s="59" t="s">
        <v>1025</v>
      </c>
      <c r="AF152" s="59" t="s">
        <v>1025</v>
      </c>
      <c r="AG152" s="59" t="s">
        <v>1025</v>
      </c>
      <c r="AH152" s="59" t="s">
        <v>1025</v>
      </c>
      <c r="AI152" s="59" t="s">
        <v>1025</v>
      </c>
      <c r="AJ152" s="59" t="s">
        <v>1025</v>
      </c>
      <c r="AO152" s="90" t="s">
        <v>52</v>
      </c>
      <c r="AP152" s="90" t="s">
        <v>772</v>
      </c>
      <c r="AQ152" s="90"/>
      <c r="AR152" s="90"/>
      <c r="AS152" s="90"/>
    </row>
    <row r="153" spans="1:45" x14ac:dyDescent="0.2">
      <c r="A153" s="86" t="str">
        <f t="shared" si="22"/>
        <v>111AF141729</v>
      </c>
      <c r="B153" s="86" t="str">
        <f t="shared" si="23"/>
        <v>S</v>
      </c>
      <c r="C153" s="86" t="str">
        <f t="shared" si="24"/>
        <v>SWAS</v>
      </c>
      <c r="D153" s="89">
        <v>41729</v>
      </c>
      <c r="E153" s="86" t="s">
        <v>494</v>
      </c>
      <c r="F153" s="86" t="s">
        <v>495</v>
      </c>
      <c r="G153" s="59">
        <v>714768</v>
      </c>
      <c r="H153" s="59" t="s">
        <v>1025</v>
      </c>
      <c r="I153" s="59">
        <v>8</v>
      </c>
      <c r="J153" s="59">
        <v>7</v>
      </c>
      <c r="K153" s="59">
        <v>0</v>
      </c>
      <c r="L153" s="59">
        <v>0</v>
      </c>
      <c r="M153" s="59">
        <v>1</v>
      </c>
      <c r="N153" s="59" t="s">
        <v>1025</v>
      </c>
      <c r="O153" s="59" t="s">
        <v>1025</v>
      </c>
      <c r="P153" s="59">
        <v>0</v>
      </c>
      <c r="Q153" s="59">
        <v>8</v>
      </c>
      <c r="R153" s="59">
        <v>0</v>
      </c>
      <c r="S153" s="59">
        <v>0</v>
      </c>
      <c r="T153" s="59">
        <v>0</v>
      </c>
      <c r="U153" s="59">
        <v>1</v>
      </c>
      <c r="V153" s="59">
        <v>5</v>
      </c>
      <c r="W153" s="59">
        <v>0</v>
      </c>
      <c r="X153" s="59">
        <v>1</v>
      </c>
      <c r="Y153" s="59">
        <v>1</v>
      </c>
      <c r="Z153" s="59">
        <v>1</v>
      </c>
      <c r="AA153" s="59">
        <v>2</v>
      </c>
      <c r="AB153" s="59">
        <v>3</v>
      </c>
      <c r="AC153" s="59">
        <v>2</v>
      </c>
      <c r="AD153" s="59">
        <v>0</v>
      </c>
      <c r="AE153" s="59" t="s">
        <v>1025</v>
      </c>
      <c r="AF153" s="59" t="s">
        <v>1025</v>
      </c>
      <c r="AG153" s="59" t="s">
        <v>1025</v>
      </c>
      <c r="AH153" s="59" t="s">
        <v>1025</v>
      </c>
      <c r="AI153" s="59" t="s">
        <v>1025</v>
      </c>
      <c r="AJ153" s="59" t="s">
        <v>1025</v>
      </c>
      <c r="AO153" s="90" t="s">
        <v>903</v>
      </c>
      <c r="AP153" s="90" t="s">
        <v>903</v>
      </c>
      <c r="AQ153" s="90"/>
      <c r="AR153" s="90"/>
      <c r="AS153" s="90"/>
    </row>
    <row r="154" spans="1:45" x14ac:dyDescent="0.2">
      <c r="A154" s="86" t="str">
        <f t="shared" si="22"/>
        <v>111AA241729</v>
      </c>
      <c r="B154" s="86" t="str">
        <f t="shared" si="23"/>
        <v>ME</v>
      </c>
      <c r="C154" s="86" t="str">
        <f t="shared" si="24"/>
        <v>DHU</v>
      </c>
      <c r="D154" s="89">
        <v>41729</v>
      </c>
      <c r="E154" s="86" t="s">
        <v>50</v>
      </c>
      <c r="F154" s="86" t="s">
        <v>51</v>
      </c>
      <c r="G154" s="59">
        <v>138392</v>
      </c>
      <c r="H154" s="59" t="s">
        <v>1025</v>
      </c>
      <c r="I154" s="59">
        <v>528</v>
      </c>
      <c r="J154" s="59">
        <v>292</v>
      </c>
      <c r="K154" s="59">
        <v>158</v>
      </c>
      <c r="L154" s="59">
        <v>41</v>
      </c>
      <c r="M154" s="59">
        <v>19</v>
      </c>
      <c r="N154" s="59" t="s">
        <v>1025</v>
      </c>
      <c r="O154" s="59" t="s">
        <v>1025</v>
      </c>
      <c r="P154" s="59">
        <v>18</v>
      </c>
      <c r="Q154" s="59">
        <v>435</v>
      </c>
      <c r="R154" s="59">
        <v>52</v>
      </c>
      <c r="S154" s="59">
        <v>31</v>
      </c>
      <c r="T154" s="59">
        <v>0</v>
      </c>
      <c r="U154" s="59" t="s">
        <v>1014</v>
      </c>
      <c r="V154" s="59" t="s">
        <v>1014</v>
      </c>
      <c r="W154" s="59" t="s">
        <v>1014</v>
      </c>
      <c r="X154" s="59" t="s">
        <v>1014</v>
      </c>
      <c r="Y154" s="59" t="s">
        <v>1014</v>
      </c>
      <c r="Z154" s="59">
        <v>66</v>
      </c>
      <c r="AA154" s="59">
        <v>212</v>
      </c>
      <c r="AB154" s="59">
        <v>93</v>
      </c>
      <c r="AC154" s="59">
        <v>110</v>
      </c>
      <c r="AD154" s="59">
        <v>33</v>
      </c>
      <c r="AE154" s="59" t="s">
        <v>1025</v>
      </c>
      <c r="AF154" s="59" t="s">
        <v>1025</v>
      </c>
      <c r="AG154" s="59" t="s">
        <v>1025</v>
      </c>
      <c r="AH154" s="59" t="s">
        <v>1025</v>
      </c>
      <c r="AI154" s="59" t="s">
        <v>1025</v>
      </c>
      <c r="AJ154" s="59" t="s">
        <v>1025</v>
      </c>
      <c r="AO154" s="90" t="s">
        <v>126</v>
      </c>
      <c r="AP154" s="90" t="s">
        <v>857</v>
      </c>
      <c r="AQ154" s="90"/>
      <c r="AR154" s="90"/>
      <c r="AS154" s="90"/>
    </row>
    <row r="155" spans="1:45" x14ac:dyDescent="0.2">
      <c r="A155" s="86" t="str">
        <f t="shared" si="22"/>
        <v>111AA441729</v>
      </c>
      <c r="B155" s="86" t="str">
        <f t="shared" si="23"/>
        <v>ME</v>
      </c>
      <c r="C155" s="86" t="str">
        <f t="shared" si="24"/>
        <v>DHU</v>
      </c>
      <c r="D155" s="89">
        <v>41729</v>
      </c>
      <c r="E155" s="86" t="s">
        <v>65</v>
      </c>
      <c r="F155" s="86" t="s">
        <v>66</v>
      </c>
      <c r="G155" s="59">
        <v>1970836</v>
      </c>
      <c r="H155" s="59" t="s">
        <v>1025</v>
      </c>
      <c r="I155" s="59">
        <v>167</v>
      </c>
      <c r="J155" s="59">
        <v>113</v>
      </c>
      <c r="K155" s="59">
        <v>36</v>
      </c>
      <c r="L155" s="59">
        <v>8</v>
      </c>
      <c r="M155" s="59">
        <v>8</v>
      </c>
      <c r="N155" s="59" t="s">
        <v>1025</v>
      </c>
      <c r="O155" s="59" t="s">
        <v>1025</v>
      </c>
      <c r="P155" s="59">
        <v>2</v>
      </c>
      <c r="Q155" s="59">
        <v>151</v>
      </c>
      <c r="R155" s="59">
        <v>10</v>
      </c>
      <c r="S155" s="59">
        <v>5</v>
      </c>
      <c r="T155" s="59">
        <v>1</v>
      </c>
      <c r="U155" s="59">
        <v>45</v>
      </c>
      <c r="V155" s="59">
        <v>82</v>
      </c>
      <c r="W155" s="59">
        <v>26</v>
      </c>
      <c r="X155" s="59">
        <v>8</v>
      </c>
      <c r="Y155" s="59">
        <v>6</v>
      </c>
      <c r="Z155" s="59">
        <v>14</v>
      </c>
      <c r="AA155" s="59">
        <v>41</v>
      </c>
      <c r="AB155" s="59">
        <v>78</v>
      </c>
      <c r="AC155" s="59">
        <v>8</v>
      </c>
      <c r="AD155" s="59">
        <v>15</v>
      </c>
      <c r="AE155" s="59" t="s">
        <v>1025</v>
      </c>
      <c r="AF155" s="59" t="s">
        <v>1025</v>
      </c>
      <c r="AG155" s="59" t="s">
        <v>1025</v>
      </c>
      <c r="AH155" s="59" t="s">
        <v>1025</v>
      </c>
      <c r="AI155" s="59" t="s">
        <v>1025</v>
      </c>
      <c r="AJ155" s="59" t="s">
        <v>1025</v>
      </c>
      <c r="AO155" s="90" t="s">
        <v>149</v>
      </c>
      <c r="AP155" s="90" t="s">
        <v>860</v>
      </c>
      <c r="AQ155" s="90"/>
      <c r="AR155" s="90"/>
      <c r="AS155" s="90"/>
    </row>
    <row r="156" spans="1:45" x14ac:dyDescent="0.2">
      <c r="A156" s="86" t="str">
        <f t="shared" si="22"/>
        <v>111AA541729</v>
      </c>
      <c r="B156" s="86" t="str">
        <f t="shared" si="23"/>
        <v>ME</v>
      </c>
      <c r="C156" s="86" t="str">
        <f t="shared" si="24"/>
        <v>DHU</v>
      </c>
      <c r="D156" s="89">
        <v>41729</v>
      </c>
      <c r="E156" s="86" t="s">
        <v>85</v>
      </c>
      <c r="F156" s="86" t="s">
        <v>86</v>
      </c>
      <c r="G156" s="59">
        <v>619596</v>
      </c>
      <c r="H156" s="59" t="s">
        <v>1025</v>
      </c>
      <c r="I156" s="59">
        <v>206</v>
      </c>
      <c r="J156" s="59">
        <v>148</v>
      </c>
      <c r="K156" s="59">
        <v>44</v>
      </c>
      <c r="L156" s="59">
        <v>9</v>
      </c>
      <c r="M156" s="59">
        <v>4</v>
      </c>
      <c r="N156" s="59" t="s">
        <v>1025</v>
      </c>
      <c r="O156" s="59" t="s">
        <v>1025</v>
      </c>
      <c r="P156" s="59">
        <v>1</v>
      </c>
      <c r="Q156" s="59">
        <v>189</v>
      </c>
      <c r="R156" s="59">
        <v>12</v>
      </c>
      <c r="S156" s="59">
        <v>0</v>
      </c>
      <c r="T156" s="59">
        <v>4</v>
      </c>
      <c r="U156" s="59">
        <v>62</v>
      </c>
      <c r="V156" s="59">
        <v>107</v>
      </c>
      <c r="W156" s="59">
        <v>30</v>
      </c>
      <c r="X156" s="59">
        <v>2</v>
      </c>
      <c r="Y156" s="59">
        <v>5</v>
      </c>
      <c r="Z156" s="59">
        <v>34</v>
      </c>
      <c r="AA156" s="59">
        <v>45</v>
      </c>
      <c r="AB156" s="59">
        <v>93</v>
      </c>
      <c r="AC156" s="59">
        <v>13</v>
      </c>
      <c r="AD156" s="59">
        <v>14</v>
      </c>
      <c r="AE156" s="59" t="s">
        <v>1025</v>
      </c>
      <c r="AF156" s="59" t="s">
        <v>1025</v>
      </c>
      <c r="AG156" s="59" t="s">
        <v>1025</v>
      </c>
      <c r="AH156" s="59" t="s">
        <v>1025</v>
      </c>
      <c r="AI156" s="59" t="s">
        <v>1025</v>
      </c>
      <c r="AJ156" s="59" t="s">
        <v>1025</v>
      </c>
      <c r="AO156" s="90" t="s">
        <v>0</v>
      </c>
      <c r="AP156" s="90" t="s">
        <v>880</v>
      </c>
      <c r="AQ156" s="90"/>
      <c r="AR156" s="90"/>
      <c r="AS156" s="90"/>
    </row>
    <row r="157" spans="1:45" x14ac:dyDescent="0.2">
      <c r="A157" s="86" t="str">
        <f t="shared" si="22"/>
        <v>111AB241729</v>
      </c>
      <c r="B157" s="86" t="str">
        <f t="shared" si="23"/>
        <v>ME</v>
      </c>
      <c r="C157" s="86" t="str">
        <f t="shared" si="24"/>
        <v>HUC</v>
      </c>
      <c r="D157" s="89">
        <v>41729</v>
      </c>
      <c r="E157" s="86" t="s">
        <v>124</v>
      </c>
      <c r="F157" s="86" t="s">
        <v>125</v>
      </c>
      <c r="G157" s="59">
        <v>1970836</v>
      </c>
      <c r="H157" s="59" t="s">
        <v>1025</v>
      </c>
      <c r="I157" s="59">
        <v>923</v>
      </c>
      <c r="J157" s="59">
        <v>703</v>
      </c>
      <c r="K157" s="59">
        <v>156</v>
      </c>
      <c r="L157" s="59">
        <v>30</v>
      </c>
      <c r="M157" s="59">
        <v>27</v>
      </c>
      <c r="N157" s="59" t="s">
        <v>1025</v>
      </c>
      <c r="O157" s="59" t="s">
        <v>1025</v>
      </c>
      <c r="P157" s="59">
        <v>7</v>
      </c>
      <c r="Q157" s="59">
        <v>810</v>
      </c>
      <c r="R157" s="59">
        <v>86</v>
      </c>
      <c r="S157" s="59">
        <v>12</v>
      </c>
      <c r="T157" s="59">
        <v>15</v>
      </c>
      <c r="U157" s="59">
        <v>243</v>
      </c>
      <c r="V157" s="59">
        <v>512</v>
      </c>
      <c r="W157" s="59">
        <v>123</v>
      </c>
      <c r="X157" s="59">
        <v>24</v>
      </c>
      <c r="Y157" s="59">
        <v>21</v>
      </c>
      <c r="Z157" s="59">
        <v>138</v>
      </c>
      <c r="AA157" s="59">
        <v>253</v>
      </c>
      <c r="AB157" s="59">
        <v>342</v>
      </c>
      <c r="AC157" s="59">
        <v>38</v>
      </c>
      <c r="AD157" s="59">
        <v>60</v>
      </c>
      <c r="AE157" s="59" t="s">
        <v>1025</v>
      </c>
      <c r="AF157" s="59" t="s">
        <v>1025</v>
      </c>
      <c r="AG157" s="59" t="s">
        <v>1025</v>
      </c>
      <c r="AH157" s="59" t="s">
        <v>1025</v>
      </c>
      <c r="AI157" s="59" t="s">
        <v>1025</v>
      </c>
      <c r="AJ157" s="59" t="s">
        <v>1025</v>
      </c>
      <c r="AO157" s="90" t="s">
        <v>299</v>
      </c>
      <c r="AP157" s="90" t="s">
        <v>870</v>
      </c>
      <c r="AQ157" s="90"/>
      <c r="AR157" s="90"/>
      <c r="AS157" s="90"/>
    </row>
    <row r="158" spans="1:45" x14ac:dyDescent="0.2">
      <c r="A158" s="86" t="str">
        <f t="shared" si="22"/>
        <v>111AB341729</v>
      </c>
      <c r="B158" s="86" t="str">
        <f t="shared" si="23"/>
        <v>ME</v>
      </c>
      <c r="C158" s="86" t="str">
        <f t="shared" si="24"/>
        <v>IC24</v>
      </c>
      <c r="D158" s="89">
        <v>41729</v>
      </c>
      <c r="E158" s="86" t="s">
        <v>783</v>
      </c>
      <c r="F158" s="86" t="s">
        <v>819</v>
      </c>
      <c r="G158" s="59">
        <v>619596</v>
      </c>
      <c r="H158" s="59" t="s">
        <v>1025</v>
      </c>
      <c r="I158" s="59">
        <v>252</v>
      </c>
      <c r="J158" s="59">
        <v>174</v>
      </c>
      <c r="K158" s="59">
        <v>53</v>
      </c>
      <c r="L158" s="59">
        <v>4</v>
      </c>
      <c r="M158" s="59">
        <v>14</v>
      </c>
      <c r="N158" s="59" t="s">
        <v>1025</v>
      </c>
      <c r="O158" s="59" t="s">
        <v>1025</v>
      </c>
      <c r="P158" s="59">
        <v>7</v>
      </c>
      <c r="Q158" s="59">
        <v>199</v>
      </c>
      <c r="R158" s="59">
        <v>24</v>
      </c>
      <c r="S158" s="59">
        <v>4</v>
      </c>
      <c r="T158" s="59">
        <v>25</v>
      </c>
      <c r="U158" s="59">
        <v>146</v>
      </c>
      <c r="V158" s="59">
        <v>51</v>
      </c>
      <c r="W158" s="59">
        <v>31</v>
      </c>
      <c r="X158" s="59">
        <v>13</v>
      </c>
      <c r="Y158" s="59">
        <v>11</v>
      </c>
      <c r="Z158" s="59">
        <v>36</v>
      </c>
      <c r="AA158" s="59">
        <v>57</v>
      </c>
      <c r="AB158" s="59">
        <v>122</v>
      </c>
      <c r="AC158" s="59">
        <v>9</v>
      </c>
      <c r="AD158" s="59">
        <v>28</v>
      </c>
      <c r="AE158" s="59" t="s">
        <v>1025</v>
      </c>
      <c r="AF158" s="59" t="s">
        <v>1025</v>
      </c>
      <c r="AG158" s="59" t="s">
        <v>1025</v>
      </c>
      <c r="AH158" s="59" t="s">
        <v>1025</v>
      </c>
      <c r="AI158" s="59" t="s">
        <v>1025</v>
      </c>
      <c r="AJ158" s="59" t="s">
        <v>1025</v>
      </c>
      <c r="AO158" s="90" t="s">
        <v>108</v>
      </c>
      <c r="AP158" s="90" t="s">
        <v>865</v>
      </c>
      <c r="AQ158" s="90"/>
      <c r="AR158" s="90"/>
      <c r="AS158" s="90"/>
    </row>
    <row r="159" spans="1:45" x14ac:dyDescent="0.2">
      <c r="A159" s="86" t="str">
        <f t="shared" si="22"/>
        <v>111AB941729</v>
      </c>
      <c r="B159" s="86" t="str">
        <f t="shared" si="23"/>
        <v>ME</v>
      </c>
      <c r="C159" s="86" t="str">
        <f t="shared" si="24"/>
        <v>IC24</v>
      </c>
      <c r="D159" s="89">
        <v>41729</v>
      </c>
      <c r="E159" s="86" t="s">
        <v>786</v>
      </c>
      <c r="F159" s="86" t="s">
        <v>787</v>
      </c>
      <c r="G159" s="59">
        <v>138748</v>
      </c>
      <c r="H159" s="59" t="s">
        <v>1025</v>
      </c>
      <c r="I159" s="59">
        <v>167</v>
      </c>
      <c r="J159" s="59">
        <v>126</v>
      </c>
      <c r="K159" s="59">
        <v>22</v>
      </c>
      <c r="L159" s="59">
        <v>5</v>
      </c>
      <c r="M159" s="59">
        <v>8</v>
      </c>
      <c r="N159" s="59" t="s">
        <v>1025</v>
      </c>
      <c r="O159" s="59" t="s">
        <v>1025</v>
      </c>
      <c r="P159" s="59">
        <v>6</v>
      </c>
      <c r="Q159" s="59">
        <v>156</v>
      </c>
      <c r="R159" s="59">
        <v>5</v>
      </c>
      <c r="S159" s="59">
        <v>1</v>
      </c>
      <c r="T159" s="59">
        <v>3</v>
      </c>
      <c r="U159" s="59">
        <v>50</v>
      </c>
      <c r="V159" s="59">
        <v>76</v>
      </c>
      <c r="W159" s="59">
        <v>21</v>
      </c>
      <c r="X159" s="59">
        <v>9</v>
      </c>
      <c r="Y159" s="59">
        <v>11</v>
      </c>
      <c r="Z159" s="59">
        <v>35</v>
      </c>
      <c r="AA159" s="59">
        <v>44</v>
      </c>
      <c r="AB159" s="59">
        <v>62</v>
      </c>
      <c r="AC159" s="59">
        <v>41</v>
      </c>
      <c r="AD159" s="59">
        <v>5</v>
      </c>
      <c r="AE159" s="59" t="s">
        <v>1025</v>
      </c>
      <c r="AF159" s="59" t="s">
        <v>1025</v>
      </c>
      <c r="AG159" s="59" t="s">
        <v>1025</v>
      </c>
      <c r="AH159" s="59" t="s">
        <v>1025</v>
      </c>
      <c r="AI159" s="59" t="s">
        <v>1025</v>
      </c>
      <c r="AJ159" s="59" t="s">
        <v>1025</v>
      </c>
      <c r="AO159" s="90" t="s">
        <v>18</v>
      </c>
      <c r="AP159" s="90" t="s">
        <v>835</v>
      </c>
      <c r="AQ159" s="90"/>
      <c r="AR159" s="90"/>
      <c r="AS159" s="90"/>
    </row>
    <row r="160" spans="1:45" x14ac:dyDescent="0.2">
      <c r="A160" s="86" t="str">
        <f t="shared" si="22"/>
        <v>111AC241729</v>
      </c>
      <c r="B160" s="86" t="str">
        <f t="shared" si="23"/>
        <v>ME</v>
      </c>
      <c r="C160" s="86" t="str">
        <f t="shared" si="24"/>
        <v>Care UK</v>
      </c>
      <c r="D160" s="89">
        <v>41729</v>
      </c>
      <c r="E160" s="86" t="s">
        <v>139</v>
      </c>
      <c r="F160" s="86" t="s">
        <v>140</v>
      </c>
      <c r="G160" s="59">
        <v>368886</v>
      </c>
      <c r="H160" s="59" t="s">
        <v>1025</v>
      </c>
      <c r="I160" s="59">
        <v>459</v>
      </c>
      <c r="J160" s="59">
        <v>244</v>
      </c>
      <c r="K160" s="59">
        <v>140</v>
      </c>
      <c r="L160" s="59">
        <v>31</v>
      </c>
      <c r="M160" s="59">
        <v>22</v>
      </c>
      <c r="N160" s="59" t="s">
        <v>1025</v>
      </c>
      <c r="O160" s="59" t="s">
        <v>1025</v>
      </c>
      <c r="P160" s="59">
        <v>22</v>
      </c>
      <c r="Q160" s="59">
        <v>361</v>
      </c>
      <c r="R160" s="59">
        <v>45</v>
      </c>
      <c r="S160" s="59">
        <v>26</v>
      </c>
      <c r="T160" s="59">
        <v>0</v>
      </c>
      <c r="U160" s="59">
        <v>0</v>
      </c>
      <c r="V160" s="59">
        <v>0</v>
      </c>
      <c r="W160" s="59">
        <v>0</v>
      </c>
      <c r="X160" s="59">
        <v>0</v>
      </c>
      <c r="Y160" s="59">
        <v>0</v>
      </c>
      <c r="Z160" s="59">
        <v>74</v>
      </c>
      <c r="AA160" s="59">
        <v>183</v>
      </c>
      <c r="AB160" s="59">
        <v>121</v>
      </c>
      <c r="AC160" s="59">
        <v>78</v>
      </c>
      <c r="AD160" s="59">
        <v>24</v>
      </c>
      <c r="AE160" s="59" t="s">
        <v>1025</v>
      </c>
      <c r="AF160" s="59" t="s">
        <v>1025</v>
      </c>
      <c r="AG160" s="59" t="s">
        <v>1025</v>
      </c>
      <c r="AH160" s="59" t="s">
        <v>1025</v>
      </c>
      <c r="AI160" s="59" t="s">
        <v>1025</v>
      </c>
      <c r="AJ160" s="59" t="s">
        <v>1025</v>
      </c>
      <c r="AO160" s="90" t="s">
        <v>902</v>
      </c>
      <c r="AP160" s="90" t="s">
        <v>902</v>
      </c>
      <c r="AQ160" s="90"/>
      <c r="AR160" s="90"/>
      <c r="AS160" s="90"/>
    </row>
    <row r="161" spans="1:45" x14ac:dyDescent="0.2">
      <c r="A161" s="86" t="str">
        <f t="shared" si="22"/>
        <v>111AC441729</v>
      </c>
      <c r="B161" s="86" t="str">
        <f t="shared" si="23"/>
        <v>ME</v>
      </c>
      <c r="C161" s="86" t="str">
        <f t="shared" si="24"/>
        <v>IC24</v>
      </c>
      <c r="D161" s="89">
        <v>41729</v>
      </c>
      <c r="E161" s="86" t="s">
        <v>159</v>
      </c>
      <c r="F161" s="86" t="s">
        <v>160</v>
      </c>
      <c r="G161" s="59">
        <v>205843</v>
      </c>
      <c r="H161" s="59" t="s">
        <v>1025</v>
      </c>
      <c r="I161" s="59">
        <v>231</v>
      </c>
      <c r="J161" s="59">
        <v>185</v>
      </c>
      <c r="K161" s="59">
        <v>32</v>
      </c>
      <c r="L161" s="59">
        <v>3</v>
      </c>
      <c r="M161" s="59">
        <v>11</v>
      </c>
      <c r="N161" s="59" t="s">
        <v>1025</v>
      </c>
      <c r="O161" s="59" t="s">
        <v>1025</v>
      </c>
      <c r="P161" s="59">
        <v>0</v>
      </c>
      <c r="Q161" s="59">
        <v>193</v>
      </c>
      <c r="R161" s="59">
        <v>21</v>
      </c>
      <c r="S161" s="59">
        <v>1</v>
      </c>
      <c r="T161" s="59">
        <v>16</v>
      </c>
      <c r="U161" s="59">
        <v>125</v>
      </c>
      <c r="V161" s="59">
        <v>59</v>
      </c>
      <c r="W161" s="59">
        <v>29</v>
      </c>
      <c r="X161" s="59">
        <v>13</v>
      </c>
      <c r="Y161" s="59">
        <v>5</v>
      </c>
      <c r="Z161" s="59">
        <v>49</v>
      </c>
      <c r="AA161" s="59">
        <v>65</v>
      </c>
      <c r="AB161" s="59">
        <v>88</v>
      </c>
      <c r="AC161" s="59">
        <v>13</v>
      </c>
      <c r="AD161" s="59">
        <v>16</v>
      </c>
      <c r="AE161" s="59" t="s">
        <v>1025</v>
      </c>
      <c r="AF161" s="59" t="s">
        <v>1025</v>
      </c>
      <c r="AG161" s="59" t="s">
        <v>1025</v>
      </c>
      <c r="AH161" s="59" t="s">
        <v>1025</v>
      </c>
      <c r="AI161" s="59" t="s">
        <v>1025</v>
      </c>
      <c r="AJ161" s="59" t="s">
        <v>1025</v>
      </c>
      <c r="AO161" s="90" t="s">
        <v>531</v>
      </c>
      <c r="AP161" s="90" t="s">
        <v>836</v>
      </c>
      <c r="AQ161" s="90"/>
      <c r="AR161" s="90"/>
      <c r="AS161" s="90"/>
    </row>
    <row r="162" spans="1:45" x14ac:dyDescent="0.2">
      <c r="A162" s="86" t="str">
        <f t="shared" si="22"/>
        <v>111AC341729</v>
      </c>
      <c r="B162" s="86" t="str">
        <f t="shared" si="23"/>
        <v>ME</v>
      </c>
      <c r="C162" s="86" t="str">
        <f t="shared" si="24"/>
        <v>IC24</v>
      </c>
      <c r="D162" s="89">
        <v>41729</v>
      </c>
      <c r="E162" s="86" t="s">
        <v>147</v>
      </c>
      <c r="F162" s="86" t="s">
        <v>148</v>
      </c>
      <c r="G162" s="59">
        <v>138748</v>
      </c>
      <c r="H162" s="59" t="s">
        <v>1025</v>
      </c>
      <c r="I162" s="59">
        <v>201</v>
      </c>
      <c r="J162" s="59">
        <v>133</v>
      </c>
      <c r="K162" s="59">
        <v>33</v>
      </c>
      <c r="L162" s="59">
        <v>8</v>
      </c>
      <c r="M162" s="59">
        <v>10</v>
      </c>
      <c r="N162" s="59" t="s">
        <v>1025</v>
      </c>
      <c r="O162" s="59" t="s">
        <v>1025</v>
      </c>
      <c r="P162" s="59">
        <v>6</v>
      </c>
      <c r="Q162" s="59">
        <v>149</v>
      </c>
      <c r="R162" s="59">
        <v>15</v>
      </c>
      <c r="S162" s="59">
        <v>10</v>
      </c>
      <c r="T162" s="59">
        <v>26</v>
      </c>
      <c r="U162" s="59">
        <v>105</v>
      </c>
      <c r="V162" s="59">
        <v>41</v>
      </c>
      <c r="W162" s="59">
        <v>27</v>
      </c>
      <c r="X162" s="59">
        <v>18</v>
      </c>
      <c r="Y162" s="59">
        <v>10</v>
      </c>
      <c r="Z162" s="59">
        <v>24</v>
      </c>
      <c r="AA162" s="59">
        <v>44</v>
      </c>
      <c r="AB162" s="59">
        <v>95</v>
      </c>
      <c r="AC162" s="59">
        <v>16</v>
      </c>
      <c r="AD162" s="59">
        <v>22</v>
      </c>
      <c r="AE162" s="59" t="s">
        <v>1025</v>
      </c>
      <c r="AF162" s="59" t="s">
        <v>1025</v>
      </c>
      <c r="AG162" s="59" t="s">
        <v>1025</v>
      </c>
      <c r="AH162" s="59" t="s">
        <v>1025</v>
      </c>
      <c r="AI162" s="59" t="s">
        <v>1025</v>
      </c>
      <c r="AJ162" s="59" t="s">
        <v>1025</v>
      </c>
      <c r="AO162" s="90" t="s">
        <v>923</v>
      </c>
      <c r="AP162" s="90" t="s">
        <v>863</v>
      </c>
      <c r="AQ162" s="90"/>
      <c r="AR162" s="90"/>
      <c r="AS162" s="90"/>
    </row>
    <row r="163" spans="1:45" x14ac:dyDescent="0.2">
      <c r="A163" s="86" t="str">
        <f t="shared" si="22"/>
        <v>111AC641729</v>
      </c>
      <c r="B163" s="86" t="str">
        <f t="shared" si="23"/>
        <v>ME</v>
      </c>
      <c r="C163" s="86" t="str">
        <f t="shared" si="24"/>
        <v>DHU</v>
      </c>
      <c r="D163" s="89">
        <v>41729</v>
      </c>
      <c r="E163" s="86" t="s">
        <v>178</v>
      </c>
      <c r="F163" s="86" t="s">
        <v>179</v>
      </c>
      <c r="G163" s="59">
        <v>368886</v>
      </c>
      <c r="H163" s="59" t="s">
        <v>1025</v>
      </c>
      <c r="I163" s="59">
        <v>197</v>
      </c>
      <c r="J163" s="59">
        <v>124</v>
      </c>
      <c r="K163" s="59">
        <v>47</v>
      </c>
      <c r="L163" s="59">
        <v>13</v>
      </c>
      <c r="M163" s="59">
        <v>11</v>
      </c>
      <c r="N163" s="59" t="s">
        <v>1025</v>
      </c>
      <c r="O163" s="59" t="s">
        <v>1025</v>
      </c>
      <c r="P163" s="59">
        <v>2</v>
      </c>
      <c r="Q163" s="59">
        <v>182</v>
      </c>
      <c r="R163" s="59">
        <v>10</v>
      </c>
      <c r="S163" s="59">
        <v>3</v>
      </c>
      <c r="T163" s="59">
        <v>2</v>
      </c>
      <c r="U163" s="59">
        <v>53</v>
      </c>
      <c r="V163" s="59">
        <v>101</v>
      </c>
      <c r="W163" s="59">
        <v>25</v>
      </c>
      <c r="X163" s="59">
        <v>12</v>
      </c>
      <c r="Y163" s="59">
        <v>6</v>
      </c>
      <c r="Z163" s="59">
        <v>20</v>
      </c>
      <c r="AA163" s="59">
        <v>42</v>
      </c>
      <c r="AB163" s="59">
        <v>97</v>
      </c>
      <c r="AC163" s="59">
        <v>10</v>
      </c>
      <c r="AD163" s="59">
        <v>17</v>
      </c>
      <c r="AE163" s="59" t="s">
        <v>1025</v>
      </c>
      <c r="AF163" s="59" t="s">
        <v>1025</v>
      </c>
      <c r="AG163" s="59" t="s">
        <v>1025</v>
      </c>
      <c r="AH163" s="59" t="s">
        <v>1025</v>
      </c>
      <c r="AI163" s="59" t="s">
        <v>1025</v>
      </c>
      <c r="AJ163" s="59" t="s">
        <v>1025</v>
      </c>
      <c r="AO163" s="90" t="s">
        <v>627</v>
      </c>
      <c r="AP163" s="90" t="s">
        <v>627</v>
      </c>
      <c r="AQ163" s="90"/>
      <c r="AR163" s="90"/>
      <c r="AS163" s="90"/>
    </row>
    <row r="164" spans="1:45" x14ac:dyDescent="0.2">
      <c r="A164" s="86" t="str">
        <f t="shared" si="22"/>
        <v>111AC741729</v>
      </c>
      <c r="B164" s="86" t="str">
        <f t="shared" si="23"/>
        <v>ME</v>
      </c>
      <c r="C164" s="86" t="str">
        <f t="shared" si="24"/>
        <v>DHU</v>
      </c>
      <c r="D164" s="89">
        <v>41729</v>
      </c>
      <c r="E164" s="86" t="s">
        <v>186</v>
      </c>
      <c r="F164" s="86" t="s">
        <v>187</v>
      </c>
      <c r="G164" s="59">
        <v>205843</v>
      </c>
      <c r="H164" s="59" t="s">
        <v>1025</v>
      </c>
      <c r="I164" s="59">
        <v>155</v>
      </c>
      <c r="J164" s="59">
        <v>88</v>
      </c>
      <c r="K164" s="59">
        <v>47</v>
      </c>
      <c r="L164" s="59">
        <v>7</v>
      </c>
      <c r="M164" s="59">
        <v>8</v>
      </c>
      <c r="N164" s="59" t="s">
        <v>1025</v>
      </c>
      <c r="O164" s="59" t="s">
        <v>1025</v>
      </c>
      <c r="P164" s="59">
        <v>5</v>
      </c>
      <c r="Q164" s="59">
        <v>123</v>
      </c>
      <c r="R164" s="59">
        <v>20</v>
      </c>
      <c r="S164" s="59">
        <v>8</v>
      </c>
      <c r="T164" s="59">
        <v>0</v>
      </c>
      <c r="U164" s="59">
        <v>0</v>
      </c>
      <c r="V164" s="59">
        <v>0</v>
      </c>
      <c r="W164" s="59">
        <v>0</v>
      </c>
      <c r="X164" s="59">
        <v>0</v>
      </c>
      <c r="Y164" s="59">
        <v>0</v>
      </c>
      <c r="Z164" s="59">
        <v>13</v>
      </c>
      <c r="AA164" s="59">
        <v>36</v>
      </c>
      <c r="AB164" s="59">
        <v>33</v>
      </c>
      <c r="AC164" s="59">
        <v>63</v>
      </c>
      <c r="AD164" s="59">
        <v>8</v>
      </c>
      <c r="AE164" s="59" t="s">
        <v>1025</v>
      </c>
      <c r="AF164" s="59" t="s">
        <v>1025</v>
      </c>
      <c r="AG164" s="59" t="s">
        <v>1025</v>
      </c>
      <c r="AH164" s="59" t="s">
        <v>1025</v>
      </c>
      <c r="AI164" s="59" t="s">
        <v>1025</v>
      </c>
      <c r="AJ164" s="59" t="s">
        <v>1025</v>
      </c>
      <c r="AO164" s="90" t="s">
        <v>135</v>
      </c>
      <c r="AP164" s="90" t="s">
        <v>877</v>
      </c>
      <c r="AQ164" s="90"/>
      <c r="AR164" s="90"/>
      <c r="AS164" s="90"/>
    </row>
    <row r="165" spans="1:45" x14ac:dyDescent="0.2">
      <c r="A165" s="86" t="str">
        <f t="shared" si="22"/>
        <v>111AC541729</v>
      </c>
      <c r="B165" s="86" t="str">
        <f t="shared" si="23"/>
        <v>ME</v>
      </c>
      <c r="C165" s="86" t="str">
        <f t="shared" si="24"/>
        <v>HUC</v>
      </c>
      <c r="D165" s="89">
        <v>41729</v>
      </c>
      <c r="E165" s="86" t="s">
        <v>173</v>
      </c>
      <c r="F165" s="86" t="s">
        <v>174</v>
      </c>
      <c r="G165" s="59">
        <v>281756</v>
      </c>
      <c r="H165" s="59" t="s">
        <v>1025</v>
      </c>
      <c r="I165" s="59">
        <v>214</v>
      </c>
      <c r="J165" s="59">
        <v>137</v>
      </c>
      <c r="K165" s="59">
        <v>52</v>
      </c>
      <c r="L165" s="59">
        <v>12</v>
      </c>
      <c r="M165" s="59">
        <v>12</v>
      </c>
      <c r="N165" s="59" t="s">
        <v>1025</v>
      </c>
      <c r="O165" s="59" t="s">
        <v>1025</v>
      </c>
      <c r="P165" s="59">
        <v>1</v>
      </c>
      <c r="Q165" s="59">
        <v>185</v>
      </c>
      <c r="R165" s="59">
        <v>23</v>
      </c>
      <c r="S165" s="59">
        <v>3</v>
      </c>
      <c r="T165" s="59">
        <v>3</v>
      </c>
      <c r="U165" s="59">
        <v>63</v>
      </c>
      <c r="V165" s="59">
        <v>106</v>
      </c>
      <c r="W165" s="59">
        <v>31</v>
      </c>
      <c r="X165" s="59">
        <v>11</v>
      </c>
      <c r="Y165" s="59">
        <v>3</v>
      </c>
      <c r="Z165" s="59">
        <v>29</v>
      </c>
      <c r="AA165" s="59">
        <v>52</v>
      </c>
      <c r="AB165" s="59">
        <v>70</v>
      </c>
      <c r="AC165" s="59">
        <v>12</v>
      </c>
      <c r="AD165" s="59">
        <v>9</v>
      </c>
      <c r="AE165" s="59" t="s">
        <v>1025</v>
      </c>
      <c r="AF165" s="59" t="s">
        <v>1025</v>
      </c>
      <c r="AG165" s="59" t="s">
        <v>1025</v>
      </c>
      <c r="AH165" s="59" t="s">
        <v>1025</v>
      </c>
      <c r="AI165" s="59" t="s">
        <v>1025</v>
      </c>
      <c r="AJ165" s="59" t="s">
        <v>1025</v>
      </c>
      <c r="AO165" s="90" t="s">
        <v>663</v>
      </c>
      <c r="AP165" s="90" t="s">
        <v>872</v>
      </c>
      <c r="AQ165" s="90"/>
      <c r="AR165" s="90"/>
      <c r="AS165" s="90"/>
    </row>
    <row r="166" spans="1:45" x14ac:dyDescent="0.2">
      <c r="A166" s="86" t="str">
        <f t="shared" si="22"/>
        <v>111AC841729</v>
      </c>
      <c r="B166" s="86" t="str">
        <f t="shared" si="23"/>
        <v>ME</v>
      </c>
      <c r="C166" s="86" t="str">
        <f t="shared" si="24"/>
        <v>DHU</v>
      </c>
      <c r="D166" s="89">
        <v>41729</v>
      </c>
      <c r="E166" s="86" t="s">
        <v>191</v>
      </c>
      <c r="F166" s="86" t="s">
        <v>192</v>
      </c>
      <c r="G166" s="59">
        <v>718838</v>
      </c>
      <c r="H166" s="59" t="s">
        <v>1025</v>
      </c>
      <c r="I166" s="59">
        <v>188</v>
      </c>
      <c r="J166" s="59">
        <v>124</v>
      </c>
      <c r="K166" s="59">
        <v>44</v>
      </c>
      <c r="L166" s="59">
        <v>12</v>
      </c>
      <c r="M166" s="59">
        <v>7</v>
      </c>
      <c r="N166" s="59" t="s">
        <v>1025</v>
      </c>
      <c r="O166" s="59" t="s">
        <v>1025</v>
      </c>
      <c r="P166" s="59">
        <v>1</v>
      </c>
      <c r="Q166" s="59">
        <v>173</v>
      </c>
      <c r="R166" s="59">
        <v>12</v>
      </c>
      <c r="S166" s="59">
        <v>2</v>
      </c>
      <c r="T166" s="59">
        <v>1</v>
      </c>
      <c r="U166" s="59">
        <v>50</v>
      </c>
      <c r="V166" s="59">
        <v>98</v>
      </c>
      <c r="W166" s="59">
        <v>29</v>
      </c>
      <c r="X166" s="59">
        <v>9</v>
      </c>
      <c r="Y166" s="59">
        <v>2</v>
      </c>
      <c r="Z166" s="59">
        <v>25</v>
      </c>
      <c r="AA166" s="59">
        <v>42</v>
      </c>
      <c r="AB166" s="59">
        <v>90</v>
      </c>
      <c r="AC166" s="59">
        <v>5</v>
      </c>
      <c r="AD166" s="59">
        <v>20</v>
      </c>
      <c r="AE166" s="59" t="s">
        <v>1025</v>
      </c>
      <c r="AF166" s="59" t="s">
        <v>1025</v>
      </c>
      <c r="AG166" s="59" t="s">
        <v>1025</v>
      </c>
      <c r="AH166" s="59" t="s">
        <v>1025</v>
      </c>
      <c r="AI166" s="59" t="s">
        <v>1025</v>
      </c>
      <c r="AJ166" s="59" t="s">
        <v>1025</v>
      </c>
      <c r="AO166" s="90" t="s">
        <v>457</v>
      </c>
      <c r="AP166" s="90" t="s">
        <v>885</v>
      </c>
      <c r="AQ166" s="90"/>
      <c r="AR166" s="90"/>
      <c r="AS166" s="90"/>
    </row>
    <row r="167" spans="1:45" x14ac:dyDescent="0.2">
      <c r="A167" s="86" t="str">
        <f t="shared" si="22"/>
        <v>111AF441729</v>
      </c>
      <c r="B167" s="86" t="str">
        <f t="shared" si="23"/>
        <v>ME</v>
      </c>
      <c r="C167" s="86" t="str">
        <f t="shared" si="24"/>
        <v>SDUC</v>
      </c>
      <c r="D167" s="89">
        <v>41729</v>
      </c>
      <c r="E167" s="86" t="s">
        <v>508</v>
      </c>
      <c r="F167" s="86" t="s">
        <v>509</v>
      </c>
      <c r="G167" s="59">
        <v>990935</v>
      </c>
      <c r="H167" s="59" t="s">
        <v>1025</v>
      </c>
      <c r="I167" s="59">
        <v>200</v>
      </c>
      <c r="J167" s="59">
        <v>142</v>
      </c>
      <c r="K167" s="59">
        <v>47</v>
      </c>
      <c r="L167" s="59">
        <v>2</v>
      </c>
      <c r="M167" s="59">
        <v>9</v>
      </c>
      <c r="N167" s="59" t="s">
        <v>1025</v>
      </c>
      <c r="O167" s="59" t="s">
        <v>1025</v>
      </c>
      <c r="P167" s="59">
        <v>0</v>
      </c>
      <c r="Q167" s="59">
        <v>174</v>
      </c>
      <c r="R167" s="59">
        <v>17</v>
      </c>
      <c r="S167" s="59">
        <v>7</v>
      </c>
      <c r="T167" s="59">
        <v>2</v>
      </c>
      <c r="U167" s="59">
        <v>110</v>
      </c>
      <c r="V167" s="59">
        <v>66</v>
      </c>
      <c r="W167" s="59">
        <v>18</v>
      </c>
      <c r="X167" s="59">
        <v>4</v>
      </c>
      <c r="Y167" s="59">
        <v>2</v>
      </c>
      <c r="Z167" s="59">
        <v>39</v>
      </c>
      <c r="AA167" s="59">
        <v>61</v>
      </c>
      <c r="AB167" s="59">
        <v>94</v>
      </c>
      <c r="AC167" s="59">
        <v>6</v>
      </c>
      <c r="AD167" s="59">
        <v>0</v>
      </c>
      <c r="AE167" s="59" t="s">
        <v>1025</v>
      </c>
      <c r="AF167" s="59" t="s">
        <v>1025</v>
      </c>
      <c r="AG167" s="59" t="s">
        <v>1025</v>
      </c>
      <c r="AH167" s="59" t="s">
        <v>1025</v>
      </c>
      <c r="AI167" s="59" t="s">
        <v>1025</v>
      </c>
      <c r="AJ167" s="59" t="s">
        <v>1025</v>
      </c>
      <c r="AO167" s="90" t="s">
        <v>907</v>
      </c>
      <c r="AP167" s="90" t="s">
        <v>907</v>
      </c>
      <c r="AQ167" s="90"/>
      <c r="AR167" s="90"/>
      <c r="AS167" s="90"/>
    </row>
    <row r="168" spans="1:45" x14ac:dyDescent="0.2">
      <c r="A168" s="86" t="str">
        <f t="shared" si="22"/>
        <v>111AA941729</v>
      </c>
      <c r="B168" s="86" t="str">
        <f t="shared" si="23"/>
        <v>L</v>
      </c>
      <c r="C168" s="86" t="str">
        <f t="shared" si="24"/>
        <v>Care UK</v>
      </c>
      <c r="D168" s="89">
        <v>41729</v>
      </c>
      <c r="E168" s="86" t="s">
        <v>118</v>
      </c>
      <c r="F168" s="86" t="s">
        <v>119</v>
      </c>
      <c r="G168" s="59">
        <v>368886</v>
      </c>
      <c r="H168" s="59" t="s">
        <v>1025</v>
      </c>
      <c r="I168" s="59">
        <v>26</v>
      </c>
      <c r="J168" s="59">
        <v>17</v>
      </c>
      <c r="K168" s="59">
        <v>7</v>
      </c>
      <c r="L168" s="59">
        <v>0</v>
      </c>
      <c r="M168" s="59">
        <v>1</v>
      </c>
      <c r="N168" s="59" t="s">
        <v>1025</v>
      </c>
      <c r="O168" s="59" t="s">
        <v>1025</v>
      </c>
      <c r="P168" s="59">
        <v>1</v>
      </c>
      <c r="Q168" s="59">
        <v>24</v>
      </c>
      <c r="R168" s="59">
        <v>2</v>
      </c>
      <c r="S168" s="59">
        <v>0</v>
      </c>
      <c r="T168" s="59">
        <v>0</v>
      </c>
      <c r="U168" s="59">
        <v>3</v>
      </c>
      <c r="V168" s="59">
        <v>12</v>
      </c>
      <c r="W168" s="59">
        <v>5</v>
      </c>
      <c r="X168" s="59">
        <v>1</v>
      </c>
      <c r="Y168" s="59">
        <v>5</v>
      </c>
      <c r="Z168" s="59">
        <v>1</v>
      </c>
      <c r="AA168" s="59">
        <v>3</v>
      </c>
      <c r="AB168" s="59">
        <v>4</v>
      </c>
      <c r="AC168" s="59">
        <v>1</v>
      </c>
      <c r="AD168" s="59">
        <v>1</v>
      </c>
      <c r="AE168" s="59" t="s">
        <v>1025</v>
      </c>
      <c r="AF168" s="59" t="s">
        <v>1025</v>
      </c>
      <c r="AG168" s="59" t="s">
        <v>1025</v>
      </c>
      <c r="AH168" s="59" t="s">
        <v>1025</v>
      </c>
      <c r="AI168" s="59" t="s">
        <v>1025</v>
      </c>
      <c r="AJ168" s="59" t="s">
        <v>1025</v>
      </c>
      <c r="AO168" s="90" t="s">
        <v>331</v>
      </c>
      <c r="AP168" s="90" t="s">
        <v>839</v>
      </c>
      <c r="AQ168" s="90"/>
      <c r="AR168" s="90"/>
      <c r="AS168" s="90"/>
    </row>
    <row r="169" spans="1:45" x14ac:dyDescent="0.2">
      <c r="A169" s="86" t="str">
        <f t="shared" si="22"/>
        <v>111AB141729</v>
      </c>
      <c r="B169" s="86" t="str">
        <f t="shared" si="23"/>
        <v>L</v>
      </c>
      <c r="C169" s="86" t="str">
        <f t="shared" si="24"/>
        <v>Care UK</v>
      </c>
      <c r="D169" s="89">
        <v>41729</v>
      </c>
      <c r="E169" s="86" t="s">
        <v>781</v>
      </c>
      <c r="F169" s="86" t="s">
        <v>782</v>
      </c>
      <c r="G169" s="59">
        <v>990935</v>
      </c>
      <c r="H169" s="59" t="s">
        <v>1025</v>
      </c>
      <c r="I169" s="59">
        <v>35</v>
      </c>
      <c r="J169" s="59">
        <v>23</v>
      </c>
      <c r="K169" s="59">
        <v>5</v>
      </c>
      <c r="L169" s="59">
        <v>1</v>
      </c>
      <c r="M169" s="59">
        <v>3</v>
      </c>
      <c r="N169" s="59" t="s">
        <v>1025</v>
      </c>
      <c r="O169" s="59" t="s">
        <v>1025</v>
      </c>
      <c r="P169" s="59">
        <v>3</v>
      </c>
      <c r="Q169" s="59">
        <v>29</v>
      </c>
      <c r="R169" s="59">
        <v>5</v>
      </c>
      <c r="S169" s="59">
        <v>1</v>
      </c>
      <c r="T169" s="59">
        <v>0</v>
      </c>
      <c r="U169" s="59">
        <v>4</v>
      </c>
      <c r="V169" s="59">
        <v>22</v>
      </c>
      <c r="W169" s="59">
        <v>6</v>
      </c>
      <c r="X169" s="59">
        <v>2</v>
      </c>
      <c r="Y169" s="59">
        <v>1</v>
      </c>
      <c r="Z169" s="59">
        <v>6</v>
      </c>
      <c r="AA169" s="59">
        <v>9</v>
      </c>
      <c r="AB169" s="59">
        <v>8</v>
      </c>
      <c r="AC169" s="59">
        <v>3</v>
      </c>
      <c r="AD169" s="59">
        <v>3</v>
      </c>
      <c r="AE169" s="59" t="s">
        <v>1025</v>
      </c>
      <c r="AF169" s="59" t="s">
        <v>1025</v>
      </c>
      <c r="AG169" s="59" t="s">
        <v>1025</v>
      </c>
      <c r="AH169" s="59" t="s">
        <v>1025</v>
      </c>
      <c r="AI169" s="59" t="s">
        <v>1025</v>
      </c>
      <c r="AJ169" s="59" t="s">
        <v>1025</v>
      </c>
      <c r="AO169" s="90"/>
      <c r="AP169" s="90"/>
      <c r="AQ169" s="90"/>
      <c r="AR169" s="90"/>
      <c r="AS169" s="90"/>
    </row>
    <row r="170" spans="1:45" x14ac:dyDescent="0.2">
      <c r="A170" s="86" t="str">
        <f t="shared" si="22"/>
        <v>111AA741729</v>
      </c>
      <c r="B170" s="86" t="str">
        <f t="shared" si="23"/>
        <v>L</v>
      </c>
      <c r="C170" s="86" t="str">
        <f t="shared" si="24"/>
        <v>LCW</v>
      </c>
      <c r="D170" s="89">
        <v>41729</v>
      </c>
      <c r="E170" s="86" t="s">
        <v>106</v>
      </c>
      <c r="F170" s="86" t="s">
        <v>107</v>
      </c>
      <c r="G170" s="59">
        <v>368886</v>
      </c>
      <c r="H170" s="59" t="s">
        <v>1025</v>
      </c>
      <c r="I170" s="59">
        <v>109</v>
      </c>
      <c r="J170" s="59">
        <v>68</v>
      </c>
      <c r="K170" s="59">
        <v>21</v>
      </c>
      <c r="L170" s="59">
        <v>5</v>
      </c>
      <c r="M170" s="59">
        <v>3</v>
      </c>
      <c r="N170" s="59" t="s">
        <v>1025</v>
      </c>
      <c r="O170" s="59" t="s">
        <v>1025</v>
      </c>
      <c r="P170" s="59">
        <v>3</v>
      </c>
      <c r="Q170" s="59">
        <v>90</v>
      </c>
      <c r="R170" s="59">
        <v>10</v>
      </c>
      <c r="S170" s="59">
        <v>1</v>
      </c>
      <c r="T170" s="59">
        <v>8</v>
      </c>
      <c r="U170" s="59">
        <v>45</v>
      </c>
      <c r="V170" s="59">
        <v>46</v>
      </c>
      <c r="W170" s="59">
        <v>7</v>
      </c>
      <c r="X170" s="59">
        <v>5</v>
      </c>
      <c r="Y170" s="59">
        <v>6</v>
      </c>
      <c r="Z170" s="59">
        <v>0</v>
      </c>
      <c r="AA170" s="59">
        <v>0</v>
      </c>
      <c r="AB170" s="59">
        <v>0</v>
      </c>
      <c r="AC170" s="59">
        <v>0</v>
      </c>
      <c r="AD170" s="59">
        <v>0</v>
      </c>
      <c r="AE170" s="59" t="s">
        <v>1025</v>
      </c>
      <c r="AF170" s="59" t="s">
        <v>1025</v>
      </c>
      <c r="AG170" s="59" t="s">
        <v>1025</v>
      </c>
      <c r="AH170" s="59" t="s">
        <v>1025</v>
      </c>
      <c r="AI170" s="59" t="s">
        <v>1025</v>
      </c>
      <c r="AJ170" s="59" t="s">
        <v>1025</v>
      </c>
    </row>
    <row r="171" spans="1:45" x14ac:dyDescent="0.2">
      <c r="A171" s="86" t="str">
        <f t="shared" si="22"/>
        <v>111AD141729</v>
      </c>
      <c r="B171" s="86" t="str">
        <f t="shared" si="23"/>
        <v>L</v>
      </c>
      <c r="C171" s="86" t="str">
        <f t="shared" si="24"/>
        <v>Care UK</v>
      </c>
      <c r="D171" s="89">
        <v>41729</v>
      </c>
      <c r="E171" s="86" t="s">
        <v>784</v>
      </c>
      <c r="F171" s="86" t="s">
        <v>785</v>
      </c>
      <c r="G171" s="59">
        <v>205843</v>
      </c>
      <c r="H171" s="59" t="s">
        <v>1025</v>
      </c>
      <c r="I171" s="59">
        <v>45</v>
      </c>
      <c r="J171" s="59">
        <v>8</v>
      </c>
      <c r="K171" s="59">
        <v>1</v>
      </c>
      <c r="L171" s="59">
        <v>0</v>
      </c>
      <c r="M171" s="59">
        <v>4</v>
      </c>
      <c r="N171" s="59" t="s">
        <v>1025</v>
      </c>
      <c r="O171" s="59" t="s">
        <v>1025</v>
      </c>
      <c r="P171" s="59">
        <v>32</v>
      </c>
      <c r="Q171" s="59">
        <v>9</v>
      </c>
      <c r="R171" s="59">
        <v>1</v>
      </c>
      <c r="S171" s="59">
        <v>3</v>
      </c>
      <c r="T171" s="59">
        <v>32</v>
      </c>
      <c r="U171" s="59">
        <v>1</v>
      </c>
      <c r="V171" s="59">
        <v>3</v>
      </c>
      <c r="W171" s="59">
        <v>1</v>
      </c>
      <c r="X171" s="59">
        <v>2</v>
      </c>
      <c r="Y171" s="59">
        <v>38</v>
      </c>
      <c r="Z171" s="59">
        <v>2</v>
      </c>
      <c r="AA171" s="59">
        <v>5</v>
      </c>
      <c r="AB171" s="59">
        <v>4</v>
      </c>
      <c r="AC171" s="59">
        <v>1</v>
      </c>
      <c r="AD171" s="59">
        <v>1</v>
      </c>
      <c r="AE171" s="59" t="s">
        <v>1025</v>
      </c>
      <c r="AF171" s="59" t="s">
        <v>1025</v>
      </c>
      <c r="AG171" s="59" t="s">
        <v>1025</v>
      </c>
      <c r="AH171" s="59" t="s">
        <v>1025</v>
      </c>
      <c r="AI171" s="59" t="s">
        <v>1025</v>
      </c>
      <c r="AJ171" s="59" t="s">
        <v>1025</v>
      </c>
    </row>
    <row r="172" spans="1:45" x14ac:dyDescent="0.2">
      <c r="A172" s="86" t="str">
        <f t="shared" si="22"/>
        <v>111AD241729</v>
      </c>
      <c r="B172" s="86" t="str">
        <f t="shared" si="23"/>
        <v>L</v>
      </c>
      <c r="C172" s="86" t="str">
        <f t="shared" si="24"/>
        <v>Care UK</v>
      </c>
      <c r="D172" s="89">
        <v>41729</v>
      </c>
      <c r="E172" s="86" t="s">
        <v>788</v>
      </c>
      <c r="F172" s="86" t="s">
        <v>789</v>
      </c>
      <c r="G172" s="59">
        <v>559638</v>
      </c>
      <c r="H172" s="59" t="s">
        <v>1025</v>
      </c>
      <c r="I172" s="59">
        <v>9</v>
      </c>
      <c r="J172" s="59">
        <v>0</v>
      </c>
      <c r="K172" s="59">
        <v>0</v>
      </c>
      <c r="L172" s="59">
        <v>1</v>
      </c>
      <c r="M172" s="59">
        <v>0</v>
      </c>
      <c r="N172" s="59" t="s">
        <v>1025</v>
      </c>
      <c r="O172" s="59" t="s">
        <v>1025</v>
      </c>
      <c r="P172" s="59">
        <v>8</v>
      </c>
      <c r="Q172" s="59">
        <v>1</v>
      </c>
      <c r="R172" s="59">
        <v>0</v>
      </c>
      <c r="S172" s="59">
        <v>0</v>
      </c>
      <c r="T172" s="59">
        <v>8</v>
      </c>
      <c r="U172" s="59">
        <v>0</v>
      </c>
      <c r="V172" s="59">
        <v>0</v>
      </c>
      <c r="W172" s="59">
        <v>0</v>
      </c>
      <c r="X172" s="59">
        <v>0</v>
      </c>
      <c r="Y172" s="59">
        <v>9</v>
      </c>
      <c r="Z172" s="59">
        <v>0</v>
      </c>
      <c r="AA172" s="59">
        <v>0</v>
      </c>
      <c r="AB172" s="59">
        <v>0</v>
      </c>
      <c r="AC172" s="59">
        <v>1</v>
      </c>
      <c r="AD172" s="59">
        <v>0</v>
      </c>
      <c r="AE172" s="59" t="s">
        <v>1025</v>
      </c>
      <c r="AF172" s="59" t="s">
        <v>1025</v>
      </c>
      <c r="AG172" s="59" t="s">
        <v>1025</v>
      </c>
      <c r="AH172" s="59" t="s">
        <v>1025</v>
      </c>
      <c r="AI172" s="59" t="s">
        <v>1025</v>
      </c>
      <c r="AJ172" s="59" t="s">
        <v>1025</v>
      </c>
    </row>
    <row r="173" spans="1:45" x14ac:dyDescent="0.2">
      <c r="A173" s="86" t="str">
        <f t="shared" si="22"/>
        <v>111AD341729</v>
      </c>
      <c r="B173" s="86" t="str">
        <f t="shared" si="23"/>
        <v>L</v>
      </c>
      <c r="C173" s="86" t="str">
        <f t="shared" si="24"/>
        <v>Care UK</v>
      </c>
      <c r="D173" s="89">
        <v>41729</v>
      </c>
      <c r="E173" s="86" t="s">
        <v>796</v>
      </c>
      <c r="F173" s="86" t="s">
        <v>814</v>
      </c>
      <c r="G173" s="59">
        <v>1110598</v>
      </c>
      <c r="H173" s="59" t="s">
        <v>1025</v>
      </c>
      <c r="I173" s="59">
        <v>35</v>
      </c>
      <c r="J173" s="59">
        <v>1</v>
      </c>
      <c r="K173" s="59">
        <v>0</v>
      </c>
      <c r="L173" s="59">
        <v>0</v>
      </c>
      <c r="M173" s="59">
        <v>0</v>
      </c>
      <c r="N173" s="59" t="s">
        <v>1025</v>
      </c>
      <c r="O173" s="59" t="s">
        <v>1025</v>
      </c>
      <c r="P173" s="59">
        <v>34</v>
      </c>
      <c r="Q173" s="59">
        <v>0</v>
      </c>
      <c r="R173" s="59">
        <v>0</v>
      </c>
      <c r="S173" s="59">
        <v>0</v>
      </c>
      <c r="T173" s="59">
        <v>35</v>
      </c>
      <c r="U173" s="59">
        <v>0</v>
      </c>
      <c r="V173" s="59">
        <v>0</v>
      </c>
      <c r="W173" s="59">
        <v>0</v>
      </c>
      <c r="X173" s="59">
        <v>0</v>
      </c>
      <c r="Y173" s="59">
        <v>35</v>
      </c>
      <c r="Z173" s="59">
        <v>0</v>
      </c>
      <c r="AA173" s="59">
        <v>0</v>
      </c>
      <c r="AB173" s="59">
        <v>1</v>
      </c>
      <c r="AC173" s="59">
        <v>0</v>
      </c>
      <c r="AD173" s="59">
        <v>0</v>
      </c>
      <c r="AE173" s="59" t="s">
        <v>1025</v>
      </c>
      <c r="AF173" s="59" t="s">
        <v>1025</v>
      </c>
      <c r="AG173" s="59" t="s">
        <v>1025</v>
      </c>
      <c r="AH173" s="59" t="s">
        <v>1025</v>
      </c>
      <c r="AI173" s="59" t="s">
        <v>1025</v>
      </c>
      <c r="AJ173" s="59" t="s">
        <v>1025</v>
      </c>
    </row>
    <row r="174" spans="1:45" x14ac:dyDescent="0.2">
      <c r="A174" s="86" t="str">
        <f t="shared" si="22"/>
        <v>111AD441729</v>
      </c>
      <c r="B174" s="86" t="str">
        <f t="shared" si="23"/>
        <v>L</v>
      </c>
      <c r="C174" s="86" t="str">
        <f t="shared" si="24"/>
        <v>Care UK</v>
      </c>
      <c r="D174" s="89">
        <v>41729</v>
      </c>
      <c r="E174" s="86" t="s">
        <v>252</v>
      </c>
      <c r="F174" s="86" t="s">
        <v>253</v>
      </c>
      <c r="G174" s="59">
        <v>1243920</v>
      </c>
      <c r="H174" s="59" t="s">
        <v>1025</v>
      </c>
      <c r="I174" s="59">
        <v>100</v>
      </c>
      <c r="J174" s="59">
        <v>29</v>
      </c>
      <c r="K174" s="59">
        <v>18</v>
      </c>
      <c r="L174" s="59">
        <v>0</v>
      </c>
      <c r="M174" s="59">
        <v>3</v>
      </c>
      <c r="N174" s="59" t="s">
        <v>1025</v>
      </c>
      <c r="O174" s="59" t="s">
        <v>1025</v>
      </c>
      <c r="P174" s="59">
        <v>50</v>
      </c>
      <c r="Q174" s="59">
        <v>7</v>
      </c>
      <c r="R174" s="59">
        <v>2</v>
      </c>
      <c r="S174" s="59">
        <v>1</v>
      </c>
      <c r="T174" s="59">
        <v>90</v>
      </c>
      <c r="U174" s="59">
        <v>11</v>
      </c>
      <c r="V174" s="59">
        <v>35</v>
      </c>
      <c r="W174" s="59">
        <v>10</v>
      </c>
      <c r="X174" s="59">
        <v>1</v>
      </c>
      <c r="Y174" s="59">
        <v>43</v>
      </c>
      <c r="Z174" s="59">
        <v>2</v>
      </c>
      <c r="AA174" s="59">
        <v>0</v>
      </c>
      <c r="AB174" s="59">
        <v>0</v>
      </c>
      <c r="AC174" s="59">
        <v>1</v>
      </c>
      <c r="AD174" s="59">
        <v>1</v>
      </c>
      <c r="AE174" s="59" t="s">
        <v>1025</v>
      </c>
      <c r="AF174" s="59" t="s">
        <v>1025</v>
      </c>
      <c r="AG174" s="59" t="s">
        <v>1025</v>
      </c>
      <c r="AH174" s="59" t="s">
        <v>1025</v>
      </c>
      <c r="AI174" s="59" t="s">
        <v>1025</v>
      </c>
      <c r="AJ174" s="59" t="s">
        <v>1025</v>
      </c>
    </row>
    <row r="175" spans="1:45" x14ac:dyDescent="0.2">
      <c r="A175" s="86" t="str">
        <f t="shared" si="22"/>
        <v>111AD541729</v>
      </c>
      <c r="B175" s="86" t="str">
        <f t="shared" si="23"/>
        <v>L</v>
      </c>
      <c r="C175" s="86" t="str">
        <f t="shared" si="24"/>
        <v>LCW</v>
      </c>
      <c r="D175" s="89">
        <v>41729</v>
      </c>
      <c r="E175" s="86" t="s">
        <v>266</v>
      </c>
      <c r="F175" s="86" t="s">
        <v>267</v>
      </c>
      <c r="G175" s="59">
        <v>990935</v>
      </c>
      <c r="H175" s="59" t="s">
        <v>1025</v>
      </c>
      <c r="I175" s="59">
        <v>154</v>
      </c>
      <c r="J175" s="59">
        <v>77</v>
      </c>
      <c r="K175" s="59">
        <v>41</v>
      </c>
      <c r="L175" s="59">
        <v>12</v>
      </c>
      <c r="M175" s="59">
        <v>12</v>
      </c>
      <c r="N175" s="59" t="s">
        <v>1025</v>
      </c>
      <c r="O175" s="59" t="s">
        <v>1025</v>
      </c>
      <c r="P175" s="59">
        <v>12</v>
      </c>
      <c r="Q175" s="59">
        <v>119</v>
      </c>
      <c r="R175" s="59">
        <v>20</v>
      </c>
      <c r="S175" s="59">
        <v>11</v>
      </c>
      <c r="T175" s="59">
        <v>4</v>
      </c>
      <c r="U175" s="59">
        <v>46</v>
      </c>
      <c r="V175" s="59">
        <v>76</v>
      </c>
      <c r="W175" s="59">
        <v>22</v>
      </c>
      <c r="X175" s="59">
        <v>5</v>
      </c>
      <c r="Y175" s="59">
        <v>5</v>
      </c>
      <c r="Z175" s="59">
        <v>0</v>
      </c>
      <c r="AA175" s="59">
        <v>0</v>
      </c>
      <c r="AB175" s="59">
        <v>0</v>
      </c>
      <c r="AC175" s="59">
        <v>0</v>
      </c>
      <c r="AD175" s="59">
        <v>0</v>
      </c>
      <c r="AE175" s="59" t="s">
        <v>1025</v>
      </c>
      <c r="AF175" s="59" t="s">
        <v>1025</v>
      </c>
      <c r="AG175" s="59" t="s">
        <v>1025</v>
      </c>
      <c r="AH175" s="59" t="s">
        <v>1025</v>
      </c>
      <c r="AI175" s="59" t="s">
        <v>1025</v>
      </c>
      <c r="AJ175" s="59" t="s">
        <v>1025</v>
      </c>
    </row>
    <row r="176" spans="1:45" x14ac:dyDescent="0.2">
      <c r="A176" s="86" t="str">
        <f t="shared" si="22"/>
        <v>111AD841729</v>
      </c>
      <c r="B176" s="86" t="str">
        <f t="shared" si="23"/>
        <v>L</v>
      </c>
      <c r="C176" s="86" t="str">
        <f t="shared" si="24"/>
        <v>PELC</v>
      </c>
      <c r="D176" s="89">
        <v>41729</v>
      </c>
      <c r="E176" s="86" t="s">
        <v>318</v>
      </c>
      <c r="F176" s="86" t="s">
        <v>319</v>
      </c>
      <c r="G176" s="59">
        <v>213240</v>
      </c>
      <c r="H176" s="59" t="s">
        <v>1025</v>
      </c>
      <c r="I176" s="59">
        <v>100</v>
      </c>
      <c r="J176" s="59">
        <v>58</v>
      </c>
      <c r="K176" s="59">
        <v>24</v>
      </c>
      <c r="L176" s="59">
        <v>6</v>
      </c>
      <c r="M176" s="59">
        <v>5</v>
      </c>
      <c r="N176" s="59" t="s">
        <v>1025</v>
      </c>
      <c r="O176" s="59" t="s">
        <v>1025</v>
      </c>
      <c r="P176" s="59">
        <v>7</v>
      </c>
      <c r="Q176" s="59">
        <v>70</v>
      </c>
      <c r="R176" s="59">
        <v>18</v>
      </c>
      <c r="S176" s="59">
        <v>8</v>
      </c>
      <c r="T176" s="59">
        <v>4</v>
      </c>
      <c r="U176" s="59">
        <v>20</v>
      </c>
      <c r="V176" s="59">
        <v>51</v>
      </c>
      <c r="W176" s="59">
        <v>15</v>
      </c>
      <c r="X176" s="59">
        <v>5</v>
      </c>
      <c r="Y176" s="59">
        <v>9</v>
      </c>
      <c r="Z176" s="59">
        <v>17</v>
      </c>
      <c r="AA176" s="59">
        <v>29</v>
      </c>
      <c r="AB176" s="59">
        <v>30</v>
      </c>
      <c r="AC176" s="59">
        <v>3</v>
      </c>
      <c r="AD176" s="59">
        <v>9</v>
      </c>
      <c r="AE176" s="59" t="s">
        <v>1025</v>
      </c>
      <c r="AF176" s="59" t="s">
        <v>1025</v>
      </c>
      <c r="AG176" s="59" t="s">
        <v>1025</v>
      </c>
      <c r="AH176" s="59" t="s">
        <v>1025</v>
      </c>
      <c r="AI176" s="59" t="s">
        <v>1025</v>
      </c>
      <c r="AJ176" s="59" t="s">
        <v>1025</v>
      </c>
    </row>
    <row r="177" spans="1:36" x14ac:dyDescent="0.2">
      <c r="A177" s="86" t="str">
        <f t="shared" si="22"/>
        <v>111AD641729</v>
      </c>
      <c r="B177" s="86" t="str">
        <f t="shared" si="23"/>
        <v>L</v>
      </c>
      <c r="C177" s="86" t="str">
        <f t="shared" si="24"/>
        <v>PELC</v>
      </c>
      <c r="D177" s="89">
        <v>41729</v>
      </c>
      <c r="E177" s="86" t="s">
        <v>283</v>
      </c>
      <c r="F177" s="86" t="s">
        <v>284</v>
      </c>
      <c r="G177" s="59">
        <v>1245957</v>
      </c>
      <c r="H177" s="59" t="s">
        <v>1025</v>
      </c>
      <c r="I177" s="59">
        <v>213</v>
      </c>
      <c r="J177" s="59">
        <v>136</v>
      </c>
      <c r="K177" s="59">
        <v>43</v>
      </c>
      <c r="L177" s="59">
        <v>12</v>
      </c>
      <c r="M177" s="59">
        <v>17</v>
      </c>
      <c r="N177" s="59" t="s">
        <v>1025</v>
      </c>
      <c r="O177" s="59" t="s">
        <v>1025</v>
      </c>
      <c r="P177" s="59">
        <v>5</v>
      </c>
      <c r="Q177" s="59">
        <v>176</v>
      </c>
      <c r="R177" s="59">
        <v>26</v>
      </c>
      <c r="S177" s="59">
        <v>7</v>
      </c>
      <c r="T177" s="59">
        <v>4</v>
      </c>
      <c r="U177" s="59">
        <v>32</v>
      </c>
      <c r="V177" s="59">
        <v>121</v>
      </c>
      <c r="W177" s="59">
        <v>44</v>
      </c>
      <c r="X177" s="59">
        <v>8</v>
      </c>
      <c r="Y177" s="59">
        <v>8</v>
      </c>
      <c r="Z177" s="59">
        <v>52</v>
      </c>
      <c r="AA177" s="59">
        <v>62</v>
      </c>
      <c r="AB177" s="59">
        <v>60</v>
      </c>
      <c r="AC177" s="59">
        <v>9</v>
      </c>
      <c r="AD177" s="59">
        <v>11</v>
      </c>
      <c r="AE177" s="59" t="s">
        <v>1025</v>
      </c>
      <c r="AF177" s="59" t="s">
        <v>1025</v>
      </c>
      <c r="AG177" s="59" t="s">
        <v>1025</v>
      </c>
      <c r="AH177" s="59" t="s">
        <v>1025</v>
      </c>
      <c r="AI177" s="59" t="s">
        <v>1025</v>
      </c>
      <c r="AJ177" s="59" t="s">
        <v>1025</v>
      </c>
    </row>
    <row r="178" spans="1:36" x14ac:dyDescent="0.2">
      <c r="A178" s="86" t="str">
        <f t="shared" si="22"/>
        <v>111AA141912</v>
      </c>
      <c r="B178" s="86" t="str">
        <f t="shared" si="23"/>
        <v>N</v>
      </c>
      <c r="C178" s="86" t="str">
        <f t="shared" si="24"/>
        <v>NEAS</v>
      </c>
      <c r="D178" s="89">
        <v>41912</v>
      </c>
      <c r="E178" s="86" t="s">
        <v>16</v>
      </c>
      <c r="F178" s="86" t="s">
        <v>17</v>
      </c>
      <c r="G178" s="59">
        <v>303899</v>
      </c>
      <c r="H178" s="59" t="s">
        <v>1025</v>
      </c>
      <c r="I178" s="59">
        <v>133</v>
      </c>
      <c r="J178" s="59">
        <v>88</v>
      </c>
      <c r="K178" s="59">
        <v>10</v>
      </c>
      <c r="L178" s="59">
        <v>12</v>
      </c>
      <c r="M178" s="59">
        <v>8</v>
      </c>
      <c r="N178" s="59" t="s">
        <v>1025</v>
      </c>
      <c r="O178" s="59" t="s">
        <v>1025</v>
      </c>
      <c r="P178" s="59">
        <v>0</v>
      </c>
      <c r="Q178" s="59">
        <v>108</v>
      </c>
      <c r="R178" s="59">
        <v>14</v>
      </c>
      <c r="S178" s="59">
        <v>5</v>
      </c>
      <c r="T178" s="59">
        <v>6</v>
      </c>
      <c r="U178" s="59">
        <v>67</v>
      </c>
      <c r="V178" s="59">
        <v>37</v>
      </c>
      <c r="W178" s="59">
        <v>9</v>
      </c>
      <c r="X178" s="59">
        <v>13</v>
      </c>
      <c r="Y178" s="59">
        <v>7</v>
      </c>
      <c r="Z178" s="59">
        <v>39</v>
      </c>
      <c r="AA178" s="59">
        <v>42</v>
      </c>
      <c r="AB178" s="59">
        <v>30</v>
      </c>
      <c r="AC178" s="59">
        <v>3</v>
      </c>
      <c r="AD178" s="59">
        <v>0</v>
      </c>
      <c r="AE178" s="59" t="s">
        <v>1025</v>
      </c>
      <c r="AF178" s="59" t="s">
        <v>1025</v>
      </c>
      <c r="AG178" s="59" t="s">
        <v>1025</v>
      </c>
      <c r="AH178" s="59" t="s">
        <v>1025</v>
      </c>
      <c r="AI178" s="59" t="s">
        <v>1025</v>
      </c>
      <c r="AJ178" s="59" t="s">
        <v>1025</v>
      </c>
    </row>
    <row r="179" spans="1:36" x14ac:dyDescent="0.2">
      <c r="A179" s="86" t="str">
        <f t="shared" si="22"/>
        <v>111AF541912</v>
      </c>
      <c r="B179" s="86" t="str">
        <f t="shared" si="23"/>
        <v>N</v>
      </c>
      <c r="C179" s="86" t="str">
        <f t="shared" si="24"/>
        <v>NWAS</v>
      </c>
      <c r="D179" s="89">
        <v>41912</v>
      </c>
      <c r="E179" s="86" t="s">
        <v>802</v>
      </c>
      <c r="F179" s="86" t="s">
        <v>822</v>
      </c>
      <c r="G179" s="59">
        <v>303899</v>
      </c>
      <c r="H179" s="59" t="s">
        <v>1025</v>
      </c>
      <c r="I179" s="59">
        <v>1523</v>
      </c>
      <c r="J179" s="59">
        <v>1169</v>
      </c>
      <c r="K179" s="59">
        <v>230</v>
      </c>
      <c r="L179" s="59">
        <v>46</v>
      </c>
      <c r="M179" s="59">
        <v>61</v>
      </c>
      <c r="N179" s="59" t="s">
        <v>1025</v>
      </c>
      <c r="O179" s="59" t="s">
        <v>1025</v>
      </c>
      <c r="P179" s="59">
        <v>17</v>
      </c>
      <c r="Q179" s="59">
        <v>1343</v>
      </c>
      <c r="R179" s="59">
        <v>101</v>
      </c>
      <c r="S179" s="59">
        <v>55</v>
      </c>
      <c r="T179" s="59">
        <v>24</v>
      </c>
      <c r="U179" s="59">
        <v>509</v>
      </c>
      <c r="V179" s="59">
        <v>771</v>
      </c>
      <c r="W179" s="59">
        <v>167</v>
      </c>
      <c r="X179" s="59">
        <v>43</v>
      </c>
      <c r="Y179" s="59">
        <v>33</v>
      </c>
      <c r="Z179" s="59">
        <v>134</v>
      </c>
      <c r="AA179" s="59">
        <v>438</v>
      </c>
      <c r="AB179" s="59">
        <v>546</v>
      </c>
      <c r="AC179" s="59">
        <v>380</v>
      </c>
      <c r="AD179" s="59">
        <v>26</v>
      </c>
      <c r="AE179" s="59" t="s">
        <v>1025</v>
      </c>
      <c r="AF179" s="59" t="s">
        <v>1025</v>
      </c>
      <c r="AG179" s="59" t="s">
        <v>1025</v>
      </c>
      <c r="AH179" s="59" t="s">
        <v>1025</v>
      </c>
      <c r="AI179" s="59" t="s">
        <v>1025</v>
      </c>
      <c r="AJ179" s="59" t="s">
        <v>1025</v>
      </c>
    </row>
    <row r="180" spans="1:36" x14ac:dyDescent="0.2">
      <c r="A180" s="86" t="str">
        <f t="shared" si="22"/>
        <v>111AD941912</v>
      </c>
      <c r="B180" s="86" t="str">
        <f t="shared" si="23"/>
        <v>N</v>
      </c>
      <c r="C180" s="86" t="str">
        <f t="shared" si="24"/>
        <v>YAS</v>
      </c>
      <c r="D180" s="89">
        <v>41912</v>
      </c>
      <c r="E180" s="86" t="s">
        <v>329</v>
      </c>
      <c r="F180" s="86" t="s">
        <v>330</v>
      </c>
      <c r="G180" s="59">
        <v>615656</v>
      </c>
      <c r="H180" s="59" t="s">
        <v>1025</v>
      </c>
      <c r="I180" s="59">
        <v>465</v>
      </c>
      <c r="J180" s="59">
        <v>294</v>
      </c>
      <c r="K180" s="59">
        <v>122</v>
      </c>
      <c r="L180" s="59">
        <v>0</v>
      </c>
      <c r="M180" s="59">
        <v>43</v>
      </c>
      <c r="N180" s="59" t="s">
        <v>1025</v>
      </c>
      <c r="O180" s="59" t="s">
        <v>1025</v>
      </c>
      <c r="P180" s="59">
        <v>6</v>
      </c>
      <c r="Q180" s="59">
        <v>424</v>
      </c>
      <c r="R180" s="59">
        <v>0</v>
      </c>
      <c r="S180" s="59">
        <v>24</v>
      </c>
      <c r="T180" s="59">
        <v>0</v>
      </c>
      <c r="U180" s="59">
        <v>0</v>
      </c>
      <c r="V180" s="59">
        <v>0</v>
      </c>
      <c r="W180" s="59">
        <v>0</v>
      </c>
      <c r="X180" s="59">
        <v>0</v>
      </c>
      <c r="Y180" s="59">
        <v>0</v>
      </c>
      <c r="Z180" s="59">
        <v>0</v>
      </c>
      <c r="AA180" s="59">
        <v>0</v>
      </c>
      <c r="AB180" s="59">
        <v>0</v>
      </c>
      <c r="AC180" s="59">
        <v>0</v>
      </c>
      <c r="AD180" s="59">
        <v>0</v>
      </c>
      <c r="AE180" s="59" t="s">
        <v>1025</v>
      </c>
      <c r="AF180" s="59" t="s">
        <v>1025</v>
      </c>
      <c r="AG180" s="59" t="s">
        <v>1025</v>
      </c>
      <c r="AH180" s="59" t="s">
        <v>1025</v>
      </c>
      <c r="AI180" s="59" t="s">
        <v>1025</v>
      </c>
      <c r="AJ180" s="59" t="s">
        <v>1025</v>
      </c>
    </row>
    <row r="181" spans="1:36" x14ac:dyDescent="0.2">
      <c r="A181" s="86" t="str">
        <f t="shared" si="22"/>
        <v>111AA641912</v>
      </c>
      <c r="B181" s="86" t="str">
        <f t="shared" si="23"/>
        <v>S</v>
      </c>
      <c r="C181" s="86" t="str">
        <f t="shared" si="24"/>
        <v>IOW</v>
      </c>
      <c r="D181" s="89">
        <v>41912</v>
      </c>
      <c r="E181" s="86" t="s">
        <v>100</v>
      </c>
      <c r="F181" s="86" t="s">
        <v>101</v>
      </c>
      <c r="G181" s="59">
        <v>618578</v>
      </c>
      <c r="H181" s="59" t="s">
        <v>1025</v>
      </c>
      <c r="I181" s="59">
        <v>151</v>
      </c>
      <c r="J181" s="59">
        <v>116</v>
      </c>
      <c r="K181" s="59">
        <v>20</v>
      </c>
      <c r="L181" s="59">
        <v>3</v>
      </c>
      <c r="M181" s="59">
        <v>5</v>
      </c>
      <c r="N181" s="59" t="s">
        <v>1025</v>
      </c>
      <c r="O181" s="59" t="s">
        <v>1025</v>
      </c>
      <c r="P181" s="59">
        <v>7</v>
      </c>
      <c r="Q181" s="59">
        <v>127</v>
      </c>
      <c r="R181" s="59">
        <v>11</v>
      </c>
      <c r="S181" s="59">
        <v>3</v>
      </c>
      <c r="T181" s="59">
        <v>10</v>
      </c>
      <c r="U181" s="59">
        <v>33</v>
      </c>
      <c r="V181" s="59">
        <v>72</v>
      </c>
      <c r="W181" s="59">
        <v>24</v>
      </c>
      <c r="X181" s="59">
        <v>4</v>
      </c>
      <c r="Y181" s="59">
        <v>18</v>
      </c>
      <c r="Z181" s="59">
        <v>40</v>
      </c>
      <c r="AA181" s="59">
        <v>26</v>
      </c>
      <c r="AB181" s="59">
        <v>52</v>
      </c>
      <c r="AC181" s="59">
        <v>4</v>
      </c>
      <c r="AD181" s="59">
        <v>4</v>
      </c>
      <c r="AE181" s="59" t="s">
        <v>1025</v>
      </c>
      <c r="AF181" s="59" t="s">
        <v>1025</v>
      </c>
      <c r="AG181" s="59" t="s">
        <v>1025</v>
      </c>
      <c r="AH181" s="59" t="s">
        <v>1025</v>
      </c>
      <c r="AI181" s="59" t="s">
        <v>1025</v>
      </c>
      <c r="AJ181" s="59" t="s">
        <v>1025</v>
      </c>
    </row>
    <row r="182" spans="1:36" x14ac:dyDescent="0.2">
      <c r="A182" s="86" t="str">
        <f t="shared" si="22"/>
        <v>111AF341912</v>
      </c>
      <c r="B182" s="86" t="str">
        <f t="shared" si="23"/>
        <v>ME</v>
      </c>
      <c r="C182" s="86" t="str">
        <f t="shared" si="24"/>
        <v>SCAS</v>
      </c>
      <c r="D182" s="89">
        <v>41912</v>
      </c>
      <c r="E182" s="86" t="s">
        <v>806</v>
      </c>
      <c r="F182" s="86" t="s">
        <v>820</v>
      </c>
      <c r="G182" s="59">
        <v>618578</v>
      </c>
      <c r="H182" s="59" t="s">
        <v>1025</v>
      </c>
      <c r="I182" s="59">
        <v>46</v>
      </c>
      <c r="J182" s="59">
        <v>31</v>
      </c>
      <c r="K182" s="59">
        <v>9</v>
      </c>
      <c r="L182" s="59">
        <v>1</v>
      </c>
      <c r="M182" s="59">
        <v>5</v>
      </c>
      <c r="N182" s="59" t="s">
        <v>1025</v>
      </c>
      <c r="O182" s="59" t="s">
        <v>1025</v>
      </c>
      <c r="P182" s="59">
        <v>0</v>
      </c>
      <c r="Q182" s="59">
        <v>33</v>
      </c>
      <c r="R182" s="59">
        <v>8</v>
      </c>
      <c r="S182" s="59">
        <v>2</v>
      </c>
      <c r="T182" s="59">
        <v>2</v>
      </c>
      <c r="U182" s="59">
        <v>26</v>
      </c>
      <c r="V182" s="59">
        <v>3</v>
      </c>
      <c r="W182" s="59">
        <v>6</v>
      </c>
      <c r="X182" s="59">
        <v>2</v>
      </c>
      <c r="Y182" s="59">
        <v>2</v>
      </c>
      <c r="Z182" s="59">
        <v>7</v>
      </c>
      <c r="AA182" s="59">
        <v>5</v>
      </c>
      <c r="AB182" s="59">
        <v>16</v>
      </c>
      <c r="AC182" s="59">
        <v>10</v>
      </c>
      <c r="AD182" s="59">
        <v>4</v>
      </c>
      <c r="AE182" s="59" t="s">
        <v>1025</v>
      </c>
      <c r="AF182" s="59" t="s">
        <v>1025</v>
      </c>
      <c r="AG182" s="59" t="s">
        <v>1025</v>
      </c>
      <c r="AH182" s="59" t="s">
        <v>1025</v>
      </c>
      <c r="AI182" s="59" t="s">
        <v>1025</v>
      </c>
      <c r="AJ182" s="59" t="s">
        <v>1025</v>
      </c>
    </row>
    <row r="183" spans="1:36" x14ac:dyDescent="0.2">
      <c r="A183" s="86" t="str">
        <f t="shared" si="22"/>
        <v>111AB441912</v>
      </c>
      <c r="B183" s="86" t="str">
        <f t="shared" si="23"/>
        <v>S</v>
      </c>
      <c r="C183" s="86" t="str">
        <f t="shared" si="24"/>
        <v>SCAS</v>
      </c>
      <c r="D183" s="89">
        <v>41912</v>
      </c>
      <c r="E183" s="86" t="s">
        <v>133</v>
      </c>
      <c r="F183" s="86" t="s">
        <v>134</v>
      </c>
      <c r="G183" s="59">
        <v>618578</v>
      </c>
      <c r="H183" s="59" t="s">
        <v>1025</v>
      </c>
      <c r="I183" s="59">
        <v>45</v>
      </c>
      <c r="J183" s="59">
        <v>37</v>
      </c>
      <c r="K183" s="59">
        <v>0</v>
      </c>
      <c r="L183" s="59">
        <v>4</v>
      </c>
      <c r="M183" s="59">
        <v>3</v>
      </c>
      <c r="N183" s="59" t="s">
        <v>1025</v>
      </c>
      <c r="O183" s="59" t="s">
        <v>1025</v>
      </c>
      <c r="P183" s="59">
        <v>1</v>
      </c>
      <c r="Q183" s="59">
        <v>35</v>
      </c>
      <c r="R183" s="59">
        <v>8</v>
      </c>
      <c r="S183" s="59">
        <v>1</v>
      </c>
      <c r="T183" s="59">
        <v>1</v>
      </c>
      <c r="U183" s="59">
        <v>9</v>
      </c>
      <c r="V183" s="59">
        <v>27</v>
      </c>
      <c r="W183" s="59">
        <v>5</v>
      </c>
      <c r="X183" s="59">
        <v>1</v>
      </c>
      <c r="Y183" s="59">
        <v>3</v>
      </c>
      <c r="Z183" s="59">
        <v>3</v>
      </c>
      <c r="AA183" s="59">
        <v>7</v>
      </c>
      <c r="AB183" s="59">
        <v>31</v>
      </c>
      <c r="AC183" s="59">
        <v>3</v>
      </c>
      <c r="AD183" s="59">
        <v>0</v>
      </c>
      <c r="AE183" s="59" t="s">
        <v>1025</v>
      </c>
      <c r="AF183" s="59" t="s">
        <v>1025</v>
      </c>
      <c r="AG183" s="59" t="s">
        <v>1025</v>
      </c>
      <c r="AH183" s="59" t="s">
        <v>1025</v>
      </c>
      <c r="AI183" s="59" t="s">
        <v>1025</v>
      </c>
      <c r="AJ183" s="59" t="s">
        <v>1025</v>
      </c>
    </row>
    <row r="184" spans="1:36" x14ac:dyDescent="0.2">
      <c r="A184" s="86" t="str">
        <f t="shared" si="22"/>
        <v>111AE141912</v>
      </c>
      <c r="B184" s="86" t="str">
        <f t="shared" si="23"/>
        <v>S</v>
      </c>
      <c r="C184" s="86" t="str">
        <f t="shared" si="24"/>
        <v>SCAS</v>
      </c>
      <c r="D184" s="89">
        <v>41912</v>
      </c>
      <c r="E184" s="86" t="s">
        <v>401</v>
      </c>
      <c r="F184" s="86" t="s">
        <v>402</v>
      </c>
      <c r="G184" s="59">
        <v>619596</v>
      </c>
      <c r="H184" s="59" t="s">
        <v>1025</v>
      </c>
      <c r="I184" s="59">
        <v>72</v>
      </c>
      <c r="J184" s="59">
        <v>53</v>
      </c>
      <c r="K184" s="59">
        <v>12</v>
      </c>
      <c r="L184" s="59">
        <v>0</v>
      </c>
      <c r="M184" s="59">
        <v>6</v>
      </c>
      <c r="N184" s="59" t="s">
        <v>1025</v>
      </c>
      <c r="O184" s="59" t="s">
        <v>1025</v>
      </c>
      <c r="P184" s="59">
        <v>1</v>
      </c>
      <c r="Q184" s="59">
        <v>52</v>
      </c>
      <c r="R184" s="59">
        <v>9</v>
      </c>
      <c r="S184" s="59">
        <v>9</v>
      </c>
      <c r="T184" s="59">
        <v>2</v>
      </c>
      <c r="U184" s="59">
        <v>39</v>
      </c>
      <c r="V184" s="59">
        <v>13</v>
      </c>
      <c r="W184" s="59">
        <v>12</v>
      </c>
      <c r="X184" s="59">
        <v>1</v>
      </c>
      <c r="Y184" s="59">
        <v>7</v>
      </c>
      <c r="Z184" s="59">
        <v>9</v>
      </c>
      <c r="AA184" s="59">
        <v>26</v>
      </c>
      <c r="AB184" s="59">
        <v>16</v>
      </c>
      <c r="AC184" s="59">
        <v>19</v>
      </c>
      <c r="AD184" s="59">
        <v>2</v>
      </c>
      <c r="AE184" s="59" t="s">
        <v>1025</v>
      </c>
      <c r="AF184" s="59" t="s">
        <v>1025</v>
      </c>
      <c r="AG184" s="59" t="s">
        <v>1025</v>
      </c>
      <c r="AH184" s="59" t="s">
        <v>1025</v>
      </c>
      <c r="AI184" s="59" t="s">
        <v>1025</v>
      </c>
      <c r="AJ184" s="59" t="s">
        <v>1025</v>
      </c>
    </row>
    <row r="185" spans="1:36" x14ac:dyDescent="0.2">
      <c r="A185" s="86" t="str">
        <f t="shared" si="22"/>
        <v>111AE341912</v>
      </c>
      <c r="B185" s="86" t="str">
        <f t="shared" si="23"/>
        <v>S</v>
      </c>
      <c r="C185" s="86" t="str">
        <f t="shared" si="24"/>
        <v>SCAS</v>
      </c>
      <c r="D185" s="89">
        <v>41912</v>
      </c>
      <c r="E185" s="86" t="s">
        <v>432</v>
      </c>
      <c r="F185" s="86" t="s">
        <v>433</v>
      </c>
      <c r="G185" s="59">
        <v>203641</v>
      </c>
      <c r="H185" s="59" t="s">
        <v>1025</v>
      </c>
      <c r="I185" s="59">
        <v>104</v>
      </c>
      <c r="J185" s="59">
        <v>77</v>
      </c>
      <c r="K185" s="59">
        <v>0</v>
      </c>
      <c r="L185" s="59">
        <v>9</v>
      </c>
      <c r="M185" s="59">
        <v>10</v>
      </c>
      <c r="N185" s="59" t="s">
        <v>1025</v>
      </c>
      <c r="O185" s="59" t="s">
        <v>1025</v>
      </c>
      <c r="P185" s="59">
        <v>8</v>
      </c>
      <c r="Q185" s="59">
        <v>71</v>
      </c>
      <c r="R185" s="59">
        <v>17</v>
      </c>
      <c r="S185" s="59">
        <v>7</v>
      </c>
      <c r="T185" s="59">
        <v>9</v>
      </c>
      <c r="U185" s="59">
        <v>0</v>
      </c>
      <c r="V185" s="59">
        <v>0</v>
      </c>
      <c r="W185" s="59">
        <v>0</v>
      </c>
      <c r="X185" s="59">
        <v>0</v>
      </c>
      <c r="Y185" s="59">
        <v>0</v>
      </c>
      <c r="Z185" s="59">
        <v>15</v>
      </c>
      <c r="AA185" s="59">
        <v>22</v>
      </c>
      <c r="AB185" s="59">
        <v>40</v>
      </c>
      <c r="AC185" s="59">
        <v>5</v>
      </c>
      <c r="AD185" s="59">
        <v>4</v>
      </c>
      <c r="AE185" s="59" t="s">
        <v>1025</v>
      </c>
      <c r="AF185" s="59" t="s">
        <v>1025</v>
      </c>
      <c r="AG185" s="59" t="s">
        <v>1025</v>
      </c>
      <c r="AH185" s="59" t="s">
        <v>1025</v>
      </c>
      <c r="AI185" s="59" t="s">
        <v>1025</v>
      </c>
      <c r="AJ185" s="59" t="s">
        <v>1025</v>
      </c>
    </row>
    <row r="186" spans="1:36" x14ac:dyDescent="0.2">
      <c r="A186" s="86" t="str">
        <f t="shared" si="22"/>
        <v>111AE641912</v>
      </c>
      <c r="B186" s="86" t="str">
        <f t="shared" si="23"/>
        <v>S</v>
      </c>
      <c r="C186" s="86" t="str">
        <f t="shared" si="24"/>
        <v>Care UK</v>
      </c>
      <c r="D186" s="89">
        <v>41912</v>
      </c>
      <c r="E186" s="86" t="s">
        <v>461</v>
      </c>
      <c r="F186" s="86" t="s">
        <v>462</v>
      </c>
      <c r="G186" s="59">
        <v>203641</v>
      </c>
      <c r="H186" s="59" t="s">
        <v>1025</v>
      </c>
      <c r="I186" s="59">
        <v>334</v>
      </c>
      <c r="J186" s="59">
        <v>209</v>
      </c>
      <c r="K186" s="59">
        <v>77</v>
      </c>
      <c r="L186" s="59">
        <v>13</v>
      </c>
      <c r="M186" s="59">
        <v>32</v>
      </c>
      <c r="N186" s="59" t="s">
        <v>1025</v>
      </c>
      <c r="O186" s="59" t="s">
        <v>1025</v>
      </c>
      <c r="P186" s="59">
        <v>12</v>
      </c>
      <c r="Q186" s="59">
        <v>291</v>
      </c>
      <c r="R186" s="59">
        <v>33</v>
      </c>
      <c r="S186" s="59">
        <v>11</v>
      </c>
      <c r="T186" s="59">
        <v>8</v>
      </c>
      <c r="U186" s="59">
        <v>0</v>
      </c>
      <c r="V186" s="59">
        <v>0</v>
      </c>
      <c r="W186" s="59">
        <v>0</v>
      </c>
      <c r="X186" s="59">
        <v>0</v>
      </c>
      <c r="Y186" s="59">
        <v>0</v>
      </c>
      <c r="Z186" s="59">
        <v>59</v>
      </c>
      <c r="AA186" s="59">
        <v>77</v>
      </c>
      <c r="AB186" s="59">
        <v>81</v>
      </c>
      <c r="AC186" s="59">
        <v>108</v>
      </c>
      <c r="AD186" s="59">
        <v>25</v>
      </c>
      <c r="AE186" s="59" t="s">
        <v>1025</v>
      </c>
      <c r="AF186" s="59" t="s">
        <v>1025</v>
      </c>
      <c r="AG186" s="59" t="s">
        <v>1025</v>
      </c>
      <c r="AH186" s="59" t="s">
        <v>1025</v>
      </c>
      <c r="AI186" s="59" t="s">
        <v>1025</v>
      </c>
      <c r="AJ186" s="59" t="s">
        <v>1025</v>
      </c>
    </row>
    <row r="187" spans="1:36" x14ac:dyDescent="0.2">
      <c r="A187" s="86" t="str">
        <f t="shared" si="22"/>
        <v>111AE741912</v>
      </c>
      <c r="B187" s="86" t="str">
        <f t="shared" si="23"/>
        <v>S</v>
      </c>
      <c r="C187" s="86" t="str">
        <f t="shared" si="24"/>
        <v>Care UK</v>
      </c>
      <c r="D187" s="89">
        <v>41912</v>
      </c>
      <c r="E187" s="86" t="s">
        <v>469</v>
      </c>
      <c r="F187" s="86" t="s">
        <v>470</v>
      </c>
      <c r="G187" s="59">
        <v>203641</v>
      </c>
      <c r="H187" s="59" t="s">
        <v>1025</v>
      </c>
      <c r="I187" s="59">
        <v>434</v>
      </c>
      <c r="J187" s="59">
        <v>252</v>
      </c>
      <c r="K187" s="59">
        <v>118</v>
      </c>
      <c r="L187" s="59">
        <v>18</v>
      </c>
      <c r="M187" s="59">
        <v>52</v>
      </c>
      <c r="N187" s="59" t="s">
        <v>1025</v>
      </c>
      <c r="O187" s="59" t="s">
        <v>1025</v>
      </c>
      <c r="P187" s="59">
        <v>18</v>
      </c>
      <c r="Q187" s="59">
        <v>368</v>
      </c>
      <c r="R187" s="59">
        <v>50</v>
      </c>
      <c r="S187" s="59">
        <v>15</v>
      </c>
      <c r="T187" s="59">
        <v>19</v>
      </c>
      <c r="U187" s="59">
        <v>0</v>
      </c>
      <c r="V187" s="59">
        <v>0</v>
      </c>
      <c r="W187" s="59">
        <v>0</v>
      </c>
      <c r="X187" s="59">
        <v>0</v>
      </c>
      <c r="Y187" s="59">
        <v>0</v>
      </c>
      <c r="Z187" s="59">
        <v>74</v>
      </c>
      <c r="AA187" s="59">
        <v>108</v>
      </c>
      <c r="AB187" s="59">
        <v>121</v>
      </c>
      <c r="AC187" s="59">
        <v>91</v>
      </c>
      <c r="AD187" s="59">
        <v>35</v>
      </c>
      <c r="AE187" s="59" t="s">
        <v>1025</v>
      </c>
      <c r="AF187" s="59" t="s">
        <v>1025</v>
      </c>
      <c r="AG187" s="59" t="s">
        <v>1025</v>
      </c>
      <c r="AH187" s="59" t="s">
        <v>1025</v>
      </c>
      <c r="AI187" s="59" t="s">
        <v>1025</v>
      </c>
      <c r="AJ187" s="59" t="s">
        <v>1025</v>
      </c>
    </row>
    <row r="188" spans="1:36" x14ac:dyDescent="0.2">
      <c r="A188" s="86" t="str">
        <f t="shared" si="22"/>
        <v>111AE841912</v>
      </c>
      <c r="B188" s="86" t="str">
        <f t="shared" si="23"/>
        <v>S</v>
      </c>
      <c r="C188" s="86" t="str">
        <f t="shared" si="24"/>
        <v>Care UK</v>
      </c>
      <c r="D188" s="89">
        <v>41912</v>
      </c>
      <c r="E188" s="86" t="s">
        <v>480</v>
      </c>
      <c r="F188" s="86" t="s">
        <v>481</v>
      </c>
      <c r="G188" s="59">
        <v>203641</v>
      </c>
      <c r="H188" s="59" t="s">
        <v>1025</v>
      </c>
      <c r="I188" s="59">
        <v>263</v>
      </c>
      <c r="J188" s="59">
        <v>146</v>
      </c>
      <c r="K188" s="59">
        <v>72</v>
      </c>
      <c r="L188" s="59">
        <v>12</v>
      </c>
      <c r="M188" s="59">
        <v>31</v>
      </c>
      <c r="N188" s="59" t="s">
        <v>1025</v>
      </c>
      <c r="O188" s="59" t="s">
        <v>1025</v>
      </c>
      <c r="P188" s="59">
        <v>9</v>
      </c>
      <c r="Q188" s="59">
        <v>210</v>
      </c>
      <c r="R188" s="59">
        <v>20</v>
      </c>
      <c r="S188" s="59">
        <v>11</v>
      </c>
      <c r="T188" s="59">
        <v>8</v>
      </c>
      <c r="U188" s="59">
        <v>0</v>
      </c>
      <c r="V188" s="59">
        <v>0</v>
      </c>
      <c r="W188" s="59">
        <v>0</v>
      </c>
      <c r="X188" s="59">
        <v>0</v>
      </c>
      <c r="Y188" s="59">
        <v>0</v>
      </c>
      <c r="Z188" s="59">
        <v>44</v>
      </c>
      <c r="AA188" s="59">
        <v>82</v>
      </c>
      <c r="AB188" s="59">
        <v>83</v>
      </c>
      <c r="AC188" s="59">
        <v>79</v>
      </c>
      <c r="AD188" s="59">
        <v>16</v>
      </c>
      <c r="AE188" s="59" t="s">
        <v>1025</v>
      </c>
      <c r="AF188" s="59" t="s">
        <v>1025</v>
      </c>
      <c r="AG188" s="59" t="s">
        <v>1025</v>
      </c>
      <c r="AH188" s="59" t="s">
        <v>1025</v>
      </c>
      <c r="AI188" s="59" t="s">
        <v>1025</v>
      </c>
      <c r="AJ188" s="59" t="s">
        <v>1025</v>
      </c>
    </row>
    <row r="189" spans="1:36" x14ac:dyDescent="0.2">
      <c r="A189" s="86" t="str">
        <f t="shared" si="22"/>
        <v>111AE941912</v>
      </c>
      <c r="B189" s="86" t="str">
        <f t="shared" si="23"/>
        <v>S</v>
      </c>
      <c r="C189" s="86" t="str">
        <f t="shared" si="24"/>
        <v>SDUC</v>
      </c>
      <c r="D189" s="89">
        <v>41912</v>
      </c>
      <c r="E189" s="86" t="s">
        <v>488</v>
      </c>
      <c r="F189" s="86" t="s">
        <v>489</v>
      </c>
      <c r="G189" s="59">
        <v>205843</v>
      </c>
      <c r="H189" s="59" t="s">
        <v>1025</v>
      </c>
      <c r="I189" s="59">
        <v>99</v>
      </c>
      <c r="J189" s="59">
        <v>65</v>
      </c>
      <c r="K189" s="59">
        <v>15</v>
      </c>
      <c r="L189" s="59">
        <v>5</v>
      </c>
      <c r="M189" s="59">
        <v>10</v>
      </c>
      <c r="N189" s="59" t="s">
        <v>1025</v>
      </c>
      <c r="O189" s="59" t="s">
        <v>1025</v>
      </c>
      <c r="P189" s="59">
        <v>0</v>
      </c>
      <c r="Q189" s="59">
        <v>7</v>
      </c>
      <c r="R189" s="59">
        <v>6</v>
      </c>
      <c r="S189" s="59">
        <v>3</v>
      </c>
      <c r="T189" s="59">
        <v>0</v>
      </c>
      <c r="U189" s="59">
        <v>19</v>
      </c>
      <c r="V189" s="59">
        <v>45</v>
      </c>
      <c r="W189" s="59">
        <v>14</v>
      </c>
      <c r="X189" s="59">
        <v>8</v>
      </c>
      <c r="Y189" s="59">
        <v>0</v>
      </c>
      <c r="Z189" s="59">
        <v>20</v>
      </c>
      <c r="AA189" s="59">
        <v>14</v>
      </c>
      <c r="AB189" s="59">
        <v>47</v>
      </c>
      <c r="AC189" s="59">
        <v>8</v>
      </c>
      <c r="AD189" s="59">
        <v>2</v>
      </c>
      <c r="AE189" s="59" t="s">
        <v>1025</v>
      </c>
      <c r="AF189" s="59" t="s">
        <v>1025</v>
      </c>
      <c r="AG189" s="59" t="s">
        <v>1025</v>
      </c>
      <c r="AH189" s="59" t="s">
        <v>1025</v>
      </c>
      <c r="AI189" s="59" t="s">
        <v>1025</v>
      </c>
      <c r="AJ189" s="59" t="s">
        <v>1025</v>
      </c>
    </row>
    <row r="190" spans="1:36" x14ac:dyDescent="0.2">
      <c r="A190" s="86" t="str">
        <f t="shared" si="22"/>
        <v>111AE541912</v>
      </c>
      <c r="B190" s="86" t="str">
        <f t="shared" si="23"/>
        <v>S</v>
      </c>
      <c r="C190" s="86" t="str">
        <f t="shared" si="24"/>
        <v>SWAS</v>
      </c>
      <c r="D190" s="89">
        <v>41912</v>
      </c>
      <c r="E190" s="86" t="s">
        <v>455</v>
      </c>
      <c r="F190" s="86" t="s">
        <v>456</v>
      </c>
      <c r="G190" s="59">
        <v>714768</v>
      </c>
      <c r="H190" s="59" t="s">
        <v>1025</v>
      </c>
      <c r="I190" s="59">
        <v>117</v>
      </c>
      <c r="J190" s="59">
        <v>85</v>
      </c>
      <c r="K190" s="59">
        <v>17</v>
      </c>
      <c r="L190" s="59">
        <v>2</v>
      </c>
      <c r="M190" s="59">
        <v>8</v>
      </c>
      <c r="N190" s="59" t="s">
        <v>1025</v>
      </c>
      <c r="O190" s="59" t="s">
        <v>1025</v>
      </c>
      <c r="P190" s="59">
        <v>0</v>
      </c>
      <c r="Q190" s="59">
        <v>99</v>
      </c>
      <c r="R190" s="59">
        <v>4</v>
      </c>
      <c r="S190" s="59">
        <v>5</v>
      </c>
      <c r="T190" s="59">
        <v>0</v>
      </c>
      <c r="U190" s="59">
        <v>29</v>
      </c>
      <c r="V190" s="59">
        <v>60</v>
      </c>
      <c r="W190" s="59">
        <v>14</v>
      </c>
      <c r="X190" s="59">
        <v>3</v>
      </c>
      <c r="Y190" s="59">
        <v>0</v>
      </c>
      <c r="Z190" s="59">
        <v>30</v>
      </c>
      <c r="AA190" s="59">
        <v>28</v>
      </c>
      <c r="AB190" s="59">
        <v>45</v>
      </c>
      <c r="AC190" s="59">
        <v>5</v>
      </c>
      <c r="AD190" s="59">
        <v>2</v>
      </c>
      <c r="AE190" s="59" t="s">
        <v>1025</v>
      </c>
      <c r="AF190" s="59" t="s">
        <v>1025</v>
      </c>
      <c r="AG190" s="59" t="s">
        <v>1025</v>
      </c>
      <c r="AH190" s="59" t="s">
        <v>1025</v>
      </c>
      <c r="AI190" s="59" t="s">
        <v>1025</v>
      </c>
      <c r="AJ190" s="59" t="s">
        <v>1025</v>
      </c>
    </row>
    <row r="191" spans="1:36" x14ac:dyDescent="0.2">
      <c r="A191" s="86" t="str">
        <f t="shared" si="22"/>
        <v>111AF241912</v>
      </c>
      <c r="B191" s="86" t="str">
        <f t="shared" si="23"/>
        <v>S</v>
      </c>
      <c r="C191" s="86" t="str">
        <f t="shared" si="24"/>
        <v>Devon Doctors</v>
      </c>
      <c r="D191" s="89">
        <v>41912</v>
      </c>
      <c r="E191" s="86" t="s">
        <v>499</v>
      </c>
      <c r="F191" s="86" t="s">
        <v>500</v>
      </c>
      <c r="G191" s="59">
        <v>714768</v>
      </c>
      <c r="H191" s="59" t="s">
        <v>1025</v>
      </c>
      <c r="I191" s="59">
        <v>271</v>
      </c>
      <c r="J191" s="59">
        <v>199</v>
      </c>
      <c r="K191" s="59">
        <v>34</v>
      </c>
      <c r="L191" s="59">
        <v>5</v>
      </c>
      <c r="M191" s="59">
        <v>22</v>
      </c>
      <c r="N191" s="59" t="s">
        <v>1025</v>
      </c>
      <c r="O191" s="59" t="s">
        <v>1025</v>
      </c>
      <c r="P191" s="59">
        <v>0</v>
      </c>
      <c r="Q191" s="59">
        <v>216</v>
      </c>
      <c r="R191" s="59">
        <v>10</v>
      </c>
      <c r="S191" s="59">
        <v>10</v>
      </c>
      <c r="T191" s="59">
        <v>0</v>
      </c>
      <c r="U191" s="59">
        <v>68</v>
      </c>
      <c r="V191" s="59">
        <v>127</v>
      </c>
      <c r="W191" s="59">
        <v>32</v>
      </c>
      <c r="X191" s="59">
        <v>15</v>
      </c>
      <c r="Y191" s="59">
        <v>0</v>
      </c>
      <c r="Z191" s="59">
        <v>43</v>
      </c>
      <c r="AA191" s="59">
        <v>51</v>
      </c>
      <c r="AB191" s="59">
        <v>121</v>
      </c>
      <c r="AC191" s="59">
        <v>20</v>
      </c>
      <c r="AD191" s="59">
        <v>3</v>
      </c>
      <c r="AE191" s="59" t="s">
        <v>1025</v>
      </c>
      <c r="AF191" s="59" t="s">
        <v>1025</v>
      </c>
      <c r="AG191" s="59" t="s">
        <v>1025</v>
      </c>
      <c r="AH191" s="59" t="s">
        <v>1025</v>
      </c>
      <c r="AI191" s="59" t="s">
        <v>1025</v>
      </c>
      <c r="AJ191" s="59" t="s">
        <v>1025</v>
      </c>
    </row>
    <row r="192" spans="1:36" x14ac:dyDescent="0.2">
      <c r="A192" s="86" t="str">
        <f t="shared" si="22"/>
        <v>111AE441912</v>
      </c>
      <c r="B192" s="86" t="str">
        <f t="shared" si="23"/>
        <v>S</v>
      </c>
      <c r="C192" s="86" t="str">
        <f t="shared" si="24"/>
        <v>SECAmb</v>
      </c>
      <c r="D192" s="89">
        <v>41912</v>
      </c>
      <c r="E192" s="86" t="s">
        <v>800</v>
      </c>
      <c r="F192" s="86" t="s">
        <v>821</v>
      </c>
      <c r="G192" s="59">
        <v>714768</v>
      </c>
      <c r="H192" s="59" t="s">
        <v>1025</v>
      </c>
      <c r="I192" s="59">
        <v>82</v>
      </c>
      <c r="J192" s="59">
        <v>65</v>
      </c>
      <c r="K192" s="59">
        <v>7</v>
      </c>
      <c r="L192" s="59">
        <v>3</v>
      </c>
      <c r="M192" s="59">
        <v>6</v>
      </c>
      <c r="N192" s="59" t="s">
        <v>1025</v>
      </c>
      <c r="O192" s="59" t="s">
        <v>1025</v>
      </c>
      <c r="P192" s="59">
        <v>1</v>
      </c>
      <c r="Q192" s="59">
        <v>69</v>
      </c>
      <c r="R192" s="59">
        <v>8</v>
      </c>
      <c r="S192" s="59">
        <v>4</v>
      </c>
      <c r="T192" s="59">
        <v>1</v>
      </c>
      <c r="U192" s="59">
        <v>23</v>
      </c>
      <c r="V192" s="59">
        <v>33</v>
      </c>
      <c r="W192" s="59">
        <v>18</v>
      </c>
      <c r="X192" s="59">
        <v>6</v>
      </c>
      <c r="Y192" s="59">
        <v>2</v>
      </c>
      <c r="Z192" s="59">
        <v>13</v>
      </c>
      <c r="AA192" s="59">
        <v>27</v>
      </c>
      <c r="AB192" s="59">
        <v>34</v>
      </c>
      <c r="AC192" s="59">
        <v>9</v>
      </c>
      <c r="AD192" s="59">
        <v>3</v>
      </c>
      <c r="AE192" s="59" t="s">
        <v>1025</v>
      </c>
      <c r="AF192" s="59" t="s">
        <v>1025</v>
      </c>
      <c r="AG192" s="59" t="s">
        <v>1025</v>
      </c>
      <c r="AH192" s="59" t="s">
        <v>1025</v>
      </c>
      <c r="AI192" s="59" t="s">
        <v>1025</v>
      </c>
      <c r="AJ192" s="59" t="s">
        <v>1025</v>
      </c>
    </row>
    <row r="193" spans="1:36" x14ac:dyDescent="0.2">
      <c r="A193" s="86" t="str">
        <f t="shared" si="22"/>
        <v>111AF141912</v>
      </c>
      <c r="B193" s="86" t="str">
        <f t="shared" si="23"/>
        <v>S</v>
      </c>
      <c r="C193" s="86" t="str">
        <f t="shared" si="24"/>
        <v>SWAS</v>
      </c>
      <c r="D193" s="89">
        <v>41912</v>
      </c>
      <c r="E193" s="86" t="s">
        <v>494</v>
      </c>
      <c r="F193" s="86" t="s">
        <v>495</v>
      </c>
      <c r="G193" s="59">
        <v>714768</v>
      </c>
      <c r="H193" s="59" t="s">
        <v>1025</v>
      </c>
      <c r="I193" s="59">
        <v>49</v>
      </c>
      <c r="J193" s="59">
        <v>40</v>
      </c>
      <c r="K193" s="59">
        <v>4</v>
      </c>
      <c r="L193" s="59">
        <v>2</v>
      </c>
      <c r="M193" s="59">
        <v>3</v>
      </c>
      <c r="N193" s="59" t="s">
        <v>1025</v>
      </c>
      <c r="O193" s="59" t="s">
        <v>1025</v>
      </c>
      <c r="P193" s="59">
        <v>0</v>
      </c>
      <c r="Q193" s="59">
        <v>38</v>
      </c>
      <c r="R193" s="59">
        <v>5</v>
      </c>
      <c r="S193" s="59">
        <v>2</v>
      </c>
      <c r="T193" s="59">
        <v>0</v>
      </c>
      <c r="U193" s="59">
        <v>10</v>
      </c>
      <c r="V193" s="59">
        <v>25</v>
      </c>
      <c r="W193" s="59">
        <v>5</v>
      </c>
      <c r="X193" s="59">
        <v>3</v>
      </c>
      <c r="Y193" s="59">
        <v>0</v>
      </c>
      <c r="Z193" s="59">
        <v>14</v>
      </c>
      <c r="AA193" s="59">
        <v>7</v>
      </c>
      <c r="AB193" s="59">
        <v>24</v>
      </c>
      <c r="AC193" s="59">
        <v>1</v>
      </c>
      <c r="AD193" s="59">
        <v>0</v>
      </c>
      <c r="AE193" s="59" t="s">
        <v>1025</v>
      </c>
      <c r="AF193" s="59" t="s">
        <v>1025</v>
      </c>
      <c r="AG193" s="59" t="s">
        <v>1025</v>
      </c>
      <c r="AH193" s="59" t="s">
        <v>1025</v>
      </c>
      <c r="AI193" s="59" t="s">
        <v>1025</v>
      </c>
      <c r="AJ193" s="59" t="s">
        <v>1025</v>
      </c>
    </row>
    <row r="194" spans="1:36" x14ac:dyDescent="0.2">
      <c r="A194" s="86" t="str">
        <f t="shared" si="22"/>
        <v>111AA241912</v>
      </c>
      <c r="B194" s="86" t="str">
        <f t="shared" si="23"/>
        <v>ME</v>
      </c>
      <c r="C194" s="86" t="str">
        <f t="shared" si="24"/>
        <v>DHU</v>
      </c>
      <c r="D194" s="89">
        <v>41912</v>
      </c>
      <c r="E194" s="86" t="s">
        <v>50</v>
      </c>
      <c r="F194" s="86" t="s">
        <v>51</v>
      </c>
      <c r="G194" s="59">
        <v>138392</v>
      </c>
      <c r="H194" s="59" t="s">
        <v>1025</v>
      </c>
      <c r="I194" s="59">
        <v>514</v>
      </c>
      <c r="J194" s="59">
        <v>246</v>
      </c>
      <c r="K194" s="59">
        <v>130</v>
      </c>
      <c r="L194" s="59">
        <v>26</v>
      </c>
      <c r="M194" s="59">
        <v>18</v>
      </c>
      <c r="N194" s="59" t="s">
        <v>1025</v>
      </c>
      <c r="O194" s="59" t="s">
        <v>1025</v>
      </c>
      <c r="P194" s="59">
        <v>11</v>
      </c>
      <c r="Q194" s="59">
        <v>373</v>
      </c>
      <c r="R194" s="59">
        <v>33</v>
      </c>
      <c r="S194" s="59">
        <v>22</v>
      </c>
      <c r="T194" s="59">
        <v>0</v>
      </c>
      <c r="U194" s="59">
        <v>0</v>
      </c>
      <c r="V194" s="59">
        <v>0</v>
      </c>
      <c r="W194" s="59">
        <v>0</v>
      </c>
      <c r="X194" s="59">
        <v>0</v>
      </c>
      <c r="Y194" s="59">
        <v>0</v>
      </c>
      <c r="Z194" s="59">
        <v>52</v>
      </c>
      <c r="AA194" s="59">
        <v>187</v>
      </c>
      <c r="AB194" s="59">
        <v>85</v>
      </c>
      <c r="AC194" s="59">
        <v>73</v>
      </c>
      <c r="AD194" s="59">
        <v>16</v>
      </c>
      <c r="AE194" s="59" t="s">
        <v>1025</v>
      </c>
      <c r="AF194" s="59" t="s">
        <v>1025</v>
      </c>
      <c r="AG194" s="59" t="s">
        <v>1025</v>
      </c>
      <c r="AH194" s="59" t="s">
        <v>1025</v>
      </c>
      <c r="AI194" s="59" t="s">
        <v>1025</v>
      </c>
      <c r="AJ194" s="59" t="s">
        <v>1025</v>
      </c>
    </row>
    <row r="195" spans="1:36" x14ac:dyDescent="0.2">
      <c r="A195" s="86" t="str">
        <f t="shared" si="22"/>
        <v>111AA441912</v>
      </c>
      <c r="B195" s="86" t="str">
        <f t="shared" si="23"/>
        <v>ME</v>
      </c>
      <c r="C195" s="86" t="str">
        <f t="shared" si="24"/>
        <v>DHU</v>
      </c>
      <c r="D195" s="89">
        <v>41912</v>
      </c>
      <c r="E195" s="86" t="s">
        <v>65</v>
      </c>
      <c r="F195" s="86" t="s">
        <v>66</v>
      </c>
      <c r="G195" s="59">
        <v>1970836</v>
      </c>
      <c r="H195" s="59" t="s">
        <v>1025</v>
      </c>
      <c r="I195" s="59">
        <v>195</v>
      </c>
      <c r="J195" s="59">
        <v>143</v>
      </c>
      <c r="K195" s="59">
        <v>27</v>
      </c>
      <c r="L195" s="59">
        <v>11</v>
      </c>
      <c r="M195" s="59">
        <v>12</v>
      </c>
      <c r="N195" s="59" t="s">
        <v>1025</v>
      </c>
      <c r="O195" s="59" t="s">
        <v>1025</v>
      </c>
      <c r="P195" s="59">
        <v>2</v>
      </c>
      <c r="Q195" s="59">
        <v>170</v>
      </c>
      <c r="R195" s="59">
        <v>19</v>
      </c>
      <c r="S195" s="59">
        <v>2</v>
      </c>
      <c r="T195" s="59">
        <v>4</v>
      </c>
      <c r="U195" s="59">
        <v>49</v>
      </c>
      <c r="V195" s="59">
        <v>104</v>
      </c>
      <c r="W195" s="59">
        <v>30</v>
      </c>
      <c r="X195" s="59">
        <v>8</v>
      </c>
      <c r="Y195" s="59">
        <v>4</v>
      </c>
      <c r="Z195" s="59">
        <v>24</v>
      </c>
      <c r="AA195" s="59">
        <v>43</v>
      </c>
      <c r="AB195" s="59">
        <v>79</v>
      </c>
      <c r="AC195" s="59">
        <v>10</v>
      </c>
      <c r="AD195" s="59">
        <v>19</v>
      </c>
      <c r="AE195" s="59" t="s">
        <v>1025</v>
      </c>
      <c r="AF195" s="59" t="s">
        <v>1025</v>
      </c>
      <c r="AG195" s="59" t="s">
        <v>1025</v>
      </c>
      <c r="AH195" s="59" t="s">
        <v>1025</v>
      </c>
      <c r="AI195" s="59" t="s">
        <v>1025</v>
      </c>
      <c r="AJ195" s="59" t="s">
        <v>1025</v>
      </c>
    </row>
    <row r="196" spans="1:36" x14ac:dyDescent="0.2">
      <c r="A196" s="86" t="str">
        <f t="shared" si="22"/>
        <v>111AA541912</v>
      </c>
      <c r="B196" s="86" t="str">
        <f t="shared" si="23"/>
        <v>ME</v>
      </c>
      <c r="C196" s="86" t="str">
        <f t="shared" si="24"/>
        <v>DHU</v>
      </c>
      <c r="D196" s="89">
        <v>41912</v>
      </c>
      <c r="E196" s="86" t="s">
        <v>85</v>
      </c>
      <c r="F196" s="86" t="s">
        <v>86</v>
      </c>
      <c r="G196" s="59">
        <v>205843</v>
      </c>
      <c r="H196" s="59" t="s">
        <v>1025</v>
      </c>
      <c r="I196" s="59">
        <v>214</v>
      </c>
      <c r="J196" s="59">
        <v>168</v>
      </c>
      <c r="K196" s="59">
        <v>31</v>
      </c>
      <c r="L196" s="59">
        <v>5</v>
      </c>
      <c r="M196" s="59">
        <v>6</v>
      </c>
      <c r="N196" s="59" t="s">
        <v>1025</v>
      </c>
      <c r="O196" s="59" t="s">
        <v>1025</v>
      </c>
      <c r="P196" s="59">
        <v>4</v>
      </c>
      <c r="Q196" s="59">
        <v>199</v>
      </c>
      <c r="R196" s="59">
        <v>6</v>
      </c>
      <c r="S196" s="59">
        <v>2</v>
      </c>
      <c r="T196" s="59">
        <v>7</v>
      </c>
      <c r="U196" s="59">
        <v>65</v>
      </c>
      <c r="V196" s="59">
        <v>101</v>
      </c>
      <c r="W196" s="59">
        <v>35</v>
      </c>
      <c r="X196" s="59">
        <v>5</v>
      </c>
      <c r="Y196" s="59">
        <v>8</v>
      </c>
      <c r="Z196" s="59">
        <v>24</v>
      </c>
      <c r="AA196" s="59">
        <v>54</v>
      </c>
      <c r="AB196" s="59">
        <v>94</v>
      </c>
      <c r="AC196" s="59">
        <v>13</v>
      </c>
      <c r="AD196" s="59">
        <v>18</v>
      </c>
      <c r="AE196" s="59" t="s">
        <v>1025</v>
      </c>
      <c r="AF196" s="59" t="s">
        <v>1025</v>
      </c>
      <c r="AG196" s="59" t="s">
        <v>1025</v>
      </c>
      <c r="AH196" s="59" t="s">
        <v>1025</v>
      </c>
      <c r="AI196" s="59" t="s">
        <v>1025</v>
      </c>
      <c r="AJ196" s="59" t="s">
        <v>1025</v>
      </c>
    </row>
    <row r="197" spans="1:36" x14ac:dyDescent="0.2">
      <c r="A197" s="86" t="str">
        <f t="shared" si="22"/>
        <v>111AB241912</v>
      </c>
      <c r="B197" s="86" t="str">
        <f t="shared" si="23"/>
        <v>ME</v>
      </c>
      <c r="C197" s="86" t="str">
        <f t="shared" si="24"/>
        <v>HUC</v>
      </c>
      <c r="D197" s="89">
        <v>41912</v>
      </c>
      <c r="E197" s="86" t="s">
        <v>124</v>
      </c>
      <c r="F197" s="86" t="s">
        <v>125</v>
      </c>
      <c r="G197" s="59">
        <v>281756</v>
      </c>
      <c r="H197" s="59" t="s">
        <v>1025</v>
      </c>
      <c r="I197" s="59">
        <v>929</v>
      </c>
      <c r="J197" s="59">
        <v>677</v>
      </c>
      <c r="K197" s="59">
        <v>164</v>
      </c>
      <c r="L197" s="59">
        <v>36</v>
      </c>
      <c r="M197" s="59">
        <v>40</v>
      </c>
      <c r="N197" s="59" t="s">
        <v>1025</v>
      </c>
      <c r="O197" s="59" t="s">
        <v>1025</v>
      </c>
      <c r="P197" s="59">
        <v>12</v>
      </c>
      <c r="Q197" s="59">
        <v>804</v>
      </c>
      <c r="R197" s="59">
        <v>80</v>
      </c>
      <c r="S197" s="59">
        <v>23</v>
      </c>
      <c r="T197" s="59">
        <v>22</v>
      </c>
      <c r="U197" s="59">
        <v>262</v>
      </c>
      <c r="V197" s="59">
        <v>479</v>
      </c>
      <c r="W197" s="59">
        <v>125</v>
      </c>
      <c r="X197" s="59">
        <v>26</v>
      </c>
      <c r="Y197" s="59">
        <v>37</v>
      </c>
      <c r="Z197" s="59">
        <v>143</v>
      </c>
      <c r="AA197" s="59">
        <v>270</v>
      </c>
      <c r="AB197" s="59">
        <v>327</v>
      </c>
      <c r="AC197" s="59">
        <v>41</v>
      </c>
      <c r="AD197" s="59">
        <v>60</v>
      </c>
      <c r="AE197" s="59" t="s">
        <v>1025</v>
      </c>
      <c r="AF197" s="59" t="s">
        <v>1025</v>
      </c>
      <c r="AG197" s="59" t="s">
        <v>1025</v>
      </c>
      <c r="AH197" s="59" t="s">
        <v>1025</v>
      </c>
      <c r="AI197" s="59" t="s">
        <v>1025</v>
      </c>
      <c r="AJ197" s="59" t="s">
        <v>1025</v>
      </c>
    </row>
    <row r="198" spans="1:36" x14ac:dyDescent="0.2">
      <c r="A198" s="86" t="str">
        <f t="shared" si="22"/>
        <v>111AB341912</v>
      </c>
      <c r="B198" s="86" t="str">
        <f t="shared" si="23"/>
        <v>ME</v>
      </c>
      <c r="C198" s="86" t="str">
        <f t="shared" si="24"/>
        <v>IC24</v>
      </c>
      <c r="D198" s="89">
        <v>41912</v>
      </c>
      <c r="E198" s="86" t="s">
        <v>783</v>
      </c>
      <c r="F198" s="86" t="s">
        <v>819</v>
      </c>
      <c r="G198" s="59">
        <v>205843</v>
      </c>
      <c r="H198" s="59" t="s">
        <v>1025</v>
      </c>
      <c r="I198" s="59">
        <v>309</v>
      </c>
      <c r="J198" s="59">
        <v>231</v>
      </c>
      <c r="K198" s="59">
        <v>45</v>
      </c>
      <c r="L198" s="59">
        <v>6</v>
      </c>
      <c r="M198" s="59">
        <v>23</v>
      </c>
      <c r="N198" s="59" t="s">
        <v>1025</v>
      </c>
      <c r="O198" s="59" t="s">
        <v>1025</v>
      </c>
      <c r="P198" s="59">
        <v>4</v>
      </c>
      <c r="Q198" s="59">
        <v>250</v>
      </c>
      <c r="R198" s="59">
        <v>17</v>
      </c>
      <c r="S198" s="59">
        <v>8</v>
      </c>
      <c r="T198" s="59">
        <v>34</v>
      </c>
      <c r="U198" s="59">
        <v>184</v>
      </c>
      <c r="V198" s="59">
        <v>65</v>
      </c>
      <c r="W198" s="59">
        <v>30</v>
      </c>
      <c r="X198" s="59">
        <v>19</v>
      </c>
      <c r="Y198" s="59">
        <v>11</v>
      </c>
      <c r="Z198" s="59">
        <v>37</v>
      </c>
      <c r="AA198" s="59">
        <v>85</v>
      </c>
      <c r="AB198" s="59">
        <v>136</v>
      </c>
      <c r="AC198" s="59">
        <v>24</v>
      </c>
      <c r="AD198" s="59">
        <v>48</v>
      </c>
      <c r="AE198" s="59" t="s">
        <v>1025</v>
      </c>
      <c r="AF198" s="59" t="s">
        <v>1025</v>
      </c>
      <c r="AG198" s="59" t="s">
        <v>1025</v>
      </c>
      <c r="AH198" s="59" t="s">
        <v>1025</v>
      </c>
      <c r="AI198" s="59" t="s">
        <v>1025</v>
      </c>
      <c r="AJ198" s="59" t="s">
        <v>1025</v>
      </c>
    </row>
    <row r="199" spans="1:36" x14ac:dyDescent="0.2">
      <c r="A199" s="86" t="str">
        <f t="shared" si="22"/>
        <v>111AB941912</v>
      </c>
      <c r="B199" s="86" t="str">
        <f t="shared" si="23"/>
        <v>ME</v>
      </c>
      <c r="C199" s="86" t="str">
        <f t="shared" si="24"/>
        <v>IC24</v>
      </c>
      <c r="D199" s="89">
        <v>41912</v>
      </c>
      <c r="E199" s="86" t="s">
        <v>786</v>
      </c>
      <c r="F199" s="86" t="s">
        <v>787</v>
      </c>
      <c r="G199" s="59">
        <v>700000</v>
      </c>
      <c r="H199" s="59" t="s">
        <v>1025</v>
      </c>
      <c r="I199" s="59">
        <v>308</v>
      </c>
      <c r="J199" s="59">
        <v>244</v>
      </c>
      <c r="K199" s="59">
        <v>38</v>
      </c>
      <c r="L199" s="59">
        <v>9</v>
      </c>
      <c r="M199" s="59">
        <v>10</v>
      </c>
      <c r="N199" s="59" t="s">
        <v>1025</v>
      </c>
      <c r="O199" s="59" t="s">
        <v>1025</v>
      </c>
      <c r="P199" s="59">
        <v>7</v>
      </c>
      <c r="Q199" s="59">
        <v>266</v>
      </c>
      <c r="R199" s="59">
        <v>16</v>
      </c>
      <c r="S199" s="59">
        <v>5</v>
      </c>
      <c r="T199" s="59">
        <v>21</v>
      </c>
      <c r="U199" s="59">
        <v>95</v>
      </c>
      <c r="V199" s="59">
        <v>140</v>
      </c>
      <c r="W199" s="59">
        <v>25</v>
      </c>
      <c r="X199" s="59">
        <v>15</v>
      </c>
      <c r="Y199" s="59">
        <v>33</v>
      </c>
      <c r="Z199" s="59">
        <v>80</v>
      </c>
      <c r="AA199" s="59">
        <v>95</v>
      </c>
      <c r="AB199" s="59">
        <v>100</v>
      </c>
      <c r="AC199" s="59">
        <v>68</v>
      </c>
      <c r="AD199" s="59">
        <v>9</v>
      </c>
      <c r="AE199" s="59" t="s">
        <v>1025</v>
      </c>
      <c r="AF199" s="59" t="s">
        <v>1025</v>
      </c>
      <c r="AG199" s="59" t="s">
        <v>1025</v>
      </c>
      <c r="AH199" s="59" t="s">
        <v>1025</v>
      </c>
      <c r="AI199" s="59" t="s">
        <v>1025</v>
      </c>
      <c r="AJ199" s="59" t="s">
        <v>1025</v>
      </c>
    </row>
    <row r="200" spans="1:36" x14ac:dyDescent="0.2">
      <c r="A200" s="86" t="str">
        <f t="shared" si="22"/>
        <v>111AC241912</v>
      </c>
      <c r="B200" s="86" t="str">
        <f t="shared" si="23"/>
        <v>ME</v>
      </c>
      <c r="C200" s="86" t="str">
        <f t="shared" si="24"/>
        <v>Care UK</v>
      </c>
      <c r="D200" s="89">
        <v>41912</v>
      </c>
      <c r="E200" s="86" t="s">
        <v>139</v>
      </c>
      <c r="F200" s="86" t="s">
        <v>140</v>
      </c>
      <c r="G200" s="59">
        <v>559638</v>
      </c>
      <c r="H200" s="59" t="s">
        <v>1025</v>
      </c>
      <c r="I200" s="59">
        <v>455</v>
      </c>
      <c r="J200" s="59">
        <v>227</v>
      </c>
      <c r="K200" s="59">
        <v>111</v>
      </c>
      <c r="L200" s="59">
        <v>20</v>
      </c>
      <c r="M200" s="59">
        <v>17</v>
      </c>
      <c r="N200" s="59" t="s">
        <v>1025</v>
      </c>
      <c r="O200" s="59" t="s">
        <v>1025</v>
      </c>
      <c r="P200" s="59">
        <v>14</v>
      </c>
      <c r="Q200" s="59">
        <v>345</v>
      </c>
      <c r="R200" s="59">
        <v>27</v>
      </c>
      <c r="S200" s="59">
        <v>10</v>
      </c>
      <c r="T200" s="59">
        <v>0</v>
      </c>
      <c r="U200" s="59">
        <v>0</v>
      </c>
      <c r="V200" s="59">
        <v>0</v>
      </c>
      <c r="W200" s="59">
        <v>0</v>
      </c>
      <c r="X200" s="59">
        <v>0</v>
      </c>
      <c r="Y200" s="59">
        <v>0</v>
      </c>
      <c r="Z200" s="59">
        <v>56</v>
      </c>
      <c r="AA200" s="59">
        <v>181</v>
      </c>
      <c r="AB200" s="59">
        <v>85</v>
      </c>
      <c r="AC200" s="59">
        <v>40</v>
      </c>
      <c r="AD200" s="59">
        <v>25</v>
      </c>
      <c r="AE200" s="59" t="s">
        <v>1025</v>
      </c>
      <c r="AF200" s="59" t="s">
        <v>1025</v>
      </c>
      <c r="AG200" s="59" t="s">
        <v>1025</v>
      </c>
      <c r="AH200" s="59" t="s">
        <v>1025</v>
      </c>
      <c r="AI200" s="59" t="s">
        <v>1025</v>
      </c>
      <c r="AJ200" s="59" t="s">
        <v>1025</v>
      </c>
    </row>
    <row r="201" spans="1:36" x14ac:dyDescent="0.2">
      <c r="A201" s="86" t="str">
        <f t="shared" si="22"/>
        <v>111AC441912</v>
      </c>
      <c r="B201" s="86" t="str">
        <f t="shared" si="23"/>
        <v>ME</v>
      </c>
      <c r="C201" s="86" t="str">
        <f t="shared" si="24"/>
        <v>IC24</v>
      </c>
      <c r="D201" s="89">
        <v>41912</v>
      </c>
      <c r="E201" s="86" t="s">
        <v>159</v>
      </c>
      <c r="F201" s="86" t="s">
        <v>160</v>
      </c>
      <c r="G201" s="59">
        <v>308735</v>
      </c>
      <c r="H201" s="59" t="s">
        <v>1025</v>
      </c>
      <c r="I201" s="59">
        <v>242</v>
      </c>
      <c r="J201" s="59">
        <v>202</v>
      </c>
      <c r="K201" s="59">
        <v>23</v>
      </c>
      <c r="L201" s="59">
        <v>3</v>
      </c>
      <c r="M201" s="59">
        <v>10</v>
      </c>
      <c r="N201" s="59" t="s">
        <v>1025</v>
      </c>
      <c r="O201" s="59" t="s">
        <v>1025</v>
      </c>
      <c r="P201" s="59">
        <v>4</v>
      </c>
      <c r="Q201" s="59">
        <v>210</v>
      </c>
      <c r="R201" s="59">
        <v>6</v>
      </c>
      <c r="S201" s="59">
        <v>3</v>
      </c>
      <c r="T201" s="59">
        <v>23</v>
      </c>
      <c r="U201" s="59">
        <v>152</v>
      </c>
      <c r="V201" s="59">
        <v>58</v>
      </c>
      <c r="W201" s="59">
        <v>19</v>
      </c>
      <c r="X201" s="59">
        <v>6</v>
      </c>
      <c r="Y201" s="59">
        <v>7</v>
      </c>
      <c r="Z201" s="59">
        <v>39</v>
      </c>
      <c r="AA201" s="59">
        <v>78</v>
      </c>
      <c r="AB201" s="59">
        <v>81</v>
      </c>
      <c r="AC201" s="59">
        <v>12</v>
      </c>
      <c r="AD201" s="59">
        <v>32</v>
      </c>
      <c r="AE201" s="59" t="s">
        <v>1025</v>
      </c>
      <c r="AF201" s="59" t="s">
        <v>1025</v>
      </c>
      <c r="AG201" s="59" t="s">
        <v>1025</v>
      </c>
      <c r="AH201" s="59" t="s">
        <v>1025</v>
      </c>
      <c r="AI201" s="59" t="s">
        <v>1025</v>
      </c>
      <c r="AJ201" s="59" t="s">
        <v>1025</v>
      </c>
    </row>
    <row r="202" spans="1:36" x14ac:dyDescent="0.2">
      <c r="A202" s="86" t="str">
        <f t="shared" si="22"/>
        <v>111AC341912</v>
      </c>
      <c r="B202" s="86" t="str">
        <f t="shared" si="23"/>
        <v>ME</v>
      </c>
      <c r="C202" s="86" t="str">
        <f t="shared" si="24"/>
        <v>IC24</v>
      </c>
      <c r="D202" s="89">
        <v>41912</v>
      </c>
      <c r="E202" s="86" t="s">
        <v>147</v>
      </c>
      <c r="F202" s="86" t="s">
        <v>148</v>
      </c>
      <c r="G202" s="59">
        <v>559638</v>
      </c>
      <c r="H202" s="59" t="s">
        <v>1025</v>
      </c>
      <c r="I202" s="59">
        <v>254</v>
      </c>
      <c r="J202" s="59">
        <v>188</v>
      </c>
      <c r="K202" s="59">
        <v>35</v>
      </c>
      <c r="L202" s="59">
        <v>7</v>
      </c>
      <c r="M202" s="59">
        <v>16</v>
      </c>
      <c r="N202" s="59" t="s">
        <v>1025</v>
      </c>
      <c r="O202" s="59" t="s">
        <v>1025</v>
      </c>
      <c r="P202" s="59">
        <v>8</v>
      </c>
      <c r="Q202" s="59">
        <v>213</v>
      </c>
      <c r="R202" s="59">
        <v>15</v>
      </c>
      <c r="S202" s="59">
        <v>5</v>
      </c>
      <c r="T202" s="59">
        <v>21</v>
      </c>
      <c r="U202" s="59">
        <v>135</v>
      </c>
      <c r="V202" s="59">
        <v>70</v>
      </c>
      <c r="W202" s="59">
        <v>28</v>
      </c>
      <c r="X202" s="59">
        <v>12</v>
      </c>
      <c r="Y202" s="59">
        <v>9</v>
      </c>
      <c r="Z202" s="59">
        <v>21</v>
      </c>
      <c r="AA202" s="59">
        <v>59</v>
      </c>
      <c r="AB202" s="59">
        <v>128</v>
      </c>
      <c r="AC202" s="59">
        <v>13</v>
      </c>
      <c r="AD202" s="59">
        <v>33</v>
      </c>
      <c r="AE202" s="59" t="s">
        <v>1025</v>
      </c>
      <c r="AF202" s="59" t="s">
        <v>1025</v>
      </c>
      <c r="AG202" s="59" t="s">
        <v>1025</v>
      </c>
      <c r="AH202" s="59" t="s">
        <v>1025</v>
      </c>
      <c r="AI202" s="59" t="s">
        <v>1025</v>
      </c>
      <c r="AJ202" s="59" t="s">
        <v>1025</v>
      </c>
    </row>
    <row r="203" spans="1:36" x14ac:dyDescent="0.2">
      <c r="A203" s="86" t="str">
        <f t="shared" si="22"/>
        <v>111AC641912</v>
      </c>
      <c r="B203" s="86" t="str">
        <f t="shared" si="23"/>
        <v>ME</v>
      </c>
      <c r="C203" s="86" t="str">
        <f t="shared" si="24"/>
        <v>DHU</v>
      </c>
      <c r="D203" s="89">
        <v>41912</v>
      </c>
      <c r="E203" s="86" t="s">
        <v>178</v>
      </c>
      <c r="F203" s="86" t="s">
        <v>179</v>
      </c>
      <c r="G203" s="59">
        <v>619596</v>
      </c>
      <c r="H203" s="59" t="s">
        <v>1025</v>
      </c>
      <c r="I203" s="59">
        <v>198</v>
      </c>
      <c r="J203" s="59">
        <v>151</v>
      </c>
      <c r="K203" s="59">
        <v>28</v>
      </c>
      <c r="L203" s="59">
        <v>8</v>
      </c>
      <c r="M203" s="59">
        <v>7</v>
      </c>
      <c r="N203" s="59" t="s">
        <v>1025</v>
      </c>
      <c r="O203" s="59" t="s">
        <v>1025</v>
      </c>
      <c r="P203" s="59">
        <v>4</v>
      </c>
      <c r="Q203" s="59">
        <v>179</v>
      </c>
      <c r="R203" s="59">
        <v>8</v>
      </c>
      <c r="S203" s="59">
        <v>5</v>
      </c>
      <c r="T203" s="59">
        <v>6</v>
      </c>
      <c r="U203" s="59">
        <v>59</v>
      </c>
      <c r="V203" s="59">
        <v>94</v>
      </c>
      <c r="W203" s="59">
        <v>28</v>
      </c>
      <c r="X203" s="59">
        <v>10</v>
      </c>
      <c r="Y203" s="59">
        <v>7</v>
      </c>
      <c r="Z203" s="59">
        <v>25</v>
      </c>
      <c r="AA203" s="59">
        <v>39</v>
      </c>
      <c r="AB203" s="59">
        <v>94</v>
      </c>
      <c r="AC203" s="59">
        <v>11</v>
      </c>
      <c r="AD203" s="59">
        <v>18</v>
      </c>
      <c r="AE203" s="59" t="s">
        <v>1025</v>
      </c>
      <c r="AF203" s="59" t="s">
        <v>1025</v>
      </c>
      <c r="AG203" s="59" t="s">
        <v>1025</v>
      </c>
      <c r="AH203" s="59" t="s">
        <v>1025</v>
      </c>
      <c r="AI203" s="59" t="s">
        <v>1025</v>
      </c>
      <c r="AJ203" s="59" t="s">
        <v>1025</v>
      </c>
    </row>
    <row r="204" spans="1:36" x14ac:dyDescent="0.2">
      <c r="A204" s="86" t="str">
        <f t="shared" si="22"/>
        <v>111AC741912</v>
      </c>
      <c r="B204" s="86" t="str">
        <f t="shared" si="23"/>
        <v>ME</v>
      </c>
      <c r="C204" s="86" t="str">
        <f t="shared" si="24"/>
        <v>DHU</v>
      </c>
      <c r="D204" s="89">
        <v>41912</v>
      </c>
      <c r="E204" s="86" t="s">
        <v>186</v>
      </c>
      <c r="F204" s="86" t="s">
        <v>187</v>
      </c>
      <c r="G204" s="59">
        <v>308735</v>
      </c>
      <c r="H204" s="59" t="s">
        <v>1025</v>
      </c>
      <c r="I204" s="59">
        <v>163</v>
      </c>
      <c r="J204" s="59">
        <v>55</v>
      </c>
      <c r="K204" s="59">
        <v>38</v>
      </c>
      <c r="L204" s="59">
        <v>25</v>
      </c>
      <c r="M204" s="59">
        <v>18</v>
      </c>
      <c r="N204" s="59" t="s">
        <v>1025</v>
      </c>
      <c r="O204" s="59" t="s">
        <v>1025</v>
      </c>
      <c r="P204" s="59">
        <v>8</v>
      </c>
      <c r="Q204" s="59">
        <v>108</v>
      </c>
      <c r="R204" s="59">
        <v>21</v>
      </c>
      <c r="S204" s="59">
        <v>12</v>
      </c>
      <c r="T204" s="59">
        <v>0</v>
      </c>
      <c r="U204" s="59">
        <v>0</v>
      </c>
      <c r="V204" s="59">
        <v>0</v>
      </c>
      <c r="W204" s="59">
        <v>0</v>
      </c>
      <c r="X204" s="59">
        <v>0</v>
      </c>
      <c r="Y204" s="59">
        <v>0</v>
      </c>
      <c r="Z204" s="59">
        <v>11</v>
      </c>
      <c r="AA204" s="59">
        <v>25</v>
      </c>
      <c r="AB204" s="59">
        <v>22</v>
      </c>
      <c r="AC204" s="59">
        <v>84</v>
      </c>
      <c r="AD204" s="59">
        <v>2</v>
      </c>
      <c r="AE204" s="59" t="s">
        <v>1025</v>
      </c>
      <c r="AF204" s="59" t="s">
        <v>1025</v>
      </c>
      <c r="AG204" s="59" t="s">
        <v>1025</v>
      </c>
      <c r="AH204" s="59" t="s">
        <v>1025</v>
      </c>
      <c r="AI204" s="59" t="s">
        <v>1025</v>
      </c>
      <c r="AJ204" s="59" t="s">
        <v>1025</v>
      </c>
    </row>
    <row r="205" spans="1:36" x14ac:dyDescent="0.2">
      <c r="A205" s="86" t="str">
        <f t="shared" si="22"/>
        <v>111AC941912</v>
      </c>
      <c r="B205" s="86" t="str">
        <f t="shared" si="23"/>
        <v>ME</v>
      </c>
      <c r="C205" s="86" t="str">
        <f t="shared" si="24"/>
        <v>Care UK</v>
      </c>
      <c r="D205" s="89">
        <v>41912</v>
      </c>
      <c r="E205" s="86" t="s">
        <v>202</v>
      </c>
      <c r="F205" s="86" t="s">
        <v>813</v>
      </c>
      <c r="G205" s="59">
        <v>559638</v>
      </c>
      <c r="H205" s="59" t="s">
        <v>1025</v>
      </c>
      <c r="I205" s="59">
        <v>420</v>
      </c>
      <c r="J205" s="59">
        <v>323</v>
      </c>
      <c r="K205" s="59">
        <v>61</v>
      </c>
      <c r="L205" s="59">
        <v>7</v>
      </c>
      <c r="M205" s="59">
        <v>15</v>
      </c>
      <c r="N205" s="59" t="s">
        <v>1025</v>
      </c>
      <c r="O205" s="59" t="s">
        <v>1025</v>
      </c>
      <c r="P205" s="59">
        <v>14</v>
      </c>
      <c r="Q205" s="59">
        <v>361</v>
      </c>
      <c r="R205" s="59">
        <v>31</v>
      </c>
      <c r="S205" s="59">
        <v>14</v>
      </c>
      <c r="T205" s="59">
        <v>14</v>
      </c>
      <c r="U205" s="59">
        <v>180</v>
      </c>
      <c r="V205" s="59">
        <v>168</v>
      </c>
      <c r="W205" s="59">
        <v>22</v>
      </c>
      <c r="X205" s="59">
        <v>10</v>
      </c>
      <c r="Y205" s="59">
        <v>27</v>
      </c>
      <c r="Z205" s="59">
        <v>63</v>
      </c>
      <c r="AA205" s="59">
        <v>102</v>
      </c>
      <c r="AB205" s="59">
        <v>174</v>
      </c>
      <c r="AC205" s="59">
        <v>22</v>
      </c>
      <c r="AD205" s="59">
        <v>59</v>
      </c>
      <c r="AE205" s="59" t="s">
        <v>1025</v>
      </c>
      <c r="AF205" s="59" t="s">
        <v>1025</v>
      </c>
      <c r="AG205" s="59" t="s">
        <v>1025</v>
      </c>
      <c r="AH205" s="59" t="s">
        <v>1025</v>
      </c>
      <c r="AI205" s="59" t="s">
        <v>1025</v>
      </c>
      <c r="AJ205" s="59" t="s">
        <v>1025</v>
      </c>
    </row>
    <row r="206" spans="1:36" x14ac:dyDescent="0.2">
      <c r="A206" s="86" t="str">
        <f t="shared" si="22"/>
        <v>111AC541912</v>
      </c>
      <c r="B206" s="86" t="str">
        <f t="shared" si="23"/>
        <v>ME</v>
      </c>
      <c r="C206" s="86" t="str">
        <f t="shared" si="24"/>
        <v>HUC</v>
      </c>
      <c r="D206" s="89">
        <v>41912</v>
      </c>
      <c r="E206" s="86" t="s">
        <v>173</v>
      </c>
      <c r="F206" s="86" t="s">
        <v>174</v>
      </c>
      <c r="G206" s="59">
        <v>368886</v>
      </c>
      <c r="H206" s="59" t="s">
        <v>1025</v>
      </c>
      <c r="I206" s="59">
        <v>796</v>
      </c>
      <c r="J206" s="59">
        <v>526</v>
      </c>
      <c r="K206" s="59">
        <v>166</v>
      </c>
      <c r="L206" s="59">
        <v>36</v>
      </c>
      <c r="M206" s="59">
        <v>54</v>
      </c>
      <c r="N206" s="59" t="s">
        <v>1025</v>
      </c>
      <c r="O206" s="59" t="s">
        <v>1025</v>
      </c>
      <c r="P206" s="59">
        <v>14</v>
      </c>
      <c r="Q206" s="59">
        <v>677</v>
      </c>
      <c r="R206" s="59">
        <v>79</v>
      </c>
      <c r="S206" s="59">
        <v>22</v>
      </c>
      <c r="T206" s="59">
        <v>18</v>
      </c>
      <c r="U206" s="59">
        <v>219</v>
      </c>
      <c r="V206" s="59">
        <v>401</v>
      </c>
      <c r="W206" s="59">
        <v>112</v>
      </c>
      <c r="X206" s="59">
        <v>31</v>
      </c>
      <c r="Y206" s="59">
        <v>33</v>
      </c>
      <c r="Z206" s="59">
        <v>127</v>
      </c>
      <c r="AA206" s="59">
        <v>193</v>
      </c>
      <c r="AB206" s="59">
        <v>266</v>
      </c>
      <c r="AC206" s="59">
        <v>40</v>
      </c>
      <c r="AD206" s="59">
        <v>67</v>
      </c>
      <c r="AE206" s="59" t="s">
        <v>1025</v>
      </c>
      <c r="AF206" s="59" t="s">
        <v>1025</v>
      </c>
      <c r="AG206" s="59" t="s">
        <v>1025</v>
      </c>
      <c r="AH206" s="59" t="s">
        <v>1025</v>
      </c>
      <c r="AI206" s="59" t="s">
        <v>1025</v>
      </c>
      <c r="AJ206" s="59" t="s">
        <v>1025</v>
      </c>
    </row>
    <row r="207" spans="1:36" x14ac:dyDescent="0.2">
      <c r="A207" s="86" t="str">
        <f t="shared" si="22"/>
        <v>111AC841912</v>
      </c>
      <c r="B207" s="86" t="str">
        <f t="shared" si="23"/>
        <v>ME</v>
      </c>
      <c r="C207" s="86" t="str">
        <f t="shared" si="24"/>
        <v>DHU</v>
      </c>
      <c r="D207" s="89">
        <v>41912</v>
      </c>
      <c r="E207" s="86" t="s">
        <v>191</v>
      </c>
      <c r="F207" s="86" t="s">
        <v>192</v>
      </c>
      <c r="G207" s="59">
        <v>205843</v>
      </c>
      <c r="H207" s="59" t="s">
        <v>1025</v>
      </c>
      <c r="I207" s="59">
        <v>215</v>
      </c>
      <c r="J207" s="59">
        <v>151</v>
      </c>
      <c r="K207" s="59">
        <v>47</v>
      </c>
      <c r="L207" s="59">
        <v>2</v>
      </c>
      <c r="M207" s="59">
        <v>14</v>
      </c>
      <c r="N207" s="59" t="s">
        <v>1025</v>
      </c>
      <c r="O207" s="59" t="s">
        <v>1025</v>
      </c>
      <c r="P207" s="59">
        <v>1</v>
      </c>
      <c r="Q207" s="59">
        <v>188</v>
      </c>
      <c r="R207" s="59">
        <v>19</v>
      </c>
      <c r="S207" s="59">
        <v>2</v>
      </c>
      <c r="T207" s="59">
        <v>6</v>
      </c>
      <c r="U207" s="59">
        <v>59</v>
      </c>
      <c r="V207" s="59">
        <v>110</v>
      </c>
      <c r="W207" s="59">
        <v>26</v>
      </c>
      <c r="X207" s="59">
        <v>7</v>
      </c>
      <c r="Y207" s="59">
        <v>3</v>
      </c>
      <c r="Z207" s="59">
        <v>26</v>
      </c>
      <c r="AA207" s="59">
        <v>55</v>
      </c>
      <c r="AB207" s="59">
        <v>99</v>
      </c>
      <c r="AC207" s="59">
        <v>7</v>
      </c>
      <c r="AD207" s="59">
        <v>17</v>
      </c>
      <c r="AE207" s="59" t="s">
        <v>1025</v>
      </c>
      <c r="AF207" s="59" t="s">
        <v>1025</v>
      </c>
      <c r="AG207" s="59" t="s">
        <v>1025</v>
      </c>
      <c r="AH207" s="59" t="s">
        <v>1025</v>
      </c>
      <c r="AI207" s="59" t="s">
        <v>1025</v>
      </c>
      <c r="AJ207" s="59" t="s">
        <v>1025</v>
      </c>
    </row>
    <row r="208" spans="1:36" x14ac:dyDescent="0.2">
      <c r="A208" s="86" t="str">
        <f t="shared" si="22"/>
        <v>111AF441912</v>
      </c>
      <c r="B208" s="86" t="str">
        <f t="shared" si="23"/>
        <v>ME</v>
      </c>
      <c r="C208" s="86" t="str">
        <f t="shared" si="24"/>
        <v>SDUC</v>
      </c>
      <c r="D208" s="89">
        <v>41912</v>
      </c>
      <c r="E208" s="86" t="s">
        <v>508</v>
      </c>
      <c r="F208" s="86" t="s">
        <v>509</v>
      </c>
      <c r="G208" s="59">
        <v>138748</v>
      </c>
      <c r="H208" s="59" t="s">
        <v>1025</v>
      </c>
      <c r="I208" s="59">
        <v>200</v>
      </c>
      <c r="J208" s="59">
        <v>132</v>
      </c>
      <c r="K208" s="59">
        <v>51</v>
      </c>
      <c r="L208" s="59">
        <v>8</v>
      </c>
      <c r="M208" s="59">
        <v>9</v>
      </c>
      <c r="N208" s="59" t="s">
        <v>1025</v>
      </c>
      <c r="O208" s="59" t="s">
        <v>1025</v>
      </c>
      <c r="P208" s="59">
        <v>0</v>
      </c>
      <c r="Q208" s="59">
        <v>173</v>
      </c>
      <c r="R208" s="59">
        <v>18</v>
      </c>
      <c r="S208" s="59">
        <v>6</v>
      </c>
      <c r="T208" s="59">
        <v>3</v>
      </c>
      <c r="U208" s="59">
        <v>87</v>
      </c>
      <c r="V208" s="59">
        <v>77</v>
      </c>
      <c r="W208" s="59">
        <v>29</v>
      </c>
      <c r="X208" s="59">
        <v>6</v>
      </c>
      <c r="Y208" s="59">
        <v>1</v>
      </c>
      <c r="Z208" s="59">
        <v>18</v>
      </c>
      <c r="AA208" s="59">
        <v>70</v>
      </c>
      <c r="AB208" s="59">
        <v>70</v>
      </c>
      <c r="AC208" s="59">
        <v>14</v>
      </c>
      <c r="AD208" s="59">
        <v>28</v>
      </c>
      <c r="AE208" s="59" t="s">
        <v>1025</v>
      </c>
      <c r="AF208" s="59" t="s">
        <v>1025</v>
      </c>
      <c r="AG208" s="59" t="s">
        <v>1025</v>
      </c>
      <c r="AH208" s="59" t="s">
        <v>1025</v>
      </c>
      <c r="AI208" s="59" t="s">
        <v>1025</v>
      </c>
      <c r="AJ208" s="59" t="s">
        <v>1025</v>
      </c>
    </row>
    <row r="209" spans="1:36" x14ac:dyDescent="0.2">
      <c r="A209" s="86" t="str">
        <f t="shared" si="22"/>
        <v>111AA941912</v>
      </c>
      <c r="B209" s="86" t="str">
        <f t="shared" si="23"/>
        <v>L</v>
      </c>
      <c r="C209" s="86" t="str">
        <f t="shared" si="24"/>
        <v>Care UK</v>
      </c>
      <c r="D209" s="89">
        <v>41912</v>
      </c>
      <c r="E209" s="86" t="s">
        <v>118</v>
      </c>
      <c r="F209" s="86" t="s">
        <v>119</v>
      </c>
      <c r="G209" s="59">
        <v>619596</v>
      </c>
      <c r="H209" s="59" t="s">
        <v>1025</v>
      </c>
      <c r="I209" s="59">
        <v>116</v>
      </c>
      <c r="J209" s="59">
        <v>93</v>
      </c>
      <c r="K209" s="59">
        <v>17</v>
      </c>
      <c r="L209" s="59">
        <v>2</v>
      </c>
      <c r="M209" s="59">
        <v>4</v>
      </c>
      <c r="N209" s="59" t="s">
        <v>1025</v>
      </c>
      <c r="O209" s="59" t="s">
        <v>1025</v>
      </c>
      <c r="P209" s="59">
        <v>0</v>
      </c>
      <c r="Q209" s="59">
        <v>101</v>
      </c>
      <c r="R209" s="59">
        <v>2</v>
      </c>
      <c r="S209" s="59">
        <v>2</v>
      </c>
      <c r="T209" s="59">
        <v>11</v>
      </c>
      <c r="U209" s="59">
        <v>16</v>
      </c>
      <c r="V209" s="59">
        <v>27</v>
      </c>
      <c r="W209" s="59">
        <v>9</v>
      </c>
      <c r="X209" s="59">
        <v>2</v>
      </c>
      <c r="Y209" s="59">
        <v>62</v>
      </c>
      <c r="Z209" s="59">
        <v>14</v>
      </c>
      <c r="AA209" s="59">
        <v>25</v>
      </c>
      <c r="AB209" s="59">
        <v>10</v>
      </c>
      <c r="AC209" s="59">
        <v>4</v>
      </c>
      <c r="AD209" s="59">
        <v>10</v>
      </c>
      <c r="AE209" s="59" t="s">
        <v>1025</v>
      </c>
      <c r="AF209" s="59" t="s">
        <v>1025</v>
      </c>
      <c r="AG209" s="59" t="s">
        <v>1025</v>
      </c>
      <c r="AH209" s="59" t="s">
        <v>1025</v>
      </c>
      <c r="AI209" s="59" t="s">
        <v>1025</v>
      </c>
      <c r="AJ209" s="59" t="s">
        <v>1025</v>
      </c>
    </row>
    <row r="210" spans="1:36" x14ac:dyDescent="0.2">
      <c r="A210" s="86" t="str">
        <f t="shared" ref="A210:A273" si="25">CONCATENATE(E210,D210)</f>
        <v>111AB141912</v>
      </c>
      <c r="B210" s="86" t="str">
        <f t="shared" ref="B210:B273" si="26">INDEX($AP$89:$AS$148,MATCH($E210,Area_Code,0),2)</f>
        <v>L</v>
      </c>
      <c r="C210" s="86" t="str">
        <f t="shared" ref="C210:C273" si="27">INDEX($AP$89:$AS$148,MATCH($E210,Area_Code,0),4)</f>
        <v>Care UK</v>
      </c>
      <c r="D210" s="89">
        <v>41912</v>
      </c>
      <c r="E210" s="86" t="s">
        <v>781</v>
      </c>
      <c r="F210" s="86" t="s">
        <v>782</v>
      </c>
      <c r="G210" s="59">
        <v>138748</v>
      </c>
      <c r="H210" s="59" t="s">
        <v>1025</v>
      </c>
      <c r="I210" s="59">
        <v>184</v>
      </c>
      <c r="J210" s="59">
        <v>90</v>
      </c>
      <c r="K210" s="59">
        <v>14</v>
      </c>
      <c r="L210" s="59">
        <v>12</v>
      </c>
      <c r="M210" s="59">
        <v>6</v>
      </c>
      <c r="N210" s="59" t="s">
        <v>1025</v>
      </c>
      <c r="O210" s="59" t="s">
        <v>1025</v>
      </c>
      <c r="P210" s="59">
        <v>62</v>
      </c>
      <c r="Q210" s="59">
        <v>104</v>
      </c>
      <c r="R210" s="59">
        <v>16</v>
      </c>
      <c r="S210" s="59">
        <v>3</v>
      </c>
      <c r="T210" s="59">
        <v>61</v>
      </c>
      <c r="U210" s="59">
        <v>23</v>
      </c>
      <c r="V210" s="59">
        <v>66</v>
      </c>
      <c r="W210" s="59">
        <v>18</v>
      </c>
      <c r="X210" s="59">
        <v>8</v>
      </c>
      <c r="Y210" s="59">
        <v>69</v>
      </c>
      <c r="Z210" s="59">
        <v>71</v>
      </c>
      <c r="AA210" s="59">
        <v>45</v>
      </c>
      <c r="AB210" s="59">
        <v>48</v>
      </c>
      <c r="AC210" s="59">
        <v>14</v>
      </c>
      <c r="AD210" s="59">
        <v>6</v>
      </c>
      <c r="AE210" s="59" t="s">
        <v>1025</v>
      </c>
      <c r="AF210" s="59" t="s">
        <v>1025</v>
      </c>
      <c r="AG210" s="59" t="s">
        <v>1025</v>
      </c>
      <c r="AH210" s="59" t="s">
        <v>1025</v>
      </c>
      <c r="AI210" s="59" t="s">
        <v>1025</v>
      </c>
      <c r="AJ210" s="59" t="s">
        <v>1025</v>
      </c>
    </row>
    <row r="211" spans="1:36" x14ac:dyDescent="0.2">
      <c r="A211" s="86" t="str">
        <f t="shared" si="25"/>
        <v>111AA741912</v>
      </c>
      <c r="B211" s="86" t="str">
        <f t="shared" si="26"/>
        <v>L</v>
      </c>
      <c r="C211" s="86" t="str">
        <f t="shared" si="27"/>
        <v>LCW</v>
      </c>
      <c r="D211" s="89">
        <v>41912</v>
      </c>
      <c r="E211" s="86" t="s">
        <v>106</v>
      </c>
      <c r="F211" s="86" t="s">
        <v>107</v>
      </c>
      <c r="G211" s="59">
        <v>1110598</v>
      </c>
      <c r="H211" s="59" t="s">
        <v>1025</v>
      </c>
      <c r="I211" s="59">
        <v>123</v>
      </c>
      <c r="J211" s="59">
        <v>84</v>
      </c>
      <c r="K211" s="59">
        <v>21</v>
      </c>
      <c r="L211" s="59">
        <v>7</v>
      </c>
      <c r="M211" s="59">
        <v>9</v>
      </c>
      <c r="N211" s="59" t="s">
        <v>1025</v>
      </c>
      <c r="O211" s="59" t="s">
        <v>1025</v>
      </c>
      <c r="P211" s="59">
        <v>2</v>
      </c>
      <c r="Q211" s="59">
        <v>101</v>
      </c>
      <c r="R211" s="59">
        <v>11</v>
      </c>
      <c r="S211" s="59">
        <v>9</v>
      </c>
      <c r="T211" s="59">
        <v>2</v>
      </c>
      <c r="U211" s="59">
        <v>48</v>
      </c>
      <c r="V211" s="59">
        <v>61</v>
      </c>
      <c r="W211" s="59">
        <v>9</v>
      </c>
      <c r="X211" s="59">
        <v>1</v>
      </c>
      <c r="Y211" s="59">
        <v>4</v>
      </c>
      <c r="Z211" s="59">
        <v>0</v>
      </c>
      <c r="AA211" s="59">
        <v>0</v>
      </c>
      <c r="AB211" s="59">
        <v>0</v>
      </c>
      <c r="AC211" s="59">
        <v>0</v>
      </c>
      <c r="AD211" s="59">
        <v>0</v>
      </c>
      <c r="AE211" s="59" t="s">
        <v>1025</v>
      </c>
      <c r="AF211" s="59" t="s">
        <v>1025</v>
      </c>
      <c r="AG211" s="59" t="s">
        <v>1025</v>
      </c>
      <c r="AH211" s="59" t="s">
        <v>1025</v>
      </c>
      <c r="AI211" s="59" t="s">
        <v>1025</v>
      </c>
      <c r="AJ211" s="59" t="s">
        <v>1025</v>
      </c>
    </row>
    <row r="212" spans="1:36" x14ac:dyDescent="0.2">
      <c r="A212" s="86" t="str">
        <f t="shared" si="25"/>
        <v>111AD141912</v>
      </c>
      <c r="B212" s="86" t="str">
        <f t="shared" si="26"/>
        <v>L</v>
      </c>
      <c r="C212" s="86" t="str">
        <f t="shared" si="27"/>
        <v>Care UK</v>
      </c>
      <c r="D212" s="89">
        <v>41912</v>
      </c>
      <c r="E212" s="86" t="s">
        <v>784</v>
      </c>
      <c r="F212" s="86" t="s">
        <v>785</v>
      </c>
      <c r="G212" s="59">
        <v>308735</v>
      </c>
      <c r="H212" s="59" t="s">
        <v>1025</v>
      </c>
      <c r="I212" s="59">
        <v>179</v>
      </c>
      <c r="J212" s="59">
        <v>84</v>
      </c>
      <c r="K212" s="59">
        <v>17</v>
      </c>
      <c r="L212" s="59">
        <v>8</v>
      </c>
      <c r="M212" s="59">
        <v>6</v>
      </c>
      <c r="N212" s="59" t="s">
        <v>1025</v>
      </c>
      <c r="O212" s="59" t="s">
        <v>1025</v>
      </c>
      <c r="P212" s="59">
        <v>64</v>
      </c>
      <c r="Q212" s="59">
        <v>148</v>
      </c>
      <c r="R212" s="59">
        <v>17</v>
      </c>
      <c r="S212" s="59">
        <v>4</v>
      </c>
      <c r="T212" s="59">
        <v>10</v>
      </c>
      <c r="U212" s="59">
        <v>39</v>
      </c>
      <c r="V212" s="59">
        <v>93</v>
      </c>
      <c r="W212" s="59">
        <v>25</v>
      </c>
      <c r="X212" s="59">
        <v>11</v>
      </c>
      <c r="Y212" s="59">
        <v>11</v>
      </c>
      <c r="Z212" s="59">
        <v>50</v>
      </c>
      <c r="AA212" s="59">
        <v>49</v>
      </c>
      <c r="AB212" s="59">
        <v>37</v>
      </c>
      <c r="AC212" s="59">
        <v>14</v>
      </c>
      <c r="AD212" s="59">
        <v>13</v>
      </c>
      <c r="AE212" s="59" t="s">
        <v>1025</v>
      </c>
      <c r="AF212" s="59" t="s">
        <v>1025</v>
      </c>
      <c r="AG212" s="59" t="s">
        <v>1025</v>
      </c>
      <c r="AH212" s="59" t="s">
        <v>1025</v>
      </c>
      <c r="AI212" s="59" t="s">
        <v>1025</v>
      </c>
      <c r="AJ212" s="59" t="s">
        <v>1025</v>
      </c>
    </row>
    <row r="213" spans="1:36" x14ac:dyDescent="0.2">
      <c r="A213" s="86" t="str">
        <f t="shared" si="25"/>
        <v>111AD241912</v>
      </c>
      <c r="B213" s="86" t="str">
        <f t="shared" si="26"/>
        <v>L</v>
      </c>
      <c r="C213" s="86" t="str">
        <f t="shared" si="27"/>
        <v>Care UK</v>
      </c>
      <c r="D213" s="89">
        <v>41912</v>
      </c>
      <c r="E213" s="86" t="s">
        <v>788</v>
      </c>
      <c r="F213" s="86" t="s">
        <v>789</v>
      </c>
      <c r="G213" s="59">
        <v>1970836</v>
      </c>
      <c r="H213" s="59" t="s">
        <v>1025</v>
      </c>
      <c r="I213" s="59">
        <v>131</v>
      </c>
      <c r="J213" s="59">
        <v>101</v>
      </c>
      <c r="K213" s="59">
        <v>14</v>
      </c>
      <c r="L213" s="59">
        <v>4</v>
      </c>
      <c r="M213" s="59">
        <v>9</v>
      </c>
      <c r="N213" s="59" t="s">
        <v>1025</v>
      </c>
      <c r="O213" s="59" t="s">
        <v>1025</v>
      </c>
      <c r="P213" s="59">
        <v>3</v>
      </c>
      <c r="Q213" s="59">
        <v>112</v>
      </c>
      <c r="R213" s="59">
        <v>12</v>
      </c>
      <c r="S213" s="59">
        <v>5</v>
      </c>
      <c r="T213" s="59">
        <v>2</v>
      </c>
      <c r="U213" s="59">
        <v>32</v>
      </c>
      <c r="V213" s="59">
        <v>61</v>
      </c>
      <c r="W213" s="59">
        <v>19</v>
      </c>
      <c r="X213" s="59">
        <v>9</v>
      </c>
      <c r="Y213" s="59">
        <v>10</v>
      </c>
      <c r="Z213" s="59">
        <v>38</v>
      </c>
      <c r="AA213" s="59">
        <v>35</v>
      </c>
      <c r="AB213" s="59">
        <v>38</v>
      </c>
      <c r="AC213" s="59">
        <v>9</v>
      </c>
      <c r="AD213" s="59">
        <v>11</v>
      </c>
      <c r="AE213" s="59" t="s">
        <v>1025</v>
      </c>
      <c r="AF213" s="59" t="s">
        <v>1025</v>
      </c>
      <c r="AG213" s="59" t="s">
        <v>1025</v>
      </c>
      <c r="AH213" s="59" t="s">
        <v>1025</v>
      </c>
      <c r="AI213" s="59" t="s">
        <v>1025</v>
      </c>
      <c r="AJ213" s="59" t="s">
        <v>1025</v>
      </c>
    </row>
    <row r="214" spans="1:36" x14ac:dyDescent="0.2">
      <c r="A214" s="86" t="str">
        <f t="shared" si="25"/>
        <v>111AD341912</v>
      </c>
      <c r="B214" s="86" t="str">
        <f t="shared" si="26"/>
        <v>L</v>
      </c>
      <c r="C214" s="86" t="str">
        <f t="shared" si="27"/>
        <v>Care UK</v>
      </c>
      <c r="D214" s="89">
        <v>41912</v>
      </c>
      <c r="E214" s="86" t="s">
        <v>796</v>
      </c>
      <c r="F214" s="86" t="s">
        <v>814</v>
      </c>
      <c r="G214" s="59">
        <v>213240</v>
      </c>
      <c r="H214" s="59" t="s">
        <v>1025</v>
      </c>
      <c r="I214" s="59">
        <v>149</v>
      </c>
      <c r="J214" s="59">
        <v>106</v>
      </c>
      <c r="K214" s="59">
        <v>20</v>
      </c>
      <c r="L214" s="59">
        <v>6</v>
      </c>
      <c r="M214" s="59">
        <v>11</v>
      </c>
      <c r="N214" s="59" t="s">
        <v>1025</v>
      </c>
      <c r="O214" s="59" t="s">
        <v>1025</v>
      </c>
      <c r="P214" s="59">
        <v>6</v>
      </c>
      <c r="Q214" s="59">
        <v>127</v>
      </c>
      <c r="R214" s="59">
        <v>16</v>
      </c>
      <c r="S214" s="59">
        <v>5</v>
      </c>
      <c r="T214" s="59">
        <v>1</v>
      </c>
      <c r="U214" s="59">
        <v>31</v>
      </c>
      <c r="V214" s="59">
        <v>74</v>
      </c>
      <c r="W214" s="59">
        <v>29</v>
      </c>
      <c r="X214" s="59">
        <v>6</v>
      </c>
      <c r="Y214" s="59">
        <v>9</v>
      </c>
      <c r="Z214" s="59">
        <v>34</v>
      </c>
      <c r="AA214" s="59">
        <v>50</v>
      </c>
      <c r="AB214" s="59">
        <v>33</v>
      </c>
      <c r="AC214" s="59">
        <v>17</v>
      </c>
      <c r="AD214" s="59">
        <v>13</v>
      </c>
      <c r="AE214" s="59" t="s">
        <v>1025</v>
      </c>
      <c r="AF214" s="59" t="s">
        <v>1025</v>
      </c>
      <c r="AG214" s="59" t="s">
        <v>1025</v>
      </c>
      <c r="AH214" s="59" t="s">
        <v>1025</v>
      </c>
      <c r="AI214" s="59" t="s">
        <v>1025</v>
      </c>
      <c r="AJ214" s="59" t="s">
        <v>1025</v>
      </c>
    </row>
    <row r="215" spans="1:36" x14ac:dyDescent="0.2">
      <c r="A215" s="86" t="str">
        <f t="shared" si="25"/>
        <v>111AD441912</v>
      </c>
      <c r="B215" s="86" t="str">
        <f t="shared" si="26"/>
        <v>L</v>
      </c>
      <c r="C215" s="86" t="str">
        <f t="shared" si="27"/>
        <v>Care UK</v>
      </c>
      <c r="D215" s="89">
        <v>41912</v>
      </c>
      <c r="E215" s="86" t="s">
        <v>252</v>
      </c>
      <c r="F215" s="86" t="s">
        <v>253</v>
      </c>
      <c r="G215" s="59">
        <v>718838</v>
      </c>
      <c r="H215" s="59" t="s">
        <v>1025</v>
      </c>
      <c r="I215" s="59">
        <v>385</v>
      </c>
      <c r="J215" s="59">
        <v>266</v>
      </c>
      <c r="K215" s="59">
        <v>66</v>
      </c>
      <c r="L215" s="59">
        <v>13</v>
      </c>
      <c r="M215" s="59">
        <v>21</v>
      </c>
      <c r="N215" s="59" t="s">
        <v>1025</v>
      </c>
      <c r="O215" s="59" t="s">
        <v>1025</v>
      </c>
      <c r="P215" s="59">
        <v>19</v>
      </c>
      <c r="Q215" s="59">
        <v>312</v>
      </c>
      <c r="R215" s="59">
        <v>38</v>
      </c>
      <c r="S215" s="59">
        <v>13</v>
      </c>
      <c r="T215" s="59">
        <v>22</v>
      </c>
      <c r="U215" s="59">
        <v>97</v>
      </c>
      <c r="V215" s="59">
        <v>180</v>
      </c>
      <c r="W215" s="59">
        <v>64</v>
      </c>
      <c r="X215" s="59">
        <v>22</v>
      </c>
      <c r="Y215" s="59">
        <v>22</v>
      </c>
      <c r="Z215" s="59">
        <v>114</v>
      </c>
      <c r="AA215" s="59">
        <v>104</v>
      </c>
      <c r="AB215" s="59">
        <v>79</v>
      </c>
      <c r="AC215" s="59">
        <v>24</v>
      </c>
      <c r="AD215" s="59">
        <v>31</v>
      </c>
      <c r="AE215" s="59" t="s">
        <v>1025</v>
      </c>
      <c r="AF215" s="59" t="s">
        <v>1025</v>
      </c>
      <c r="AG215" s="59" t="s">
        <v>1025</v>
      </c>
      <c r="AH215" s="59" t="s">
        <v>1025</v>
      </c>
      <c r="AI215" s="59" t="s">
        <v>1025</v>
      </c>
      <c r="AJ215" s="59" t="s">
        <v>1025</v>
      </c>
    </row>
    <row r="216" spans="1:36" x14ac:dyDescent="0.2">
      <c r="A216" s="86" t="str">
        <f t="shared" si="25"/>
        <v>111AD541912</v>
      </c>
      <c r="B216" s="86" t="str">
        <f t="shared" si="26"/>
        <v>L</v>
      </c>
      <c r="C216" s="86" t="str">
        <f t="shared" si="27"/>
        <v>LCW</v>
      </c>
      <c r="D216" s="89">
        <v>41912</v>
      </c>
      <c r="E216" s="86" t="s">
        <v>266</v>
      </c>
      <c r="F216" s="86" t="s">
        <v>267</v>
      </c>
      <c r="G216" s="59">
        <v>138748</v>
      </c>
      <c r="H216" s="59" t="s">
        <v>1025</v>
      </c>
      <c r="I216" s="59">
        <v>174</v>
      </c>
      <c r="J216" s="59">
        <v>109</v>
      </c>
      <c r="K216" s="59">
        <v>38</v>
      </c>
      <c r="L216" s="59">
        <v>11</v>
      </c>
      <c r="M216" s="59">
        <v>15</v>
      </c>
      <c r="N216" s="59" t="s">
        <v>1025</v>
      </c>
      <c r="O216" s="59" t="s">
        <v>1025</v>
      </c>
      <c r="P216" s="59">
        <v>1</v>
      </c>
      <c r="Q216" s="59">
        <v>147</v>
      </c>
      <c r="R216" s="59">
        <v>16</v>
      </c>
      <c r="S216" s="59">
        <v>8</v>
      </c>
      <c r="T216" s="59">
        <v>3</v>
      </c>
      <c r="U216" s="59">
        <v>59</v>
      </c>
      <c r="V216" s="59">
        <v>82</v>
      </c>
      <c r="W216" s="59">
        <v>15</v>
      </c>
      <c r="X216" s="59">
        <v>9</v>
      </c>
      <c r="Y216" s="59">
        <v>9</v>
      </c>
      <c r="Z216" s="59">
        <v>34</v>
      </c>
      <c r="AA216" s="59">
        <v>55</v>
      </c>
      <c r="AB216" s="59">
        <v>74</v>
      </c>
      <c r="AC216" s="59">
        <v>1</v>
      </c>
      <c r="AD216" s="59">
        <v>3</v>
      </c>
      <c r="AE216" s="59" t="s">
        <v>1025</v>
      </c>
      <c r="AF216" s="59" t="s">
        <v>1025</v>
      </c>
      <c r="AG216" s="59" t="s">
        <v>1025</v>
      </c>
      <c r="AH216" s="59" t="s">
        <v>1025</v>
      </c>
      <c r="AI216" s="59" t="s">
        <v>1025</v>
      </c>
      <c r="AJ216" s="59" t="s">
        <v>1025</v>
      </c>
    </row>
    <row r="217" spans="1:36" x14ac:dyDescent="0.2">
      <c r="A217" s="86" t="str">
        <f t="shared" si="25"/>
        <v>111AD741912</v>
      </c>
      <c r="B217" s="86" t="str">
        <f t="shared" si="26"/>
        <v>L</v>
      </c>
      <c r="C217" s="86" t="str">
        <f t="shared" si="27"/>
        <v>LAS</v>
      </c>
      <c r="D217" s="89">
        <v>41912</v>
      </c>
      <c r="E217" s="86" t="s">
        <v>297</v>
      </c>
      <c r="F217" s="86" t="s">
        <v>298</v>
      </c>
      <c r="G217" s="59">
        <v>281756</v>
      </c>
      <c r="H217" s="59" t="s">
        <v>1025</v>
      </c>
      <c r="I217" s="59">
        <v>102</v>
      </c>
      <c r="J217" s="59">
        <v>74</v>
      </c>
      <c r="K217" s="59">
        <v>18</v>
      </c>
      <c r="L217" s="59">
        <v>4</v>
      </c>
      <c r="M217" s="59">
        <v>6</v>
      </c>
      <c r="N217" s="59" t="s">
        <v>1025</v>
      </c>
      <c r="O217" s="59" t="s">
        <v>1025</v>
      </c>
      <c r="P217" s="59">
        <v>0</v>
      </c>
      <c r="Q217" s="59">
        <v>79</v>
      </c>
      <c r="R217" s="59">
        <v>15</v>
      </c>
      <c r="S217" s="59">
        <v>5</v>
      </c>
      <c r="T217" s="59">
        <v>3</v>
      </c>
      <c r="U217" s="59">
        <v>38</v>
      </c>
      <c r="V217" s="59">
        <v>55</v>
      </c>
      <c r="W217" s="59">
        <v>7</v>
      </c>
      <c r="X217" s="59">
        <v>2</v>
      </c>
      <c r="Y217" s="59">
        <v>0</v>
      </c>
      <c r="Z217" s="59">
        <v>23</v>
      </c>
      <c r="AA217" s="59">
        <v>45</v>
      </c>
      <c r="AB217" s="59">
        <v>30</v>
      </c>
      <c r="AC217" s="59">
        <v>5</v>
      </c>
      <c r="AD217" s="59">
        <v>1</v>
      </c>
      <c r="AE217" s="59" t="s">
        <v>1025</v>
      </c>
      <c r="AF217" s="59" t="s">
        <v>1025</v>
      </c>
      <c r="AG217" s="59" t="s">
        <v>1025</v>
      </c>
      <c r="AH217" s="59" t="s">
        <v>1025</v>
      </c>
      <c r="AI217" s="59" t="s">
        <v>1025</v>
      </c>
      <c r="AJ217" s="59" t="s">
        <v>1025</v>
      </c>
    </row>
    <row r="218" spans="1:36" x14ac:dyDescent="0.2">
      <c r="A218" s="86" t="str">
        <f t="shared" si="25"/>
        <v>111AD841912</v>
      </c>
      <c r="B218" s="86" t="str">
        <f t="shared" si="26"/>
        <v>L</v>
      </c>
      <c r="C218" s="86" t="str">
        <f t="shared" si="27"/>
        <v>PELC</v>
      </c>
      <c r="D218" s="89">
        <v>41912</v>
      </c>
      <c r="E218" s="86" t="s">
        <v>318</v>
      </c>
      <c r="F218" s="86" t="s">
        <v>319</v>
      </c>
      <c r="G218" s="59">
        <v>647085</v>
      </c>
      <c r="H218" s="59" t="s">
        <v>1025</v>
      </c>
      <c r="I218" s="59">
        <v>193</v>
      </c>
      <c r="J218" s="59">
        <v>113</v>
      </c>
      <c r="K218" s="59">
        <v>46</v>
      </c>
      <c r="L218" s="59">
        <v>6</v>
      </c>
      <c r="M218" s="59">
        <v>19</v>
      </c>
      <c r="N218" s="59" t="s">
        <v>1025</v>
      </c>
      <c r="O218" s="59" t="s">
        <v>1025</v>
      </c>
      <c r="P218" s="59">
        <v>9</v>
      </c>
      <c r="Q218" s="59">
        <v>140</v>
      </c>
      <c r="R218" s="59">
        <v>35</v>
      </c>
      <c r="S218" s="59">
        <v>9</v>
      </c>
      <c r="T218" s="59">
        <v>9</v>
      </c>
      <c r="U218" s="59">
        <v>46</v>
      </c>
      <c r="V218" s="59">
        <v>98</v>
      </c>
      <c r="W218" s="59">
        <v>28</v>
      </c>
      <c r="X218" s="59">
        <v>9</v>
      </c>
      <c r="Y218" s="59">
        <v>12</v>
      </c>
      <c r="Z218" s="59">
        <v>43</v>
      </c>
      <c r="AA218" s="59">
        <v>51</v>
      </c>
      <c r="AB218" s="59">
        <v>45</v>
      </c>
      <c r="AC218" s="59">
        <v>14</v>
      </c>
      <c r="AD218" s="59">
        <v>11</v>
      </c>
      <c r="AE218" s="59" t="s">
        <v>1025</v>
      </c>
      <c r="AF218" s="59" t="s">
        <v>1025</v>
      </c>
      <c r="AG218" s="59" t="s">
        <v>1025</v>
      </c>
      <c r="AH218" s="59" t="s">
        <v>1025</v>
      </c>
      <c r="AI218" s="59" t="s">
        <v>1025</v>
      </c>
      <c r="AJ218" s="59" t="s">
        <v>1025</v>
      </c>
    </row>
    <row r="219" spans="1:36" x14ac:dyDescent="0.2">
      <c r="A219" s="86" t="str">
        <f t="shared" si="25"/>
        <v>111AD641912</v>
      </c>
      <c r="B219" s="86" t="str">
        <f t="shared" si="26"/>
        <v>L</v>
      </c>
      <c r="C219" s="86" t="str">
        <f t="shared" si="27"/>
        <v>PELC</v>
      </c>
      <c r="D219" s="89">
        <v>41912</v>
      </c>
      <c r="E219" s="86" t="s">
        <v>283</v>
      </c>
      <c r="F219" s="86" t="s">
        <v>284</v>
      </c>
      <c r="G219" s="59">
        <v>724453</v>
      </c>
      <c r="H219" s="59" t="s">
        <v>1025</v>
      </c>
      <c r="I219" s="59">
        <v>236</v>
      </c>
      <c r="J219" s="59">
        <v>139</v>
      </c>
      <c r="K219" s="59">
        <v>55</v>
      </c>
      <c r="L219" s="59">
        <v>15</v>
      </c>
      <c r="M219" s="59">
        <v>19</v>
      </c>
      <c r="N219" s="59" t="s">
        <v>1025</v>
      </c>
      <c r="O219" s="59" t="s">
        <v>1025</v>
      </c>
      <c r="P219" s="59">
        <v>8</v>
      </c>
      <c r="Q219" s="59">
        <v>177</v>
      </c>
      <c r="R219" s="59">
        <v>31</v>
      </c>
      <c r="S219" s="59">
        <v>17</v>
      </c>
      <c r="T219" s="59">
        <v>11</v>
      </c>
      <c r="U219" s="59">
        <v>62</v>
      </c>
      <c r="V219" s="59">
        <v>107</v>
      </c>
      <c r="W219" s="59">
        <v>45</v>
      </c>
      <c r="X219" s="59">
        <v>11</v>
      </c>
      <c r="Y219" s="59">
        <v>11</v>
      </c>
      <c r="Z219" s="59">
        <v>45</v>
      </c>
      <c r="AA219" s="59">
        <v>59</v>
      </c>
      <c r="AB219" s="59">
        <v>80</v>
      </c>
      <c r="AC219" s="59">
        <v>12</v>
      </c>
      <c r="AD219" s="59">
        <v>15</v>
      </c>
      <c r="AE219" s="59" t="s">
        <v>1025</v>
      </c>
      <c r="AF219" s="59" t="s">
        <v>1025</v>
      </c>
      <c r="AG219" s="59" t="s">
        <v>1025</v>
      </c>
      <c r="AH219" s="59" t="s">
        <v>1025</v>
      </c>
      <c r="AI219" s="59" t="s">
        <v>1025</v>
      </c>
      <c r="AJ219" s="59" t="s">
        <v>1025</v>
      </c>
    </row>
    <row r="220" spans="1:36" x14ac:dyDescent="0.2">
      <c r="A220" s="86" t="str">
        <f t="shared" si="25"/>
        <v>111AA142094</v>
      </c>
      <c r="B220" s="86" t="str">
        <f t="shared" si="26"/>
        <v>N</v>
      </c>
      <c r="C220" s="86" t="str">
        <f t="shared" si="27"/>
        <v>NEAS</v>
      </c>
      <c r="D220" s="89">
        <v>42094</v>
      </c>
      <c r="E220" s="86" t="s">
        <v>16</v>
      </c>
      <c r="F220" s="86" t="s">
        <v>17</v>
      </c>
      <c r="G220" s="59">
        <v>303899</v>
      </c>
      <c r="H220" s="59" t="s">
        <v>1025</v>
      </c>
      <c r="I220" s="59">
        <v>323</v>
      </c>
      <c r="J220" s="59">
        <v>194</v>
      </c>
      <c r="K220" s="59">
        <v>86</v>
      </c>
      <c r="L220" s="59">
        <v>16</v>
      </c>
      <c r="M220" s="59">
        <v>26</v>
      </c>
      <c r="N220" s="59" t="s">
        <v>1025</v>
      </c>
      <c r="O220" s="59" t="s">
        <v>1025</v>
      </c>
      <c r="P220" s="59">
        <v>1</v>
      </c>
      <c r="Q220" s="59">
        <v>275</v>
      </c>
      <c r="R220" s="59">
        <v>34</v>
      </c>
      <c r="S220" s="59">
        <v>10</v>
      </c>
      <c r="T220" s="59">
        <v>0</v>
      </c>
      <c r="U220" s="59">
        <v>122</v>
      </c>
      <c r="V220" s="59">
        <v>77</v>
      </c>
      <c r="W220" s="59">
        <v>45</v>
      </c>
      <c r="X220" s="59">
        <v>7</v>
      </c>
      <c r="Y220" s="59">
        <v>7</v>
      </c>
      <c r="Z220" s="59">
        <v>43</v>
      </c>
      <c r="AA220" s="59">
        <v>96</v>
      </c>
      <c r="AB220" s="59">
        <v>151</v>
      </c>
      <c r="AC220" s="59">
        <v>13</v>
      </c>
      <c r="AD220" s="59">
        <v>23</v>
      </c>
      <c r="AE220" s="59" t="s">
        <v>1025</v>
      </c>
      <c r="AF220" s="59" t="s">
        <v>1025</v>
      </c>
      <c r="AG220" s="59" t="s">
        <v>1025</v>
      </c>
      <c r="AH220" s="59" t="s">
        <v>1025</v>
      </c>
      <c r="AI220" s="59" t="s">
        <v>1025</v>
      </c>
      <c r="AJ220" s="59" t="s">
        <v>1025</v>
      </c>
    </row>
    <row r="221" spans="1:36" x14ac:dyDescent="0.2">
      <c r="A221" s="86" t="str">
        <f t="shared" si="25"/>
        <v>111AF542094</v>
      </c>
      <c r="B221" s="86" t="str">
        <f t="shared" si="26"/>
        <v>N</v>
      </c>
      <c r="C221" s="86" t="str">
        <f t="shared" si="27"/>
        <v>NWAS</v>
      </c>
      <c r="D221" s="89">
        <v>42094</v>
      </c>
      <c r="E221" s="86" t="s">
        <v>802</v>
      </c>
      <c r="F221" s="86" t="s">
        <v>822</v>
      </c>
      <c r="G221" s="59">
        <v>303899</v>
      </c>
      <c r="H221" s="59" t="s">
        <v>1025</v>
      </c>
      <c r="I221" s="59">
        <v>1392</v>
      </c>
      <c r="J221" s="59">
        <v>1061</v>
      </c>
      <c r="K221" s="59">
        <v>214</v>
      </c>
      <c r="L221" s="59">
        <v>45</v>
      </c>
      <c r="M221" s="59">
        <v>57</v>
      </c>
      <c r="N221" s="59" t="s">
        <v>1025</v>
      </c>
      <c r="O221" s="59" t="s">
        <v>1025</v>
      </c>
      <c r="P221" s="59">
        <v>15</v>
      </c>
      <c r="Q221" s="59">
        <v>1183</v>
      </c>
      <c r="R221" s="59">
        <v>86</v>
      </c>
      <c r="S221" s="59">
        <v>81</v>
      </c>
      <c r="T221" s="59">
        <v>42</v>
      </c>
      <c r="U221" s="59">
        <v>407</v>
      </c>
      <c r="V221" s="59">
        <v>740</v>
      </c>
      <c r="W221" s="59">
        <v>154</v>
      </c>
      <c r="X221" s="59">
        <v>54</v>
      </c>
      <c r="Y221" s="59">
        <v>37</v>
      </c>
      <c r="Z221" s="59">
        <v>170</v>
      </c>
      <c r="AA221" s="59">
        <v>401</v>
      </c>
      <c r="AB221" s="59">
        <v>371</v>
      </c>
      <c r="AC221" s="59">
        <v>41</v>
      </c>
      <c r="AD221" s="59">
        <v>128</v>
      </c>
      <c r="AE221" s="59" t="s">
        <v>1025</v>
      </c>
      <c r="AF221" s="59" t="s">
        <v>1025</v>
      </c>
      <c r="AG221" s="59" t="s">
        <v>1025</v>
      </c>
      <c r="AH221" s="59" t="s">
        <v>1025</v>
      </c>
      <c r="AI221" s="59" t="s">
        <v>1025</v>
      </c>
      <c r="AJ221" s="59" t="s">
        <v>1025</v>
      </c>
    </row>
    <row r="222" spans="1:36" x14ac:dyDescent="0.2">
      <c r="A222" s="86" t="str">
        <f t="shared" si="25"/>
        <v>111AF642094</v>
      </c>
      <c r="B222" s="86" t="str">
        <f t="shared" si="26"/>
        <v>N</v>
      </c>
      <c r="C222" s="86" t="str">
        <f t="shared" si="27"/>
        <v>FCMS</v>
      </c>
      <c r="D222" s="89">
        <v>42094</v>
      </c>
      <c r="E222" s="86" t="s">
        <v>803</v>
      </c>
      <c r="F222" s="86" t="s">
        <v>823</v>
      </c>
      <c r="G222" s="59">
        <v>303899</v>
      </c>
      <c r="H222" s="59" t="s">
        <v>1025</v>
      </c>
      <c r="I222" s="59">
        <v>91</v>
      </c>
      <c r="J222" s="59">
        <v>77</v>
      </c>
      <c r="K222" s="59">
        <v>10</v>
      </c>
      <c r="L222" s="59">
        <v>2</v>
      </c>
      <c r="M222" s="59">
        <v>0</v>
      </c>
      <c r="N222" s="59" t="s">
        <v>1025</v>
      </c>
      <c r="O222" s="59" t="s">
        <v>1025</v>
      </c>
      <c r="P222" s="59">
        <v>2</v>
      </c>
      <c r="Q222" s="59">
        <v>86</v>
      </c>
      <c r="R222" s="59">
        <v>2</v>
      </c>
      <c r="S222" s="59">
        <v>0</v>
      </c>
      <c r="T222" s="59">
        <v>3</v>
      </c>
      <c r="U222" s="59">
        <v>26</v>
      </c>
      <c r="V222" s="59">
        <v>54</v>
      </c>
      <c r="W222" s="59">
        <v>9</v>
      </c>
      <c r="X222" s="59">
        <v>0</v>
      </c>
      <c r="Y222" s="59">
        <v>2</v>
      </c>
      <c r="Z222" s="59">
        <v>7</v>
      </c>
      <c r="AA222" s="59">
        <v>16</v>
      </c>
      <c r="AB222" s="59">
        <v>38</v>
      </c>
      <c r="AC222" s="59">
        <v>16</v>
      </c>
      <c r="AD222" s="59">
        <v>14</v>
      </c>
      <c r="AE222" s="59" t="s">
        <v>1025</v>
      </c>
      <c r="AF222" s="59" t="s">
        <v>1025</v>
      </c>
      <c r="AG222" s="59" t="s">
        <v>1025</v>
      </c>
      <c r="AH222" s="59" t="s">
        <v>1025</v>
      </c>
      <c r="AI222" s="59" t="s">
        <v>1025</v>
      </c>
      <c r="AJ222" s="59" t="s">
        <v>1025</v>
      </c>
    </row>
    <row r="223" spans="1:36" x14ac:dyDescent="0.2">
      <c r="A223" s="86" t="str">
        <f t="shared" si="25"/>
        <v>111AD942094</v>
      </c>
      <c r="B223" s="86" t="str">
        <f t="shared" si="26"/>
        <v>N</v>
      </c>
      <c r="C223" s="86" t="str">
        <f t="shared" si="27"/>
        <v>YAS</v>
      </c>
      <c r="D223" s="89">
        <v>42094</v>
      </c>
      <c r="E223" s="86" t="s">
        <v>329</v>
      </c>
      <c r="F223" s="86" t="s">
        <v>330</v>
      </c>
      <c r="G223" s="59">
        <v>615656</v>
      </c>
      <c r="H223" s="59" t="s">
        <v>1025</v>
      </c>
      <c r="I223" s="59">
        <v>844</v>
      </c>
      <c r="J223" s="59">
        <v>545</v>
      </c>
      <c r="K223" s="59">
        <v>207</v>
      </c>
      <c r="L223" s="59">
        <v>33</v>
      </c>
      <c r="M223" s="59">
        <v>49</v>
      </c>
      <c r="N223" s="59" t="s">
        <v>1025</v>
      </c>
      <c r="O223" s="59" t="s">
        <v>1025</v>
      </c>
      <c r="P223" s="59">
        <v>10</v>
      </c>
      <c r="Q223" s="59">
        <v>780</v>
      </c>
      <c r="R223" s="59">
        <v>0</v>
      </c>
      <c r="S223" s="59">
        <v>50</v>
      </c>
      <c r="T223" s="59">
        <v>0</v>
      </c>
      <c r="U223" s="59">
        <v>0</v>
      </c>
      <c r="V223" s="59">
        <v>0</v>
      </c>
      <c r="W223" s="59">
        <v>0</v>
      </c>
      <c r="X223" s="59">
        <v>0</v>
      </c>
      <c r="Y223" s="59">
        <v>0</v>
      </c>
      <c r="Z223" s="59">
        <v>0</v>
      </c>
      <c r="AA223" s="59">
        <v>0</v>
      </c>
      <c r="AB223" s="59">
        <v>0</v>
      </c>
      <c r="AC223" s="59">
        <v>0</v>
      </c>
      <c r="AD223" s="59">
        <v>0</v>
      </c>
      <c r="AE223" s="59" t="s">
        <v>1025</v>
      </c>
      <c r="AF223" s="59" t="s">
        <v>1025</v>
      </c>
      <c r="AG223" s="59" t="s">
        <v>1025</v>
      </c>
      <c r="AH223" s="59" t="s">
        <v>1025</v>
      </c>
      <c r="AI223" s="59" t="s">
        <v>1025</v>
      </c>
      <c r="AJ223" s="59" t="s">
        <v>1025</v>
      </c>
    </row>
    <row r="224" spans="1:36" x14ac:dyDescent="0.2">
      <c r="A224" s="86" t="str">
        <f t="shared" si="25"/>
        <v>111AA642094</v>
      </c>
      <c r="B224" s="86" t="str">
        <f t="shared" si="26"/>
        <v>S</v>
      </c>
      <c r="C224" s="86" t="str">
        <f t="shared" si="27"/>
        <v>IOW</v>
      </c>
      <c r="D224" s="89">
        <v>42094</v>
      </c>
      <c r="E224" s="86" t="s">
        <v>100</v>
      </c>
      <c r="F224" s="86" t="s">
        <v>101</v>
      </c>
      <c r="G224" s="59">
        <v>618578</v>
      </c>
      <c r="H224" s="59" t="s">
        <v>1025</v>
      </c>
      <c r="I224" s="59">
        <v>93</v>
      </c>
      <c r="J224" s="59">
        <v>79</v>
      </c>
      <c r="K224" s="59">
        <v>7</v>
      </c>
      <c r="L224" s="59">
        <v>4</v>
      </c>
      <c r="M224" s="59">
        <v>1</v>
      </c>
      <c r="N224" s="59" t="s">
        <v>1025</v>
      </c>
      <c r="O224" s="59" t="s">
        <v>1025</v>
      </c>
      <c r="P224" s="59">
        <v>2</v>
      </c>
      <c r="Q224" s="59">
        <v>84</v>
      </c>
      <c r="R224" s="59">
        <v>2</v>
      </c>
      <c r="S224" s="59">
        <v>2</v>
      </c>
      <c r="T224" s="59">
        <v>5</v>
      </c>
      <c r="U224" s="59">
        <v>31</v>
      </c>
      <c r="V224" s="59">
        <v>39</v>
      </c>
      <c r="W224" s="59">
        <v>12</v>
      </c>
      <c r="X224" s="59">
        <v>2</v>
      </c>
      <c r="Y224" s="59">
        <v>9</v>
      </c>
      <c r="Z224" s="59">
        <v>26</v>
      </c>
      <c r="AA224" s="59">
        <v>19</v>
      </c>
      <c r="AB224" s="59">
        <v>37</v>
      </c>
      <c r="AC224" s="59">
        <v>3</v>
      </c>
      <c r="AD224" s="59">
        <v>5</v>
      </c>
      <c r="AE224" s="59" t="s">
        <v>1025</v>
      </c>
      <c r="AF224" s="59" t="s">
        <v>1025</v>
      </c>
      <c r="AG224" s="59" t="s">
        <v>1025</v>
      </c>
      <c r="AH224" s="59" t="s">
        <v>1025</v>
      </c>
      <c r="AI224" s="59" t="s">
        <v>1025</v>
      </c>
      <c r="AJ224" s="59" t="s">
        <v>1025</v>
      </c>
    </row>
    <row r="225" spans="1:36" x14ac:dyDescent="0.2">
      <c r="A225" s="86" t="str">
        <f t="shared" si="25"/>
        <v>111AF342094</v>
      </c>
      <c r="B225" s="86" t="str">
        <f t="shared" si="26"/>
        <v>ME</v>
      </c>
      <c r="C225" s="86" t="str">
        <f t="shared" si="27"/>
        <v>SCAS</v>
      </c>
      <c r="D225" s="89">
        <v>42094</v>
      </c>
      <c r="E225" s="86" t="s">
        <v>806</v>
      </c>
      <c r="F225" s="86" t="s">
        <v>820</v>
      </c>
      <c r="G225" s="59">
        <v>618578</v>
      </c>
      <c r="H225" s="59" t="s">
        <v>1025</v>
      </c>
      <c r="I225" s="59">
        <v>94</v>
      </c>
      <c r="J225" s="59">
        <v>71</v>
      </c>
      <c r="K225" s="59">
        <v>20</v>
      </c>
      <c r="L225" s="59">
        <v>1</v>
      </c>
      <c r="M225" s="59">
        <v>2</v>
      </c>
      <c r="N225" s="59" t="s">
        <v>1025</v>
      </c>
      <c r="O225" s="59" t="s">
        <v>1025</v>
      </c>
      <c r="P225" s="59">
        <v>0</v>
      </c>
      <c r="Q225" s="59">
        <v>68</v>
      </c>
      <c r="R225" s="59">
        <v>11</v>
      </c>
      <c r="S225" s="59">
        <v>1</v>
      </c>
      <c r="T225" s="59">
        <v>0</v>
      </c>
      <c r="U225" s="59">
        <v>34</v>
      </c>
      <c r="V225" s="59">
        <v>37</v>
      </c>
      <c r="W225" s="59">
        <v>14</v>
      </c>
      <c r="X225" s="59">
        <v>3</v>
      </c>
      <c r="Y225" s="59">
        <v>3</v>
      </c>
      <c r="Z225" s="59">
        <v>8</v>
      </c>
      <c r="AA225" s="59">
        <v>18</v>
      </c>
      <c r="AB225" s="59">
        <v>33</v>
      </c>
      <c r="AC225" s="59">
        <v>8</v>
      </c>
      <c r="AD225" s="59">
        <v>2</v>
      </c>
      <c r="AE225" s="59" t="s">
        <v>1025</v>
      </c>
      <c r="AF225" s="59" t="s">
        <v>1025</v>
      </c>
      <c r="AG225" s="59" t="s">
        <v>1025</v>
      </c>
      <c r="AH225" s="59" t="s">
        <v>1025</v>
      </c>
      <c r="AI225" s="59" t="s">
        <v>1025</v>
      </c>
      <c r="AJ225" s="59" t="s">
        <v>1025</v>
      </c>
    </row>
    <row r="226" spans="1:36" x14ac:dyDescent="0.2">
      <c r="A226" s="86" t="str">
        <f t="shared" si="25"/>
        <v>111AB442094</v>
      </c>
      <c r="B226" s="86" t="str">
        <f t="shared" si="26"/>
        <v>S</v>
      </c>
      <c r="C226" s="86" t="str">
        <f t="shared" si="27"/>
        <v>SCAS</v>
      </c>
      <c r="D226" s="89">
        <v>42094</v>
      </c>
      <c r="E226" s="86" t="s">
        <v>133</v>
      </c>
      <c r="F226" s="86" t="s">
        <v>134</v>
      </c>
      <c r="G226" s="59">
        <v>619596</v>
      </c>
      <c r="H226" s="59" t="s">
        <v>1025</v>
      </c>
      <c r="I226" s="59">
        <v>139</v>
      </c>
      <c r="J226" s="59">
        <v>113</v>
      </c>
      <c r="K226" s="59">
        <v>0</v>
      </c>
      <c r="L226" s="59">
        <v>12</v>
      </c>
      <c r="M226" s="59">
        <v>10</v>
      </c>
      <c r="N226" s="59" t="s">
        <v>1025</v>
      </c>
      <c r="O226" s="59" t="s">
        <v>1025</v>
      </c>
      <c r="P226" s="59">
        <v>4</v>
      </c>
      <c r="Q226" s="59">
        <v>119</v>
      </c>
      <c r="R226" s="59">
        <v>11</v>
      </c>
      <c r="S226" s="59">
        <v>3</v>
      </c>
      <c r="T226" s="59">
        <v>2</v>
      </c>
      <c r="U226" s="59">
        <v>39</v>
      </c>
      <c r="V226" s="59">
        <v>52</v>
      </c>
      <c r="W226" s="59">
        <v>18</v>
      </c>
      <c r="X226" s="59">
        <v>17</v>
      </c>
      <c r="Y226" s="59">
        <v>3</v>
      </c>
      <c r="Z226" s="59">
        <v>18</v>
      </c>
      <c r="AA226" s="59">
        <v>24</v>
      </c>
      <c r="AB226" s="59">
        <v>76</v>
      </c>
      <c r="AC226" s="59">
        <v>17</v>
      </c>
      <c r="AD226" s="59">
        <v>2</v>
      </c>
      <c r="AE226" s="59" t="s">
        <v>1025</v>
      </c>
      <c r="AF226" s="59" t="s">
        <v>1025</v>
      </c>
      <c r="AG226" s="59" t="s">
        <v>1025</v>
      </c>
      <c r="AH226" s="59" t="s">
        <v>1025</v>
      </c>
      <c r="AI226" s="59" t="s">
        <v>1025</v>
      </c>
      <c r="AJ226" s="59" t="s">
        <v>1025</v>
      </c>
    </row>
    <row r="227" spans="1:36" x14ac:dyDescent="0.2">
      <c r="A227" s="86" t="str">
        <f t="shared" si="25"/>
        <v>111AE142094</v>
      </c>
      <c r="B227" s="86" t="str">
        <f t="shared" si="26"/>
        <v>S</v>
      </c>
      <c r="C227" s="86" t="str">
        <f t="shared" si="27"/>
        <v>SCAS</v>
      </c>
      <c r="D227" s="89">
        <v>42094</v>
      </c>
      <c r="E227" s="86" t="s">
        <v>401</v>
      </c>
      <c r="F227" s="86" t="s">
        <v>402</v>
      </c>
      <c r="G227" s="59">
        <v>619596</v>
      </c>
      <c r="H227" s="59" t="s">
        <v>1025</v>
      </c>
      <c r="I227" s="59">
        <v>204</v>
      </c>
      <c r="J227" s="59">
        <v>138</v>
      </c>
      <c r="K227" s="59">
        <v>42</v>
      </c>
      <c r="L227" s="59">
        <v>9</v>
      </c>
      <c r="M227" s="59">
        <v>15</v>
      </c>
      <c r="N227" s="59" t="s">
        <v>1025</v>
      </c>
      <c r="O227" s="59" t="s">
        <v>1025</v>
      </c>
      <c r="P227" s="59">
        <v>0</v>
      </c>
      <c r="Q227" s="59">
        <v>155</v>
      </c>
      <c r="R227" s="59">
        <v>34</v>
      </c>
      <c r="S227" s="59">
        <v>9</v>
      </c>
      <c r="T227" s="59">
        <v>13</v>
      </c>
      <c r="U227" s="59">
        <v>100</v>
      </c>
      <c r="V227" s="59">
        <v>48</v>
      </c>
      <c r="W227" s="59">
        <v>33</v>
      </c>
      <c r="X227" s="59">
        <v>12</v>
      </c>
      <c r="Y227" s="59">
        <v>10</v>
      </c>
      <c r="Z227" s="59">
        <v>33</v>
      </c>
      <c r="AA227" s="59">
        <v>56</v>
      </c>
      <c r="AB227" s="59">
        <v>94</v>
      </c>
      <c r="AC227" s="59">
        <v>18</v>
      </c>
      <c r="AD227" s="59">
        <v>5</v>
      </c>
      <c r="AE227" s="59" t="s">
        <v>1025</v>
      </c>
      <c r="AF227" s="59" t="s">
        <v>1025</v>
      </c>
      <c r="AG227" s="59" t="s">
        <v>1025</v>
      </c>
      <c r="AH227" s="59" t="s">
        <v>1025</v>
      </c>
      <c r="AI227" s="59" t="s">
        <v>1025</v>
      </c>
      <c r="AJ227" s="59" t="s">
        <v>1025</v>
      </c>
    </row>
    <row r="228" spans="1:36" x14ac:dyDescent="0.2">
      <c r="A228" s="86" t="str">
        <f t="shared" si="25"/>
        <v>111AE242094</v>
      </c>
      <c r="B228" s="86" t="str">
        <f t="shared" si="26"/>
        <v>S</v>
      </c>
      <c r="C228" s="86" t="str">
        <f t="shared" si="27"/>
        <v>SCAS</v>
      </c>
      <c r="D228" s="89">
        <v>42094</v>
      </c>
      <c r="E228" s="86" t="s">
        <v>424</v>
      </c>
      <c r="F228" s="86" t="s">
        <v>425</v>
      </c>
      <c r="G228" s="59">
        <v>203641</v>
      </c>
      <c r="H228" s="59" t="s">
        <v>1025</v>
      </c>
      <c r="I228" s="59">
        <v>225</v>
      </c>
      <c r="J228" s="59">
        <v>144</v>
      </c>
      <c r="K228" s="59">
        <v>48</v>
      </c>
      <c r="L228" s="59">
        <v>10</v>
      </c>
      <c r="M228" s="59">
        <v>23</v>
      </c>
      <c r="N228" s="59" t="s">
        <v>1025</v>
      </c>
      <c r="O228" s="59" t="s">
        <v>1025</v>
      </c>
      <c r="P228" s="59">
        <v>0</v>
      </c>
      <c r="Q228" s="59">
        <v>179</v>
      </c>
      <c r="R228" s="59">
        <v>32</v>
      </c>
      <c r="S228" s="59">
        <v>13</v>
      </c>
      <c r="T228" s="59">
        <v>0</v>
      </c>
      <c r="U228" s="59">
        <v>108</v>
      </c>
      <c r="V228" s="59">
        <v>56</v>
      </c>
      <c r="W228" s="59">
        <v>45</v>
      </c>
      <c r="X228" s="59">
        <v>12</v>
      </c>
      <c r="Y228" s="59">
        <v>8</v>
      </c>
      <c r="Z228" s="59">
        <v>30</v>
      </c>
      <c r="AA228" s="59">
        <v>53</v>
      </c>
      <c r="AB228" s="59">
        <v>106</v>
      </c>
      <c r="AC228" s="59">
        <v>17</v>
      </c>
      <c r="AD228" s="59">
        <v>9</v>
      </c>
      <c r="AE228" s="59" t="s">
        <v>1025</v>
      </c>
      <c r="AF228" s="59" t="s">
        <v>1025</v>
      </c>
      <c r="AG228" s="59" t="s">
        <v>1025</v>
      </c>
      <c r="AH228" s="59" t="s">
        <v>1025</v>
      </c>
      <c r="AI228" s="59" t="s">
        <v>1025</v>
      </c>
      <c r="AJ228" s="59" t="s">
        <v>1025</v>
      </c>
    </row>
    <row r="229" spans="1:36" x14ac:dyDescent="0.2">
      <c r="A229" s="86" t="str">
        <f t="shared" si="25"/>
        <v>111AE342094</v>
      </c>
      <c r="B229" s="86" t="str">
        <f t="shared" si="26"/>
        <v>S</v>
      </c>
      <c r="C229" s="86" t="str">
        <f t="shared" si="27"/>
        <v>SCAS</v>
      </c>
      <c r="D229" s="89">
        <v>42094</v>
      </c>
      <c r="E229" s="86" t="s">
        <v>432</v>
      </c>
      <c r="F229" s="86" t="s">
        <v>433</v>
      </c>
      <c r="G229" s="59">
        <v>203641</v>
      </c>
      <c r="H229" s="59" t="s">
        <v>1025</v>
      </c>
      <c r="I229" s="59">
        <v>31</v>
      </c>
      <c r="J229" s="59">
        <v>19</v>
      </c>
      <c r="K229" s="59">
        <v>11</v>
      </c>
      <c r="L229" s="59">
        <v>1</v>
      </c>
      <c r="M229" s="59">
        <v>0</v>
      </c>
      <c r="N229" s="59" t="s">
        <v>1025</v>
      </c>
      <c r="O229" s="59" t="s">
        <v>1025</v>
      </c>
      <c r="P229" s="59">
        <v>0</v>
      </c>
      <c r="Q229" s="59">
        <v>25</v>
      </c>
      <c r="R229" s="59">
        <v>5</v>
      </c>
      <c r="S229" s="59">
        <v>1</v>
      </c>
      <c r="T229" s="59">
        <v>0</v>
      </c>
      <c r="U229" s="59">
        <v>13</v>
      </c>
      <c r="V229" s="59">
        <v>11</v>
      </c>
      <c r="W229" s="59">
        <v>3</v>
      </c>
      <c r="X229" s="59">
        <v>1</v>
      </c>
      <c r="Y229" s="59">
        <v>0</v>
      </c>
      <c r="Z229" s="59">
        <v>7</v>
      </c>
      <c r="AA229" s="59">
        <v>10</v>
      </c>
      <c r="AB229" s="59">
        <v>10</v>
      </c>
      <c r="AC229" s="59">
        <v>2</v>
      </c>
      <c r="AD229" s="59">
        <v>3</v>
      </c>
      <c r="AE229" s="59" t="s">
        <v>1025</v>
      </c>
      <c r="AF229" s="59" t="s">
        <v>1025</v>
      </c>
      <c r="AG229" s="59" t="s">
        <v>1025</v>
      </c>
      <c r="AH229" s="59" t="s">
        <v>1025</v>
      </c>
      <c r="AI229" s="59" t="s">
        <v>1025</v>
      </c>
      <c r="AJ229" s="59" t="s">
        <v>1025</v>
      </c>
    </row>
    <row r="230" spans="1:36" x14ac:dyDescent="0.2">
      <c r="A230" s="86" t="str">
        <f t="shared" si="25"/>
        <v>111AE642094</v>
      </c>
      <c r="B230" s="86" t="str">
        <f t="shared" si="26"/>
        <v>S</v>
      </c>
      <c r="C230" s="86" t="str">
        <f t="shared" si="27"/>
        <v>Care UK</v>
      </c>
      <c r="D230" s="89">
        <v>42094</v>
      </c>
      <c r="E230" s="86" t="s">
        <v>461</v>
      </c>
      <c r="F230" s="86" t="s">
        <v>462</v>
      </c>
      <c r="G230" s="59">
        <v>203641</v>
      </c>
      <c r="H230" s="59" t="s">
        <v>1025</v>
      </c>
      <c r="I230" s="59">
        <v>446</v>
      </c>
      <c r="J230" s="59">
        <v>299</v>
      </c>
      <c r="K230" s="59">
        <v>91</v>
      </c>
      <c r="L230" s="59">
        <v>17</v>
      </c>
      <c r="M230" s="59">
        <v>24</v>
      </c>
      <c r="N230" s="59" t="s">
        <v>1025</v>
      </c>
      <c r="O230" s="59" t="s">
        <v>1025</v>
      </c>
      <c r="P230" s="59">
        <v>15</v>
      </c>
      <c r="Q230" s="59">
        <v>397</v>
      </c>
      <c r="R230" s="59">
        <v>16</v>
      </c>
      <c r="S230" s="59">
        <v>12</v>
      </c>
      <c r="T230" s="59">
        <v>21</v>
      </c>
      <c r="U230" s="59">
        <v>82</v>
      </c>
      <c r="V230" s="59">
        <v>217</v>
      </c>
      <c r="W230" s="59">
        <v>56</v>
      </c>
      <c r="X230" s="59">
        <v>27</v>
      </c>
      <c r="Y230" s="59">
        <v>64</v>
      </c>
      <c r="Z230" s="59">
        <v>87</v>
      </c>
      <c r="AA230" s="59">
        <v>104</v>
      </c>
      <c r="AB230" s="59">
        <v>159</v>
      </c>
      <c r="AC230" s="59">
        <v>75</v>
      </c>
      <c r="AD230" s="59">
        <v>21</v>
      </c>
      <c r="AE230" s="59" t="s">
        <v>1025</v>
      </c>
      <c r="AF230" s="59" t="s">
        <v>1025</v>
      </c>
      <c r="AG230" s="59" t="s">
        <v>1025</v>
      </c>
      <c r="AH230" s="59" t="s">
        <v>1025</v>
      </c>
      <c r="AI230" s="59" t="s">
        <v>1025</v>
      </c>
      <c r="AJ230" s="59" t="s">
        <v>1025</v>
      </c>
    </row>
    <row r="231" spans="1:36" x14ac:dyDescent="0.2">
      <c r="A231" s="86" t="str">
        <f t="shared" si="25"/>
        <v>111AE742094</v>
      </c>
      <c r="B231" s="86" t="str">
        <f t="shared" si="26"/>
        <v>S</v>
      </c>
      <c r="C231" s="86" t="str">
        <f t="shared" si="27"/>
        <v>Care UK</v>
      </c>
      <c r="D231" s="89">
        <v>42094</v>
      </c>
      <c r="E231" s="86" t="s">
        <v>469</v>
      </c>
      <c r="F231" s="86" t="s">
        <v>470</v>
      </c>
      <c r="G231" s="59">
        <v>203641</v>
      </c>
      <c r="H231" s="59" t="s">
        <v>1025</v>
      </c>
      <c r="I231" s="59">
        <v>670</v>
      </c>
      <c r="J231" s="59">
        <v>433</v>
      </c>
      <c r="K231" s="59">
        <v>124</v>
      </c>
      <c r="L231" s="59">
        <v>34</v>
      </c>
      <c r="M231" s="59">
        <v>56</v>
      </c>
      <c r="N231" s="59" t="s">
        <v>1025</v>
      </c>
      <c r="O231" s="59" t="s">
        <v>1025</v>
      </c>
      <c r="P231" s="59">
        <v>23</v>
      </c>
      <c r="Q231" s="59">
        <v>569</v>
      </c>
      <c r="R231" s="59">
        <v>39</v>
      </c>
      <c r="S231" s="59">
        <v>32</v>
      </c>
      <c r="T231" s="59">
        <v>30</v>
      </c>
      <c r="U231" s="59">
        <v>118</v>
      </c>
      <c r="V231" s="59">
        <v>294</v>
      </c>
      <c r="W231" s="59">
        <v>93</v>
      </c>
      <c r="X231" s="59">
        <v>40</v>
      </c>
      <c r="Y231" s="59">
        <v>125</v>
      </c>
      <c r="Z231" s="59">
        <v>98</v>
      </c>
      <c r="AA231" s="59">
        <v>123</v>
      </c>
      <c r="AB231" s="59">
        <v>225</v>
      </c>
      <c r="AC231" s="59">
        <v>120</v>
      </c>
      <c r="AD231" s="59">
        <v>104</v>
      </c>
      <c r="AE231" s="59" t="s">
        <v>1025</v>
      </c>
      <c r="AF231" s="59" t="s">
        <v>1025</v>
      </c>
      <c r="AG231" s="59" t="s">
        <v>1025</v>
      </c>
      <c r="AH231" s="59" t="s">
        <v>1025</v>
      </c>
      <c r="AI231" s="59" t="s">
        <v>1025</v>
      </c>
      <c r="AJ231" s="59" t="s">
        <v>1025</v>
      </c>
    </row>
    <row r="232" spans="1:36" x14ac:dyDescent="0.2">
      <c r="A232" s="86" t="str">
        <f t="shared" si="25"/>
        <v>111AE842094</v>
      </c>
      <c r="B232" s="86" t="str">
        <f t="shared" si="26"/>
        <v>S</v>
      </c>
      <c r="C232" s="86" t="str">
        <f t="shared" si="27"/>
        <v>Care UK</v>
      </c>
      <c r="D232" s="89">
        <v>42094</v>
      </c>
      <c r="E232" s="86" t="s">
        <v>480</v>
      </c>
      <c r="F232" s="86" t="s">
        <v>481</v>
      </c>
      <c r="G232" s="59">
        <v>203641</v>
      </c>
      <c r="H232" s="59" t="s">
        <v>1025</v>
      </c>
      <c r="I232" s="59">
        <v>609</v>
      </c>
      <c r="J232" s="59">
        <v>406</v>
      </c>
      <c r="K232" s="59">
        <v>119</v>
      </c>
      <c r="L232" s="59">
        <v>30</v>
      </c>
      <c r="M232" s="59">
        <v>38</v>
      </c>
      <c r="N232" s="59" t="s">
        <v>1025</v>
      </c>
      <c r="O232" s="59" t="s">
        <v>1025</v>
      </c>
      <c r="P232" s="59">
        <v>16</v>
      </c>
      <c r="Q232" s="59">
        <v>544</v>
      </c>
      <c r="R232" s="59">
        <v>21</v>
      </c>
      <c r="S232" s="59">
        <v>20</v>
      </c>
      <c r="T232" s="59">
        <v>24</v>
      </c>
      <c r="U232" s="59">
        <v>126</v>
      </c>
      <c r="V232" s="59">
        <v>256</v>
      </c>
      <c r="W232" s="59">
        <v>74</v>
      </c>
      <c r="X232" s="59">
        <v>41</v>
      </c>
      <c r="Y232" s="59">
        <v>112</v>
      </c>
      <c r="Z232" s="59">
        <v>92</v>
      </c>
      <c r="AA232" s="59">
        <v>153</v>
      </c>
      <c r="AB232" s="59">
        <v>198</v>
      </c>
      <c r="AC232" s="59">
        <v>112</v>
      </c>
      <c r="AD232" s="59">
        <v>54</v>
      </c>
      <c r="AE232" s="59" t="s">
        <v>1025</v>
      </c>
      <c r="AF232" s="59" t="s">
        <v>1025</v>
      </c>
      <c r="AG232" s="59" t="s">
        <v>1025</v>
      </c>
      <c r="AH232" s="59" t="s">
        <v>1025</v>
      </c>
      <c r="AI232" s="59" t="s">
        <v>1025</v>
      </c>
      <c r="AJ232" s="59" t="s">
        <v>1025</v>
      </c>
    </row>
    <row r="233" spans="1:36" x14ac:dyDescent="0.2">
      <c r="A233" s="86" t="str">
        <f t="shared" si="25"/>
        <v>111AE942094</v>
      </c>
      <c r="B233" s="86" t="str">
        <f t="shared" si="26"/>
        <v>S</v>
      </c>
      <c r="C233" s="86" t="str">
        <f t="shared" si="27"/>
        <v>SDUC</v>
      </c>
      <c r="D233" s="89">
        <v>42094</v>
      </c>
      <c r="E233" s="86" t="s">
        <v>488</v>
      </c>
      <c r="F233" s="86" t="s">
        <v>489</v>
      </c>
      <c r="G233" s="59">
        <v>205843</v>
      </c>
      <c r="H233" s="59" t="s">
        <v>1025</v>
      </c>
      <c r="I233" s="59">
        <v>41</v>
      </c>
      <c r="J233" s="59">
        <v>26</v>
      </c>
      <c r="K233" s="59">
        <v>7</v>
      </c>
      <c r="L233" s="59">
        <v>4</v>
      </c>
      <c r="M233" s="59">
        <v>2</v>
      </c>
      <c r="N233" s="59" t="s">
        <v>1025</v>
      </c>
      <c r="O233" s="59" t="s">
        <v>1025</v>
      </c>
      <c r="P233" s="59">
        <v>2</v>
      </c>
      <c r="Q233" s="59">
        <v>33</v>
      </c>
      <c r="R233" s="59">
        <v>4</v>
      </c>
      <c r="S233" s="59">
        <v>0</v>
      </c>
      <c r="T233" s="59">
        <v>4</v>
      </c>
      <c r="U233" s="59">
        <v>10</v>
      </c>
      <c r="V233" s="59">
        <v>18</v>
      </c>
      <c r="W233" s="59">
        <v>4</v>
      </c>
      <c r="X233" s="59">
        <v>4</v>
      </c>
      <c r="Y233" s="59">
        <v>5</v>
      </c>
      <c r="Z233" s="59">
        <v>4</v>
      </c>
      <c r="AA233" s="59">
        <v>10</v>
      </c>
      <c r="AB233" s="59">
        <v>14</v>
      </c>
      <c r="AC233" s="59">
        <v>5</v>
      </c>
      <c r="AD233" s="59">
        <v>5</v>
      </c>
      <c r="AE233" s="59" t="s">
        <v>1025</v>
      </c>
      <c r="AF233" s="59" t="s">
        <v>1025</v>
      </c>
      <c r="AG233" s="59" t="s">
        <v>1025</v>
      </c>
      <c r="AH233" s="59" t="s">
        <v>1025</v>
      </c>
      <c r="AI233" s="59" t="s">
        <v>1025</v>
      </c>
      <c r="AJ233" s="59" t="s">
        <v>1025</v>
      </c>
    </row>
    <row r="234" spans="1:36" x14ac:dyDescent="0.2">
      <c r="A234" s="86" t="str">
        <f t="shared" si="25"/>
        <v>111AE542094</v>
      </c>
      <c r="B234" s="86" t="str">
        <f t="shared" si="26"/>
        <v>S</v>
      </c>
      <c r="C234" s="86" t="str">
        <f t="shared" si="27"/>
        <v>SWAS</v>
      </c>
      <c r="D234" s="89">
        <v>42094</v>
      </c>
      <c r="E234" s="86" t="s">
        <v>455</v>
      </c>
      <c r="F234" s="86" t="s">
        <v>456</v>
      </c>
      <c r="G234" s="59">
        <v>714768</v>
      </c>
      <c r="H234" s="59" t="s">
        <v>1025</v>
      </c>
      <c r="I234" s="59">
        <v>50</v>
      </c>
      <c r="J234" s="59">
        <v>37</v>
      </c>
      <c r="K234" s="59">
        <v>2</v>
      </c>
      <c r="L234" s="59">
        <v>2</v>
      </c>
      <c r="M234" s="59">
        <v>6</v>
      </c>
      <c r="N234" s="59" t="s">
        <v>1025</v>
      </c>
      <c r="O234" s="59" t="s">
        <v>1025</v>
      </c>
      <c r="P234" s="59">
        <v>0</v>
      </c>
      <c r="Q234" s="59">
        <v>43</v>
      </c>
      <c r="R234" s="59">
        <v>2</v>
      </c>
      <c r="S234" s="59">
        <v>2</v>
      </c>
      <c r="T234" s="59">
        <v>3</v>
      </c>
      <c r="U234" s="59">
        <v>9</v>
      </c>
      <c r="V234" s="59">
        <v>27</v>
      </c>
      <c r="W234" s="59">
        <v>4</v>
      </c>
      <c r="X234" s="59">
        <v>1</v>
      </c>
      <c r="Y234" s="59">
        <v>2</v>
      </c>
      <c r="Z234" s="59">
        <v>13</v>
      </c>
      <c r="AA234" s="59">
        <v>7</v>
      </c>
      <c r="AB234" s="59">
        <v>15</v>
      </c>
      <c r="AC234" s="59">
        <v>4</v>
      </c>
      <c r="AD234" s="59">
        <v>3</v>
      </c>
      <c r="AE234" s="59" t="s">
        <v>1025</v>
      </c>
      <c r="AF234" s="59" t="s">
        <v>1025</v>
      </c>
      <c r="AG234" s="59" t="s">
        <v>1025</v>
      </c>
      <c r="AH234" s="59" t="s">
        <v>1025</v>
      </c>
      <c r="AI234" s="59" t="s">
        <v>1025</v>
      </c>
      <c r="AJ234" s="59" t="s">
        <v>1025</v>
      </c>
    </row>
    <row r="235" spans="1:36" x14ac:dyDescent="0.2">
      <c r="A235" s="86" t="str">
        <f t="shared" si="25"/>
        <v>111AF242094</v>
      </c>
      <c r="B235" s="86" t="str">
        <f t="shared" si="26"/>
        <v>S</v>
      </c>
      <c r="C235" s="86" t="str">
        <f t="shared" si="27"/>
        <v>Devon Doctors</v>
      </c>
      <c r="D235" s="89">
        <v>42094</v>
      </c>
      <c r="E235" s="86" t="s">
        <v>499</v>
      </c>
      <c r="F235" s="86" t="s">
        <v>500</v>
      </c>
      <c r="G235" s="59">
        <v>714768</v>
      </c>
      <c r="H235" s="59" t="s">
        <v>1025</v>
      </c>
      <c r="I235" s="59">
        <v>92</v>
      </c>
      <c r="J235" s="59">
        <v>62</v>
      </c>
      <c r="K235" s="59">
        <v>18</v>
      </c>
      <c r="L235" s="59">
        <v>3</v>
      </c>
      <c r="M235" s="59">
        <v>8</v>
      </c>
      <c r="N235" s="59" t="s">
        <v>1025</v>
      </c>
      <c r="O235" s="59" t="s">
        <v>1025</v>
      </c>
      <c r="P235" s="59">
        <v>1</v>
      </c>
      <c r="Q235" s="59">
        <v>51</v>
      </c>
      <c r="R235" s="59">
        <v>10</v>
      </c>
      <c r="S235" s="59">
        <v>6</v>
      </c>
      <c r="T235" s="59">
        <v>2</v>
      </c>
      <c r="U235" s="59">
        <v>24</v>
      </c>
      <c r="V235" s="59">
        <v>48</v>
      </c>
      <c r="W235" s="59">
        <v>10</v>
      </c>
      <c r="X235" s="59">
        <v>5</v>
      </c>
      <c r="Y235" s="59">
        <v>2</v>
      </c>
      <c r="Z235" s="59">
        <v>18</v>
      </c>
      <c r="AA235" s="59">
        <v>24</v>
      </c>
      <c r="AB235" s="59">
        <v>45</v>
      </c>
      <c r="AC235" s="59">
        <v>11</v>
      </c>
      <c r="AD235" s="59">
        <v>6</v>
      </c>
      <c r="AE235" s="59" t="s">
        <v>1025</v>
      </c>
      <c r="AF235" s="59" t="s">
        <v>1025</v>
      </c>
      <c r="AG235" s="59" t="s">
        <v>1025</v>
      </c>
      <c r="AH235" s="59" t="s">
        <v>1025</v>
      </c>
      <c r="AI235" s="59" t="s">
        <v>1025</v>
      </c>
      <c r="AJ235" s="59" t="s">
        <v>1025</v>
      </c>
    </row>
    <row r="236" spans="1:36" x14ac:dyDescent="0.2">
      <c r="A236" s="86" t="str">
        <f t="shared" si="25"/>
        <v>111AE442094</v>
      </c>
      <c r="B236" s="86" t="str">
        <f t="shared" si="26"/>
        <v>S</v>
      </c>
      <c r="C236" s="86" t="str">
        <f t="shared" si="27"/>
        <v>SECAmb</v>
      </c>
      <c r="D236" s="89">
        <v>42094</v>
      </c>
      <c r="E236" s="86" t="s">
        <v>800</v>
      </c>
      <c r="F236" s="86" t="s">
        <v>821</v>
      </c>
      <c r="G236" s="59">
        <v>714768</v>
      </c>
      <c r="H236" s="59" t="s">
        <v>1025</v>
      </c>
      <c r="I236" s="59">
        <v>48</v>
      </c>
      <c r="J236" s="59">
        <v>38</v>
      </c>
      <c r="K236" s="59">
        <v>4</v>
      </c>
      <c r="L236" s="59">
        <v>2</v>
      </c>
      <c r="M236" s="59">
        <v>4</v>
      </c>
      <c r="N236" s="59" t="s">
        <v>1025</v>
      </c>
      <c r="O236" s="59" t="s">
        <v>1025</v>
      </c>
      <c r="P236" s="59">
        <v>0</v>
      </c>
      <c r="Q236" s="59">
        <v>44</v>
      </c>
      <c r="R236" s="59">
        <v>2</v>
      </c>
      <c r="S236" s="59">
        <v>2</v>
      </c>
      <c r="T236" s="59">
        <v>0</v>
      </c>
      <c r="U236" s="59">
        <v>14</v>
      </c>
      <c r="V236" s="59">
        <v>25</v>
      </c>
      <c r="W236" s="59">
        <v>8</v>
      </c>
      <c r="X236" s="59">
        <v>1</v>
      </c>
      <c r="Y236" s="59">
        <v>0</v>
      </c>
      <c r="Z236" s="59">
        <v>14</v>
      </c>
      <c r="AA236" s="59">
        <v>18</v>
      </c>
      <c r="AB236" s="59">
        <v>16</v>
      </c>
      <c r="AC236" s="59">
        <v>0</v>
      </c>
      <c r="AD236" s="59">
        <v>4</v>
      </c>
      <c r="AE236" s="59" t="s">
        <v>1025</v>
      </c>
      <c r="AF236" s="59" t="s">
        <v>1025</v>
      </c>
      <c r="AG236" s="59" t="s">
        <v>1025</v>
      </c>
      <c r="AH236" s="59" t="s">
        <v>1025</v>
      </c>
      <c r="AI236" s="59" t="s">
        <v>1025</v>
      </c>
      <c r="AJ236" s="59" t="s">
        <v>1025</v>
      </c>
    </row>
    <row r="237" spans="1:36" x14ac:dyDescent="0.2">
      <c r="A237" s="86" t="str">
        <f t="shared" si="25"/>
        <v>111AF142094</v>
      </c>
      <c r="B237" s="86" t="str">
        <f t="shared" si="26"/>
        <v>S</v>
      </c>
      <c r="C237" s="86" t="str">
        <f t="shared" si="27"/>
        <v>SWAS</v>
      </c>
      <c r="D237" s="89">
        <v>42094</v>
      </c>
      <c r="E237" s="86" t="s">
        <v>494</v>
      </c>
      <c r="F237" s="86" t="s">
        <v>495</v>
      </c>
      <c r="G237" s="59">
        <v>714768</v>
      </c>
      <c r="H237" s="59" t="s">
        <v>1025</v>
      </c>
      <c r="I237" s="59">
        <v>61</v>
      </c>
      <c r="J237" s="59">
        <v>45</v>
      </c>
      <c r="K237" s="59">
        <v>10</v>
      </c>
      <c r="L237" s="59">
        <v>0</v>
      </c>
      <c r="M237" s="59">
        <v>5</v>
      </c>
      <c r="N237" s="59" t="s">
        <v>1025</v>
      </c>
      <c r="O237" s="59" t="s">
        <v>1025</v>
      </c>
      <c r="P237" s="59">
        <v>1</v>
      </c>
      <c r="Q237" s="59">
        <v>54</v>
      </c>
      <c r="R237" s="59">
        <v>0</v>
      </c>
      <c r="S237" s="59">
        <v>1</v>
      </c>
      <c r="T237" s="59">
        <v>0</v>
      </c>
      <c r="U237" s="59">
        <v>19</v>
      </c>
      <c r="V237" s="59">
        <v>30</v>
      </c>
      <c r="W237" s="59">
        <v>6</v>
      </c>
      <c r="X237" s="59">
        <v>2</v>
      </c>
      <c r="Y237" s="59">
        <v>0</v>
      </c>
      <c r="Z237" s="59">
        <v>12</v>
      </c>
      <c r="AA237" s="59">
        <v>9</v>
      </c>
      <c r="AB237" s="59">
        <v>24</v>
      </c>
      <c r="AC237" s="59">
        <v>5</v>
      </c>
      <c r="AD237" s="59">
        <v>3</v>
      </c>
      <c r="AE237" s="59" t="s">
        <v>1025</v>
      </c>
      <c r="AF237" s="59" t="s">
        <v>1025</v>
      </c>
      <c r="AG237" s="59" t="s">
        <v>1025</v>
      </c>
      <c r="AH237" s="59" t="s">
        <v>1025</v>
      </c>
      <c r="AI237" s="59" t="s">
        <v>1025</v>
      </c>
      <c r="AJ237" s="59" t="s">
        <v>1025</v>
      </c>
    </row>
    <row r="238" spans="1:36" x14ac:dyDescent="0.2">
      <c r="A238" s="86" t="str">
        <f t="shared" si="25"/>
        <v>111AA242094</v>
      </c>
      <c r="B238" s="86" t="str">
        <f t="shared" si="26"/>
        <v>ME</v>
      </c>
      <c r="C238" s="86" t="str">
        <f t="shared" si="27"/>
        <v>DHU</v>
      </c>
      <c r="D238" s="89">
        <v>42094</v>
      </c>
      <c r="E238" s="86" t="s">
        <v>50</v>
      </c>
      <c r="F238" s="86" t="s">
        <v>51</v>
      </c>
      <c r="G238" s="59">
        <v>138748</v>
      </c>
      <c r="H238" s="59" t="s">
        <v>1025</v>
      </c>
      <c r="I238" s="59">
        <v>385</v>
      </c>
      <c r="J238" s="59">
        <v>210</v>
      </c>
      <c r="K238" s="59">
        <v>119</v>
      </c>
      <c r="L238" s="59">
        <v>20</v>
      </c>
      <c r="M238" s="59">
        <v>25</v>
      </c>
      <c r="N238" s="59" t="s">
        <v>1025</v>
      </c>
      <c r="O238" s="59" t="s">
        <v>1025</v>
      </c>
      <c r="P238" s="59">
        <v>11</v>
      </c>
      <c r="Q238" s="59">
        <v>325</v>
      </c>
      <c r="R238" s="59">
        <v>30</v>
      </c>
      <c r="S238" s="59">
        <v>29</v>
      </c>
      <c r="T238" s="59">
        <v>0</v>
      </c>
      <c r="U238" s="59">
        <v>0</v>
      </c>
      <c r="V238" s="59">
        <v>0</v>
      </c>
      <c r="W238" s="59">
        <v>0</v>
      </c>
      <c r="X238" s="59">
        <v>0</v>
      </c>
      <c r="Y238" s="59">
        <v>0</v>
      </c>
      <c r="Z238" s="59">
        <v>77</v>
      </c>
      <c r="AA238" s="59">
        <v>147</v>
      </c>
      <c r="AB238" s="59">
        <v>67</v>
      </c>
      <c r="AC238" s="59">
        <v>72</v>
      </c>
      <c r="AD238" s="59">
        <v>19</v>
      </c>
      <c r="AE238" s="59" t="s">
        <v>1025</v>
      </c>
      <c r="AF238" s="59" t="s">
        <v>1025</v>
      </c>
      <c r="AG238" s="59" t="s">
        <v>1025</v>
      </c>
      <c r="AH238" s="59" t="s">
        <v>1025</v>
      </c>
      <c r="AI238" s="59" t="s">
        <v>1025</v>
      </c>
      <c r="AJ238" s="59" t="s">
        <v>1025</v>
      </c>
    </row>
    <row r="239" spans="1:36" x14ac:dyDescent="0.2">
      <c r="A239" s="86" t="str">
        <f t="shared" si="25"/>
        <v>111AA342094</v>
      </c>
      <c r="B239" s="86" t="str">
        <f t="shared" si="26"/>
        <v>ME</v>
      </c>
      <c r="C239" s="86" t="str">
        <f t="shared" si="27"/>
        <v>SCAS</v>
      </c>
      <c r="D239" s="89">
        <v>42094</v>
      </c>
      <c r="E239" s="86" t="s">
        <v>777</v>
      </c>
      <c r="F239" s="86" t="s">
        <v>778</v>
      </c>
      <c r="G239" s="59">
        <v>240000</v>
      </c>
      <c r="H239" s="59" t="s">
        <v>1025</v>
      </c>
      <c r="I239" s="59">
        <v>45</v>
      </c>
      <c r="J239" s="59">
        <v>32</v>
      </c>
      <c r="K239" s="59">
        <v>6</v>
      </c>
      <c r="L239" s="59">
        <v>2</v>
      </c>
      <c r="M239" s="59">
        <v>5</v>
      </c>
      <c r="N239" s="59" t="s">
        <v>1025</v>
      </c>
      <c r="O239" s="59" t="s">
        <v>1025</v>
      </c>
      <c r="P239" s="59">
        <v>0</v>
      </c>
      <c r="Q239" s="59">
        <v>33</v>
      </c>
      <c r="R239" s="59">
        <v>10</v>
      </c>
      <c r="S239" s="59">
        <v>1</v>
      </c>
      <c r="T239" s="59">
        <v>0</v>
      </c>
      <c r="U239" s="59">
        <v>21</v>
      </c>
      <c r="V239" s="59">
        <v>7</v>
      </c>
      <c r="W239" s="59">
        <v>7</v>
      </c>
      <c r="X239" s="59">
        <v>7</v>
      </c>
      <c r="Y239" s="59">
        <v>5</v>
      </c>
      <c r="Z239" s="59">
        <v>6</v>
      </c>
      <c r="AA239" s="59">
        <v>7</v>
      </c>
      <c r="AB239" s="59">
        <v>21</v>
      </c>
      <c r="AC239" s="59">
        <v>3</v>
      </c>
      <c r="AD239" s="59">
        <v>2</v>
      </c>
      <c r="AE239" s="59" t="s">
        <v>1025</v>
      </c>
      <c r="AF239" s="59" t="s">
        <v>1025</v>
      </c>
      <c r="AG239" s="59" t="s">
        <v>1025</v>
      </c>
      <c r="AH239" s="59" t="s">
        <v>1025</v>
      </c>
      <c r="AI239" s="59" t="s">
        <v>1025</v>
      </c>
      <c r="AJ239" s="59" t="s">
        <v>1025</v>
      </c>
    </row>
    <row r="240" spans="1:36" x14ac:dyDescent="0.2">
      <c r="A240" s="86" t="str">
        <f t="shared" si="25"/>
        <v>111AA442094</v>
      </c>
      <c r="B240" s="86" t="str">
        <f t="shared" si="26"/>
        <v>ME</v>
      </c>
      <c r="C240" s="86" t="str">
        <f t="shared" si="27"/>
        <v>DHU</v>
      </c>
      <c r="D240" s="89">
        <v>42094</v>
      </c>
      <c r="E240" s="86" t="s">
        <v>65</v>
      </c>
      <c r="F240" s="86" t="s">
        <v>66</v>
      </c>
      <c r="G240" s="59">
        <v>1970836</v>
      </c>
      <c r="H240" s="59" t="s">
        <v>1025</v>
      </c>
      <c r="I240" s="59">
        <v>160</v>
      </c>
      <c r="J240" s="59">
        <v>104</v>
      </c>
      <c r="K240" s="59">
        <v>33</v>
      </c>
      <c r="L240" s="59">
        <v>7</v>
      </c>
      <c r="M240" s="59">
        <v>14</v>
      </c>
      <c r="N240" s="59" t="s">
        <v>1025</v>
      </c>
      <c r="O240" s="59" t="s">
        <v>1025</v>
      </c>
      <c r="P240" s="59">
        <v>2</v>
      </c>
      <c r="Q240" s="59">
        <v>141</v>
      </c>
      <c r="R240" s="59">
        <v>13</v>
      </c>
      <c r="S240" s="59">
        <v>5</v>
      </c>
      <c r="T240" s="59">
        <v>1</v>
      </c>
      <c r="U240" s="59">
        <v>48</v>
      </c>
      <c r="V240" s="59">
        <v>76</v>
      </c>
      <c r="W240" s="59">
        <v>25</v>
      </c>
      <c r="X240" s="59">
        <v>6</v>
      </c>
      <c r="Y240" s="59">
        <v>5</v>
      </c>
      <c r="Z240" s="59">
        <v>19</v>
      </c>
      <c r="AA240" s="59">
        <v>37</v>
      </c>
      <c r="AB240" s="59">
        <v>82</v>
      </c>
      <c r="AC240" s="59">
        <v>4</v>
      </c>
      <c r="AD240" s="59">
        <v>10</v>
      </c>
      <c r="AE240" s="59" t="s">
        <v>1025</v>
      </c>
      <c r="AF240" s="59" t="s">
        <v>1025</v>
      </c>
      <c r="AG240" s="59" t="s">
        <v>1025</v>
      </c>
      <c r="AH240" s="59" t="s">
        <v>1025</v>
      </c>
      <c r="AI240" s="59" t="s">
        <v>1025</v>
      </c>
      <c r="AJ240" s="59" t="s">
        <v>1025</v>
      </c>
    </row>
    <row r="241" spans="1:36" x14ac:dyDescent="0.2">
      <c r="A241" s="86" t="str">
        <f t="shared" si="25"/>
        <v>111AA542094</v>
      </c>
      <c r="B241" s="86" t="str">
        <f t="shared" si="26"/>
        <v>ME</v>
      </c>
      <c r="C241" s="86" t="str">
        <f t="shared" si="27"/>
        <v>DHU</v>
      </c>
      <c r="D241" s="89">
        <v>42094</v>
      </c>
      <c r="E241" s="86" t="s">
        <v>85</v>
      </c>
      <c r="F241" s="86" t="s">
        <v>86</v>
      </c>
      <c r="G241" s="59">
        <v>718838</v>
      </c>
      <c r="H241" s="59" t="s">
        <v>1025</v>
      </c>
      <c r="I241" s="59">
        <v>193</v>
      </c>
      <c r="J241" s="59">
        <v>128</v>
      </c>
      <c r="K241" s="59">
        <v>43</v>
      </c>
      <c r="L241" s="59">
        <v>11</v>
      </c>
      <c r="M241" s="59">
        <v>9</v>
      </c>
      <c r="N241" s="59" t="s">
        <v>1025</v>
      </c>
      <c r="O241" s="59" t="s">
        <v>1025</v>
      </c>
      <c r="P241" s="59">
        <v>2</v>
      </c>
      <c r="Q241" s="59">
        <v>167</v>
      </c>
      <c r="R241" s="59">
        <v>17</v>
      </c>
      <c r="S241" s="59">
        <v>5</v>
      </c>
      <c r="T241" s="59">
        <v>4</v>
      </c>
      <c r="U241" s="59">
        <v>50</v>
      </c>
      <c r="V241" s="59">
        <v>96</v>
      </c>
      <c r="W241" s="59">
        <v>30</v>
      </c>
      <c r="X241" s="59">
        <v>11</v>
      </c>
      <c r="Y241" s="59">
        <v>6</v>
      </c>
      <c r="Z241" s="59">
        <v>29</v>
      </c>
      <c r="AA241" s="59">
        <v>39</v>
      </c>
      <c r="AB241" s="59">
        <v>93</v>
      </c>
      <c r="AC241" s="59">
        <v>10</v>
      </c>
      <c r="AD241" s="59">
        <v>11</v>
      </c>
      <c r="AE241" s="59" t="s">
        <v>1025</v>
      </c>
      <c r="AF241" s="59" t="s">
        <v>1025</v>
      </c>
      <c r="AG241" s="59" t="s">
        <v>1025</v>
      </c>
      <c r="AH241" s="59" t="s">
        <v>1025</v>
      </c>
      <c r="AI241" s="59" t="s">
        <v>1025</v>
      </c>
      <c r="AJ241" s="59" t="s">
        <v>1025</v>
      </c>
    </row>
    <row r="242" spans="1:36" x14ac:dyDescent="0.2">
      <c r="A242" s="86" t="str">
        <f t="shared" si="25"/>
        <v>111AB242094</v>
      </c>
      <c r="B242" s="86" t="str">
        <f t="shared" si="26"/>
        <v>ME</v>
      </c>
      <c r="C242" s="86" t="str">
        <f t="shared" si="27"/>
        <v>HUC</v>
      </c>
      <c r="D242" s="89">
        <v>42094</v>
      </c>
      <c r="E242" s="86" t="s">
        <v>124</v>
      </c>
      <c r="F242" s="86" t="s">
        <v>125</v>
      </c>
      <c r="G242" s="59">
        <v>368886</v>
      </c>
      <c r="H242" s="59" t="s">
        <v>1025</v>
      </c>
      <c r="I242" s="59">
        <v>986</v>
      </c>
      <c r="J242" s="59">
        <v>714</v>
      </c>
      <c r="K242" s="59">
        <v>174</v>
      </c>
      <c r="L242" s="59">
        <v>34</v>
      </c>
      <c r="M242" s="59">
        <v>58</v>
      </c>
      <c r="N242" s="59" t="s">
        <v>1025</v>
      </c>
      <c r="O242" s="59" t="s">
        <v>1025</v>
      </c>
      <c r="P242" s="59">
        <v>6</v>
      </c>
      <c r="Q242" s="59">
        <v>847</v>
      </c>
      <c r="R242" s="59">
        <v>88</v>
      </c>
      <c r="S242" s="59">
        <v>24</v>
      </c>
      <c r="T242" s="59">
        <v>27</v>
      </c>
      <c r="U242" s="59">
        <v>255</v>
      </c>
      <c r="V242" s="59">
        <v>520</v>
      </c>
      <c r="W242" s="59">
        <v>142</v>
      </c>
      <c r="X242" s="59">
        <v>29</v>
      </c>
      <c r="Y242" s="59">
        <v>40</v>
      </c>
      <c r="Z242" s="59">
        <v>190</v>
      </c>
      <c r="AA242" s="59">
        <v>268</v>
      </c>
      <c r="AB242" s="59">
        <v>331</v>
      </c>
      <c r="AC242" s="59">
        <v>42</v>
      </c>
      <c r="AD242" s="59">
        <v>63</v>
      </c>
      <c r="AE242" s="59" t="s">
        <v>1025</v>
      </c>
      <c r="AF242" s="59" t="s">
        <v>1025</v>
      </c>
      <c r="AG242" s="59" t="s">
        <v>1025</v>
      </c>
      <c r="AH242" s="59" t="s">
        <v>1025</v>
      </c>
      <c r="AI242" s="59" t="s">
        <v>1025</v>
      </c>
      <c r="AJ242" s="59" t="s">
        <v>1025</v>
      </c>
    </row>
    <row r="243" spans="1:36" x14ac:dyDescent="0.2">
      <c r="A243" s="86" t="str">
        <f t="shared" si="25"/>
        <v>111AB342094</v>
      </c>
      <c r="B243" s="86" t="str">
        <f t="shared" si="26"/>
        <v>ME</v>
      </c>
      <c r="C243" s="86" t="str">
        <f t="shared" si="27"/>
        <v>IC24</v>
      </c>
      <c r="D243" s="89">
        <v>42094</v>
      </c>
      <c r="E243" s="86" t="s">
        <v>783</v>
      </c>
      <c r="F243" s="86" t="s">
        <v>819</v>
      </c>
      <c r="G243" s="59">
        <v>718838</v>
      </c>
      <c r="H243" s="59" t="s">
        <v>1025</v>
      </c>
      <c r="I243" s="59">
        <v>308</v>
      </c>
      <c r="J243" s="59">
        <v>219</v>
      </c>
      <c r="K243" s="59">
        <v>50</v>
      </c>
      <c r="L243" s="59">
        <v>12</v>
      </c>
      <c r="M243" s="59">
        <v>19</v>
      </c>
      <c r="N243" s="59" t="s">
        <v>1025</v>
      </c>
      <c r="O243" s="59" t="s">
        <v>1025</v>
      </c>
      <c r="P243" s="59">
        <v>8</v>
      </c>
      <c r="Q243" s="59">
        <v>251</v>
      </c>
      <c r="R243" s="59">
        <v>22</v>
      </c>
      <c r="S243" s="59">
        <v>12</v>
      </c>
      <c r="T243" s="59">
        <v>23</v>
      </c>
      <c r="U243" s="59">
        <v>166</v>
      </c>
      <c r="V243" s="59">
        <v>77</v>
      </c>
      <c r="W243" s="59">
        <v>39</v>
      </c>
      <c r="X243" s="59">
        <v>17</v>
      </c>
      <c r="Y243" s="59">
        <v>9</v>
      </c>
      <c r="Z243" s="59">
        <v>47</v>
      </c>
      <c r="AA243" s="59">
        <v>70</v>
      </c>
      <c r="AB243" s="59">
        <v>133</v>
      </c>
      <c r="AC243" s="59">
        <v>15</v>
      </c>
      <c r="AD243" s="59">
        <v>41</v>
      </c>
      <c r="AE243" s="59" t="s">
        <v>1025</v>
      </c>
      <c r="AF243" s="59" t="s">
        <v>1025</v>
      </c>
      <c r="AG243" s="59" t="s">
        <v>1025</v>
      </c>
      <c r="AH243" s="59" t="s">
        <v>1025</v>
      </c>
      <c r="AI243" s="59" t="s">
        <v>1025</v>
      </c>
      <c r="AJ243" s="59" t="s">
        <v>1025</v>
      </c>
    </row>
    <row r="244" spans="1:36" x14ac:dyDescent="0.2">
      <c r="A244" s="86" t="str">
        <f t="shared" si="25"/>
        <v>111AB942094</v>
      </c>
      <c r="B244" s="86" t="str">
        <f t="shared" si="26"/>
        <v>ME</v>
      </c>
      <c r="C244" s="86" t="str">
        <f t="shared" si="27"/>
        <v>IC24</v>
      </c>
      <c r="D244" s="89">
        <v>42094</v>
      </c>
      <c r="E244" s="86" t="s">
        <v>786</v>
      </c>
      <c r="F244" s="86" t="s">
        <v>787</v>
      </c>
      <c r="G244" s="59">
        <v>1970836</v>
      </c>
      <c r="H244" s="59" t="s">
        <v>1025</v>
      </c>
      <c r="I244" s="59">
        <v>332</v>
      </c>
      <c r="J244" s="59">
        <v>263</v>
      </c>
      <c r="K244" s="59">
        <v>42</v>
      </c>
      <c r="L244" s="59">
        <v>10</v>
      </c>
      <c r="M244" s="59">
        <v>11</v>
      </c>
      <c r="N244" s="59" t="s">
        <v>1025</v>
      </c>
      <c r="O244" s="59" t="s">
        <v>1025</v>
      </c>
      <c r="P244" s="59">
        <v>6</v>
      </c>
      <c r="Q244" s="59">
        <v>283</v>
      </c>
      <c r="R244" s="59">
        <v>23</v>
      </c>
      <c r="S244" s="59">
        <v>7</v>
      </c>
      <c r="T244" s="59">
        <v>19</v>
      </c>
      <c r="U244" s="59">
        <v>96</v>
      </c>
      <c r="V244" s="59">
        <v>147</v>
      </c>
      <c r="W244" s="59">
        <v>46</v>
      </c>
      <c r="X244" s="59">
        <v>9</v>
      </c>
      <c r="Y244" s="59">
        <v>29</v>
      </c>
      <c r="Z244" s="59">
        <v>89</v>
      </c>
      <c r="AA244" s="59">
        <v>85</v>
      </c>
      <c r="AB244" s="59">
        <v>114</v>
      </c>
      <c r="AC244" s="59">
        <v>62</v>
      </c>
      <c r="AD244" s="59">
        <v>25</v>
      </c>
      <c r="AE244" s="59" t="s">
        <v>1025</v>
      </c>
      <c r="AF244" s="59" t="s">
        <v>1025</v>
      </c>
      <c r="AG244" s="59" t="s">
        <v>1025</v>
      </c>
      <c r="AH244" s="59" t="s">
        <v>1025</v>
      </c>
      <c r="AI244" s="59" t="s">
        <v>1025</v>
      </c>
      <c r="AJ244" s="59" t="s">
        <v>1025</v>
      </c>
    </row>
    <row r="245" spans="1:36" x14ac:dyDescent="0.2">
      <c r="A245" s="86" t="str">
        <f t="shared" si="25"/>
        <v>111AC242094</v>
      </c>
      <c r="B245" s="86" t="str">
        <f t="shared" si="26"/>
        <v>ME</v>
      </c>
      <c r="C245" s="86" t="str">
        <f t="shared" si="27"/>
        <v>Care UK</v>
      </c>
      <c r="D245" s="89">
        <v>42094</v>
      </c>
      <c r="E245" s="86" t="s">
        <v>139</v>
      </c>
      <c r="F245" s="86" t="s">
        <v>140</v>
      </c>
      <c r="G245" s="59">
        <v>619596</v>
      </c>
      <c r="H245" s="59" t="s">
        <v>1025</v>
      </c>
      <c r="I245" s="59">
        <v>522</v>
      </c>
      <c r="J245" s="59">
        <v>244</v>
      </c>
      <c r="K245" s="59">
        <v>172</v>
      </c>
      <c r="L245" s="59">
        <v>30</v>
      </c>
      <c r="M245" s="59">
        <v>52</v>
      </c>
      <c r="N245" s="59" t="s">
        <v>1025</v>
      </c>
      <c r="O245" s="59" t="s">
        <v>1025</v>
      </c>
      <c r="P245" s="59">
        <v>24</v>
      </c>
      <c r="Q245" s="59">
        <v>432</v>
      </c>
      <c r="R245" s="59">
        <v>42</v>
      </c>
      <c r="S245" s="59">
        <v>30</v>
      </c>
      <c r="T245" s="59">
        <v>0</v>
      </c>
      <c r="U245" s="59">
        <v>0</v>
      </c>
      <c r="V245" s="59">
        <v>0</v>
      </c>
      <c r="W245" s="59">
        <v>0</v>
      </c>
      <c r="X245" s="59">
        <v>0</v>
      </c>
      <c r="Y245" s="59">
        <v>0</v>
      </c>
      <c r="Z245" s="59">
        <v>62</v>
      </c>
      <c r="AA245" s="59">
        <v>212</v>
      </c>
      <c r="AB245" s="59">
        <v>137</v>
      </c>
      <c r="AC245" s="59">
        <v>63</v>
      </c>
      <c r="AD245" s="59">
        <v>39</v>
      </c>
      <c r="AE245" s="59" t="s">
        <v>1025</v>
      </c>
      <c r="AF245" s="59" t="s">
        <v>1025</v>
      </c>
      <c r="AG245" s="59" t="s">
        <v>1025</v>
      </c>
      <c r="AH245" s="59" t="s">
        <v>1025</v>
      </c>
      <c r="AI245" s="59" t="s">
        <v>1025</v>
      </c>
      <c r="AJ245" s="59" t="s">
        <v>1025</v>
      </c>
    </row>
    <row r="246" spans="1:36" x14ac:dyDescent="0.2">
      <c r="A246" s="86" t="str">
        <f t="shared" si="25"/>
        <v>111AC442094</v>
      </c>
      <c r="B246" s="86" t="str">
        <f t="shared" si="26"/>
        <v>ME</v>
      </c>
      <c r="C246" s="86" t="str">
        <f t="shared" si="27"/>
        <v>IC24</v>
      </c>
      <c r="D246" s="89">
        <v>42094</v>
      </c>
      <c r="E246" s="86" t="s">
        <v>159</v>
      </c>
      <c r="F246" s="86" t="s">
        <v>160</v>
      </c>
      <c r="G246" s="59">
        <v>700000</v>
      </c>
      <c r="H246" s="59" t="s">
        <v>1025</v>
      </c>
      <c r="I246" s="59">
        <v>274</v>
      </c>
      <c r="J246" s="59">
        <v>217</v>
      </c>
      <c r="K246" s="59">
        <v>34</v>
      </c>
      <c r="L246" s="59">
        <v>6</v>
      </c>
      <c r="M246" s="59">
        <v>11</v>
      </c>
      <c r="N246" s="59" t="s">
        <v>1025</v>
      </c>
      <c r="O246" s="59" t="s">
        <v>1025</v>
      </c>
      <c r="P246" s="59">
        <v>6</v>
      </c>
      <c r="Q246" s="59">
        <v>230</v>
      </c>
      <c r="R246" s="59">
        <v>20</v>
      </c>
      <c r="S246" s="59">
        <v>6</v>
      </c>
      <c r="T246" s="59">
        <v>18</v>
      </c>
      <c r="U246" s="59">
        <v>136</v>
      </c>
      <c r="V246" s="59">
        <v>88</v>
      </c>
      <c r="W246" s="59">
        <v>26</v>
      </c>
      <c r="X246" s="59">
        <v>11</v>
      </c>
      <c r="Y246" s="59">
        <v>13</v>
      </c>
      <c r="Z246" s="59">
        <v>46</v>
      </c>
      <c r="AA246" s="59">
        <v>70</v>
      </c>
      <c r="AB246" s="59">
        <v>116</v>
      </c>
      <c r="AC246" s="59">
        <v>8</v>
      </c>
      <c r="AD246" s="59">
        <v>34</v>
      </c>
      <c r="AE246" s="59" t="s">
        <v>1025</v>
      </c>
      <c r="AF246" s="59" t="s">
        <v>1025</v>
      </c>
      <c r="AG246" s="59" t="s">
        <v>1025</v>
      </c>
      <c r="AH246" s="59" t="s">
        <v>1025</v>
      </c>
      <c r="AI246" s="59" t="s">
        <v>1025</v>
      </c>
      <c r="AJ246" s="59" t="s">
        <v>1025</v>
      </c>
    </row>
    <row r="247" spans="1:36" x14ac:dyDescent="0.2">
      <c r="A247" s="86" t="str">
        <f t="shared" si="25"/>
        <v>111AC342094</v>
      </c>
      <c r="B247" s="86" t="str">
        <f t="shared" si="26"/>
        <v>ME</v>
      </c>
      <c r="C247" s="86" t="str">
        <f t="shared" si="27"/>
        <v>IC24</v>
      </c>
      <c r="D247" s="89">
        <v>42094</v>
      </c>
      <c r="E247" s="86" t="s">
        <v>147</v>
      </c>
      <c r="F247" s="86" t="s">
        <v>148</v>
      </c>
      <c r="G247" s="59">
        <v>1970836</v>
      </c>
      <c r="H247" s="59" t="s">
        <v>1025</v>
      </c>
      <c r="I247" s="59">
        <v>283</v>
      </c>
      <c r="J247" s="59">
        <v>211</v>
      </c>
      <c r="K247" s="59">
        <v>36</v>
      </c>
      <c r="L247" s="59">
        <v>8</v>
      </c>
      <c r="M247" s="59">
        <v>25</v>
      </c>
      <c r="N247" s="59" t="s">
        <v>1025</v>
      </c>
      <c r="O247" s="59" t="s">
        <v>1025</v>
      </c>
      <c r="P247" s="59">
        <v>3</v>
      </c>
      <c r="Q247" s="59">
        <v>231</v>
      </c>
      <c r="R247" s="59">
        <v>19</v>
      </c>
      <c r="S247" s="59">
        <v>10</v>
      </c>
      <c r="T247" s="59">
        <v>23</v>
      </c>
      <c r="U247" s="59">
        <v>151</v>
      </c>
      <c r="V247" s="59">
        <v>61</v>
      </c>
      <c r="W247" s="59">
        <v>40</v>
      </c>
      <c r="X247" s="59">
        <v>25</v>
      </c>
      <c r="Y247" s="59">
        <v>6</v>
      </c>
      <c r="Z247" s="59">
        <v>33</v>
      </c>
      <c r="AA247" s="59">
        <v>73</v>
      </c>
      <c r="AB247" s="59">
        <v>135</v>
      </c>
      <c r="AC247" s="59">
        <v>17</v>
      </c>
      <c r="AD247" s="59">
        <v>24</v>
      </c>
      <c r="AE247" s="59" t="s">
        <v>1025</v>
      </c>
      <c r="AF247" s="59" t="s">
        <v>1025</v>
      </c>
      <c r="AG247" s="59" t="s">
        <v>1025</v>
      </c>
      <c r="AH247" s="59" t="s">
        <v>1025</v>
      </c>
      <c r="AI247" s="59" t="s">
        <v>1025</v>
      </c>
      <c r="AJ247" s="59" t="s">
        <v>1025</v>
      </c>
    </row>
    <row r="248" spans="1:36" x14ac:dyDescent="0.2">
      <c r="A248" s="86" t="str">
        <f t="shared" si="25"/>
        <v>111AC642094</v>
      </c>
      <c r="B248" s="86" t="str">
        <f t="shared" si="26"/>
        <v>ME</v>
      </c>
      <c r="C248" s="86" t="str">
        <f t="shared" si="27"/>
        <v>DHU</v>
      </c>
      <c r="D248" s="89">
        <v>42094</v>
      </c>
      <c r="E248" s="86" t="s">
        <v>178</v>
      </c>
      <c r="F248" s="86" t="s">
        <v>179</v>
      </c>
      <c r="G248" s="59">
        <v>718838</v>
      </c>
      <c r="H248" s="59" t="s">
        <v>1025</v>
      </c>
      <c r="I248" s="59">
        <v>196</v>
      </c>
      <c r="J248" s="59">
        <v>136</v>
      </c>
      <c r="K248" s="59">
        <v>41</v>
      </c>
      <c r="L248" s="59">
        <v>9</v>
      </c>
      <c r="M248" s="59">
        <v>9</v>
      </c>
      <c r="N248" s="59" t="s">
        <v>1025</v>
      </c>
      <c r="O248" s="59" t="s">
        <v>1025</v>
      </c>
      <c r="P248" s="59">
        <v>1</v>
      </c>
      <c r="Q248" s="59">
        <v>181</v>
      </c>
      <c r="R248" s="59">
        <v>9</v>
      </c>
      <c r="S248" s="59">
        <v>5</v>
      </c>
      <c r="T248" s="59">
        <v>1</v>
      </c>
      <c r="U248" s="59">
        <v>56</v>
      </c>
      <c r="V248" s="59">
        <v>96</v>
      </c>
      <c r="W248" s="59">
        <v>34</v>
      </c>
      <c r="X248" s="59">
        <v>4</v>
      </c>
      <c r="Y248" s="59">
        <v>6</v>
      </c>
      <c r="Z248" s="59">
        <v>19</v>
      </c>
      <c r="AA248" s="59">
        <v>49</v>
      </c>
      <c r="AB248" s="59">
        <v>87</v>
      </c>
      <c r="AC248" s="59">
        <v>11</v>
      </c>
      <c r="AD248" s="59">
        <v>21</v>
      </c>
      <c r="AE248" s="59" t="s">
        <v>1025</v>
      </c>
      <c r="AF248" s="59" t="s">
        <v>1025</v>
      </c>
      <c r="AG248" s="59" t="s">
        <v>1025</v>
      </c>
      <c r="AH248" s="59" t="s">
        <v>1025</v>
      </c>
      <c r="AI248" s="59" t="s">
        <v>1025</v>
      </c>
      <c r="AJ248" s="59" t="s">
        <v>1025</v>
      </c>
    </row>
    <row r="249" spans="1:36" x14ac:dyDescent="0.2">
      <c r="A249" s="86" t="str">
        <f t="shared" si="25"/>
        <v>111AC742094</v>
      </c>
      <c r="B249" s="86" t="str">
        <f t="shared" si="26"/>
        <v>ME</v>
      </c>
      <c r="C249" s="86" t="str">
        <f t="shared" si="27"/>
        <v>DHU</v>
      </c>
      <c r="D249" s="89">
        <v>42094</v>
      </c>
      <c r="E249" s="86" t="s">
        <v>186</v>
      </c>
      <c r="F249" s="86" t="s">
        <v>187</v>
      </c>
      <c r="G249" s="59">
        <v>976700</v>
      </c>
      <c r="H249" s="59" t="s">
        <v>1025</v>
      </c>
      <c r="I249" s="59">
        <v>106</v>
      </c>
      <c r="J249" s="59">
        <v>45</v>
      </c>
      <c r="K249" s="59">
        <v>31</v>
      </c>
      <c r="L249" s="59">
        <v>9</v>
      </c>
      <c r="M249" s="59">
        <v>17</v>
      </c>
      <c r="N249" s="59" t="s">
        <v>1025</v>
      </c>
      <c r="O249" s="59" t="s">
        <v>1025</v>
      </c>
      <c r="P249" s="59">
        <v>4</v>
      </c>
      <c r="Q249" s="59">
        <v>86</v>
      </c>
      <c r="R249" s="59">
        <v>12</v>
      </c>
      <c r="S249" s="59">
        <v>8</v>
      </c>
      <c r="T249" s="59">
        <v>0</v>
      </c>
      <c r="U249" s="59">
        <v>0</v>
      </c>
      <c r="V249" s="59">
        <v>0</v>
      </c>
      <c r="W249" s="59">
        <v>0</v>
      </c>
      <c r="X249" s="59">
        <v>0</v>
      </c>
      <c r="Y249" s="59">
        <v>0</v>
      </c>
      <c r="Z249" s="59">
        <v>11</v>
      </c>
      <c r="AA249" s="59">
        <v>24</v>
      </c>
      <c r="AB249" s="59">
        <v>14</v>
      </c>
      <c r="AC249" s="59">
        <v>45</v>
      </c>
      <c r="AD249" s="59">
        <v>8</v>
      </c>
      <c r="AE249" s="59" t="s">
        <v>1025</v>
      </c>
      <c r="AF249" s="59" t="s">
        <v>1025</v>
      </c>
      <c r="AG249" s="59" t="s">
        <v>1025</v>
      </c>
      <c r="AH249" s="59" t="s">
        <v>1025</v>
      </c>
      <c r="AI249" s="59" t="s">
        <v>1025</v>
      </c>
      <c r="AJ249" s="59" t="s">
        <v>1025</v>
      </c>
    </row>
    <row r="250" spans="1:36" x14ac:dyDescent="0.2">
      <c r="A250" s="86" t="str">
        <f t="shared" si="25"/>
        <v>111AC942094</v>
      </c>
      <c r="B250" s="86" t="str">
        <f t="shared" si="26"/>
        <v>ME</v>
      </c>
      <c r="C250" s="86" t="str">
        <f t="shared" si="27"/>
        <v>Care UK</v>
      </c>
      <c r="D250" s="89">
        <v>42094</v>
      </c>
      <c r="E250" s="86" t="s">
        <v>202</v>
      </c>
      <c r="F250" s="86" t="s">
        <v>813</v>
      </c>
      <c r="G250" s="59">
        <v>1970836</v>
      </c>
      <c r="H250" s="59" t="s">
        <v>1025</v>
      </c>
      <c r="I250" s="59">
        <v>1007</v>
      </c>
      <c r="J250" s="59">
        <v>739</v>
      </c>
      <c r="K250" s="59">
        <v>170</v>
      </c>
      <c r="L250" s="59">
        <v>41</v>
      </c>
      <c r="M250" s="59">
        <v>50</v>
      </c>
      <c r="N250" s="59" t="s">
        <v>1025</v>
      </c>
      <c r="O250" s="59" t="s">
        <v>1025</v>
      </c>
      <c r="P250" s="59">
        <v>7</v>
      </c>
      <c r="Q250" s="59">
        <v>878</v>
      </c>
      <c r="R250" s="59">
        <v>69</v>
      </c>
      <c r="S250" s="59">
        <v>32</v>
      </c>
      <c r="T250" s="59">
        <v>28</v>
      </c>
      <c r="U250" s="59">
        <v>308</v>
      </c>
      <c r="V250" s="59">
        <v>474</v>
      </c>
      <c r="W250" s="59">
        <v>135</v>
      </c>
      <c r="X250" s="59">
        <v>33</v>
      </c>
      <c r="Y250" s="59">
        <v>57</v>
      </c>
      <c r="Z250" s="59">
        <v>140</v>
      </c>
      <c r="AA250" s="59">
        <v>233</v>
      </c>
      <c r="AB250" s="59">
        <v>513</v>
      </c>
      <c r="AC250" s="59">
        <v>45</v>
      </c>
      <c r="AD250" s="59">
        <v>76</v>
      </c>
      <c r="AE250" s="59" t="s">
        <v>1025</v>
      </c>
      <c r="AF250" s="59" t="s">
        <v>1025</v>
      </c>
      <c r="AG250" s="59" t="s">
        <v>1025</v>
      </c>
      <c r="AH250" s="59" t="s">
        <v>1025</v>
      </c>
      <c r="AI250" s="59" t="s">
        <v>1025</v>
      </c>
      <c r="AJ250" s="59" t="s">
        <v>1025</v>
      </c>
    </row>
    <row r="251" spans="1:36" x14ac:dyDescent="0.2">
      <c r="A251" s="86" t="str">
        <f t="shared" si="25"/>
        <v>111AC542094</v>
      </c>
      <c r="B251" s="86" t="str">
        <f t="shared" si="26"/>
        <v>ME</v>
      </c>
      <c r="C251" s="86" t="str">
        <f t="shared" si="27"/>
        <v>HUC</v>
      </c>
      <c r="D251" s="89">
        <v>42094</v>
      </c>
      <c r="E251" s="86" t="s">
        <v>173</v>
      </c>
      <c r="F251" s="86" t="s">
        <v>174</v>
      </c>
      <c r="G251" s="59">
        <v>619596</v>
      </c>
      <c r="H251" s="59" t="s">
        <v>1025</v>
      </c>
      <c r="I251" s="59">
        <v>706</v>
      </c>
      <c r="J251" s="59">
        <v>473</v>
      </c>
      <c r="K251" s="59">
        <v>142</v>
      </c>
      <c r="L251" s="59">
        <v>42</v>
      </c>
      <c r="M251" s="59">
        <v>44</v>
      </c>
      <c r="N251" s="59" t="s">
        <v>1025</v>
      </c>
      <c r="O251" s="59" t="s">
        <v>1025</v>
      </c>
      <c r="P251" s="59">
        <v>5</v>
      </c>
      <c r="Q251" s="59">
        <v>598</v>
      </c>
      <c r="R251" s="59">
        <v>73</v>
      </c>
      <c r="S251" s="59">
        <v>19</v>
      </c>
      <c r="T251" s="59">
        <v>16</v>
      </c>
      <c r="U251" s="59">
        <v>171</v>
      </c>
      <c r="V251" s="59">
        <v>380</v>
      </c>
      <c r="W251" s="59">
        <v>96</v>
      </c>
      <c r="X251" s="59">
        <v>41</v>
      </c>
      <c r="Y251" s="59">
        <v>18</v>
      </c>
      <c r="Z251" s="59">
        <v>124</v>
      </c>
      <c r="AA251" s="59">
        <v>160</v>
      </c>
      <c r="AB251" s="59">
        <v>233</v>
      </c>
      <c r="AC251" s="59">
        <v>41</v>
      </c>
      <c r="AD251" s="59">
        <v>50</v>
      </c>
      <c r="AE251" s="59" t="s">
        <v>1025</v>
      </c>
      <c r="AF251" s="59" t="s">
        <v>1025</v>
      </c>
      <c r="AG251" s="59" t="s">
        <v>1025</v>
      </c>
      <c r="AH251" s="59" t="s">
        <v>1025</v>
      </c>
      <c r="AI251" s="59" t="s">
        <v>1025</v>
      </c>
      <c r="AJ251" s="59" t="s">
        <v>1025</v>
      </c>
    </row>
    <row r="252" spans="1:36" x14ac:dyDescent="0.2">
      <c r="A252" s="86" t="str">
        <f t="shared" si="25"/>
        <v>111AC842094</v>
      </c>
      <c r="B252" s="86" t="str">
        <f t="shared" si="26"/>
        <v>ME</v>
      </c>
      <c r="C252" s="86" t="str">
        <f t="shared" si="27"/>
        <v>DHU</v>
      </c>
      <c r="D252" s="89">
        <v>42094</v>
      </c>
      <c r="E252" s="86" t="s">
        <v>191</v>
      </c>
      <c r="F252" s="86" t="s">
        <v>192</v>
      </c>
      <c r="G252" s="59">
        <v>308735</v>
      </c>
      <c r="H252" s="59" t="s">
        <v>1025</v>
      </c>
      <c r="I252" s="59">
        <v>164</v>
      </c>
      <c r="J252" s="59">
        <v>117</v>
      </c>
      <c r="K252" s="59">
        <v>33</v>
      </c>
      <c r="L252" s="59">
        <v>9</v>
      </c>
      <c r="M252" s="59">
        <v>4</v>
      </c>
      <c r="N252" s="59" t="s">
        <v>1025</v>
      </c>
      <c r="O252" s="59" t="s">
        <v>1025</v>
      </c>
      <c r="P252" s="59">
        <v>1</v>
      </c>
      <c r="Q252" s="59">
        <v>149</v>
      </c>
      <c r="R252" s="59">
        <v>10</v>
      </c>
      <c r="S252" s="59">
        <v>3</v>
      </c>
      <c r="T252" s="59">
        <v>2</v>
      </c>
      <c r="U252" s="59">
        <v>46</v>
      </c>
      <c r="V252" s="59">
        <v>82</v>
      </c>
      <c r="W252" s="59">
        <v>23</v>
      </c>
      <c r="X252" s="59">
        <v>8</v>
      </c>
      <c r="Y252" s="59">
        <v>5</v>
      </c>
      <c r="Z252" s="59">
        <v>20</v>
      </c>
      <c r="AA252" s="59">
        <v>25</v>
      </c>
      <c r="AB252" s="59">
        <v>90</v>
      </c>
      <c r="AC252" s="59">
        <v>6</v>
      </c>
      <c r="AD252" s="59">
        <v>14</v>
      </c>
      <c r="AE252" s="59" t="s">
        <v>1025</v>
      </c>
      <c r="AF252" s="59" t="s">
        <v>1025</v>
      </c>
      <c r="AG252" s="59" t="s">
        <v>1025</v>
      </c>
      <c r="AH252" s="59" t="s">
        <v>1025</v>
      </c>
      <c r="AI252" s="59" t="s">
        <v>1025</v>
      </c>
      <c r="AJ252" s="59" t="s">
        <v>1025</v>
      </c>
    </row>
    <row r="253" spans="1:36" x14ac:dyDescent="0.2">
      <c r="A253" s="86" t="str">
        <f t="shared" si="25"/>
        <v>111AF442094</v>
      </c>
      <c r="B253" s="86" t="str">
        <f t="shared" si="26"/>
        <v>ME</v>
      </c>
      <c r="C253" s="86" t="str">
        <f t="shared" si="27"/>
        <v>SDUC</v>
      </c>
      <c r="D253" s="89">
        <v>42094</v>
      </c>
      <c r="E253" s="86" t="s">
        <v>508</v>
      </c>
      <c r="F253" s="86" t="s">
        <v>509</v>
      </c>
      <c r="G253" s="59">
        <v>559638</v>
      </c>
      <c r="H253" s="59" t="s">
        <v>1025</v>
      </c>
      <c r="I253" s="59">
        <v>205</v>
      </c>
      <c r="J253" s="59">
        <v>137</v>
      </c>
      <c r="K253" s="59">
        <v>52</v>
      </c>
      <c r="L253" s="59">
        <v>6</v>
      </c>
      <c r="M253" s="59">
        <v>10</v>
      </c>
      <c r="N253" s="59" t="s">
        <v>1025</v>
      </c>
      <c r="O253" s="59" t="s">
        <v>1025</v>
      </c>
      <c r="P253" s="59">
        <v>0</v>
      </c>
      <c r="Q253" s="59">
        <v>185</v>
      </c>
      <c r="R253" s="59">
        <v>9</v>
      </c>
      <c r="S253" s="59">
        <v>9</v>
      </c>
      <c r="T253" s="59">
        <v>2</v>
      </c>
      <c r="U253" s="59">
        <v>135</v>
      </c>
      <c r="V253" s="59">
        <v>51</v>
      </c>
      <c r="W253" s="59">
        <v>14</v>
      </c>
      <c r="X253" s="59">
        <v>4</v>
      </c>
      <c r="Y253" s="59">
        <v>1</v>
      </c>
      <c r="Z253" s="59">
        <v>26</v>
      </c>
      <c r="AA253" s="59">
        <v>58</v>
      </c>
      <c r="AB253" s="59">
        <v>90</v>
      </c>
      <c r="AC253" s="59">
        <v>12</v>
      </c>
      <c r="AD253" s="59">
        <v>19</v>
      </c>
      <c r="AE253" s="59" t="s">
        <v>1025</v>
      </c>
      <c r="AF253" s="59" t="s">
        <v>1025</v>
      </c>
      <c r="AG253" s="59" t="s">
        <v>1025</v>
      </c>
      <c r="AH253" s="59" t="s">
        <v>1025</v>
      </c>
      <c r="AI253" s="59" t="s">
        <v>1025</v>
      </c>
      <c r="AJ253" s="59" t="s">
        <v>1025</v>
      </c>
    </row>
    <row r="254" spans="1:36" x14ac:dyDescent="0.2">
      <c r="A254" s="86" t="str">
        <f t="shared" si="25"/>
        <v>111AA942094</v>
      </c>
      <c r="B254" s="86" t="str">
        <f t="shared" si="26"/>
        <v>L</v>
      </c>
      <c r="C254" s="86" t="str">
        <f t="shared" si="27"/>
        <v>Care UK</v>
      </c>
      <c r="D254" s="89">
        <v>42094</v>
      </c>
      <c r="E254" s="86" t="s">
        <v>118</v>
      </c>
      <c r="F254" s="86" t="s">
        <v>119</v>
      </c>
      <c r="G254" s="59">
        <v>718838</v>
      </c>
      <c r="H254" s="59" t="s">
        <v>1025</v>
      </c>
      <c r="I254" s="59">
        <v>127</v>
      </c>
      <c r="J254" s="59">
        <v>95</v>
      </c>
      <c r="K254" s="59">
        <v>16</v>
      </c>
      <c r="L254" s="59">
        <v>9</v>
      </c>
      <c r="M254" s="59">
        <v>4</v>
      </c>
      <c r="N254" s="59" t="s">
        <v>1025</v>
      </c>
      <c r="O254" s="59" t="s">
        <v>1025</v>
      </c>
      <c r="P254" s="59">
        <v>3</v>
      </c>
      <c r="Q254" s="59">
        <v>110</v>
      </c>
      <c r="R254" s="59">
        <v>12</v>
      </c>
      <c r="S254" s="59">
        <v>1</v>
      </c>
      <c r="T254" s="59">
        <v>4</v>
      </c>
      <c r="U254" s="59">
        <v>23</v>
      </c>
      <c r="V254" s="59">
        <v>72</v>
      </c>
      <c r="W254" s="59">
        <v>17</v>
      </c>
      <c r="X254" s="59">
        <v>4</v>
      </c>
      <c r="Y254" s="59">
        <v>11</v>
      </c>
      <c r="Z254" s="59">
        <v>52</v>
      </c>
      <c r="AA254" s="59">
        <v>51</v>
      </c>
      <c r="AB254" s="59">
        <v>42</v>
      </c>
      <c r="AC254" s="59">
        <v>25</v>
      </c>
      <c r="AD254" s="59">
        <v>32</v>
      </c>
      <c r="AE254" s="59" t="s">
        <v>1025</v>
      </c>
      <c r="AF254" s="59" t="s">
        <v>1025</v>
      </c>
      <c r="AG254" s="59" t="s">
        <v>1025</v>
      </c>
      <c r="AH254" s="59" t="s">
        <v>1025</v>
      </c>
      <c r="AI254" s="59" t="s">
        <v>1025</v>
      </c>
      <c r="AJ254" s="59" t="s">
        <v>1025</v>
      </c>
    </row>
    <row r="255" spans="1:36" x14ac:dyDescent="0.2">
      <c r="A255" s="86" t="str">
        <f t="shared" si="25"/>
        <v>111AB142094</v>
      </c>
      <c r="B255" s="86" t="str">
        <f t="shared" si="26"/>
        <v>L</v>
      </c>
      <c r="C255" s="86" t="str">
        <f t="shared" si="27"/>
        <v>Care UK</v>
      </c>
      <c r="D255" s="89">
        <v>42094</v>
      </c>
      <c r="E255" s="86" t="s">
        <v>781</v>
      </c>
      <c r="F255" s="86" t="s">
        <v>782</v>
      </c>
      <c r="G255" s="59">
        <v>559638</v>
      </c>
      <c r="H255" s="59" t="s">
        <v>1025</v>
      </c>
      <c r="I255" s="59">
        <v>146</v>
      </c>
      <c r="J255" s="59">
        <v>78</v>
      </c>
      <c r="K255" s="59">
        <v>31</v>
      </c>
      <c r="L255" s="59">
        <v>8</v>
      </c>
      <c r="M255" s="59">
        <v>13</v>
      </c>
      <c r="N255" s="59" t="s">
        <v>1025</v>
      </c>
      <c r="O255" s="59" t="s">
        <v>1025</v>
      </c>
      <c r="P255" s="59">
        <v>16</v>
      </c>
      <c r="Q255" s="59">
        <v>130</v>
      </c>
      <c r="R255" s="59">
        <v>13</v>
      </c>
      <c r="S255" s="59">
        <v>2</v>
      </c>
      <c r="T255" s="59">
        <v>1</v>
      </c>
      <c r="U255" s="59">
        <v>25</v>
      </c>
      <c r="V255" s="59">
        <v>75</v>
      </c>
      <c r="W255" s="59">
        <v>21</v>
      </c>
      <c r="X255" s="59">
        <v>10</v>
      </c>
      <c r="Y255" s="59">
        <v>15</v>
      </c>
      <c r="Z255" s="59">
        <v>38</v>
      </c>
      <c r="AA255" s="59">
        <v>21</v>
      </c>
      <c r="AB255" s="59">
        <v>24</v>
      </c>
      <c r="AC255" s="59">
        <v>20</v>
      </c>
      <c r="AD255" s="59">
        <v>40</v>
      </c>
      <c r="AE255" s="59" t="s">
        <v>1025</v>
      </c>
      <c r="AF255" s="59" t="s">
        <v>1025</v>
      </c>
      <c r="AG255" s="59" t="s">
        <v>1025</v>
      </c>
      <c r="AH255" s="59" t="s">
        <v>1025</v>
      </c>
      <c r="AI255" s="59" t="s">
        <v>1025</v>
      </c>
      <c r="AJ255" s="59" t="s">
        <v>1025</v>
      </c>
    </row>
    <row r="256" spans="1:36" x14ac:dyDescent="0.2">
      <c r="A256" s="86" t="str">
        <f t="shared" si="25"/>
        <v>111AA742094</v>
      </c>
      <c r="B256" s="86" t="str">
        <f t="shared" si="26"/>
        <v>L</v>
      </c>
      <c r="C256" s="86" t="str">
        <f t="shared" si="27"/>
        <v>LCW</v>
      </c>
      <c r="D256" s="89">
        <v>42094</v>
      </c>
      <c r="E256" s="86" t="s">
        <v>106</v>
      </c>
      <c r="F256" s="86" t="s">
        <v>107</v>
      </c>
      <c r="G256" s="59">
        <v>213240</v>
      </c>
      <c r="H256" s="59" t="s">
        <v>1025</v>
      </c>
      <c r="I256" s="59">
        <v>108</v>
      </c>
      <c r="J256" s="59">
        <v>63</v>
      </c>
      <c r="K256" s="59">
        <v>28</v>
      </c>
      <c r="L256" s="59">
        <v>5</v>
      </c>
      <c r="M256" s="59">
        <v>7</v>
      </c>
      <c r="N256" s="59" t="s">
        <v>1025</v>
      </c>
      <c r="O256" s="59" t="s">
        <v>1025</v>
      </c>
      <c r="P256" s="59">
        <v>5</v>
      </c>
      <c r="Q256" s="59">
        <v>91</v>
      </c>
      <c r="R256" s="59">
        <v>12</v>
      </c>
      <c r="S256" s="59">
        <v>5</v>
      </c>
      <c r="T256" s="59">
        <v>0</v>
      </c>
      <c r="U256" s="59">
        <v>44</v>
      </c>
      <c r="V256" s="59">
        <v>49</v>
      </c>
      <c r="W256" s="59">
        <v>11</v>
      </c>
      <c r="X256" s="59">
        <v>3</v>
      </c>
      <c r="Y256" s="59">
        <v>1</v>
      </c>
      <c r="Z256" s="59">
        <v>24</v>
      </c>
      <c r="AA256" s="59">
        <v>32</v>
      </c>
      <c r="AB256" s="59">
        <v>49</v>
      </c>
      <c r="AC256" s="59">
        <v>17</v>
      </c>
      <c r="AD256" s="59">
        <v>2</v>
      </c>
      <c r="AE256" s="59" t="s">
        <v>1025</v>
      </c>
      <c r="AF256" s="59" t="s">
        <v>1025</v>
      </c>
      <c r="AG256" s="59" t="s">
        <v>1025</v>
      </c>
      <c r="AH256" s="59" t="s">
        <v>1025</v>
      </c>
      <c r="AI256" s="59" t="s">
        <v>1025</v>
      </c>
      <c r="AJ256" s="59" t="s">
        <v>1025</v>
      </c>
    </row>
    <row r="257" spans="1:36" x14ac:dyDescent="0.2">
      <c r="A257" s="86" t="str">
        <f t="shared" si="25"/>
        <v>111AD142094</v>
      </c>
      <c r="B257" s="86" t="str">
        <f t="shared" si="26"/>
        <v>L</v>
      </c>
      <c r="C257" s="86" t="str">
        <f t="shared" si="27"/>
        <v>Care UK</v>
      </c>
      <c r="D257" s="89">
        <v>42094</v>
      </c>
      <c r="E257" s="86" t="s">
        <v>784</v>
      </c>
      <c r="F257" s="86" t="s">
        <v>785</v>
      </c>
      <c r="G257" s="59">
        <v>990935</v>
      </c>
      <c r="H257" s="59" t="s">
        <v>1025</v>
      </c>
      <c r="I257" s="59">
        <v>190</v>
      </c>
      <c r="J257" s="59">
        <v>138</v>
      </c>
      <c r="K257" s="59">
        <v>34</v>
      </c>
      <c r="L257" s="59">
        <v>6</v>
      </c>
      <c r="M257" s="59">
        <v>10</v>
      </c>
      <c r="N257" s="59" t="s">
        <v>1025</v>
      </c>
      <c r="O257" s="59" t="s">
        <v>1025</v>
      </c>
      <c r="P257" s="59">
        <v>2</v>
      </c>
      <c r="Q257" s="59">
        <v>166</v>
      </c>
      <c r="R257" s="59">
        <v>17</v>
      </c>
      <c r="S257" s="59">
        <v>6</v>
      </c>
      <c r="T257" s="59">
        <v>1</v>
      </c>
      <c r="U257" s="59">
        <v>37</v>
      </c>
      <c r="V257" s="59">
        <v>115</v>
      </c>
      <c r="W257" s="59">
        <v>24</v>
      </c>
      <c r="X257" s="59">
        <v>4</v>
      </c>
      <c r="Y257" s="59">
        <v>10</v>
      </c>
      <c r="Z257" s="59">
        <v>30</v>
      </c>
      <c r="AA257" s="59">
        <v>48</v>
      </c>
      <c r="AB257" s="59">
        <v>41</v>
      </c>
      <c r="AC257" s="59">
        <v>24</v>
      </c>
      <c r="AD257" s="59">
        <v>27</v>
      </c>
      <c r="AE257" s="59" t="s">
        <v>1025</v>
      </c>
      <c r="AF257" s="59" t="s">
        <v>1025</v>
      </c>
      <c r="AG257" s="59" t="s">
        <v>1025</v>
      </c>
      <c r="AH257" s="59" t="s">
        <v>1025</v>
      </c>
      <c r="AI257" s="59" t="s">
        <v>1025</v>
      </c>
      <c r="AJ257" s="59" t="s">
        <v>1025</v>
      </c>
    </row>
    <row r="258" spans="1:36" x14ac:dyDescent="0.2">
      <c r="A258" s="86" t="str">
        <f t="shared" si="25"/>
        <v>111AD242094</v>
      </c>
      <c r="B258" s="86" t="str">
        <f t="shared" si="26"/>
        <v>L</v>
      </c>
      <c r="C258" s="86" t="str">
        <f t="shared" si="27"/>
        <v>Care UK</v>
      </c>
      <c r="D258" s="89">
        <v>42094</v>
      </c>
      <c r="E258" s="86" t="s">
        <v>788</v>
      </c>
      <c r="F258" s="86" t="s">
        <v>789</v>
      </c>
      <c r="G258" s="59">
        <v>281756</v>
      </c>
      <c r="H258" s="59" t="s">
        <v>1025</v>
      </c>
      <c r="I258" s="59">
        <v>129</v>
      </c>
      <c r="J258" s="59">
        <v>91</v>
      </c>
      <c r="K258" s="59">
        <v>27</v>
      </c>
      <c r="L258" s="59">
        <v>3</v>
      </c>
      <c r="M258" s="59">
        <v>8</v>
      </c>
      <c r="N258" s="59" t="s">
        <v>1025</v>
      </c>
      <c r="O258" s="59" t="s">
        <v>1025</v>
      </c>
      <c r="P258" s="59">
        <v>0</v>
      </c>
      <c r="Q258" s="59">
        <v>117</v>
      </c>
      <c r="R258" s="59">
        <v>9</v>
      </c>
      <c r="S258" s="59">
        <v>2</v>
      </c>
      <c r="T258" s="59">
        <v>1</v>
      </c>
      <c r="U258" s="59">
        <v>30</v>
      </c>
      <c r="V258" s="59">
        <v>65</v>
      </c>
      <c r="W258" s="59">
        <v>23</v>
      </c>
      <c r="X258" s="59">
        <v>4</v>
      </c>
      <c r="Y258" s="59">
        <v>7</v>
      </c>
      <c r="Z258" s="59">
        <v>28</v>
      </c>
      <c r="AA258" s="59">
        <v>21</v>
      </c>
      <c r="AB258" s="59">
        <v>15</v>
      </c>
      <c r="AC258" s="59">
        <v>12</v>
      </c>
      <c r="AD258" s="59">
        <v>23</v>
      </c>
      <c r="AE258" s="59" t="s">
        <v>1025</v>
      </c>
      <c r="AF258" s="59" t="s">
        <v>1025</v>
      </c>
      <c r="AG258" s="59" t="s">
        <v>1025</v>
      </c>
      <c r="AH258" s="59" t="s">
        <v>1025</v>
      </c>
      <c r="AI258" s="59" t="s">
        <v>1025</v>
      </c>
      <c r="AJ258" s="59" t="s">
        <v>1025</v>
      </c>
    </row>
    <row r="259" spans="1:36" x14ac:dyDescent="0.2">
      <c r="A259" s="86" t="str">
        <f t="shared" si="25"/>
        <v>111AD342094</v>
      </c>
      <c r="B259" s="86" t="str">
        <f t="shared" si="26"/>
        <v>L</v>
      </c>
      <c r="C259" s="86" t="str">
        <f t="shared" si="27"/>
        <v>Care UK</v>
      </c>
      <c r="D259" s="89">
        <v>42094</v>
      </c>
      <c r="E259" s="86" t="s">
        <v>796</v>
      </c>
      <c r="F259" s="86" t="s">
        <v>814</v>
      </c>
      <c r="G259" s="59">
        <v>647085</v>
      </c>
      <c r="H259" s="59" t="s">
        <v>1025</v>
      </c>
      <c r="I259" s="59">
        <v>109</v>
      </c>
      <c r="J259" s="59">
        <v>77</v>
      </c>
      <c r="K259" s="59">
        <v>19</v>
      </c>
      <c r="L259" s="59">
        <v>3</v>
      </c>
      <c r="M259" s="59">
        <v>6</v>
      </c>
      <c r="N259" s="59" t="s">
        <v>1025</v>
      </c>
      <c r="O259" s="59" t="s">
        <v>1025</v>
      </c>
      <c r="P259" s="59">
        <v>4</v>
      </c>
      <c r="Q259" s="59">
        <v>99</v>
      </c>
      <c r="R259" s="59">
        <v>4</v>
      </c>
      <c r="S259" s="59">
        <v>2</v>
      </c>
      <c r="T259" s="59">
        <v>4</v>
      </c>
      <c r="U259" s="59">
        <v>25</v>
      </c>
      <c r="V259" s="59">
        <v>58</v>
      </c>
      <c r="W259" s="59">
        <v>12</v>
      </c>
      <c r="X259" s="59">
        <v>8</v>
      </c>
      <c r="Y259" s="59">
        <v>6</v>
      </c>
      <c r="Z259" s="59">
        <v>28</v>
      </c>
      <c r="AA259" s="59">
        <v>22</v>
      </c>
      <c r="AB259" s="59">
        <v>20</v>
      </c>
      <c r="AC259" s="59">
        <v>19</v>
      </c>
      <c r="AD259" s="59">
        <v>18</v>
      </c>
      <c r="AE259" s="59" t="s">
        <v>1025</v>
      </c>
      <c r="AF259" s="59" t="s">
        <v>1025</v>
      </c>
      <c r="AG259" s="59" t="s">
        <v>1025</v>
      </c>
      <c r="AH259" s="59" t="s">
        <v>1025</v>
      </c>
      <c r="AI259" s="59" t="s">
        <v>1025</v>
      </c>
      <c r="AJ259" s="59" t="s">
        <v>1025</v>
      </c>
    </row>
    <row r="260" spans="1:36" x14ac:dyDescent="0.2">
      <c r="A260" s="86" t="str">
        <f t="shared" si="25"/>
        <v>111AD442094</v>
      </c>
      <c r="B260" s="86" t="str">
        <f t="shared" si="26"/>
        <v>L</v>
      </c>
      <c r="C260" s="86" t="str">
        <f t="shared" si="27"/>
        <v>Care UK</v>
      </c>
      <c r="D260" s="89">
        <v>42094</v>
      </c>
      <c r="E260" s="86" t="s">
        <v>252</v>
      </c>
      <c r="F260" s="86" t="s">
        <v>253</v>
      </c>
      <c r="G260" s="59">
        <v>205843</v>
      </c>
      <c r="H260" s="59" t="s">
        <v>1025</v>
      </c>
      <c r="I260" s="59">
        <v>402</v>
      </c>
      <c r="J260" s="59">
        <v>248</v>
      </c>
      <c r="K260" s="59">
        <v>93</v>
      </c>
      <c r="L260" s="59">
        <v>19</v>
      </c>
      <c r="M260" s="59">
        <v>24</v>
      </c>
      <c r="N260" s="59" t="s">
        <v>1025</v>
      </c>
      <c r="O260" s="59" t="s">
        <v>1025</v>
      </c>
      <c r="P260" s="59">
        <v>18</v>
      </c>
      <c r="Q260" s="59">
        <v>326</v>
      </c>
      <c r="R260" s="59">
        <v>45</v>
      </c>
      <c r="S260" s="59">
        <v>12</v>
      </c>
      <c r="T260" s="59">
        <v>19</v>
      </c>
      <c r="U260" s="59">
        <v>79</v>
      </c>
      <c r="V260" s="59">
        <v>209</v>
      </c>
      <c r="W260" s="59">
        <v>72</v>
      </c>
      <c r="X260" s="59">
        <v>20</v>
      </c>
      <c r="Y260" s="59">
        <v>22</v>
      </c>
      <c r="Z260" s="59">
        <v>140</v>
      </c>
      <c r="AA260" s="59">
        <v>143</v>
      </c>
      <c r="AB260" s="59">
        <v>125</v>
      </c>
      <c r="AC260" s="59">
        <v>124</v>
      </c>
      <c r="AD260" s="59">
        <v>118</v>
      </c>
      <c r="AE260" s="59" t="s">
        <v>1025</v>
      </c>
      <c r="AF260" s="59" t="s">
        <v>1025</v>
      </c>
      <c r="AG260" s="59" t="s">
        <v>1025</v>
      </c>
      <c r="AH260" s="59" t="s">
        <v>1025</v>
      </c>
      <c r="AI260" s="59" t="s">
        <v>1025</v>
      </c>
      <c r="AJ260" s="59" t="s">
        <v>1025</v>
      </c>
    </row>
    <row r="261" spans="1:36" x14ac:dyDescent="0.2">
      <c r="A261" s="86" t="str">
        <f t="shared" si="25"/>
        <v>111AD542094</v>
      </c>
      <c r="B261" s="86" t="str">
        <f t="shared" si="26"/>
        <v>L</v>
      </c>
      <c r="C261" s="86" t="str">
        <f t="shared" si="27"/>
        <v>LCW</v>
      </c>
      <c r="D261" s="89">
        <v>42094</v>
      </c>
      <c r="E261" s="86" t="s">
        <v>266</v>
      </c>
      <c r="F261" s="86" t="s">
        <v>267</v>
      </c>
      <c r="G261" s="59">
        <v>559638</v>
      </c>
      <c r="H261" s="59" t="s">
        <v>1025</v>
      </c>
      <c r="I261" s="59">
        <v>154</v>
      </c>
      <c r="J261" s="59">
        <v>77</v>
      </c>
      <c r="K261" s="59">
        <v>41</v>
      </c>
      <c r="L261" s="59">
        <v>6</v>
      </c>
      <c r="M261" s="59">
        <v>6</v>
      </c>
      <c r="N261" s="59" t="s">
        <v>1025</v>
      </c>
      <c r="O261" s="59" t="s">
        <v>1025</v>
      </c>
      <c r="P261" s="59">
        <v>12</v>
      </c>
      <c r="Q261" s="59">
        <v>119</v>
      </c>
      <c r="R261" s="59">
        <v>20</v>
      </c>
      <c r="S261" s="59">
        <v>11</v>
      </c>
      <c r="T261" s="59">
        <v>4</v>
      </c>
      <c r="U261" s="59">
        <v>46</v>
      </c>
      <c r="V261" s="59">
        <v>76</v>
      </c>
      <c r="W261" s="59">
        <v>22</v>
      </c>
      <c r="X261" s="59">
        <v>5</v>
      </c>
      <c r="Y261" s="59">
        <v>5</v>
      </c>
      <c r="Z261" s="59">
        <v>27</v>
      </c>
      <c r="AA261" s="59">
        <v>43</v>
      </c>
      <c r="AB261" s="59">
        <v>56</v>
      </c>
      <c r="AC261" s="59">
        <v>79</v>
      </c>
      <c r="AD261" s="59">
        <v>6</v>
      </c>
      <c r="AE261" s="59" t="s">
        <v>1025</v>
      </c>
      <c r="AF261" s="59" t="s">
        <v>1025</v>
      </c>
      <c r="AG261" s="59" t="s">
        <v>1025</v>
      </c>
      <c r="AH261" s="59" t="s">
        <v>1025</v>
      </c>
      <c r="AI261" s="59" t="s">
        <v>1025</v>
      </c>
      <c r="AJ261" s="59" t="s">
        <v>1025</v>
      </c>
    </row>
    <row r="262" spans="1:36" x14ac:dyDescent="0.2">
      <c r="A262" s="86" t="str">
        <f t="shared" si="25"/>
        <v>111AD742094</v>
      </c>
      <c r="B262" s="86" t="str">
        <f t="shared" si="26"/>
        <v>L</v>
      </c>
      <c r="C262" s="86" t="str">
        <f t="shared" si="27"/>
        <v>LAS</v>
      </c>
      <c r="D262" s="89">
        <v>42094</v>
      </c>
      <c r="E262" s="86" t="s">
        <v>297</v>
      </c>
      <c r="F262" s="86" t="s">
        <v>298</v>
      </c>
      <c r="G262" s="59">
        <v>368886</v>
      </c>
      <c r="H262" s="59" t="s">
        <v>1025</v>
      </c>
      <c r="I262" s="59">
        <v>87</v>
      </c>
      <c r="J262" s="59">
        <v>62</v>
      </c>
      <c r="K262" s="59">
        <v>15</v>
      </c>
      <c r="L262" s="59">
        <v>8</v>
      </c>
      <c r="M262" s="59">
        <v>2</v>
      </c>
      <c r="N262" s="59" t="s">
        <v>1025</v>
      </c>
      <c r="O262" s="59" t="s">
        <v>1025</v>
      </c>
      <c r="P262" s="59">
        <v>0</v>
      </c>
      <c r="Q262" s="59">
        <v>70</v>
      </c>
      <c r="R262" s="59">
        <v>14</v>
      </c>
      <c r="S262" s="59">
        <v>1</v>
      </c>
      <c r="T262" s="59">
        <v>2</v>
      </c>
      <c r="U262" s="59">
        <v>19</v>
      </c>
      <c r="V262" s="59">
        <v>39</v>
      </c>
      <c r="W262" s="59">
        <v>19</v>
      </c>
      <c r="X262" s="59">
        <v>6</v>
      </c>
      <c r="Y262" s="59">
        <v>4</v>
      </c>
      <c r="Z262" s="59">
        <v>23</v>
      </c>
      <c r="AA262" s="59">
        <v>25</v>
      </c>
      <c r="AB262" s="59">
        <v>28</v>
      </c>
      <c r="AC262" s="59">
        <v>8</v>
      </c>
      <c r="AD262" s="59">
        <v>3</v>
      </c>
      <c r="AE262" s="59" t="s">
        <v>1025</v>
      </c>
      <c r="AF262" s="59" t="s">
        <v>1025</v>
      </c>
      <c r="AG262" s="59" t="s">
        <v>1025</v>
      </c>
      <c r="AH262" s="59" t="s">
        <v>1025</v>
      </c>
      <c r="AI262" s="59" t="s">
        <v>1025</v>
      </c>
      <c r="AJ262" s="59" t="s">
        <v>1025</v>
      </c>
    </row>
    <row r="263" spans="1:36" x14ac:dyDescent="0.2">
      <c r="A263" s="86" t="str">
        <f t="shared" si="25"/>
        <v>111AD842094</v>
      </c>
      <c r="B263" s="86" t="str">
        <f t="shared" si="26"/>
        <v>L</v>
      </c>
      <c r="C263" s="86" t="str">
        <f t="shared" si="27"/>
        <v>PELC</v>
      </c>
      <c r="D263" s="89">
        <v>42094</v>
      </c>
      <c r="E263" s="86" t="s">
        <v>318</v>
      </c>
      <c r="F263" s="86" t="s">
        <v>319</v>
      </c>
      <c r="G263" s="59">
        <v>308312</v>
      </c>
      <c r="H263" s="59" t="s">
        <v>1025</v>
      </c>
      <c r="I263" s="59">
        <v>162</v>
      </c>
      <c r="J263" s="59">
        <v>94</v>
      </c>
      <c r="K263" s="59">
        <v>41</v>
      </c>
      <c r="L263" s="59">
        <v>7</v>
      </c>
      <c r="M263" s="59">
        <v>17</v>
      </c>
      <c r="N263" s="59" t="s">
        <v>1025</v>
      </c>
      <c r="O263" s="59" t="s">
        <v>1025</v>
      </c>
      <c r="P263" s="59">
        <v>3</v>
      </c>
      <c r="Q263" s="59">
        <v>133</v>
      </c>
      <c r="R263" s="59">
        <v>18</v>
      </c>
      <c r="S263" s="59">
        <v>10</v>
      </c>
      <c r="T263" s="59">
        <v>1</v>
      </c>
      <c r="U263" s="59">
        <v>38</v>
      </c>
      <c r="V263" s="59">
        <v>76</v>
      </c>
      <c r="W263" s="59">
        <v>35</v>
      </c>
      <c r="X263" s="59">
        <v>9</v>
      </c>
      <c r="Y263" s="59">
        <v>4</v>
      </c>
      <c r="Z263" s="59">
        <v>40</v>
      </c>
      <c r="AA263" s="59">
        <v>52</v>
      </c>
      <c r="AB263" s="59">
        <v>43</v>
      </c>
      <c r="AC263" s="59">
        <v>6</v>
      </c>
      <c r="AD263" s="59">
        <v>13</v>
      </c>
      <c r="AE263" s="59" t="s">
        <v>1025</v>
      </c>
      <c r="AF263" s="59" t="s">
        <v>1025</v>
      </c>
      <c r="AG263" s="59" t="s">
        <v>1025</v>
      </c>
      <c r="AH263" s="59" t="s">
        <v>1025</v>
      </c>
      <c r="AI263" s="59" t="s">
        <v>1025</v>
      </c>
      <c r="AJ263" s="59" t="s">
        <v>1025</v>
      </c>
    </row>
    <row r="264" spans="1:36" x14ac:dyDescent="0.2">
      <c r="A264" s="86" t="str">
        <f t="shared" si="25"/>
        <v>111AD642094</v>
      </c>
      <c r="B264" s="86" t="str">
        <f t="shared" si="26"/>
        <v>L</v>
      </c>
      <c r="C264" s="86" t="str">
        <f t="shared" si="27"/>
        <v>PELC</v>
      </c>
      <c r="D264" s="89">
        <v>42094</v>
      </c>
      <c r="E264" s="86" t="s">
        <v>283</v>
      </c>
      <c r="F264" s="86" t="s">
        <v>284</v>
      </c>
      <c r="G264" s="59">
        <v>207989</v>
      </c>
      <c r="H264" s="59" t="s">
        <v>1025</v>
      </c>
      <c r="I264" s="59">
        <v>199</v>
      </c>
      <c r="J264" s="59">
        <v>120</v>
      </c>
      <c r="K264" s="59">
        <v>48</v>
      </c>
      <c r="L264" s="59">
        <v>12</v>
      </c>
      <c r="M264" s="59">
        <v>16</v>
      </c>
      <c r="N264" s="59" t="s">
        <v>1025</v>
      </c>
      <c r="O264" s="59" t="s">
        <v>1025</v>
      </c>
      <c r="P264" s="59">
        <v>3</v>
      </c>
      <c r="Q264" s="59">
        <v>158</v>
      </c>
      <c r="R264" s="59">
        <v>27</v>
      </c>
      <c r="S264" s="59">
        <v>13</v>
      </c>
      <c r="T264" s="59">
        <v>1</v>
      </c>
      <c r="U264" s="59">
        <v>41</v>
      </c>
      <c r="V264" s="59">
        <v>101</v>
      </c>
      <c r="W264" s="59">
        <v>38</v>
      </c>
      <c r="X264" s="59">
        <v>10</v>
      </c>
      <c r="Y264" s="59">
        <v>9</v>
      </c>
      <c r="Z264" s="59">
        <v>48</v>
      </c>
      <c r="AA264" s="59">
        <v>48</v>
      </c>
      <c r="AB264" s="59">
        <v>53</v>
      </c>
      <c r="AC264" s="59">
        <v>8</v>
      </c>
      <c r="AD264" s="59">
        <v>21</v>
      </c>
      <c r="AE264" s="59" t="s">
        <v>1025</v>
      </c>
      <c r="AF264" s="59" t="s">
        <v>1025</v>
      </c>
      <c r="AG264" s="59" t="s">
        <v>1025</v>
      </c>
      <c r="AH264" s="59" t="s">
        <v>1025</v>
      </c>
      <c r="AI264" s="59" t="s">
        <v>1025</v>
      </c>
      <c r="AJ264" s="59" t="s">
        <v>1025</v>
      </c>
    </row>
    <row r="265" spans="1:36" x14ac:dyDescent="0.2">
      <c r="A265" s="86" t="str">
        <f t="shared" si="25"/>
        <v>111AA142277</v>
      </c>
      <c r="B265" s="86" t="str">
        <f t="shared" si="26"/>
        <v>N</v>
      </c>
      <c r="C265" s="86" t="str">
        <f t="shared" si="27"/>
        <v>NEAS</v>
      </c>
      <c r="D265" s="89">
        <v>42277</v>
      </c>
      <c r="E265" s="86" t="s">
        <v>16</v>
      </c>
      <c r="F265" s="86" t="s">
        <v>734</v>
      </c>
      <c r="G265" s="59"/>
      <c r="H265" s="59" t="s">
        <v>1025</v>
      </c>
      <c r="I265" s="59">
        <v>394</v>
      </c>
      <c r="J265" s="59">
        <v>244</v>
      </c>
      <c r="K265" s="59">
        <v>105</v>
      </c>
      <c r="L265" s="59">
        <v>18</v>
      </c>
      <c r="M265" s="59">
        <v>24</v>
      </c>
      <c r="N265" s="59" t="s">
        <v>1025</v>
      </c>
      <c r="O265" s="59" t="s">
        <v>1025</v>
      </c>
      <c r="P265" s="59">
        <v>3</v>
      </c>
      <c r="Q265" s="59">
        <v>336</v>
      </c>
      <c r="R265" s="59">
        <v>47</v>
      </c>
      <c r="S265" s="59">
        <v>9</v>
      </c>
      <c r="T265" s="59">
        <v>0</v>
      </c>
      <c r="U265" s="59">
        <v>177</v>
      </c>
      <c r="V265" s="59">
        <v>109</v>
      </c>
      <c r="W265" s="59">
        <v>76</v>
      </c>
      <c r="X265" s="59">
        <v>21</v>
      </c>
      <c r="Y265" s="59">
        <v>6</v>
      </c>
      <c r="Z265" s="59">
        <v>67</v>
      </c>
      <c r="AA265" s="59">
        <v>121</v>
      </c>
      <c r="AB265" s="59">
        <v>163</v>
      </c>
      <c r="AC265" s="59">
        <v>16</v>
      </c>
      <c r="AD265" s="59">
        <v>12</v>
      </c>
      <c r="AE265" s="59" t="s">
        <v>1025</v>
      </c>
      <c r="AF265" s="59" t="s">
        <v>1025</v>
      </c>
      <c r="AG265" s="59" t="s">
        <v>1025</v>
      </c>
      <c r="AH265" s="59" t="s">
        <v>1025</v>
      </c>
      <c r="AI265" s="59" t="s">
        <v>1025</v>
      </c>
      <c r="AJ265" s="59" t="s">
        <v>1025</v>
      </c>
    </row>
    <row r="266" spans="1:36" x14ac:dyDescent="0.2">
      <c r="A266" s="86" t="str">
        <f t="shared" si="25"/>
        <v>111AA242277</v>
      </c>
      <c r="B266" s="86" t="str">
        <f t="shared" si="26"/>
        <v>ME</v>
      </c>
      <c r="C266" s="86" t="str">
        <f t="shared" si="27"/>
        <v>DHU</v>
      </c>
      <c r="D266" s="89">
        <v>42277</v>
      </c>
      <c r="E266" s="86" t="s">
        <v>50</v>
      </c>
      <c r="F266" s="86" t="s">
        <v>735</v>
      </c>
      <c r="G266" s="59"/>
      <c r="H266" s="59" t="s">
        <v>1025</v>
      </c>
      <c r="I266" s="59">
        <v>409</v>
      </c>
      <c r="J266" s="59">
        <v>254</v>
      </c>
      <c r="K266" s="59">
        <v>117</v>
      </c>
      <c r="L266" s="59">
        <v>30</v>
      </c>
      <c r="M266" s="59">
        <v>11</v>
      </c>
      <c r="N266" s="59" t="s">
        <v>1025</v>
      </c>
      <c r="O266" s="59" t="s">
        <v>1025</v>
      </c>
      <c r="P266" s="59">
        <v>0</v>
      </c>
      <c r="Q266" s="59">
        <v>349</v>
      </c>
      <c r="R266" s="59">
        <v>37</v>
      </c>
      <c r="S266" s="59">
        <v>24</v>
      </c>
      <c r="T266" s="59">
        <v>0</v>
      </c>
      <c r="U266" s="59">
        <v>0</v>
      </c>
      <c r="V266" s="59">
        <v>0</v>
      </c>
      <c r="W266" s="59">
        <v>0</v>
      </c>
      <c r="X266" s="59">
        <v>0</v>
      </c>
      <c r="Y266" s="59">
        <v>0</v>
      </c>
      <c r="Z266" s="59">
        <v>35</v>
      </c>
      <c r="AA266" s="59">
        <v>79</v>
      </c>
      <c r="AB266" s="59">
        <v>131</v>
      </c>
      <c r="AC266" s="59">
        <v>129</v>
      </c>
      <c r="AD266" s="59">
        <v>40</v>
      </c>
      <c r="AE266" s="59" t="s">
        <v>1025</v>
      </c>
      <c r="AF266" s="59" t="s">
        <v>1025</v>
      </c>
      <c r="AG266" s="59" t="s">
        <v>1025</v>
      </c>
      <c r="AH266" s="59" t="s">
        <v>1025</v>
      </c>
      <c r="AI266" s="59" t="s">
        <v>1025</v>
      </c>
      <c r="AJ266" s="59" t="s">
        <v>1025</v>
      </c>
    </row>
    <row r="267" spans="1:36" x14ac:dyDescent="0.2">
      <c r="A267" s="86" t="str">
        <f t="shared" si="25"/>
        <v>111AA342277</v>
      </c>
      <c r="B267" s="86" t="str">
        <f t="shared" si="26"/>
        <v>ME</v>
      </c>
      <c r="C267" s="86" t="str">
        <f t="shared" si="27"/>
        <v>SCAS</v>
      </c>
      <c r="D267" s="89">
        <v>42277</v>
      </c>
      <c r="E267" s="86" t="s">
        <v>777</v>
      </c>
      <c r="F267" s="86" t="s">
        <v>790</v>
      </c>
      <c r="G267" s="59"/>
      <c r="H267" s="59" t="s">
        <v>1025</v>
      </c>
      <c r="I267" s="59">
        <v>48</v>
      </c>
      <c r="J267" s="59">
        <v>31</v>
      </c>
      <c r="K267" s="59">
        <v>10</v>
      </c>
      <c r="L267" s="59">
        <v>2</v>
      </c>
      <c r="M267" s="59">
        <v>4</v>
      </c>
      <c r="N267" s="59" t="s">
        <v>1025</v>
      </c>
      <c r="O267" s="59" t="s">
        <v>1025</v>
      </c>
      <c r="P267" s="59">
        <v>0</v>
      </c>
      <c r="Q267" s="59">
        <v>39</v>
      </c>
      <c r="R267" s="59">
        <v>4</v>
      </c>
      <c r="S267" s="59">
        <v>0</v>
      </c>
      <c r="T267" s="59">
        <v>0</v>
      </c>
      <c r="U267" s="59">
        <v>15</v>
      </c>
      <c r="V267" s="59">
        <v>21</v>
      </c>
      <c r="W267" s="59">
        <v>6</v>
      </c>
      <c r="X267" s="59">
        <v>6</v>
      </c>
      <c r="Y267" s="59">
        <v>0</v>
      </c>
      <c r="Z267" s="59">
        <v>13</v>
      </c>
      <c r="AA267" s="59">
        <v>13</v>
      </c>
      <c r="AB267" s="59">
        <v>12</v>
      </c>
      <c r="AC267" s="59">
        <v>15</v>
      </c>
      <c r="AD267" s="59">
        <v>5</v>
      </c>
      <c r="AE267" s="59" t="s">
        <v>1025</v>
      </c>
      <c r="AF267" s="59" t="s">
        <v>1025</v>
      </c>
      <c r="AG267" s="59" t="s">
        <v>1025</v>
      </c>
      <c r="AH267" s="59" t="s">
        <v>1025</v>
      </c>
      <c r="AI267" s="59" t="s">
        <v>1025</v>
      </c>
      <c r="AJ267" s="59" t="s">
        <v>1025</v>
      </c>
    </row>
    <row r="268" spans="1:36" x14ac:dyDescent="0.2">
      <c r="A268" s="86" t="str">
        <f t="shared" si="25"/>
        <v>111AA442277</v>
      </c>
      <c r="B268" s="86" t="str">
        <f t="shared" si="26"/>
        <v>ME</v>
      </c>
      <c r="C268" s="86" t="str">
        <f t="shared" si="27"/>
        <v>DHU</v>
      </c>
      <c r="D268" s="89">
        <v>42277</v>
      </c>
      <c r="E268" s="86" t="s">
        <v>65</v>
      </c>
      <c r="F268" s="86" t="s">
        <v>736</v>
      </c>
      <c r="G268" s="59"/>
      <c r="H268" s="59" t="s">
        <v>1025</v>
      </c>
      <c r="I268" s="59">
        <v>172</v>
      </c>
      <c r="J268" s="59">
        <v>119</v>
      </c>
      <c r="K268" s="59">
        <v>32</v>
      </c>
      <c r="L268" s="59">
        <v>6</v>
      </c>
      <c r="M268" s="59">
        <v>13</v>
      </c>
      <c r="N268" s="59" t="s">
        <v>1025</v>
      </c>
      <c r="O268" s="59" t="s">
        <v>1025</v>
      </c>
      <c r="P268" s="59">
        <v>2</v>
      </c>
      <c r="Q268" s="59">
        <v>152</v>
      </c>
      <c r="R268" s="59">
        <v>16</v>
      </c>
      <c r="S268" s="59">
        <v>3</v>
      </c>
      <c r="T268" s="59">
        <v>1</v>
      </c>
      <c r="U268" s="59">
        <v>55</v>
      </c>
      <c r="V268" s="59">
        <v>70</v>
      </c>
      <c r="W268" s="59">
        <v>35</v>
      </c>
      <c r="X268" s="59">
        <v>5</v>
      </c>
      <c r="Y268" s="59">
        <v>7</v>
      </c>
      <c r="Z268" s="59">
        <v>14</v>
      </c>
      <c r="AA268" s="59">
        <v>28</v>
      </c>
      <c r="AB268" s="59">
        <v>91</v>
      </c>
      <c r="AC268" s="59">
        <v>15</v>
      </c>
      <c r="AD268" s="59">
        <v>10</v>
      </c>
      <c r="AE268" s="59" t="s">
        <v>1025</v>
      </c>
      <c r="AF268" s="59" t="s">
        <v>1025</v>
      </c>
      <c r="AG268" s="59" t="s">
        <v>1025</v>
      </c>
      <c r="AH268" s="59" t="s">
        <v>1025</v>
      </c>
      <c r="AI268" s="59" t="s">
        <v>1025</v>
      </c>
      <c r="AJ268" s="59" t="s">
        <v>1025</v>
      </c>
    </row>
    <row r="269" spans="1:36" x14ac:dyDescent="0.2">
      <c r="A269" s="86" t="str">
        <f t="shared" si="25"/>
        <v>111AA542277</v>
      </c>
      <c r="B269" s="86" t="str">
        <f t="shared" si="26"/>
        <v>ME</v>
      </c>
      <c r="C269" s="86" t="str">
        <f t="shared" si="27"/>
        <v>DHU</v>
      </c>
      <c r="D269" s="89">
        <v>42277</v>
      </c>
      <c r="E269" s="86" t="s">
        <v>85</v>
      </c>
      <c r="F269" s="86" t="s">
        <v>737</v>
      </c>
      <c r="G269" s="59"/>
      <c r="H269" s="59" t="s">
        <v>1025</v>
      </c>
      <c r="I269" s="59">
        <v>165</v>
      </c>
      <c r="J269" s="59">
        <v>125</v>
      </c>
      <c r="K269" s="59">
        <v>22</v>
      </c>
      <c r="L269" s="59">
        <v>12</v>
      </c>
      <c r="M269" s="59">
        <v>6</v>
      </c>
      <c r="N269" s="59" t="s">
        <v>1025</v>
      </c>
      <c r="O269" s="59" t="s">
        <v>1025</v>
      </c>
      <c r="P269" s="59">
        <v>0</v>
      </c>
      <c r="Q269" s="59">
        <v>143</v>
      </c>
      <c r="R269" s="59">
        <v>18</v>
      </c>
      <c r="S269" s="59">
        <v>1</v>
      </c>
      <c r="T269" s="59">
        <v>3</v>
      </c>
      <c r="U269" s="59">
        <v>45</v>
      </c>
      <c r="V269" s="59">
        <v>89</v>
      </c>
      <c r="W269" s="59">
        <v>21</v>
      </c>
      <c r="X269" s="59">
        <v>6</v>
      </c>
      <c r="Y269" s="59">
        <v>4</v>
      </c>
      <c r="Z269" s="59">
        <v>21</v>
      </c>
      <c r="AA269" s="59">
        <v>28</v>
      </c>
      <c r="AB269" s="59">
        <v>79</v>
      </c>
      <c r="AC269" s="59">
        <v>12</v>
      </c>
      <c r="AD269" s="59">
        <v>14</v>
      </c>
      <c r="AE269" s="59" t="s">
        <v>1025</v>
      </c>
      <c r="AF269" s="59" t="s">
        <v>1025</v>
      </c>
      <c r="AG269" s="59" t="s">
        <v>1025</v>
      </c>
      <c r="AH269" s="59" t="s">
        <v>1025</v>
      </c>
      <c r="AI269" s="59" t="s">
        <v>1025</v>
      </c>
      <c r="AJ269" s="59" t="s">
        <v>1025</v>
      </c>
    </row>
    <row r="270" spans="1:36" x14ac:dyDescent="0.2">
      <c r="A270" s="86" t="str">
        <f t="shared" si="25"/>
        <v>111AA642277</v>
      </c>
      <c r="B270" s="86" t="str">
        <f t="shared" si="26"/>
        <v>S</v>
      </c>
      <c r="C270" s="86" t="str">
        <f t="shared" si="27"/>
        <v>IOW</v>
      </c>
      <c r="D270" s="89">
        <v>42277</v>
      </c>
      <c r="E270" s="86" t="s">
        <v>100</v>
      </c>
      <c r="F270" s="86" t="s">
        <v>738</v>
      </c>
      <c r="G270" s="59"/>
      <c r="H270" s="59" t="s">
        <v>1025</v>
      </c>
      <c r="I270" s="59">
        <v>128</v>
      </c>
      <c r="J270" s="59">
        <v>102</v>
      </c>
      <c r="K270" s="59">
        <v>14</v>
      </c>
      <c r="L270" s="59">
        <v>4</v>
      </c>
      <c r="M270" s="59">
        <v>7</v>
      </c>
      <c r="N270" s="59" t="s">
        <v>1025</v>
      </c>
      <c r="O270" s="59" t="s">
        <v>1025</v>
      </c>
      <c r="P270" s="59">
        <v>1</v>
      </c>
      <c r="Q270" s="59">
        <v>107</v>
      </c>
      <c r="R270" s="59">
        <v>9</v>
      </c>
      <c r="S270" s="59">
        <v>3</v>
      </c>
      <c r="T270" s="59">
        <v>9</v>
      </c>
      <c r="U270" s="59">
        <v>41</v>
      </c>
      <c r="V270" s="59">
        <v>54</v>
      </c>
      <c r="W270" s="59">
        <v>14</v>
      </c>
      <c r="X270" s="59">
        <v>6</v>
      </c>
      <c r="Y270" s="59">
        <v>13</v>
      </c>
      <c r="Z270" s="59">
        <v>22</v>
      </c>
      <c r="AA270" s="59">
        <v>29</v>
      </c>
      <c r="AB270" s="59">
        <v>56</v>
      </c>
      <c r="AC270" s="59">
        <v>11</v>
      </c>
      <c r="AD270" s="59">
        <v>5</v>
      </c>
      <c r="AE270" s="59" t="s">
        <v>1025</v>
      </c>
      <c r="AF270" s="59" t="s">
        <v>1025</v>
      </c>
      <c r="AG270" s="59" t="s">
        <v>1025</v>
      </c>
      <c r="AH270" s="59" t="s">
        <v>1025</v>
      </c>
      <c r="AI270" s="59" t="s">
        <v>1025</v>
      </c>
      <c r="AJ270" s="59" t="s">
        <v>1025</v>
      </c>
    </row>
    <row r="271" spans="1:36" x14ac:dyDescent="0.2">
      <c r="A271" s="86" t="str">
        <f t="shared" si="25"/>
        <v>111AA742277</v>
      </c>
      <c r="B271" s="86" t="str">
        <f t="shared" si="26"/>
        <v>L</v>
      </c>
      <c r="C271" s="86" t="str">
        <f t="shared" si="27"/>
        <v>LCW</v>
      </c>
      <c r="D271" s="89">
        <v>42277</v>
      </c>
      <c r="E271" s="86" t="s">
        <v>106</v>
      </c>
      <c r="F271" s="86" t="s">
        <v>739</v>
      </c>
      <c r="G271" s="59"/>
      <c r="H271" s="59" t="s">
        <v>1025</v>
      </c>
      <c r="I271" s="59">
        <v>88</v>
      </c>
      <c r="J271" s="59">
        <v>55</v>
      </c>
      <c r="K271" s="59">
        <v>23</v>
      </c>
      <c r="L271" s="59">
        <v>4</v>
      </c>
      <c r="M271" s="59">
        <v>5</v>
      </c>
      <c r="N271" s="59" t="s">
        <v>1025</v>
      </c>
      <c r="O271" s="59" t="s">
        <v>1025</v>
      </c>
      <c r="P271" s="59">
        <v>1</v>
      </c>
      <c r="Q271" s="59">
        <v>79</v>
      </c>
      <c r="R271" s="59">
        <v>6</v>
      </c>
      <c r="S271" s="59">
        <v>3</v>
      </c>
      <c r="T271" s="59">
        <v>0</v>
      </c>
      <c r="U271" s="59">
        <v>39</v>
      </c>
      <c r="V271" s="59">
        <v>37</v>
      </c>
      <c r="W271" s="59">
        <v>7</v>
      </c>
      <c r="X271" s="59">
        <v>4</v>
      </c>
      <c r="Y271" s="59">
        <v>1</v>
      </c>
      <c r="Z271" s="59">
        <v>20</v>
      </c>
      <c r="AA271" s="59">
        <v>18</v>
      </c>
      <c r="AB271" s="59">
        <v>46</v>
      </c>
      <c r="AC271" s="59">
        <v>1</v>
      </c>
      <c r="AD271" s="59">
        <v>2</v>
      </c>
      <c r="AE271" s="59" t="s">
        <v>1025</v>
      </c>
      <c r="AF271" s="59" t="s">
        <v>1025</v>
      </c>
      <c r="AG271" s="59" t="s">
        <v>1025</v>
      </c>
      <c r="AH271" s="59" t="s">
        <v>1025</v>
      </c>
      <c r="AI271" s="59" t="s">
        <v>1025</v>
      </c>
      <c r="AJ271" s="59" t="s">
        <v>1025</v>
      </c>
    </row>
    <row r="272" spans="1:36" x14ac:dyDescent="0.2">
      <c r="A272" s="86" t="str">
        <f t="shared" si="25"/>
        <v>111AA942277</v>
      </c>
      <c r="B272" s="86" t="str">
        <f t="shared" si="26"/>
        <v>L</v>
      </c>
      <c r="C272" s="86" t="str">
        <f t="shared" si="27"/>
        <v>Care UK</v>
      </c>
      <c r="D272" s="89">
        <v>42277</v>
      </c>
      <c r="E272" s="86" t="s">
        <v>118</v>
      </c>
      <c r="F272" s="86" t="s">
        <v>740</v>
      </c>
      <c r="G272" s="59"/>
      <c r="H272" s="59" t="s">
        <v>1025</v>
      </c>
      <c r="I272" s="59">
        <v>128</v>
      </c>
      <c r="J272" s="59">
        <v>90</v>
      </c>
      <c r="K272" s="59">
        <v>29</v>
      </c>
      <c r="L272" s="59">
        <v>2</v>
      </c>
      <c r="M272" s="59">
        <v>6</v>
      </c>
      <c r="N272" s="59" t="s">
        <v>1025</v>
      </c>
      <c r="O272" s="59" t="s">
        <v>1025</v>
      </c>
      <c r="P272" s="59">
        <v>1</v>
      </c>
      <c r="Q272" s="59">
        <v>109</v>
      </c>
      <c r="R272" s="59">
        <v>16</v>
      </c>
      <c r="S272" s="59">
        <v>2</v>
      </c>
      <c r="T272" s="59">
        <v>1</v>
      </c>
      <c r="U272" s="59">
        <v>23</v>
      </c>
      <c r="V272" s="59">
        <v>74</v>
      </c>
      <c r="W272" s="59">
        <v>14</v>
      </c>
      <c r="X272" s="59">
        <v>5</v>
      </c>
      <c r="Y272" s="59">
        <v>14</v>
      </c>
      <c r="Z272" s="59">
        <v>43</v>
      </c>
      <c r="AA272" s="59">
        <v>47</v>
      </c>
      <c r="AB272" s="59">
        <v>19</v>
      </c>
      <c r="AC272" s="59">
        <v>6</v>
      </c>
      <c r="AD272" s="59">
        <v>7</v>
      </c>
      <c r="AE272" s="59" t="s">
        <v>1025</v>
      </c>
      <c r="AF272" s="59" t="s">
        <v>1025</v>
      </c>
      <c r="AG272" s="59" t="s">
        <v>1025</v>
      </c>
      <c r="AH272" s="59" t="s">
        <v>1025</v>
      </c>
      <c r="AI272" s="59" t="s">
        <v>1025</v>
      </c>
      <c r="AJ272" s="59" t="s">
        <v>1025</v>
      </c>
    </row>
    <row r="273" spans="1:36" x14ac:dyDescent="0.2">
      <c r="A273" s="86" t="str">
        <f t="shared" si="25"/>
        <v>111AB142277</v>
      </c>
      <c r="B273" s="86" t="str">
        <f t="shared" si="26"/>
        <v>L</v>
      </c>
      <c r="C273" s="86" t="str">
        <f t="shared" si="27"/>
        <v>Care UK</v>
      </c>
      <c r="D273" s="89">
        <v>42277</v>
      </c>
      <c r="E273" s="86" t="s">
        <v>781</v>
      </c>
      <c r="F273" s="86" t="s">
        <v>791</v>
      </c>
      <c r="G273" s="59"/>
      <c r="H273" s="59" t="s">
        <v>1025</v>
      </c>
      <c r="I273" s="59">
        <v>158</v>
      </c>
      <c r="J273" s="59">
        <v>101</v>
      </c>
      <c r="K273" s="59">
        <v>34</v>
      </c>
      <c r="L273" s="59">
        <v>7</v>
      </c>
      <c r="M273" s="59">
        <v>15</v>
      </c>
      <c r="N273" s="59" t="s">
        <v>1025</v>
      </c>
      <c r="O273" s="59" t="s">
        <v>1025</v>
      </c>
      <c r="P273" s="59">
        <v>1</v>
      </c>
      <c r="Q273" s="59">
        <v>136</v>
      </c>
      <c r="R273" s="59">
        <v>14</v>
      </c>
      <c r="S273" s="59">
        <v>6</v>
      </c>
      <c r="T273" s="59">
        <v>2</v>
      </c>
      <c r="U273" s="59">
        <v>33</v>
      </c>
      <c r="V273" s="59">
        <v>88</v>
      </c>
      <c r="W273" s="59">
        <v>22</v>
      </c>
      <c r="X273" s="59">
        <v>8</v>
      </c>
      <c r="Y273" s="59">
        <v>7</v>
      </c>
      <c r="Z273" s="59">
        <v>45</v>
      </c>
      <c r="AA273" s="59">
        <v>45</v>
      </c>
      <c r="AB273" s="59">
        <v>36</v>
      </c>
      <c r="AC273" s="59">
        <v>12</v>
      </c>
      <c r="AD273" s="59">
        <v>10</v>
      </c>
      <c r="AE273" s="59" t="s">
        <v>1025</v>
      </c>
      <c r="AF273" s="59" t="s">
        <v>1025</v>
      </c>
      <c r="AG273" s="59" t="s">
        <v>1025</v>
      </c>
      <c r="AH273" s="59" t="s">
        <v>1025</v>
      </c>
      <c r="AI273" s="59" t="s">
        <v>1025</v>
      </c>
      <c r="AJ273" s="59" t="s">
        <v>1025</v>
      </c>
    </row>
    <row r="274" spans="1:36" x14ac:dyDescent="0.2">
      <c r="A274" s="86" t="str">
        <f t="shared" ref="A274:A337" si="28">CONCATENATE(E274,D274)</f>
        <v>111AB242277</v>
      </c>
      <c r="B274" s="86" t="str">
        <f t="shared" ref="B274:B337" si="29">INDEX($AP$89:$AS$148,MATCH($E274,Area_Code,0),2)</f>
        <v>ME</v>
      </c>
      <c r="C274" s="86" t="str">
        <f t="shared" ref="C274:C337" si="30">INDEX($AP$89:$AS$148,MATCH($E274,Area_Code,0),4)</f>
        <v>HUC</v>
      </c>
      <c r="D274" s="89">
        <v>42277</v>
      </c>
      <c r="E274" s="86" t="s">
        <v>124</v>
      </c>
      <c r="F274" s="86" t="s">
        <v>741</v>
      </c>
      <c r="G274" s="59"/>
      <c r="H274" s="59" t="s">
        <v>1025</v>
      </c>
      <c r="I274" s="59">
        <v>860</v>
      </c>
      <c r="J274" s="59">
        <v>656</v>
      </c>
      <c r="K274" s="59">
        <v>140</v>
      </c>
      <c r="L274" s="59">
        <v>24</v>
      </c>
      <c r="M274" s="59">
        <v>30</v>
      </c>
      <c r="N274" s="59" t="s">
        <v>1025</v>
      </c>
      <c r="O274" s="59" t="s">
        <v>1025</v>
      </c>
      <c r="P274" s="59">
        <v>10</v>
      </c>
      <c r="Q274" s="59">
        <v>739</v>
      </c>
      <c r="R274" s="59">
        <v>61</v>
      </c>
      <c r="S274" s="59">
        <v>16</v>
      </c>
      <c r="T274" s="59">
        <v>44</v>
      </c>
      <c r="U274" s="59">
        <v>286</v>
      </c>
      <c r="V274" s="59">
        <v>409</v>
      </c>
      <c r="W274" s="59">
        <v>122</v>
      </c>
      <c r="X274" s="59">
        <v>24</v>
      </c>
      <c r="Y274" s="59">
        <v>19</v>
      </c>
      <c r="Z274" s="59">
        <v>127</v>
      </c>
      <c r="AA274" s="59">
        <v>239</v>
      </c>
      <c r="AB274" s="59">
        <v>319</v>
      </c>
      <c r="AC274" s="59">
        <v>41</v>
      </c>
      <c r="AD274" s="59">
        <v>57</v>
      </c>
      <c r="AE274" s="59" t="s">
        <v>1025</v>
      </c>
      <c r="AF274" s="59" t="s">
        <v>1025</v>
      </c>
      <c r="AG274" s="59" t="s">
        <v>1025</v>
      </c>
      <c r="AH274" s="59" t="s">
        <v>1025</v>
      </c>
      <c r="AI274" s="59" t="s">
        <v>1025</v>
      </c>
      <c r="AJ274" s="59" t="s">
        <v>1025</v>
      </c>
    </row>
    <row r="275" spans="1:36" x14ac:dyDescent="0.2">
      <c r="A275" s="86" t="str">
        <f t="shared" si="28"/>
        <v>111AB342277</v>
      </c>
      <c r="B275" s="86" t="str">
        <f t="shared" si="29"/>
        <v>ME</v>
      </c>
      <c r="C275" s="86" t="str">
        <f t="shared" si="30"/>
        <v>IC24</v>
      </c>
      <c r="D275" s="89">
        <v>42277</v>
      </c>
      <c r="E275" s="86" t="s">
        <v>783</v>
      </c>
      <c r="F275" s="86" t="s">
        <v>792</v>
      </c>
      <c r="G275" s="59"/>
      <c r="H275" s="59" t="s">
        <v>1025</v>
      </c>
      <c r="I275" s="59">
        <v>246</v>
      </c>
      <c r="J275" s="59">
        <v>185</v>
      </c>
      <c r="K275" s="59">
        <v>27</v>
      </c>
      <c r="L275" s="59">
        <v>8</v>
      </c>
      <c r="M275" s="59">
        <v>18</v>
      </c>
      <c r="N275" s="59" t="s">
        <v>1025</v>
      </c>
      <c r="O275" s="59" t="s">
        <v>1025</v>
      </c>
      <c r="P275" s="59">
        <v>8</v>
      </c>
      <c r="Q275" s="59">
        <v>209</v>
      </c>
      <c r="R275" s="59">
        <v>13</v>
      </c>
      <c r="S275" s="59">
        <v>8</v>
      </c>
      <c r="T275" s="59">
        <v>16</v>
      </c>
      <c r="U275" s="59">
        <v>131</v>
      </c>
      <c r="V275" s="59">
        <v>57</v>
      </c>
      <c r="W275" s="59">
        <v>26</v>
      </c>
      <c r="X275" s="59">
        <v>22</v>
      </c>
      <c r="Y275" s="59">
        <v>10</v>
      </c>
      <c r="Z275" s="59">
        <v>102</v>
      </c>
      <c r="AA275" s="59">
        <v>63</v>
      </c>
      <c r="AB275" s="59">
        <v>102</v>
      </c>
      <c r="AC275" s="59">
        <v>9</v>
      </c>
      <c r="AD275" s="59">
        <v>34</v>
      </c>
      <c r="AE275" s="59" t="s">
        <v>1025</v>
      </c>
      <c r="AF275" s="59" t="s">
        <v>1025</v>
      </c>
      <c r="AG275" s="59" t="s">
        <v>1025</v>
      </c>
      <c r="AH275" s="59" t="s">
        <v>1025</v>
      </c>
      <c r="AI275" s="59" t="s">
        <v>1025</v>
      </c>
      <c r="AJ275" s="59" t="s">
        <v>1025</v>
      </c>
    </row>
    <row r="276" spans="1:36" x14ac:dyDescent="0.2">
      <c r="A276" s="86" t="str">
        <f t="shared" si="28"/>
        <v>111AB442277</v>
      </c>
      <c r="B276" s="86" t="str">
        <f t="shared" si="29"/>
        <v>S</v>
      </c>
      <c r="C276" s="86" t="str">
        <f t="shared" si="30"/>
        <v>SCAS</v>
      </c>
      <c r="D276" s="89">
        <v>42277</v>
      </c>
      <c r="E276" s="86" t="s">
        <v>133</v>
      </c>
      <c r="F276" s="86" t="s">
        <v>742</v>
      </c>
      <c r="G276" s="59"/>
      <c r="H276" s="59" t="s">
        <v>1025</v>
      </c>
      <c r="I276" s="59">
        <v>159</v>
      </c>
      <c r="J276" s="59">
        <v>124</v>
      </c>
      <c r="K276" s="59">
        <v>20</v>
      </c>
      <c r="L276" s="59">
        <v>6</v>
      </c>
      <c r="M276" s="59">
        <v>5</v>
      </c>
      <c r="N276" s="59" t="s">
        <v>1025</v>
      </c>
      <c r="O276" s="59" t="s">
        <v>1025</v>
      </c>
      <c r="P276" s="59">
        <v>0</v>
      </c>
      <c r="Q276" s="59">
        <v>131</v>
      </c>
      <c r="R276" s="59">
        <v>10</v>
      </c>
      <c r="S276" s="59">
        <v>5</v>
      </c>
      <c r="T276" s="59">
        <v>0</v>
      </c>
      <c r="U276" s="59">
        <v>54</v>
      </c>
      <c r="V276" s="59">
        <v>75</v>
      </c>
      <c r="W276" s="59">
        <v>12</v>
      </c>
      <c r="X276" s="59">
        <v>6</v>
      </c>
      <c r="Y276" s="59">
        <v>0</v>
      </c>
      <c r="Z276" s="59">
        <v>35</v>
      </c>
      <c r="AA276" s="59">
        <v>40</v>
      </c>
      <c r="AB276" s="59">
        <v>50</v>
      </c>
      <c r="AC276" s="59">
        <v>12</v>
      </c>
      <c r="AD276" s="59">
        <v>2</v>
      </c>
      <c r="AE276" s="59" t="s">
        <v>1025</v>
      </c>
      <c r="AF276" s="59" t="s">
        <v>1025</v>
      </c>
      <c r="AG276" s="59" t="s">
        <v>1025</v>
      </c>
      <c r="AH276" s="59" t="s">
        <v>1025</v>
      </c>
      <c r="AI276" s="59" t="s">
        <v>1025</v>
      </c>
      <c r="AJ276" s="59" t="s">
        <v>1025</v>
      </c>
    </row>
    <row r="277" spans="1:36" x14ac:dyDescent="0.2">
      <c r="A277" s="86" t="str">
        <f t="shared" si="28"/>
        <v>111AB942277</v>
      </c>
      <c r="B277" s="86" t="str">
        <f t="shared" si="29"/>
        <v>ME</v>
      </c>
      <c r="C277" s="86" t="str">
        <f t="shared" si="30"/>
        <v>IC24</v>
      </c>
      <c r="D277" s="89">
        <v>42277</v>
      </c>
      <c r="E277" s="86" t="s">
        <v>786</v>
      </c>
      <c r="F277" s="86" t="s">
        <v>793</v>
      </c>
      <c r="G277" s="59"/>
      <c r="H277" s="59" t="s">
        <v>1025</v>
      </c>
      <c r="I277" s="59">
        <v>151</v>
      </c>
      <c r="J277" s="59">
        <v>116</v>
      </c>
      <c r="K277" s="59">
        <v>18</v>
      </c>
      <c r="L277" s="59">
        <v>6</v>
      </c>
      <c r="M277" s="59">
        <v>11</v>
      </c>
      <c r="N277" s="59" t="s">
        <v>1025</v>
      </c>
      <c r="O277" s="59" t="s">
        <v>1025</v>
      </c>
      <c r="P277" s="59">
        <v>0</v>
      </c>
      <c r="Q277" s="59">
        <v>133</v>
      </c>
      <c r="R277" s="59">
        <v>10</v>
      </c>
      <c r="S277" s="59">
        <v>3</v>
      </c>
      <c r="T277" s="59">
        <v>6</v>
      </c>
      <c r="U277" s="59">
        <v>73</v>
      </c>
      <c r="V277" s="59">
        <v>51</v>
      </c>
      <c r="W277" s="59">
        <v>19</v>
      </c>
      <c r="X277" s="59">
        <v>3</v>
      </c>
      <c r="Y277" s="59">
        <v>5</v>
      </c>
      <c r="Z277" s="59">
        <v>39</v>
      </c>
      <c r="AA277" s="59">
        <v>41</v>
      </c>
      <c r="AB277" s="59">
        <v>47</v>
      </c>
      <c r="AC277" s="59">
        <v>22</v>
      </c>
      <c r="AD277" s="59">
        <v>8</v>
      </c>
      <c r="AE277" s="59" t="s">
        <v>1025</v>
      </c>
      <c r="AF277" s="59" t="s">
        <v>1025</v>
      </c>
      <c r="AG277" s="59" t="s">
        <v>1025</v>
      </c>
      <c r="AH277" s="59" t="s">
        <v>1025</v>
      </c>
      <c r="AI277" s="59" t="s">
        <v>1025</v>
      </c>
      <c r="AJ277" s="59" t="s">
        <v>1025</v>
      </c>
    </row>
    <row r="278" spans="1:36" x14ac:dyDescent="0.2">
      <c r="A278" s="86" t="str">
        <f t="shared" si="28"/>
        <v>111AC242277</v>
      </c>
      <c r="B278" s="86" t="str">
        <f t="shared" si="29"/>
        <v>ME</v>
      </c>
      <c r="C278" s="86" t="str">
        <f t="shared" si="30"/>
        <v>Care UK</v>
      </c>
      <c r="D278" s="89">
        <v>42277</v>
      </c>
      <c r="E278" s="86" t="s">
        <v>139</v>
      </c>
      <c r="F278" s="86" t="s">
        <v>743</v>
      </c>
      <c r="G278" s="59"/>
      <c r="H278" s="59" t="s">
        <v>1025</v>
      </c>
      <c r="I278" s="59">
        <v>446</v>
      </c>
      <c r="J278" s="59">
        <v>267</v>
      </c>
      <c r="K278" s="59">
        <v>130</v>
      </c>
      <c r="L278" s="59">
        <v>20</v>
      </c>
      <c r="M278" s="59">
        <v>28</v>
      </c>
      <c r="N278" s="59" t="s">
        <v>1025</v>
      </c>
      <c r="O278" s="59" t="s">
        <v>1025</v>
      </c>
      <c r="P278" s="59">
        <v>1</v>
      </c>
      <c r="Q278" s="59">
        <v>378</v>
      </c>
      <c r="R278" s="59">
        <v>46</v>
      </c>
      <c r="S278" s="59">
        <v>17</v>
      </c>
      <c r="T278" s="59">
        <v>5</v>
      </c>
      <c r="U278" s="59">
        <v>0</v>
      </c>
      <c r="V278" s="59">
        <v>0</v>
      </c>
      <c r="W278" s="59">
        <v>0</v>
      </c>
      <c r="X278" s="59">
        <v>0</v>
      </c>
      <c r="Y278" s="59">
        <v>0</v>
      </c>
      <c r="Z278" s="59">
        <v>61</v>
      </c>
      <c r="AA278" s="59">
        <v>194</v>
      </c>
      <c r="AB278" s="59">
        <v>53</v>
      </c>
      <c r="AC278" s="59">
        <v>125</v>
      </c>
      <c r="AD278" s="59">
        <v>29</v>
      </c>
      <c r="AE278" s="59" t="s">
        <v>1025</v>
      </c>
      <c r="AF278" s="59" t="s">
        <v>1025</v>
      </c>
      <c r="AG278" s="59" t="s">
        <v>1025</v>
      </c>
      <c r="AH278" s="59" t="s">
        <v>1025</v>
      </c>
      <c r="AI278" s="59" t="s">
        <v>1025</v>
      </c>
      <c r="AJ278" s="59" t="s">
        <v>1025</v>
      </c>
    </row>
    <row r="279" spans="1:36" x14ac:dyDescent="0.2">
      <c r="A279" s="86" t="str">
        <f t="shared" si="28"/>
        <v>111AC342277</v>
      </c>
      <c r="B279" s="86" t="str">
        <f t="shared" si="29"/>
        <v>ME</v>
      </c>
      <c r="C279" s="86" t="str">
        <f t="shared" si="30"/>
        <v>IC24</v>
      </c>
      <c r="D279" s="89">
        <v>42277</v>
      </c>
      <c r="E279" s="86" t="s">
        <v>147</v>
      </c>
      <c r="F279" s="86" t="s">
        <v>744</v>
      </c>
      <c r="G279" s="59"/>
      <c r="H279" s="59" t="s">
        <v>1025</v>
      </c>
      <c r="I279" s="59">
        <v>248</v>
      </c>
      <c r="J279" s="59">
        <v>199</v>
      </c>
      <c r="K279" s="59">
        <v>25</v>
      </c>
      <c r="L279" s="59">
        <v>8</v>
      </c>
      <c r="M279" s="59">
        <v>13</v>
      </c>
      <c r="N279" s="59" t="s">
        <v>1025</v>
      </c>
      <c r="O279" s="59" t="s">
        <v>1025</v>
      </c>
      <c r="P279" s="59">
        <v>3</v>
      </c>
      <c r="Q279" s="59">
        <v>224</v>
      </c>
      <c r="R279" s="59">
        <v>13</v>
      </c>
      <c r="S279" s="59">
        <v>5</v>
      </c>
      <c r="T279" s="59">
        <v>6</v>
      </c>
      <c r="U279" s="59">
        <v>155</v>
      </c>
      <c r="V279" s="59">
        <v>58</v>
      </c>
      <c r="W279" s="59">
        <v>21</v>
      </c>
      <c r="X279" s="59">
        <v>13</v>
      </c>
      <c r="Y279" s="59">
        <v>1</v>
      </c>
      <c r="Z279" s="59">
        <v>34</v>
      </c>
      <c r="AA279" s="59">
        <v>48</v>
      </c>
      <c r="AB279" s="59">
        <v>129</v>
      </c>
      <c r="AC279" s="59">
        <v>14</v>
      </c>
      <c r="AD279" s="59">
        <v>25</v>
      </c>
      <c r="AE279" s="59" t="s">
        <v>1025</v>
      </c>
      <c r="AF279" s="59" t="s">
        <v>1025</v>
      </c>
      <c r="AG279" s="59" t="s">
        <v>1025</v>
      </c>
      <c r="AH279" s="59" t="s">
        <v>1025</v>
      </c>
      <c r="AI279" s="59" t="s">
        <v>1025</v>
      </c>
      <c r="AJ279" s="59" t="s">
        <v>1025</v>
      </c>
    </row>
    <row r="280" spans="1:36" x14ac:dyDescent="0.2">
      <c r="A280" s="86" t="str">
        <f t="shared" si="28"/>
        <v>111AC442277</v>
      </c>
      <c r="B280" s="86" t="str">
        <f t="shared" si="29"/>
        <v>ME</v>
      </c>
      <c r="C280" s="86" t="str">
        <f t="shared" si="30"/>
        <v>IC24</v>
      </c>
      <c r="D280" s="89">
        <v>42277</v>
      </c>
      <c r="E280" s="86" t="s">
        <v>159</v>
      </c>
      <c r="F280" s="86" t="s">
        <v>745</v>
      </c>
      <c r="G280" s="59"/>
      <c r="H280" s="59" t="s">
        <v>1025</v>
      </c>
      <c r="I280" s="59">
        <v>222</v>
      </c>
      <c r="J280" s="59">
        <v>184</v>
      </c>
      <c r="K280" s="59">
        <v>25</v>
      </c>
      <c r="L280" s="59">
        <v>1</v>
      </c>
      <c r="M280" s="59">
        <v>10</v>
      </c>
      <c r="N280" s="59" t="s">
        <v>1025</v>
      </c>
      <c r="O280" s="59" t="s">
        <v>1025</v>
      </c>
      <c r="P280" s="59">
        <v>2</v>
      </c>
      <c r="Q280" s="59">
        <v>190</v>
      </c>
      <c r="R280" s="59">
        <v>11</v>
      </c>
      <c r="S280" s="59">
        <v>6</v>
      </c>
      <c r="T280" s="59">
        <v>15</v>
      </c>
      <c r="U280" s="59">
        <v>125</v>
      </c>
      <c r="V280" s="59">
        <v>56</v>
      </c>
      <c r="W280" s="59">
        <v>30</v>
      </c>
      <c r="X280" s="59">
        <v>6</v>
      </c>
      <c r="Y280" s="59">
        <v>5</v>
      </c>
      <c r="Z280" s="59">
        <v>44</v>
      </c>
      <c r="AA280" s="59">
        <v>73</v>
      </c>
      <c r="AB280" s="59">
        <v>78</v>
      </c>
      <c r="AC280" s="59">
        <v>8</v>
      </c>
      <c r="AD280" s="59">
        <v>22</v>
      </c>
      <c r="AE280" s="59" t="s">
        <v>1025</v>
      </c>
      <c r="AF280" s="59" t="s">
        <v>1025</v>
      </c>
      <c r="AG280" s="59" t="s">
        <v>1025</v>
      </c>
      <c r="AH280" s="59" t="s">
        <v>1025</v>
      </c>
      <c r="AI280" s="59" t="s">
        <v>1025</v>
      </c>
      <c r="AJ280" s="59" t="s">
        <v>1025</v>
      </c>
    </row>
    <row r="281" spans="1:36" x14ac:dyDescent="0.2">
      <c r="A281" s="86" t="str">
        <f t="shared" si="28"/>
        <v>111AC542277</v>
      </c>
      <c r="B281" s="86" t="str">
        <f t="shared" si="29"/>
        <v>ME</v>
      </c>
      <c r="C281" s="86" t="str">
        <f t="shared" si="30"/>
        <v>HUC</v>
      </c>
      <c r="D281" s="89">
        <v>42277</v>
      </c>
      <c r="E281" s="86" t="s">
        <v>173</v>
      </c>
      <c r="F281" s="86" t="s">
        <v>746</v>
      </c>
      <c r="G281" s="59"/>
      <c r="H281" s="59" t="s">
        <v>1025</v>
      </c>
      <c r="I281" s="59">
        <v>792</v>
      </c>
      <c r="J281" s="59">
        <v>542</v>
      </c>
      <c r="K281" s="59">
        <v>160</v>
      </c>
      <c r="L281" s="59">
        <v>39</v>
      </c>
      <c r="M281" s="59">
        <v>43</v>
      </c>
      <c r="N281" s="59" t="s">
        <v>1025</v>
      </c>
      <c r="O281" s="59" t="s">
        <v>1025</v>
      </c>
      <c r="P281" s="59">
        <v>8</v>
      </c>
      <c r="Q281" s="59">
        <v>658</v>
      </c>
      <c r="R281" s="59">
        <v>65</v>
      </c>
      <c r="S281" s="59">
        <v>20</v>
      </c>
      <c r="T281" s="59">
        <v>49</v>
      </c>
      <c r="U281" s="59">
        <v>202</v>
      </c>
      <c r="V281" s="59">
        <v>418</v>
      </c>
      <c r="W281" s="59">
        <v>113</v>
      </c>
      <c r="X281" s="59">
        <v>26</v>
      </c>
      <c r="Y281" s="59">
        <v>33</v>
      </c>
      <c r="Z281" s="59">
        <v>130</v>
      </c>
      <c r="AA281" s="59">
        <v>195</v>
      </c>
      <c r="AB281" s="59">
        <v>276</v>
      </c>
      <c r="AC281" s="59">
        <v>34</v>
      </c>
      <c r="AD281" s="59">
        <v>50</v>
      </c>
      <c r="AE281" s="59" t="s">
        <v>1025</v>
      </c>
      <c r="AF281" s="59" t="s">
        <v>1025</v>
      </c>
      <c r="AG281" s="59" t="s">
        <v>1025</v>
      </c>
      <c r="AH281" s="59" t="s">
        <v>1025</v>
      </c>
      <c r="AI281" s="59" t="s">
        <v>1025</v>
      </c>
      <c r="AJ281" s="59" t="s">
        <v>1025</v>
      </c>
    </row>
    <row r="282" spans="1:36" x14ac:dyDescent="0.2">
      <c r="A282" s="86" t="str">
        <f t="shared" si="28"/>
        <v>111AC642277</v>
      </c>
      <c r="B282" s="86" t="str">
        <f t="shared" si="29"/>
        <v>ME</v>
      </c>
      <c r="C282" s="86" t="str">
        <f t="shared" si="30"/>
        <v>DHU</v>
      </c>
      <c r="D282" s="89">
        <v>42277</v>
      </c>
      <c r="E282" s="86" t="s">
        <v>178</v>
      </c>
      <c r="F282" s="86" t="s">
        <v>747</v>
      </c>
      <c r="G282" s="59"/>
      <c r="H282" s="59" t="s">
        <v>1025</v>
      </c>
      <c r="I282" s="59">
        <v>160</v>
      </c>
      <c r="J282" s="59">
        <v>121</v>
      </c>
      <c r="K282" s="59">
        <v>27</v>
      </c>
      <c r="L282" s="59">
        <v>4</v>
      </c>
      <c r="M282" s="59">
        <v>7</v>
      </c>
      <c r="N282" s="59" t="s">
        <v>1025</v>
      </c>
      <c r="O282" s="59" t="s">
        <v>1025</v>
      </c>
      <c r="P282" s="59">
        <v>1</v>
      </c>
      <c r="Q282" s="59">
        <v>135</v>
      </c>
      <c r="R282" s="59">
        <v>19</v>
      </c>
      <c r="S282" s="59">
        <v>5</v>
      </c>
      <c r="T282" s="59">
        <v>1</v>
      </c>
      <c r="U282" s="59">
        <v>40</v>
      </c>
      <c r="V282" s="59">
        <v>77</v>
      </c>
      <c r="W282" s="59">
        <v>25</v>
      </c>
      <c r="X282" s="59">
        <v>6</v>
      </c>
      <c r="Y282" s="59">
        <v>12</v>
      </c>
      <c r="Z282" s="59">
        <v>14</v>
      </c>
      <c r="AA282" s="59">
        <v>33</v>
      </c>
      <c r="AB282" s="59">
        <v>76</v>
      </c>
      <c r="AC282" s="59">
        <v>12</v>
      </c>
      <c r="AD282" s="59">
        <v>13</v>
      </c>
      <c r="AE282" s="59" t="s">
        <v>1025</v>
      </c>
      <c r="AF282" s="59" t="s">
        <v>1025</v>
      </c>
      <c r="AG282" s="59" t="s">
        <v>1025</v>
      </c>
      <c r="AH282" s="59" t="s">
        <v>1025</v>
      </c>
      <c r="AI282" s="59" t="s">
        <v>1025</v>
      </c>
      <c r="AJ282" s="59" t="s">
        <v>1025</v>
      </c>
    </row>
    <row r="283" spans="1:36" x14ac:dyDescent="0.2">
      <c r="A283" s="86" t="str">
        <f t="shared" si="28"/>
        <v>111AC742277</v>
      </c>
      <c r="B283" s="86" t="str">
        <f t="shared" si="29"/>
        <v>ME</v>
      </c>
      <c r="C283" s="86" t="str">
        <f t="shared" si="30"/>
        <v>DHU</v>
      </c>
      <c r="D283" s="89">
        <v>42277</v>
      </c>
      <c r="E283" s="86" t="s">
        <v>186</v>
      </c>
      <c r="F283" s="86" t="s">
        <v>748</v>
      </c>
      <c r="G283" s="59"/>
      <c r="H283" s="59" t="s">
        <v>1025</v>
      </c>
      <c r="I283" s="59">
        <v>212</v>
      </c>
      <c r="J283" s="59">
        <v>113</v>
      </c>
      <c r="K283" s="59">
        <v>63</v>
      </c>
      <c r="L283" s="59">
        <v>14</v>
      </c>
      <c r="M283" s="59">
        <v>13</v>
      </c>
      <c r="N283" s="59" t="s">
        <v>1025</v>
      </c>
      <c r="O283" s="59" t="s">
        <v>1025</v>
      </c>
      <c r="P283" s="59">
        <v>3</v>
      </c>
      <c r="Q283" s="59">
        <v>174</v>
      </c>
      <c r="R283" s="59">
        <v>16</v>
      </c>
      <c r="S283" s="59">
        <v>8</v>
      </c>
      <c r="T283" s="59">
        <v>8</v>
      </c>
      <c r="U283" s="59">
        <v>0</v>
      </c>
      <c r="V283" s="59">
        <v>0</v>
      </c>
      <c r="W283" s="59">
        <v>0</v>
      </c>
      <c r="X283" s="59">
        <v>0</v>
      </c>
      <c r="Y283" s="59">
        <v>0</v>
      </c>
      <c r="Z283" s="59">
        <v>27</v>
      </c>
      <c r="AA283" s="59">
        <v>46</v>
      </c>
      <c r="AB283" s="59">
        <v>69</v>
      </c>
      <c r="AC283" s="59">
        <v>48</v>
      </c>
      <c r="AD283" s="59">
        <v>13</v>
      </c>
      <c r="AE283" s="59" t="s">
        <v>1025</v>
      </c>
      <c r="AF283" s="59" t="s">
        <v>1025</v>
      </c>
      <c r="AG283" s="59" t="s">
        <v>1025</v>
      </c>
      <c r="AH283" s="59" t="s">
        <v>1025</v>
      </c>
      <c r="AI283" s="59" t="s">
        <v>1025</v>
      </c>
      <c r="AJ283" s="59" t="s">
        <v>1025</v>
      </c>
    </row>
    <row r="284" spans="1:36" x14ac:dyDescent="0.2">
      <c r="A284" s="86" t="str">
        <f t="shared" si="28"/>
        <v>111AC842277</v>
      </c>
      <c r="B284" s="86" t="str">
        <f t="shared" si="29"/>
        <v>ME</v>
      </c>
      <c r="C284" s="86" t="str">
        <f t="shared" si="30"/>
        <v>DHU</v>
      </c>
      <c r="D284" s="89">
        <v>42277</v>
      </c>
      <c r="E284" s="86" t="s">
        <v>191</v>
      </c>
      <c r="F284" s="86" t="s">
        <v>749</v>
      </c>
      <c r="G284" s="59"/>
      <c r="H284" s="59" t="s">
        <v>1025</v>
      </c>
      <c r="I284" s="59">
        <v>153</v>
      </c>
      <c r="J284" s="59">
        <v>97</v>
      </c>
      <c r="K284" s="59">
        <v>34</v>
      </c>
      <c r="L284" s="59">
        <v>15</v>
      </c>
      <c r="M284" s="59">
        <v>6</v>
      </c>
      <c r="N284" s="59" t="s">
        <v>1025</v>
      </c>
      <c r="O284" s="59" t="s">
        <v>1025</v>
      </c>
      <c r="P284" s="59">
        <v>1</v>
      </c>
      <c r="Q284" s="59">
        <v>129</v>
      </c>
      <c r="R284" s="59">
        <v>18</v>
      </c>
      <c r="S284" s="59">
        <v>5</v>
      </c>
      <c r="T284" s="59">
        <v>1</v>
      </c>
      <c r="U284" s="59">
        <v>46</v>
      </c>
      <c r="V284" s="59">
        <v>61</v>
      </c>
      <c r="W284" s="59">
        <v>35</v>
      </c>
      <c r="X284" s="59">
        <v>5</v>
      </c>
      <c r="Y284" s="59">
        <v>6</v>
      </c>
      <c r="Z284" s="59">
        <v>24</v>
      </c>
      <c r="AA284" s="59">
        <v>23</v>
      </c>
      <c r="AB284" s="59">
        <v>83</v>
      </c>
      <c r="AC284" s="59">
        <v>8</v>
      </c>
      <c r="AD284" s="59">
        <v>8</v>
      </c>
      <c r="AE284" s="59" t="s">
        <v>1025</v>
      </c>
      <c r="AF284" s="59" t="s">
        <v>1025</v>
      </c>
      <c r="AG284" s="59" t="s">
        <v>1025</v>
      </c>
      <c r="AH284" s="59" t="s">
        <v>1025</v>
      </c>
      <c r="AI284" s="59" t="s">
        <v>1025</v>
      </c>
      <c r="AJ284" s="59" t="s">
        <v>1025</v>
      </c>
    </row>
    <row r="285" spans="1:36" x14ac:dyDescent="0.2">
      <c r="A285" s="86" t="str">
        <f t="shared" si="28"/>
        <v>111AC942277</v>
      </c>
      <c r="B285" s="86" t="str">
        <f t="shared" si="29"/>
        <v>ME</v>
      </c>
      <c r="C285" s="86" t="str">
        <f t="shared" si="30"/>
        <v>Care UK</v>
      </c>
      <c r="D285" s="89">
        <v>42277</v>
      </c>
      <c r="E285" s="86" t="s">
        <v>202</v>
      </c>
      <c r="F285" s="86" t="s">
        <v>750</v>
      </c>
      <c r="G285" s="59"/>
      <c r="H285" s="59" t="s">
        <v>1025</v>
      </c>
      <c r="I285" s="59">
        <v>959</v>
      </c>
      <c r="J285" s="59">
        <v>733</v>
      </c>
      <c r="K285" s="59">
        <v>145</v>
      </c>
      <c r="L285" s="59">
        <v>27</v>
      </c>
      <c r="M285" s="59">
        <v>41</v>
      </c>
      <c r="N285" s="59" t="s">
        <v>1025</v>
      </c>
      <c r="O285" s="59" t="s">
        <v>1025</v>
      </c>
      <c r="P285" s="59">
        <v>13</v>
      </c>
      <c r="Q285" s="59">
        <v>841</v>
      </c>
      <c r="R285" s="59">
        <v>69</v>
      </c>
      <c r="S285" s="59">
        <v>24</v>
      </c>
      <c r="T285" s="59">
        <v>25</v>
      </c>
      <c r="U285" s="59">
        <v>270</v>
      </c>
      <c r="V285" s="59">
        <v>446</v>
      </c>
      <c r="W285" s="59">
        <v>119</v>
      </c>
      <c r="X285" s="59">
        <v>39</v>
      </c>
      <c r="Y285" s="59">
        <v>85</v>
      </c>
      <c r="Z285" s="59">
        <v>25</v>
      </c>
      <c r="AA285" s="59">
        <v>54</v>
      </c>
      <c r="AB285" s="59">
        <v>262</v>
      </c>
      <c r="AC285" s="59">
        <v>4</v>
      </c>
      <c r="AD285" s="59">
        <v>0</v>
      </c>
      <c r="AE285" s="59" t="s">
        <v>1025</v>
      </c>
      <c r="AF285" s="59" t="s">
        <v>1025</v>
      </c>
      <c r="AG285" s="59" t="s">
        <v>1025</v>
      </c>
      <c r="AH285" s="59" t="s">
        <v>1025</v>
      </c>
      <c r="AI285" s="59" t="s">
        <v>1025</v>
      </c>
      <c r="AJ285" s="59" t="s">
        <v>1025</v>
      </c>
    </row>
    <row r="286" spans="1:36" x14ac:dyDescent="0.2">
      <c r="A286" s="86" t="str">
        <f t="shared" si="28"/>
        <v>111AD142277</v>
      </c>
      <c r="B286" s="86" t="str">
        <f t="shared" si="29"/>
        <v>L</v>
      </c>
      <c r="C286" s="86" t="str">
        <f t="shared" si="30"/>
        <v>Care UK</v>
      </c>
      <c r="D286" s="89">
        <v>42277</v>
      </c>
      <c r="E286" s="86" t="s">
        <v>784</v>
      </c>
      <c r="F286" s="86" t="s">
        <v>794</v>
      </c>
      <c r="G286" s="59"/>
      <c r="H286" s="59" t="s">
        <v>1025</v>
      </c>
      <c r="I286" s="59">
        <v>133</v>
      </c>
      <c r="J286" s="59">
        <v>92</v>
      </c>
      <c r="K286" s="59">
        <v>32</v>
      </c>
      <c r="L286" s="59">
        <v>4</v>
      </c>
      <c r="M286" s="59">
        <v>4</v>
      </c>
      <c r="N286" s="59" t="s">
        <v>1025</v>
      </c>
      <c r="O286" s="59" t="s">
        <v>1025</v>
      </c>
      <c r="P286" s="59">
        <v>4</v>
      </c>
      <c r="Q286" s="59">
        <v>108</v>
      </c>
      <c r="R286" s="59">
        <v>21</v>
      </c>
      <c r="S286" s="59">
        <v>2</v>
      </c>
      <c r="T286" s="59">
        <v>2</v>
      </c>
      <c r="U286" s="59">
        <v>29</v>
      </c>
      <c r="V286" s="59">
        <v>65</v>
      </c>
      <c r="W286" s="59">
        <v>22</v>
      </c>
      <c r="X286" s="59">
        <v>7</v>
      </c>
      <c r="Y286" s="59">
        <v>10</v>
      </c>
      <c r="Z286" s="59">
        <v>36</v>
      </c>
      <c r="AA286" s="59">
        <v>43</v>
      </c>
      <c r="AB286" s="59">
        <v>28</v>
      </c>
      <c r="AC286" s="59">
        <v>6</v>
      </c>
      <c r="AD286" s="59">
        <v>14</v>
      </c>
      <c r="AE286" s="59" t="s">
        <v>1025</v>
      </c>
      <c r="AF286" s="59" t="s">
        <v>1025</v>
      </c>
      <c r="AG286" s="59" t="s">
        <v>1025</v>
      </c>
      <c r="AH286" s="59" t="s">
        <v>1025</v>
      </c>
      <c r="AI286" s="59" t="s">
        <v>1025</v>
      </c>
      <c r="AJ286" s="59" t="s">
        <v>1025</v>
      </c>
    </row>
    <row r="287" spans="1:36" x14ac:dyDescent="0.2">
      <c r="A287" s="86" t="str">
        <f t="shared" si="28"/>
        <v>111AD242277</v>
      </c>
      <c r="B287" s="86" t="str">
        <f t="shared" si="29"/>
        <v>L</v>
      </c>
      <c r="C287" s="86" t="str">
        <f t="shared" si="30"/>
        <v>Care UK</v>
      </c>
      <c r="D287" s="89">
        <v>42277</v>
      </c>
      <c r="E287" s="86" t="s">
        <v>788</v>
      </c>
      <c r="F287" s="86" t="s">
        <v>795</v>
      </c>
      <c r="G287" s="59"/>
      <c r="H287" s="59" t="s">
        <v>1025</v>
      </c>
      <c r="I287" s="59">
        <v>112</v>
      </c>
      <c r="J287" s="59">
        <v>81</v>
      </c>
      <c r="K287" s="59">
        <v>17</v>
      </c>
      <c r="L287" s="59">
        <v>2</v>
      </c>
      <c r="M287" s="59">
        <v>9</v>
      </c>
      <c r="N287" s="59" t="s">
        <v>1025</v>
      </c>
      <c r="O287" s="59" t="s">
        <v>1025</v>
      </c>
      <c r="P287" s="59">
        <v>3</v>
      </c>
      <c r="Q287" s="59">
        <v>96</v>
      </c>
      <c r="R287" s="59">
        <v>9</v>
      </c>
      <c r="S287" s="59">
        <v>2</v>
      </c>
      <c r="T287" s="59">
        <v>5</v>
      </c>
      <c r="U287" s="59">
        <v>17</v>
      </c>
      <c r="V287" s="59">
        <v>54</v>
      </c>
      <c r="W287" s="59">
        <v>24</v>
      </c>
      <c r="X287" s="59">
        <v>9</v>
      </c>
      <c r="Y287" s="59">
        <v>8</v>
      </c>
      <c r="Z287" s="59">
        <v>31</v>
      </c>
      <c r="AA287" s="59">
        <v>35</v>
      </c>
      <c r="AB287" s="59">
        <v>31</v>
      </c>
      <c r="AC287" s="59">
        <v>8</v>
      </c>
      <c r="AD287" s="59">
        <v>4</v>
      </c>
      <c r="AE287" s="59" t="s">
        <v>1025</v>
      </c>
      <c r="AF287" s="59" t="s">
        <v>1025</v>
      </c>
      <c r="AG287" s="59" t="s">
        <v>1025</v>
      </c>
      <c r="AH287" s="59" t="s">
        <v>1025</v>
      </c>
      <c r="AI287" s="59" t="s">
        <v>1025</v>
      </c>
      <c r="AJ287" s="59" t="s">
        <v>1025</v>
      </c>
    </row>
    <row r="288" spans="1:36" x14ac:dyDescent="0.2">
      <c r="A288" s="86" t="str">
        <f t="shared" si="28"/>
        <v>111AD342277</v>
      </c>
      <c r="B288" s="86" t="str">
        <f t="shared" si="29"/>
        <v>L</v>
      </c>
      <c r="C288" s="86" t="str">
        <f t="shared" si="30"/>
        <v>Care UK</v>
      </c>
      <c r="D288" s="89">
        <v>42277</v>
      </c>
      <c r="E288" s="86" t="s">
        <v>796</v>
      </c>
      <c r="F288" s="86" t="s">
        <v>797</v>
      </c>
      <c r="G288" s="59"/>
      <c r="H288" s="59" t="s">
        <v>1025</v>
      </c>
      <c r="I288" s="59">
        <v>113</v>
      </c>
      <c r="J288" s="59">
        <v>88</v>
      </c>
      <c r="K288" s="59">
        <v>16</v>
      </c>
      <c r="L288" s="59">
        <v>5</v>
      </c>
      <c r="M288" s="59">
        <v>3</v>
      </c>
      <c r="N288" s="59" t="s">
        <v>1025</v>
      </c>
      <c r="O288" s="59" t="s">
        <v>1025</v>
      </c>
      <c r="P288" s="59">
        <v>1</v>
      </c>
      <c r="Q288" s="59">
        <v>103</v>
      </c>
      <c r="R288" s="59">
        <v>6</v>
      </c>
      <c r="S288" s="59">
        <v>2</v>
      </c>
      <c r="T288" s="59">
        <v>2</v>
      </c>
      <c r="U288" s="59">
        <v>21</v>
      </c>
      <c r="V288" s="59">
        <v>65</v>
      </c>
      <c r="W288" s="59">
        <v>14</v>
      </c>
      <c r="X288" s="59">
        <v>6</v>
      </c>
      <c r="Y288" s="59">
        <v>7</v>
      </c>
      <c r="Z288" s="59">
        <v>23</v>
      </c>
      <c r="AA288" s="59">
        <v>40</v>
      </c>
      <c r="AB288" s="59">
        <v>26</v>
      </c>
      <c r="AC288" s="59">
        <v>11</v>
      </c>
      <c r="AD288" s="59">
        <v>7</v>
      </c>
      <c r="AE288" s="59" t="s">
        <v>1025</v>
      </c>
      <c r="AF288" s="59" t="s">
        <v>1025</v>
      </c>
      <c r="AG288" s="59" t="s">
        <v>1025</v>
      </c>
      <c r="AH288" s="59" t="s">
        <v>1025</v>
      </c>
      <c r="AI288" s="59" t="s">
        <v>1025</v>
      </c>
      <c r="AJ288" s="59" t="s">
        <v>1025</v>
      </c>
    </row>
    <row r="289" spans="1:36" x14ac:dyDescent="0.2">
      <c r="A289" s="86" t="str">
        <f t="shared" si="28"/>
        <v>111AD442277</v>
      </c>
      <c r="B289" s="86" t="str">
        <f t="shared" si="29"/>
        <v>L</v>
      </c>
      <c r="C289" s="86" t="str">
        <f t="shared" si="30"/>
        <v>Care UK</v>
      </c>
      <c r="D289" s="89">
        <v>42277</v>
      </c>
      <c r="E289" s="86" t="s">
        <v>252</v>
      </c>
      <c r="F289" s="86" t="s">
        <v>751</v>
      </c>
      <c r="G289" s="59"/>
      <c r="H289" s="59" t="s">
        <v>1025</v>
      </c>
      <c r="I289" s="59">
        <v>311</v>
      </c>
      <c r="J289" s="59">
        <v>205</v>
      </c>
      <c r="K289" s="59">
        <v>65</v>
      </c>
      <c r="L289" s="59">
        <v>14</v>
      </c>
      <c r="M289" s="59">
        <v>22</v>
      </c>
      <c r="N289" s="59" t="s">
        <v>1025</v>
      </c>
      <c r="O289" s="59" t="s">
        <v>1025</v>
      </c>
      <c r="P289" s="59">
        <v>4</v>
      </c>
      <c r="Q289" s="59">
        <v>255</v>
      </c>
      <c r="R289" s="59">
        <v>26</v>
      </c>
      <c r="S289" s="59">
        <v>20</v>
      </c>
      <c r="T289" s="59">
        <v>6</v>
      </c>
      <c r="U289" s="59">
        <v>68</v>
      </c>
      <c r="V289" s="59">
        <v>143</v>
      </c>
      <c r="W289" s="59">
        <v>57</v>
      </c>
      <c r="X289" s="59">
        <v>24</v>
      </c>
      <c r="Y289" s="59">
        <v>19</v>
      </c>
      <c r="Z289" s="59">
        <v>112</v>
      </c>
      <c r="AA289" s="59">
        <v>83</v>
      </c>
      <c r="AB289" s="59">
        <v>64</v>
      </c>
      <c r="AC289" s="59">
        <v>22</v>
      </c>
      <c r="AD289" s="59">
        <v>6</v>
      </c>
      <c r="AE289" s="59" t="s">
        <v>1025</v>
      </c>
      <c r="AF289" s="59" t="s">
        <v>1025</v>
      </c>
      <c r="AG289" s="59" t="s">
        <v>1025</v>
      </c>
      <c r="AH289" s="59" t="s">
        <v>1025</v>
      </c>
      <c r="AI289" s="59" t="s">
        <v>1025</v>
      </c>
      <c r="AJ289" s="59" t="s">
        <v>1025</v>
      </c>
    </row>
    <row r="290" spans="1:36" x14ac:dyDescent="0.2">
      <c r="A290" s="86" t="str">
        <f t="shared" si="28"/>
        <v>111AD542277</v>
      </c>
      <c r="B290" s="86" t="str">
        <f t="shared" si="29"/>
        <v>L</v>
      </c>
      <c r="C290" s="86" t="str">
        <f t="shared" si="30"/>
        <v>LCW</v>
      </c>
      <c r="D290" s="89">
        <v>42277</v>
      </c>
      <c r="E290" s="86" t="s">
        <v>266</v>
      </c>
      <c r="F290" s="86" t="s">
        <v>752</v>
      </c>
      <c r="G290" s="59"/>
      <c r="H290" s="59" t="s">
        <v>1025</v>
      </c>
      <c r="I290" s="59">
        <v>152</v>
      </c>
      <c r="J290" s="59">
        <v>101</v>
      </c>
      <c r="K290" s="59">
        <v>36</v>
      </c>
      <c r="L290" s="59">
        <v>6</v>
      </c>
      <c r="M290" s="59">
        <v>9</v>
      </c>
      <c r="N290" s="59" t="s">
        <v>1025</v>
      </c>
      <c r="O290" s="59" t="s">
        <v>1025</v>
      </c>
      <c r="P290" s="59">
        <v>0</v>
      </c>
      <c r="Q290" s="59">
        <v>132</v>
      </c>
      <c r="R290" s="59">
        <v>11</v>
      </c>
      <c r="S290" s="59">
        <v>9</v>
      </c>
      <c r="T290" s="59">
        <v>0</v>
      </c>
      <c r="U290" s="59">
        <v>60</v>
      </c>
      <c r="V290" s="59">
        <v>70</v>
      </c>
      <c r="W290" s="59">
        <v>16</v>
      </c>
      <c r="X290" s="59">
        <v>5</v>
      </c>
      <c r="Y290" s="59">
        <v>1</v>
      </c>
      <c r="Z290" s="59">
        <v>34</v>
      </c>
      <c r="AA290" s="59">
        <v>50</v>
      </c>
      <c r="AB290" s="59">
        <v>58</v>
      </c>
      <c r="AC290" s="59">
        <v>2</v>
      </c>
      <c r="AD290" s="59">
        <v>8</v>
      </c>
      <c r="AE290" s="59" t="s">
        <v>1025</v>
      </c>
      <c r="AF290" s="59" t="s">
        <v>1025</v>
      </c>
      <c r="AG290" s="59" t="s">
        <v>1025</v>
      </c>
      <c r="AH290" s="59" t="s">
        <v>1025</v>
      </c>
      <c r="AI290" s="59" t="s">
        <v>1025</v>
      </c>
      <c r="AJ290" s="59" t="s">
        <v>1025</v>
      </c>
    </row>
    <row r="291" spans="1:36" x14ac:dyDescent="0.2">
      <c r="A291" s="86" t="str">
        <f t="shared" si="28"/>
        <v>111AD642277</v>
      </c>
      <c r="B291" s="86" t="str">
        <f t="shared" si="29"/>
        <v>L</v>
      </c>
      <c r="C291" s="86" t="str">
        <f t="shared" si="30"/>
        <v>PELC</v>
      </c>
      <c r="D291" s="89">
        <v>42277</v>
      </c>
      <c r="E291" s="86" t="s">
        <v>283</v>
      </c>
      <c r="F291" s="86" t="s">
        <v>753</v>
      </c>
      <c r="G291" s="59"/>
      <c r="H291" s="59" t="s">
        <v>1025</v>
      </c>
      <c r="I291" s="59">
        <v>195</v>
      </c>
      <c r="J291" s="59">
        <v>115</v>
      </c>
      <c r="K291" s="59">
        <v>51</v>
      </c>
      <c r="L291" s="59">
        <v>12</v>
      </c>
      <c r="M291" s="59">
        <v>13</v>
      </c>
      <c r="N291" s="59" t="s">
        <v>1025</v>
      </c>
      <c r="O291" s="59" t="s">
        <v>1025</v>
      </c>
      <c r="P291" s="59">
        <v>4</v>
      </c>
      <c r="Q291" s="59">
        <v>154</v>
      </c>
      <c r="R291" s="59">
        <v>26</v>
      </c>
      <c r="S291" s="59">
        <v>10</v>
      </c>
      <c r="T291" s="59">
        <v>5</v>
      </c>
      <c r="U291" s="59">
        <v>23</v>
      </c>
      <c r="V291" s="59">
        <v>109</v>
      </c>
      <c r="W291" s="59">
        <v>45</v>
      </c>
      <c r="X291" s="59">
        <v>13</v>
      </c>
      <c r="Y291" s="59">
        <v>5</v>
      </c>
      <c r="Z291" s="59">
        <v>33</v>
      </c>
      <c r="AA291" s="59">
        <v>65</v>
      </c>
      <c r="AB291" s="59">
        <v>56</v>
      </c>
      <c r="AC291" s="59">
        <v>10</v>
      </c>
      <c r="AD291" s="59">
        <v>17</v>
      </c>
      <c r="AE291" s="59" t="s">
        <v>1025</v>
      </c>
      <c r="AF291" s="59" t="s">
        <v>1025</v>
      </c>
      <c r="AG291" s="59" t="s">
        <v>1025</v>
      </c>
      <c r="AH291" s="59" t="s">
        <v>1025</v>
      </c>
      <c r="AI291" s="59" t="s">
        <v>1025</v>
      </c>
      <c r="AJ291" s="59" t="s">
        <v>1025</v>
      </c>
    </row>
    <row r="292" spans="1:36" x14ac:dyDescent="0.2">
      <c r="A292" s="86" t="str">
        <f t="shared" si="28"/>
        <v>111AD742277</v>
      </c>
      <c r="B292" s="86" t="str">
        <f t="shared" si="29"/>
        <v>L</v>
      </c>
      <c r="C292" s="86" t="str">
        <f t="shared" si="30"/>
        <v>LAS</v>
      </c>
      <c r="D292" s="89">
        <v>42277</v>
      </c>
      <c r="E292" s="86" t="s">
        <v>297</v>
      </c>
      <c r="F292" s="86" t="s">
        <v>754</v>
      </c>
      <c r="G292" s="59"/>
      <c r="H292" s="59" t="s">
        <v>1025</v>
      </c>
      <c r="I292" s="59">
        <v>92</v>
      </c>
      <c r="J292" s="59">
        <v>70</v>
      </c>
      <c r="K292" s="59">
        <v>11</v>
      </c>
      <c r="L292" s="59">
        <v>5</v>
      </c>
      <c r="M292" s="59">
        <v>4</v>
      </c>
      <c r="N292" s="59" t="s">
        <v>1025</v>
      </c>
      <c r="O292" s="59" t="s">
        <v>1025</v>
      </c>
      <c r="P292" s="59">
        <v>0</v>
      </c>
      <c r="Q292" s="59">
        <v>82</v>
      </c>
      <c r="R292" s="59">
        <v>2</v>
      </c>
      <c r="S292" s="59">
        <v>3</v>
      </c>
      <c r="T292" s="59">
        <v>0</v>
      </c>
      <c r="U292" s="59">
        <v>21</v>
      </c>
      <c r="V292" s="59">
        <v>39</v>
      </c>
      <c r="W292" s="59">
        <v>13</v>
      </c>
      <c r="X292" s="59">
        <v>1</v>
      </c>
      <c r="Y292" s="59">
        <v>0</v>
      </c>
      <c r="Z292" s="59">
        <v>16</v>
      </c>
      <c r="AA292" s="59">
        <v>33</v>
      </c>
      <c r="AB292" s="59">
        <v>25</v>
      </c>
      <c r="AC292" s="59">
        <v>1</v>
      </c>
      <c r="AD292" s="59">
        <v>5</v>
      </c>
      <c r="AE292" s="59" t="s">
        <v>1025</v>
      </c>
      <c r="AF292" s="59" t="s">
        <v>1025</v>
      </c>
      <c r="AG292" s="59" t="s">
        <v>1025</v>
      </c>
      <c r="AH292" s="59" t="s">
        <v>1025</v>
      </c>
      <c r="AI292" s="59" t="s">
        <v>1025</v>
      </c>
      <c r="AJ292" s="59" t="s">
        <v>1025</v>
      </c>
    </row>
    <row r="293" spans="1:36" x14ac:dyDescent="0.2">
      <c r="A293" s="86" t="str">
        <f t="shared" si="28"/>
        <v>111AD842277</v>
      </c>
      <c r="B293" s="86" t="str">
        <f t="shared" si="29"/>
        <v>L</v>
      </c>
      <c r="C293" s="86" t="str">
        <f t="shared" si="30"/>
        <v>PELC</v>
      </c>
      <c r="D293" s="89">
        <v>42277</v>
      </c>
      <c r="E293" s="86" t="s">
        <v>318</v>
      </c>
      <c r="F293" s="86" t="s">
        <v>755</v>
      </c>
      <c r="G293" s="59"/>
      <c r="H293" s="59" t="s">
        <v>1025</v>
      </c>
      <c r="I293" s="59">
        <v>130</v>
      </c>
      <c r="J293" s="59">
        <v>76</v>
      </c>
      <c r="K293" s="59">
        <v>34</v>
      </c>
      <c r="L293" s="59">
        <v>7</v>
      </c>
      <c r="M293" s="59">
        <v>11</v>
      </c>
      <c r="N293" s="59" t="s">
        <v>1025</v>
      </c>
      <c r="O293" s="59" t="s">
        <v>1025</v>
      </c>
      <c r="P293" s="59">
        <v>2</v>
      </c>
      <c r="Q293" s="59">
        <v>102</v>
      </c>
      <c r="R293" s="59">
        <v>24</v>
      </c>
      <c r="S293" s="59">
        <v>3</v>
      </c>
      <c r="T293" s="59">
        <v>1</v>
      </c>
      <c r="U293" s="59">
        <v>40</v>
      </c>
      <c r="V293" s="59">
        <v>62</v>
      </c>
      <c r="W293" s="59">
        <v>20</v>
      </c>
      <c r="X293" s="59">
        <v>5</v>
      </c>
      <c r="Y293" s="59">
        <v>3</v>
      </c>
      <c r="Z293" s="59">
        <v>31</v>
      </c>
      <c r="AA293" s="59">
        <v>33</v>
      </c>
      <c r="AB293" s="59">
        <v>41</v>
      </c>
      <c r="AC293" s="59">
        <v>4</v>
      </c>
      <c r="AD293" s="59">
        <v>14</v>
      </c>
      <c r="AE293" s="59" t="s">
        <v>1025</v>
      </c>
      <c r="AF293" s="59" t="s">
        <v>1025</v>
      </c>
      <c r="AG293" s="59" t="s">
        <v>1025</v>
      </c>
      <c r="AH293" s="59" t="s">
        <v>1025</v>
      </c>
      <c r="AI293" s="59" t="s">
        <v>1025</v>
      </c>
      <c r="AJ293" s="59" t="s">
        <v>1025</v>
      </c>
    </row>
    <row r="294" spans="1:36" x14ac:dyDescent="0.2">
      <c r="A294" s="86" t="str">
        <f t="shared" si="28"/>
        <v>111AE142277</v>
      </c>
      <c r="B294" s="86" t="str">
        <f t="shared" si="29"/>
        <v>S</v>
      </c>
      <c r="C294" s="86" t="str">
        <f t="shared" si="30"/>
        <v>SCAS</v>
      </c>
      <c r="D294" s="89">
        <v>42277</v>
      </c>
      <c r="E294" s="86" t="s">
        <v>401</v>
      </c>
      <c r="F294" s="86" t="s">
        <v>757</v>
      </c>
      <c r="G294" s="59"/>
      <c r="H294" s="59" t="s">
        <v>1025</v>
      </c>
      <c r="I294" s="59">
        <v>147</v>
      </c>
      <c r="J294" s="59">
        <v>99</v>
      </c>
      <c r="K294" s="59">
        <v>30</v>
      </c>
      <c r="L294" s="59">
        <v>6</v>
      </c>
      <c r="M294" s="59">
        <v>10</v>
      </c>
      <c r="N294" s="59" t="s">
        <v>1025</v>
      </c>
      <c r="O294" s="59" t="s">
        <v>1025</v>
      </c>
      <c r="P294" s="59">
        <v>2</v>
      </c>
      <c r="Q294" s="59">
        <v>112</v>
      </c>
      <c r="R294" s="59">
        <v>19</v>
      </c>
      <c r="S294" s="59">
        <v>8</v>
      </c>
      <c r="T294" s="59">
        <v>0</v>
      </c>
      <c r="U294" s="59">
        <v>50</v>
      </c>
      <c r="V294" s="59">
        <v>60</v>
      </c>
      <c r="W294" s="59">
        <v>22</v>
      </c>
      <c r="X294" s="59">
        <v>6</v>
      </c>
      <c r="Y294" s="59">
        <v>9</v>
      </c>
      <c r="Z294" s="59">
        <v>39</v>
      </c>
      <c r="AA294" s="59">
        <v>28</v>
      </c>
      <c r="AB294" s="59">
        <v>41</v>
      </c>
      <c r="AC294" s="59">
        <v>50</v>
      </c>
      <c r="AD294" s="59">
        <v>9</v>
      </c>
      <c r="AE294" s="59" t="s">
        <v>1025</v>
      </c>
      <c r="AF294" s="59" t="s">
        <v>1025</v>
      </c>
      <c r="AG294" s="59" t="s">
        <v>1025</v>
      </c>
      <c r="AH294" s="59" t="s">
        <v>1025</v>
      </c>
      <c r="AI294" s="59" t="s">
        <v>1025</v>
      </c>
      <c r="AJ294" s="59" t="s">
        <v>1025</v>
      </c>
    </row>
    <row r="295" spans="1:36" x14ac:dyDescent="0.2">
      <c r="A295" s="86" t="str">
        <f t="shared" si="28"/>
        <v>111AE242277</v>
      </c>
      <c r="B295" s="86" t="str">
        <f t="shared" si="29"/>
        <v>S</v>
      </c>
      <c r="C295" s="86" t="str">
        <f t="shared" si="30"/>
        <v>SCAS</v>
      </c>
      <c r="D295" s="89">
        <v>42277</v>
      </c>
      <c r="E295" s="86" t="s">
        <v>424</v>
      </c>
      <c r="F295" s="86" t="s">
        <v>758</v>
      </c>
      <c r="G295" s="59"/>
      <c r="H295" s="59" t="s">
        <v>1025</v>
      </c>
      <c r="I295" s="59">
        <v>177</v>
      </c>
      <c r="J295" s="59">
        <v>3</v>
      </c>
      <c r="K295" s="59">
        <v>24</v>
      </c>
      <c r="L295" s="59">
        <v>5</v>
      </c>
      <c r="M295" s="59">
        <v>6</v>
      </c>
      <c r="N295" s="59" t="s">
        <v>1025</v>
      </c>
      <c r="O295" s="59" t="s">
        <v>1025</v>
      </c>
      <c r="P295" s="59">
        <v>3</v>
      </c>
      <c r="Q295" s="59">
        <v>155</v>
      </c>
      <c r="R295" s="59">
        <v>12</v>
      </c>
      <c r="S295" s="59">
        <v>3</v>
      </c>
      <c r="T295" s="59">
        <v>0</v>
      </c>
      <c r="U295" s="59">
        <v>46</v>
      </c>
      <c r="V295" s="59">
        <v>75</v>
      </c>
      <c r="W295" s="59">
        <v>33</v>
      </c>
      <c r="X295" s="59">
        <v>15</v>
      </c>
      <c r="Y295" s="59">
        <v>8</v>
      </c>
      <c r="Z295" s="59">
        <v>41</v>
      </c>
      <c r="AA295" s="59">
        <v>51</v>
      </c>
      <c r="AB295" s="59">
        <v>41</v>
      </c>
      <c r="AC295" s="59">
        <v>40</v>
      </c>
      <c r="AD295" s="59">
        <v>3</v>
      </c>
      <c r="AE295" s="59" t="s">
        <v>1025</v>
      </c>
      <c r="AF295" s="59" t="s">
        <v>1025</v>
      </c>
      <c r="AG295" s="59" t="s">
        <v>1025</v>
      </c>
      <c r="AH295" s="59" t="s">
        <v>1025</v>
      </c>
      <c r="AI295" s="59" t="s">
        <v>1025</v>
      </c>
      <c r="AJ295" s="59" t="s">
        <v>1025</v>
      </c>
    </row>
    <row r="296" spans="1:36" x14ac:dyDescent="0.2">
      <c r="A296" s="86" t="str">
        <f t="shared" si="28"/>
        <v>111AE342277</v>
      </c>
      <c r="B296" s="86" t="str">
        <f t="shared" si="29"/>
        <v>S</v>
      </c>
      <c r="C296" s="86" t="str">
        <f t="shared" si="30"/>
        <v>SCAS</v>
      </c>
      <c r="D296" s="89">
        <v>42277</v>
      </c>
      <c r="E296" s="86" t="s">
        <v>432</v>
      </c>
      <c r="F296" s="86" t="s">
        <v>759</v>
      </c>
      <c r="G296" s="59"/>
      <c r="H296" s="59" t="s">
        <v>1025</v>
      </c>
      <c r="I296" s="59">
        <v>136</v>
      </c>
      <c r="J296" s="59">
        <v>84</v>
      </c>
      <c r="K296" s="59">
        <v>33</v>
      </c>
      <c r="L296" s="59">
        <v>4</v>
      </c>
      <c r="M296" s="59">
        <v>11</v>
      </c>
      <c r="N296" s="59" t="s">
        <v>1025</v>
      </c>
      <c r="O296" s="59" t="s">
        <v>1025</v>
      </c>
      <c r="P296" s="59">
        <v>4</v>
      </c>
      <c r="Q296" s="59">
        <v>111</v>
      </c>
      <c r="R296" s="59">
        <v>13</v>
      </c>
      <c r="S296" s="59">
        <v>2</v>
      </c>
      <c r="T296" s="59">
        <v>0</v>
      </c>
      <c r="U296" s="59">
        <v>43</v>
      </c>
      <c r="V296" s="59">
        <v>59</v>
      </c>
      <c r="W296" s="59">
        <v>13</v>
      </c>
      <c r="X296" s="59">
        <v>9</v>
      </c>
      <c r="Y296" s="59">
        <v>0</v>
      </c>
      <c r="Z296" s="59">
        <v>37</v>
      </c>
      <c r="AA296" s="59">
        <v>33</v>
      </c>
      <c r="AB296" s="59">
        <v>32</v>
      </c>
      <c r="AC296" s="59">
        <v>39</v>
      </c>
      <c r="AD296" s="59">
        <v>5</v>
      </c>
      <c r="AE296" s="59" t="s">
        <v>1025</v>
      </c>
      <c r="AF296" s="59" t="s">
        <v>1025</v>
      </c>
      <c r="AG296" s="59" t="s">
        <v>1025</v>
      </c>
      <c r="AH296" s="59" t="s">
        <v>1025</v>
      </c>
      <c r="AI296" s="59" t="s">
        <v>1025</v>
      </c>
      <c r="AJ296" s="59" t="s">
        <v>1025</v>
      </c>
    </row>
    <row r="297" spans="1:36" x14ac:dyDescent="0.2">
      <c r="A297" s="86" t="str">
        <f t="shared" si="28"/>
        <v>111AE442277</v>
      </c>
      <c r="B297" s="86" t="str">
        <f t="shared" si="29"/>
        <v>S</v>
      </c>
      <c r="C297" s="86" t="str">
        <f t="shared" si="30"/>
        <v>SECAmb</v>
      </c>
      <c r="D297" s="89">
        <v>42277</v>
      </c>
      <c r="E297" s="86" t="s">
        <v>800</v>
      </c>
      <c r="F297" s="86" t="s">
        <v>801</v>
      </c>
      <c r="G297" s="59"/>
      <c r="H297" s="59" t="s">
        <v>1025</v>
      </c>
      <c r="I297" s="59">
        <v>150</v>
      </c>
      <c r="J297" s="59">
        <v>96</v>
      </c>
      <c r="K297" s="59">
        <v>46</v>
      </c>
      <c r="L297" s="59">
        <v>4</v>
      </c>
      <c r="M297" s="59">
        <v>4</v>
      </c>
      <c r="N297" s="59" t="s">
        <v>1025</v>
      </c>
      <c r="O297" s="59" t="s">
        <v>1025</v>
      </c>
      <c r="P297" s="59">
        <v>0</v>
      </c>
      <c r="Q297" s="59">
        <v>0</v>
      </c>
      <c r="R297" s="59">
        <v>0</v>
      </c>
      <c r="S297" s="59">
        <v>0</v>
      </c>
      <c r="T297" s="59">
        <v>0</v>
      </c>
      <c r="U297" s="59">
        <v>0</v>
      </c>
      <c r="V297" s="59">
        <v>0</v>
      </c>
      <c r="W297" s="59">
        <v>0</v>
      </c>
      <c r="X297" s="59">
        <v>0</v>
      </c>
      <c r="Y297" s="59">
        <v>0</v>
      </c>
      <c r="Z297" s="59">
        <v>0</v>
      </c>
      <c r="AA297" s="59">
        <v>0</v>
      </c>
      <c r="AB297" s="59">
        <v>0</v>
      </c>
      <c r="AC297" s="59">
        <v>0</v>
      </c>
      <c r="AD297" s="59">
        <v>0</v>
      </c>
      <c r="AE297" s="59" t="s">
        <v>1025</v>
      </c>
      <c r="AF297" s="59" t="s">
        <v>1025</v>
      </c>
      <c r="AG297" s="59" t="s">
        <v>1025</v>
      </c>
      <c r="AH297" s="59" t="s">
        <v>1025</v>
      </c>
      <c r="AI297" s="59" t="s">
        <v>1025</v>
      </c>
      <c r="AJ297" s="59" t="s">
        <v>1025</v>
      </c>
    </row>
    <row r="298" spans="1:36" x14ac:dyDescent="0.2">
      <c r="A298" s="86" t="str">
        <f t="shared" si="28"/>
        <v>111AE542277</v>
      </c>
      <c r="B298" s="86" t="str">
        <f t="shared" si="29"/>
        <v>S</v>
      </c>
      <c r="C298" s="86" t="str">
        <f t="shared" si="30"/>
        <v>SWAS</v>
      </c>
      <c r="D298" s="89">
        <v>42277</v>
      </c>
      <c r="E298" s="86" t="s">
        <v>455</v>
      </c>
      <c r="F298" s="86" t="s">
        <v>760</v>
      </c>
      <c r="G298" s="59"/>
      <c r="H298" s="59" t="s">
        <v>1025</v>
      </c>
      <c r="I298" s="59">
        <v>138</v>
      </c>
      <c r="J298" s="59">
        <v>100</v>
      </c>
      <c r="K298" s="59">
        <v>23</v>
      </c>
      <c r="L298" s="59">
        <v>3</v>
      </c>
      <c r="M298" s="59">
        <v>9</v>
      </c>
      <c r="N298" s="59" t="s">
        <v>1025</v>
      </c>
      <c r="O298" s="59" t="s">
        <v>1025</v>
      </c>
      <c r="P298" s="59">
        <v>3</v>
      </c>
      <c r="Q298" s="59">
        <v>119</v>
      </c>
      <c r="R298" s="59">
        <v>2</v>
      </c>
      <c r="S298" s="59">
        <v>5</v>
      </c>
      <c r="T298" s="59">
        <v>7</v>
      </c>
      <c r="U298" s="59">
        <v>36</v>
      </c>
      <c r="V298" s="59">
        <v>73</v>
      </c>
      <c r="W298" s="59">
        <v>13</v>
      </c>
      <c r="X298" s="59">
        <v>7</v>
      </c>
      <c r="Y298" s="59">
        <v>9</v>
      </c>
      <c r="Z298" s="59">
        <v>34</v>
      </c>
      <c r="AA298" s="59">
        <v>36</v>
      </c>
      <c r="AB298" s="59">
        <v>50</v>
      </c>
      <c r="AC298" s="59">
        <v>15</v>
      </c>
      <c r="AD298" s="59">
        <v>7</v>
      </c>
      <c r="AE298" s="59" t="s">
        <v>1025</v>
      </c>
      <c r="AF298" s="59" t="s">
        <v>1025</v>
      </c>
      <c r="AG298" s="59" t="s">
        <v>1025</v>
      </c>
      <c r="AH298" s="59" t="s">
        <v>1025</v>
      </c>
      <c r="AI298" s="59" t="s">
        <v>1025</v>
      </c>
      <c r="AJ298" s="59" t="s">
        <v>1025</v>
      </c>
    </row>
    <row r="299" spans="1:36" x14ac:dyDescent="0.2">
      <c r="A299" s="86" t="str">
        <f t="shared" si="28"/>
        <v>111AE642277</v>
      </c>
      <c r="B299" s="86" t="str">
        <f t="shared" si="29"/>
        <v>S</v>
      </c>
      <c r="C299" s="86" t="str">
        <f t="shared" si="30"/>
        <v>Care UK</v>
      </c>
      <c r="D299" s="89">
        <v>42277</v>
      </c>
      <c r="E299" s="86" t="s">
        <v>461</v>
      </c>
      <c r="F299" s="86" t="s">
        <v>761</v>
      </c>
      <c r="G299" s="59"/>
      <c r="H299" s="59" t="s">
        <v>1025</v>
      </c>
      <c r="I299" s="59">
        <v>405</v>
      </c>
      <c r="J299" s="59">
        <v>272</v>
      </c>
      <c r="K299" s="59">
        <v>87</v>
      </c>
      <c r="L299" s="59">
        <v>14</v>
      </c>
      <c r="M299" s="59">
        <v>19</v>
      </c>
      <c r="N299" s="59" t="s">
        <v>1025</v>
      </c>
      <c r="O299" s="59" t="s">
        <v>1025</v>
      </c>
      <c r="P299" s="59">
        <v>13</v>
      </c>
      <c r="Q299" s="59">
        <v>361</v>
      </c>
      <c r="R299" s="59">
        <v>20</v>
      </c>
      <c r="S299" s="59">
        <v>8</v>
      </c>
      <c r="T299" s="59">
        <v>16</v>
      </c>
      <c r="U299" s="59">
        <v>108</v>
      </c>
      <c r="V299" s="59">
        <v>208</v>
      </c>
      <c r="W299" s="59">
        <v>46</v>
      </c>
      <c r="X299" s="59">
        <v>27</v>
      </c>
      <c r="Y299" s="59">
        <v>16</v>
      </c>
      <c r="Z299" s="59">
        <v>80</v>
      </c>
      <c r="AA299" s="59">
        <v>111</v>
      </c>
      <c r="AB299" s="59">
        <v>94</v>
      </c>
      <c r="AC299" s="59">
        <v>85</v>
      </c>
      <c r="AD299" s="59">
        <v>35</v>
      </c>
      <c r="AE299" s="59" t="s">
        <v>1025</v>
      </c>
      <c r="AF299" s="59" t="s">
        <v>1025</v>
      </c>
      <c r="AG299" s="59" t="s">
        <v>1025</v>
      </c>
      <c r="AH299" s="59" t="s">
        <v>1025</v>
      </c>
      <c r="AI299" s="59" t="s">
        <v>1025</v>
      </c>
      <c r="AJ299" s="59" t="s">
        <v>1025</v>
      </c>
    </row>
    <row r="300" spans="1:36" x14ac:dyDescent="0.2">
      <c r="A300" s="86" t="str">
        <f t="shared" si="28"/>
        <v>111AE742277</v>
      </c>
      <c r="B300" s="86" t="str">
        <f t="shared" si="29"/>
        <v>S</v>
      </c>
      <c r="C300" s="86" t="str">
        <f t="shared" si="30"/>
        <v>Care UK</v>
      </c>
      <c r="D300" s="89">
        <v>42277</v>
      </c>
      <c r="E300" s="86" t="s">
        <v>469</v>
      </c>
      <c r="F300" s="86" t="s">
        <v>762</v>
      </c>
      <c r="G300" s="59"/>
      <c r="H300" s="59" t="s">
        <v>1025</v>
      </c>
      <c r="I300" s="59">
        <v>758</v>
      </c>
      <c r="J300" s="59">
        <v>499</v>
      </c>
      <c r="K300" s="59">
        <v>158</v>
      </c>
      <c r="L300" s="59">
        <v>44</v>
      </c>
      <c r="M300" s="59">
        <v>40</v>
      </c>
      <c r="N300" s="59" t="s">
        <v>1025</v>
      </c>
      <c r="O300" s="59" t="s">
        <v>1025</v>
      </c>
      <c r="P300" s="59">
        <v>17</v>
      </c>
      <c r="Q300" s="59">
        <v>677</v>
      </c>
      <c r="R300" s="59">
        <v>30</v>
      </c>
      <c r="S300" s="59">
        <v>24</v>
      </c>
      <c r="T300" s="59">
        <v>27</v>
      </c>
      <c r="U300" s="59">
        <v>215</v>
      </c>
      <c r="V300" s="59">
        <v>389</v>
      </c>
      <c r="W300" s="59">
        <v>95</v>
      </c>
      <c r="X300" s="59">
        <v>35</v>
      </c>
      <c r="Y300" s="59">
        <v>24</v>
      </c>
      <c r="Z300" s="59">
        <v>133</v>
      </c>
      <c r="AA300" s="59">
        <v>180</v>
      </c>
      <c r="AB300" s="59">
        <v>203</v>
      </c>
      <c r="AC300" s="59">
        <v>196</v>
      </c>
      <c r="AD300" s="59">
        <v>46</v>
      </c>
      <c r="AE300" s="59" t="s">
        <v>1025</v>
      </c>
      <c r="AF300" s="59" t="s">
        <v>1025</v>
      </c>
      <c r="AG300" s="59" t="s">
        <v>1025</v>
      </c>
      <c r="AH300" s="59" t="s">
        <v>1025</v>
      </c>
      <c r="AI300" s="59" t="s">
        <v>1025</v>
      </c>
      <c r="AJ300" s="59" t="s">
        <v>1025</v>
      </c>
    </row>
    <row r="301" spans="1:36" x14ac:dyDescent="0.2">
      <c r="A301" s="86" t="str">
        <f t="shared" si="28"/>
        <v>111AE842277</v>
      </c>
      <c r="B301" s="86" t="str">
        <f t="shared" si="29"/>
        <v>S</v>
      </c>
      <c r="C301" s="86" t="str">
        <f t="shared" si="30"/>
        <v>Care UK</v>
      </c>
      <c r="D301" s="89">
        <v>42277</v>
      </c>
      <c r="E301" s="86" t="s">
        <v>480</v>
      </c>
      <c r="F301" s="86" t="s">
        <v>763</v>
      </c>
      <c r="G301" s="59"/>
      <c r="H301" s="59" t="s">
        <v>1025</v>
      </c>
      <c r="I301" s="59">
        <v>419</v>
      </c>
      <c r="J301" s="59">
        <v>271</v>
      </c>
      <c r="K301" s="59">
        <v>80</v>
      </c>
      <c r="L301" s="59">
        <v>30</v>
      </c>
      <c r="M301" s="59">
        <v>25</v>
      </c>
      <c r="N301" s="59" t="s">
        <v>1025</v>
      </c>
      <c r="O301" s="59" t="s">
        <v>1025</v>
      </c>
      <c r="P301" s="59">
        <v>13</v>
      </c>
      <c r="Q301" s="59">
        <v>365</v>
      </c>
      <c r="R301" s="59">
        <v>18</v>
      </c>
      <c r="S301" s="59">
        <v>16</v>
      </c>
      <c r="T301" s="59">
        <v>20</v>
      </c>
      <c r="U301" s="59">
        <v>102</v>
      </c>
      <c r="V301" s="59">
        <v>214</v>
      </c>
      <c r="W301" s="59">
        <v>60</v>
      </c>
      <c r="X301" s="59">
        <v>25</v>
      </c>
      <c r="Y301" s="59">
        <v>18</v>
      </c>
      <c r="Z301" s="59">
        <v>69</v>
      </c>
      <c r="AA301" s="59">
        <v>100</v>
      </c>
      <c r="AB301" s="59">
        <v>104</v>
      </c>
      <c r="AC301" s="59">
        <v>121</v>
      </c>
      <c r="AD301" s="59">
        <v>25</v>
      </c>
      <c r="AE301" s="59" t="s">
        <v>1025</v>
      </c>
      <c r="AF301" s="59" t="s">
        <v>1025</v>
      </c>
      <c r="AG301" s="59" t="s">
        <v>1025</v>
      </c>
      <c r="AH301" s="59" t="s">
        <v>1025</v>
      </c>
      <c r="AI301" s="59" t="s">
        <v>1025</v>
      </c>
      <c r="AJ301" s="59" t="s">
        <v>1025</v>
      </c>
    </row>
    <row r="302" spans="1:36" x14ac:dyDescent="0.2">
      <c r="A302" s="86" t="str">
        <f t="shared" si="28"/>
        <v>111AE942277</v>
      </c>
      <c r="B302" s="86" t="str">
        <f t="shared" si="29"/>
        <v>S</v>
      </c>
      <c r="C302" s="86" t="str">
        <f t="shared" si="30"/>
        <v>SDUC</v>
      </c>
      <c r="D302" s="89">
        <v>42277</v>
      </c>
      <c r="E302" s="86" t="s">
        <v>488</v>
      </c>
      <c r="F302" s="86" t="s">
        <v>764</v>
      </c>
      <c r="G302" s="59"/>
      <c r="H302" s="59" t="s">
        <v>1025</v>
      </c>
      <c r="I302" s="59">
        <v>109</v>
      </c>
      <c r="J302" s="59">
        <v>69</v>
      </c>
      <c r="K302" s="59">
        <v>26</v>
      </c>
      <c r="L302" s="59">
        <v>2</v>
      </c>
      <c r="M302" s="59">
        <v>10</v>
      </c>
      <c r="N302" s="59" t="s">
        <v>1025</v>
      </c>
      <c r="O302" s="59" t="s">
        <v>1025</v>
      </c>
      <c r="P302" s="59">
        <v>2</v>
      </c>
      <c r="Q302" s="59">
        <v>95</v>
      </c>
      <c r="R302" s="59">
        <v>0</v>
      </c>
      <c r="S302" s="59">
        <v>3</v>
      </c>
      <c r="T302" s="59">
        <v>7</v>
      </c>
      <c r="U302" s="59">
        <v>26</v>
      </c>
      <c r="V302" s="59">
        <v>53</v>
      </c>
      <c r="W302" s="59">
        <v>19</v>
      </c>
      <c r="X302" s="59">
        <v>7</v>
      </c>
      <c r="Y302" s="59">
        <v>4</v>
      </c>
      <c r="Z302" s="59">
        <v>33</v>
      </c>
      <c r="AA302" s="59">
        <v>33</v>
      </c>
      <c r="AB302" s="59">
        <v>31</v>
      </c>
      <c r="AC302" s="59">
        <v>7</v>
      </c>
      <c r="AD302" s="59">
        <v>3</v>
      </c>
      <c r="AE302" s="59" t="s">
        <v>1025</v>
      </c>
      <c r="AF302" s="59" t="s">
        <v>1025</v>
      </c>
      <c r="AG302" s="59" t="s">
        <v>1025</v>
      </c>
      <c r="AH302" s="59" t="s">
        <v>1025</v>
      </c>
      <c r="AI302" s="59" t="s">
        <v>1025</v>
      </c>
      <c r="AJ302" s="59" t="s">
        <v>1025</v>
      </c>
    </row>
    <row r="303" spans="1:36" x14ac:dyDescent="0.2">
      <c r="A303" s="86" t="str">
        <f t="shared" si="28"/>
        <v>111AF142277</v>
      </c>
      <c r="B303" s="86" t="str">
        <f t="shared" si="29"/>
        <v>S</v>
      </c>
      <c r="C303" s="86" t="str">
        <f t="shared" si="30"/>
        <v>SWAS</v>
      </c>
      <c r="D303" s="89">
        <v>42277</v>
      </c>
      <c r="E303" s="86" t="s">
        <v>494</v>
      </c>
      <c r="F303" s="86" t="s">
        <v>765</v>
      </c>
      <c r="G303" s="59"/>
      <c r="H303" s="59" t="s">
        <v>1025</v>
      </c>
      <c r="I303" s="59">
        <v>171</v>
      </c>
      <c r="J303" s="59">
        <v>123</v>
      </c>
      <c r="K303" s="59">
        <v>32</v>
      </c>
      <c r="L303" s="59">
        <v>9</v>
      </c>
      <c r="M303" s="59">
        <v>6</v>
      </c>
      <c r="N303" s="59" t="s">
        <v>1025</v>
      </c>
      <c r="O303" s="59" t="s">
        <v>1025</v>
      </c>
      <c r="P303" s="59">
        <v>1</v>
      </c>
      <c r="Q303" s="59">
        <v>148</v>
      </c>
      <c r="R303" s="59">
        <v>5</v>
      </c>
      <c r="S303" s="59">
        <v>6</v>
      </c>
      <c r="T303" s="59">
        <v>12</v>
      </c>
      <c r="U303" s="59">
        <v>40</v>
      </c>
      <c r="V303" s="59">
        <v>86</v>
      </c>
      <c r="W303" s="59">
        <v>26</v>
      </c>
      <c r="X303" s="59">
        <v>10</v>
      </c>
      <c r="Y303" s="59">
        <v>9</v>
      </c>
      <c r="Z303" s="59">
        <v>56</v>
      </c>
      <c r="AA303" s="59">
        <v>26</v>
      </c>
      <c r="AB303" s="59">
        <v>54</v>
      </c>
      <c r="AC303" s="59">
        <v>22</v>
      </c>
      <c r="AD303" s="59">
        <v>9</v>
      </c>
      <c r="AE303" s="59" t="s">
        <v>1025</v>
      </c>
      <c r="AF303" s="59" t="s">
        <v>1025</v>
      </c>
      <c r="AG303" s="59" t="s">
        <v>1025</v>
      </c>
      <c r="AH303" s="59" t="s">
        <v>1025</v>
      </c>
      <c r="AI303" s="59" t="s">
        <v>1025</v>
      </c>
      <c r="AJ303" s="59" t="s">
        <v>1025</v>
      </c>
    </row>
    <row r="304" spans="1:36" x14ac:dyDescent="0.2">
      <c r="A304" s="86" t="str">
        <f t="shared" si="28"/>
        <v>111AF242277</v>
      </c>
      <c r="B304" s="86" t="str">
        <f t="shared" si="29"/>
        <v>S</v>
      </c>
      <c r="C304" s="86" t="str">
        <f t="shared" si="30"/>
        <v>Devon Doctors</v>
      </c>
      <c r="D304" s="89">
        <v>42277</v>
      </c>
      <c r="E304" s="86" t="s">
        <v>499</v>
      </c>
      <c r="F304" s="86" t="s">
        <v>766</v>
      </c>
      <c r="G304" s="59"/>
      <c r="H304" s="59" t="s">
        <v>1025</v>
      </c>
      <c r="I304" s="59">
        <v>346</v>
      </c>
      <c r="J304" s="59">
        <v>242</v>
      </c>
      <c r="K304" s="59">
        <v>60</v>
      </c>
      <c r="L304" s="59">
        <v>10</v>
      </c>
      <c r="M304" s="59">
        <v>32</v>
      </c>
      <c r="N304" s="59" t="s">
        <v>1025</v>
      </c>
      <c r="O304" s="59" t="s">
        <v>1025</v>
      </c>
      <c r="P304" s="59">
        <v>2</v>
      </c>
      <c r="Q304" s="59">
        <v>300</v>
      </c>
      <c r="R304" s="59">
        <v>8</v>
      </c>
      <c r="S304" s="59">
        <v>7</v>
      </c>
      <c r="T304" s="59">
        <v>31</v>
      </c>
      <c r="U304" s="59">
        <v>67</v>
      </c>
      <c r="V304" s="59">
        <v>183</v>
      </c>
      <c r="W304" s="59">
        <v>65</v>
      </c>
      <c r="X304" s="59">
        <v>16</v>
      </c>
      <c r="Y304" s="59">
        <v>15</v>
      </c>
      <c r="Z304" s="59">
        <v>100</v>
      </c>
      <c r="AA304" s="59">
        <v>87</v>
      </c>
      <c r="AB304" s="59">
        <v>121</v>
      </c>
      <c r="AC304" s="59">
        <v>30</v>
      </c>
      <c r="AD304" s="59">
        <v>21</v>
      </c>
      <c r="AE304" s="59" t="s">
        <v>1025</v>
      </c>
      <c r="AF304" s="59" t="s">
        <v>1025</v>
      </c>
      <c r="AG304" s="59" t="s">
        <v>1025</v>
      </c>
      <c r="AH304" s="59" t="s">
        <v>1025</v>
      </c>
      <c r="AI304" s="59" t="s">
        <v>1025</v>
      </c>
      <c r="AJ304" s="59" t="s">
        <v>1025</v>
      </c>
    </row>
    <row r="305" spans="1:36" x14ac:dyDescent="0.2">
      <c r="A305" s="86" t="str">
        <f t="shared" si="28"/>
        <v>111AF342277</v>
      </c>
      <c r="B305" s="86" t="str">
        <f t="shared" si="29"/>
        <v>ME</v>
      </c>
      <c r="C305" s="86" t="str">
        <f t="shared" si="30"/>
        <v>SCAS</v>
      </c>
      <c r="D305" s="89">
        <v>42277</v>
      </c>
      <c r="E305" s="86" t="s">
        <v>806</v>
      </c>
      <c r="F305" s="86" t="s">
        <v>807</v>
      </c>
      <c r="G305" s="59"/>
      <c r="H305" s="59" t="s">
        <v>1025</v>
      </c>
      <c r="I305" s="59">
        <v>66</v>
      </c>
      <c r="J305" s="59">
        <v>42</v>
      </c>
      <c r="K305" s="59">
        <v>13</v>
      </c>
      <c r="L305" s="59">
        <v>2</v>
      </c>
      <c r="M305" s="59">
        <v>7</v>
      </c>
      <c r="N305" s="59" t="s">
        <v>1025</v>
      </c>
      <c r="O305" s="59" t="s">
        <v>1025</v>
      </c>
      <c r="P305" s="59">
        <v>0</v>
      </c>
      <c r="Q305" s="59">
        <v>54</v>
      </c>
      <c r="R305" s="59">
        <v>6</v>
      </c>
      <c r="S305" s="59">
        <v>2</v>
      </c>
      <c r="T305" s="59">
        <v>0</v>
      </c>
      <c r="U305" s="59">
        <v>12</v>
      </c>
      <c r="V305" s="59">
        <v>34</v>
      </c>
      <c r="W305" s="59">
        <v>11</v>
      </c>
      <c r="X305" s="59">
        <v>11</v>
      </c>
      <c r="Y305" s="59">
        <v>0</v>
      </c>
      <c r="Z305" s="59">
        <v>20</v>
      </c>
      <c r="AA305" s="59">
        <v>28</v>
      </c>
      <c r="AB305" s="59">
        <v>17</v>
      </c>
      <c r="AC305" s="59">
        <v>3</v>
      </c>
      <c r="AD305" s="59">
        <v>1</v>
      </c>
      <c r="AE305" s="59" t="s">
        <v>1025</v>
      </c>
      <c r="AF305" s="59" t="s">
        <v>1025</v>
      </c>
      <c r="AG305" s="59" t="s">
        <v>1025</v>
      </c>
      <c r="AH305" s="59" t="s">
        <v>1025</v>
      </c>
      <c r="AI305" s="59" t="s">
        <v>1025</v>
      </c>
      <c r="AJ305" s="59" t="s">
        <v>1025</v>
      </c>
    </row>
    <row r="306" spans="1:36" x14ac:dyDescent="0.2">
      <c r="A306" s="86" t="str">
        <f t="shared" si="28"/>
        <v>111AF442277</v>
      </c>
      <c r="B306" s="86" t="str">
        <f t="shared" si="29"/>
        <v>ME</v>
      </c>
      <c r="C306" s="86" t="str">
        <f t="shared" si="30"/>
        <v>SDUC</v>
      </c>
      <c r="D306" s="89">
        <v>42277</v>
      </c>
      <c r="E306" s="86" t="s">
        <v>508</v>
      </c>
      <c r="F306" s="86" t="s">
        <v>767</v>
      </c>
      <c r="G306" s="59"/>
      <c r="H306" s="59" t="s">
        <v>1025</v>
      </c>
      <c r="I306" s="59">
        <v>200</v>
      </c>
      <c r="J306" s="59">
        <v>157</v>
      </c>
      <c r="K306" s="59">
        <v>28</v>
      </c>
      <c r="L306" s="59">
        <v>3</v>
      </c>
      <c r="M306" s="59">
        <v>12</v>
      </c>
      <c r="N306" s="59" t="s">
        <v>1025</v>
      </c>
      <c r="O306" s="59" t="s">
        <v>1025</v>
      </c>
      <c r="P306" s="59">
        <v>0</v>
      </c>
      <c r="Q306" s="59">
        <v>177</v>
      </c>
      <c r="R306" s="59">
        <v>13</v>
      </c>
      <c r="S306" s="59">
        <v>7</v>
      </c>
      <c r="T306" s="59">
        <v>3</v>
      </c>
      <c r="U306" s="59">
        <v>107</v>
      </c>
      <c r="V306" s="59">
        <v>56</v>
      </c>
      <c r="W306" s="59">
        <v>32</v>
      </c>
      <c r="X306" s="59">
        <v>4</v>
      </c>
      <c r="Y306" s="59">
        <v>1</v>
      </c>
      <c r="Z306" s="59">
        <v>31</v>
      </c>
      <c r="AA306" s="59">
        <v>51</v>
      </c>
      <c r="AB306" s="59">
        <v>71</v>
      </c>
      <c r="AC306" s="59">
        <v>32</v>
      </c>
      <c r="AD306" s="59">
        <v>15</v>
      </c>
      <c r="AE306" s="59" t="s">
        <v>1025</v>
      </c>
      <c r="AF306" s="59" t="s">
        <v>1025</v>
      </c>
      <c r="AG306" s="59" t="s">
        <v>1025</v>
      </c>
      <c r="AH306" s="59" t="s">
        <v>1025</v>
      </c>
      <c r="AI306" s="59" t="s">
        <v>1025</v>
      </c>
      <c r="AJ306" s="59" t="s">
        <v>1025</v>
      </c>
    </row>
    <row r="307" spans="1:36" x14ac:dyDescent="0.2">
      <c r="A307" s="86" t="str">
        <f t="shared" si="28"/>
        <v>111AF542277</v>
      </c>
      <c r="B307" s="86" t="str">
        <f t="shared" si="29"/>
        <v>N</v>
      </c>
      <c r="C307" s="86" t="str">
        <f t="shared" si="30"/>
        <v>NWAS</v>
      </c>
      <c r="D307" s="89">
        <v>42277</v>
      </c>
      <c r="E307" s="86" t="s">
        <v>802</v>
      </c>
      <c r="F307" s="86" t="s">
        <v>808</v>
      </c>
      <c r="G307" s="59"/>
      <c r="H307" s="59" t="s">
        <v>1025</v>
      </c>
      <c r="I307" s="59">
        <v>1327</v>
      </c>
      <c r="J307" s="59">
        <v>1029</v>
      </c>
      <c r="K307" s="59">
        <v>183</v>
      </c>
      <c r="L307" s="59">
        <v>46</v>
      </c>
      <c r="M307" s="59">
        <v>57</v>
      </c>
      <c r="N307" s="59" t="s">
        <v>1025</v>
      </c>
      <c r="O307" s="59" t="s">
        <v>1025</v>
      </c>
      <c r="P307" s="59">
        <v>12</v>
      </c>
      <c r="Q307" s="59">
        <v>1163</v>
      </c>
      <c r="R307" s="59">
        <v>84</v>
      </c>
      <c r="S307" s="59">
        <v>49</v>
      </c>
      <c r="T307" s="59">
        <v>31</v>
      </c>
      <c r="U307" s="59">
        <v>404</v>
      </c>
      <c r="V307" s="59">
        <v>685</v>
      </c>
      <c r="W307" s="59">
        <v>178</v>
      </c>
      <c r="X307" s="59">
        <v>38</v>
      </c>
      <c r="Y307" s="59">
        <v>22</v>
      </c>
      <c r="Z307" s="59">
        <v>105</v>
      </c>
      <c r="AA307" s="59">
        <v>355</v>
      </c>
      <c r="AB307" s="59">
        <v>287</v>
      </c>
      <c r="AC307" s="59">
        <v>27</v>
      </c>
      <c r="AD307" s="59">
        <v>31</v>
      </c>
      <c r="AE307" s="59" t="s">
        <v>1025</v>
      </c>
      <c r="AF307" s="59" t="s">
        <v>1025</v>
      </c>
      <c r="AG307" s="59" t="s">
        <v>1025</v>
      </c>
      <c r="AH307" s="59" t="s">
        <v>1025</v>
      </c>
      <c r="AI307" s="59" t="s">
        <v>1025</v>
      </c>
      <c r="AJ307" s="59" t="s">
        <v>1025</v>
      </c>
    </row>
    <row r="308" spans="1:36" x14ac:dyDescent="0.2">
      <c r="A308" s="86" t="str">
        <f t="shared" si="28"/>
        <v>111AF642277</v>
      </c>
      <c r="B308" s="86" t="str">
        <f t="shared" si="29"/>
        <v>N</v>
      </c>
      <c r="C308" s="86" t="str">
        <f t="shared" si="30"/>
        <v>FCMS</v>
      </c>
      <c r="D308" s="89">
        <v>42277</v>
      </c>
      <c r="E308" s="86" t="s">
        <v>803</v>
      </c>
      <c r="F308" s="86" t="s">
        <v>804</v>
      </c>
      <c r="G308" s="59"/>
      <c r="H308" s="59" t="s">
        <v>1025</v>
      </c>
      <c r="I308" s="59">
        <v>100</v>
      </c>
      <c r="J308" s="59">
        <v>88</v>
      </c>
      <c r="K308" s="59">
        <v>11</v>
      </c>
      <c r="L308" s="59">
        <v>1</v>
      </c>
      <c r="M308" s="59">
        <v>0</v>
      </c>
      <c r="N308" s="59" t="s">
        <v>1025</v>
      </c>
      <c r="O308" s="59" t="s">
        <v>1025</v>
      </c>
      <c r="P308" s="59">
        <v>0</v>
      </c>
      <c r="Q308" s="59">
        <v>95</v>
      </c>
      <c r="R308" s="59">
        <v>3</v>
      </c>
      <c r="S308" s="59">
        <v>2</v>
      </c>
      <c r="T308" s="59">
        <v>0</v>
      </c>
      <c r="U308" s="59">
        <v>29</v>
      </c>
      <c r="V308" s="59">
        <v>53</v>
      </c>
      <c r="W308" s="59">
        <v>3</v>
      </c>
      <c r="X308" s="59">
        <v>0</v>
      </c>
      <c r="Y308" s="59">
        <v>0</v>
      </c>
      <c r="Z308" s="59">
        <v>7</v>
      </c>
      <c r="AA308" s="59">
        <v>25</v>
      </c>
      <c r="AB308" s="59">
        <v>27</v>
      </c>
      <c r="AC308" s="59">
        <v>12</v>
      </c>
      <c r="AD308" s="59">
        <v>3</v>
      </c>
      <c r="AE308" s="59" t="s">
        <v>1025</v>
      </c>
      <c r="AF308" s="59" t="s">
        <v>1025</v>
      </c>
      <c r="AG308" s="59" t="s">
        <v>1025</v>
      </c>
      <c r="AH308" s="59" t="s">
        <v>1025</v>
      </c>
      <c r="AI308" s="59" t="s">
        <v>1025</v>
      </c>
      <c r="AJ308" s="59" t="s">
        <v>1025</v>
      </c>
    </row>
    <row r="309" spans="1:36" x14ac:dyDescent="0.2">
      <c r="A309" s="86" t="str">
        <f t="shared" si="28"/>
        <v>111AA142460</v>
      </c>
      <c r="B309" s="86" t="str">
        <f t="shared" si="29"/>
        <v>N</v>
      </c>
      <c r="C309" s="86" t="str">
        <f t="shared" si="30"/>
        <v>NEAS</v>
      </c>
      <c r="D309" s="89">
        <v>42460</v>
      </c>
      <c r="E309" s="86" t="s">
        <v>16</v>
      </c>
      <c r="F309" s="86" t="s">
        <v>734</v>
      </c>
      <c r="G309" s="59"/>
      <c r="H309" s="59" t="s">
        <v>1025</v>
      </c>
      <c r="I309" s="59">
        <v>394</v>
      </c>
      <c r="J309" s="59">
        <v>232</v>
      </c>
      <c r="K309" s="59">
        <v>112</v>
      </c>
      <c r="L309" s="59">
        <v>15</v>
      </c>
      <c r="M309" s="59">
        <v>32</v>
      </c>
      <c r="N309" s="59" t="s">
        <v>1025</v>
      </c>
      <c r="O309" s="59" t="s">
        <v>1025</v>
      </c>
      <c r="P309" s="59">
        <v>3</v>
      </c>
      <c r="Q309" s="59">
        <v>341</v>
      </c>
      <c r="R309" s="59">
        <v>37</v>
      </c>
      <c r="S309" s="59">
        <v>12</v>
      </c>
      <c r="T309" s="59">
        <v>4</v>
      </c>
      <c r="U309" s="59">
        <v>172</v>
      </c>
      <c r="V309" s="59">
        <v>116</v>
      </c>
      <c r="W309" s="59">
        <v>68</v>
      </c>
      <c r="X309" s="59">
        <v>22</v>
      </c>
      <c r="Y309" s="59">
        <v>16</v>
      </c>
      <c r="Z309" s="59">
        <v>64</v>
      </c>
      <c r="AA309" s="59">
        <v>105</v>
      </c>
      <c r="AB309" s="59">
        <v>172</v>
      </c>
      <c r="AC309" s="59">
        <v>14</v>
      </c>
      <c r="AD309" s="59">
        <v>17</v>
      </c>
      <c r="AE309" s="59" t="s">
        <v>1025</v>
      </c>
      <c r="AF309" s="59" t="s">
        <v>1025</v>
      </c>
      <c r="AG309" s="59" t="s">
        <v>1025</v>
      </c>
      <c r="AH309" s="59" t="s">
        <v>1025</v>
      </c>
      <c r="AI309" s="59" t="s">
        <v>1025</v>
      </c>
      <c r="AJ309" s="59" t="s">
        <v>1025</v>
      </c>
    </row>
    <row r="310" spans="1:36" x14ac:dyDescent="0.2">
      <c r="A310" s="86" t="str">
        <f t="shared" si="28"/>
        <v>111AA242460</v>
      </c>
      <c r="B310" s="86" t="str">
        <f t="shared" si="29"/>
        <v>ME</v>
      </c>
      <c r="C310" s="86" t="str">
        <f t="shared" si="30"/>
        <v>DHU</v>
      </c>
      <c r="D310" s="89">
        <v>42460</v>
      </c>
      <c r="E310" s="86" t="s">
        <v>50</v>
      </c>
      <c r="F310" s="86" t="s">
        <v>735</v>
      </c>
      <c r="G310" s="59"/>
      <c r="H310" s="59" t="s">
        <v>1025</v>
      </c>
      <c r="I310" s="59">
        <v>323</v>
      </c>
      <c r="J310" s="59">
        <v>188</v>
      </c>
      <c r="K310" s="59">
        <v>78</v>
      </c>
      <c r="L310" s="59">
        <v>18</v>
      </c>
      <c r="M310" s="59">
        <v>25</v>
      </c>
      <c r="N310" s="59" t="s">
        <v>1025</v>
      </c>
      <c r="O310" s="59" t="s">
        <v>1025</v>
      </c>
      <c r="P310" s="59">
        <v>14</v>
      </c>
      <c r="Q310" s="59">
        <v>238</v>
      </c>
      <c r="R310" s="59">
        <v>19</v>
      </c>
      <c r="S310" s="59">
        <v>7</v>
      </c>
      <c r="T310" s="59">
        <v>59</v>
      </c>
      <c r="U310" s="59">
        <v>0</v>
      </c>
      <c r="V310" s="59">
        <v>0</v>
      </c>
      <c r="W310" s="59">
        <v>0</v>
      </c>
      <c r="X310" s="59">
        <v>0</v>
      </c>
      <c r="Y310" s="59">
        <v>0</v>
      </c>
      <c r="Z310" s="59">
        <v>21</v>
      </c>
      <c r="AA310" s="59">
        <v>100</v>
      </c>
      <c r="AB310" s="59">
        <v>101</v>
      </c>
      <c r="AC310" s="59">
        <v>30</v>
      </c>
      <c r="AD310" s="59">
        <v>21</v>
      </c>
      <c r="AE310" s="59" t="s">
        <v>1025</v>
      </c>
      <c r="AF310" s="59" t="s">
        <v>1025</v>
      </c>
      <c r="AG310" s="59" t="s">
        <v>1025</v>
      </c>
      <c r="AH310" s="59" t="s">
        <v>1025</v>
      </c>
      <c r="AI310" s="59" t="s">
        <v>1025</v>
      </c>
      <c r="AJ310" s="59" t="s">
        <v>1025</v>
      </c>
    </row>
    <row r="311" spans="1:36" x14ac:dyDescent="0.2">
      <c r="A311" s="86" t="str">
        <f t="shared" si="28"/>
        <v>111AA342460</v>
      </c>
      <c r="B311" s="86" t="str">
        <f t="shared" si="29"/>
        <v>ME</v>
      </c>
      <c r="C311" s="86" t="str">
        <f t="shared" si="30"/>
        <v>SCAS</v>
      </c>
      <c r="D311" s="89">
        <v>42460</v>
      </c>
      <c r="E311" s="86" t="s">
        <v>777</v>
      </c>
      <c r="F311" s="86" t="s">
        <v>790</v>
      </c>
      <c r="G311" s="59"/>
      <c r="H311" s="59" t="s">
        <v>1025</v>
      </c>
      <c r="I311" s="59">
        <v>47</v>
      </c>
      <c r="J311" s="59">
        <v>31</v>
      </c>
      <c r="K311" s="59">
        <v>10</v>
      </c>
      <c r="L311" s="59">
        <v>3</v>
      </c>
      <c r="M311" s="59">
        <v>1</v>
      </c>
      <c r="N311" s="59" t="s">
        <v>1025</v>
      </c>
      <c r="O311" s="59" t="s">
        <v>1025</v>
      </c>
      <c r="P311" s="59">
        <v>2</v>
      </c>
      <c r="Q311" s="59">
        <v>34</v>
      </c>
      <c r="R311" s="59">
        <v>8</v>
      </c>
      <c r="S311" s="59">
        <v>1</v>
      </c>
      <c r="T311" s="59">
        <v>4</v>
      </c>
      <c r="U311" s="59">
        <v>16</v>
      </c>
      <c r="V311" s="59">
        <v>19</v>
      </c>
      <c r="W311" s="59">
        <v>7</v>
      </c>
      <c r="X311" s="59">
        <v>1</v>
      </c>
      <c r="Y311" s="59">
        <v>4</v>
      </c>
      <c r="Z311" s="59">
        <v>13</v>
      </c>
      <c r="AA311" s="59">
        <v>13</v>
      </c>
      <c r="AB311" s="59">
        <v>6</v>
      </c>
      <c r="AC311" s="59">
        <v>22</v>
      </c>
      <c r="AD311" s="59">
        <v>2</v>
      </c>
      <c r="AE311" s="59" t="s">
        <v>1025</v>
      </c>
      <c r="AF311" s="59" t="s">
        <v>1025</v>
      </c>
      <c r="AG311" s="59" t="s">
        <v>1025</v>
      </c>
      <c r="AH311" s="59" t="s">
        <v>1025</v>
      </c>
      <c r="AI311" s="59" t="s">
        <v>1025</v>
      </c>
      <c r="AJ311" s="59" t="s">
        <v>1025</v>
      </c>
    </row>
    <row r="312" spans="1:36" x14ac:dyDescent="0.2">
      <c r="A312" s="86" t="str">
        <f t="shared" si="28"/>
        <v>111AA442460</v>
      </c>
      <c r="B312" s="86" t="str">
        <f t="shared" si="29"/>
        <v>ME</v>
      </c>
      <c r="C312" s="86" t="str">
        <f t="shared" si="30"/>
        <v>DHU</v>
      </c>
      <c r="D312" s="89">
        <v>42460</v>
      </c>
      <c r="E312" s="86" t="s">
        <v>65</v>
      </c>
      <c r="F312" s="86" t="s">
        <v>736</v>
      </c>
      <c r="G312" s="59"/>
      <c r="H312" s="59" t="s">
        <v>1025</v>
      </c>
      <c r="I312" s="59">
        <v>139</v>
      </c>
      <c r="J312" s="59">
        <v>92</v>
      </c>
      <c r="K312" s="59">
        <v>32</v>
      </c>
      <c r="L312" s="59">
        <v>2</v>
      </c>
      <c r="M312" s="59">
        <v>12</v>
      </c>
      <c r="N312" s="59" t="s">
        <v>1025</v>
      </c>
      <c r="O312" s="59" t="s">
        <v>1025</v>
      </c>
      <c r="P312" s="59">
        <v>1</v>
      </c>
      <c r="Q312" s="59">
        <v>120</v>
      </c>
      <c r="R312" s="59">
        <v>14</v>
      </c>
      <c r="S312" s="59">
        <v>4</v>
      </c>
      <c r="T312" s="59">
        <v>1</v>
      </c>
      <c r="U312" s="59">
        <v>34</v>
      </c>
      <c r="V312" s="59">
        <v>71</v>
      </c>
      <c r="W312" s="59">
        <v>27</v>
      </c>
      <c r="X312" s="59">
        <v>5</v>
      </c>
      <c r="Y312" s="59">
        <v>2</v>
      </c>
      <c r="Z312" s="59">
        <v>30</v>
      </c>
      <c r="AA312" s="59">
        <v>39</v>
      </c>
      <c r="AB312" s="59">
        <v>47</v>
      </c>
      <c r="AC312" s="59">
        <v>5</v>
      </c>
      <c r="AD312" s="59">
        <v>7</v>
      </c>
      <c r="AE312" s="59" t="s">
        <v>1025</v>
      </c>
      <c r="AF312" s="59" t="s">
        <v>1025</v>
      </c>
      <c r="AG312" s="59" t="s">
        <v>1025</v>
      </c>
      <c r="AH312" s="59" t="s">
        <v>1025</v>
      </c>
      <c r="AI312" s="59" t="s">
        <v>1025</v>
      </c>
      <c r="AJ312" s="59" t="s">
        <v>1025</v>
      </c>
    </row>
    <row r="313" spans="1:36" x14ac:dyDescent="0.2">
      <c r="A313" s="86" t="str">
        <f t="shared" si="28"/>
        <v>111AA542460</v>
      </c>
      <c r="B313" s="86" t="str">
        <f t="shared" si="29"/>
        <v>ME</v>
      </c>
      <c r="C313" s="86" t="str">
        <f t="shared" si="30"/>
        <v>DHU</v>
      </c>
      <c r="D313" s="89">
        <v>42460</v>
      </c>
      <c r="E313" s="86" t="s">
        <v>85</v>
      </c>
      <c r="F313" s="86" t="s">
        <v>737</v>
      </c>
      <c r="G313" s="59"/>
      <c r="H313" s="59" t="s">
        <v>1025</v>
      </c>
      <c r="I313" s="59">
        <v>192</v>
      </c>
      <c r="J313" s="59">
        <v>141</v>
      </c>
      <c r="K313" s="59">
        <v>34</v>
      </c>
      <c r="L313" s="59">
        <v>7</v>
      </c>
      <c r="M313" s="59">
        <v>10</v>
      </c>
      <c r="N313" s="59" t="s">
        <v>1025</v>
      </c>
      <c r="O313" s="59" t="s">
        <v>1025</v>
      </c>
      <c r="P313" s="59">
        <v>0</v>
      </c>
      <c r="Q313" s="59">
        <v>175</v>
      </c>
      <c r="R313" s="59">
        <v>12</v>
      </c>
      <c r="S313" s="59">
        <v>2</v>
      </c>
      <c r="T313" s="59">
        <v>3</v>
      </c>
      <c r="U313" s="59">
        <v>54</v>
      </c>
      <c r="V313" s="59">
        <v>97</v>
      </c>
      <c r="W313" s="59">
        <v>30</v>
      </c>
      <c r="X313" s="59">
        <v>8</v>
      </c>
      <c r="Y313" s="59">
        <v>3</v>
      </c>
      <c r="Z313" s="59">
        <v>41</v>
      </c>
      <c r="AA313" s="59">
        <v>56</v>
      </c>
      <c r="AB313" s="59">
        <v>58</v>
      </c>
      <c r="AC313" s="59">
        <v>6</v>
      </c>
      <c r="AD313" s="59">
        <v>17</v>
      </c>
      <c r="AE313" s="59" t="s">
        <v>1025</v>
      </c>
      <c r="AF313" s="59" t="s">
        <v>1025</v>
      </c>
      <c r="AG313" s="59" t="s">
        <v>1025</v>
      </c>
      <c r="AH313" s="59" t="s">
        <v>1025</v>
      </c>
      <c r="AI313" s="59" t="s">
        <v>1025</v>
      </c>
      <c r="AJ313" s="59" t="s">
        <v>1025</v>
      </c>
    </row>
    <row r="314" spans="1:36" x14ac:dyDescent="0.2">
      <c r="A314" s="86" t="str">
        <f t="shared" si="28"/>
        <v>111AA642460</v>
      </c>
      <c r="B314" s="86" t="str">
        <f t="shared" si="29"/>
        <v>S</v>
      </c>
      <c r="C314" s="86" t="str">
        <f t="shared" si="30"/>
        <v>IOW</v>
      </c>
      <c r="D314" s="89">
        <v>42460</v>
      </c>
      <c r="E314" s="86" t="s">
        <v>100</v>
      </c>
      <c r="F314" s="86" t="s">
        <v>738</v>
      </c>
      <c r="G314" s="59"/>
      <c r="H314" s="59" t="s">
        <v>1025</v>
      </c>
      <c r="I314" s="59">
        <v>95</v>
      </c>
      <c r="J314" s="59">
        <v>55</v>
      </c>
      <c r="K314" s="59">
        <v>14</v>
      </c>
      <c r="L314" s="59">
        <v>2</v>
      </c>
      <c r="M314" s="59">
        <v>4</v>
      </c>
      <c r="N314" s="59" t="s">
        <v>1025</v>
      </c>
      <c r="O314" s="59" t="s">
        <v>1025</v>
      </c>
      <c r="P314" s="59">
        <v>5</v>
      </c>
      <c r="Q314" s="59">
        <v>65</v>
      </c>
      <c r="R314" s="59">
        <v>6</v>
      </c>
      <c r="S314" s="59">
        <v>2</v>
      </c>
      <c r="T314" s="59">
        <v>7</v>
      </c>
      <c r="U314" s="59">
        <v>20</v>
      </c>
      <c r="V314" s="59">
        <v>33</v>
      </c>
      <c r="W314" s="59">
        <v>14</v>
      </c>
      <c r="X314" s="59">
        <v>2</v>
      </c>
      <c r="Y314" s="59">
        <v>11</v>
      </c>
      <c r="Z314" s="59">
        <v>20</v>
      </c>
      <c r="AA314" s="59">
        <v>21</v>
      </c>
      <c r="AB314" s="59">
        <v>27</v>
      </c>
      <c r="AC314" s="59">
        <v>1</v>
      </c>
      <c r="AD314" s="59">
        <v>0</v>
      </c>
      <c r="AE314" s="59" t="s">
        <v>1025</v>
      </c>
      <c r="AF314" s="59" t="s">
        <v>1025</v>
      </c>
      <c r="AG314" s="59" t="s">
        <v>1025</v>
      </c>
      <c r="AH314" s="59" t="s">
        <v>1025</v>
      </c>
      <c r="AI314" s="59" t="s">
        <v>1025</v>
      </c>
      <c r="AJ314" s="59" t="s">
        <v>1025</v>
      </c>
    </row>
    <row r="315" spans="1:36" x14ac:dyDescent="0.2">
      <c r="A315" s="86" t="str">
        <f t="shared" si="28"/>
        <v>111AA742460</v>
      </c>
      <c r="B315" s="86" t="str">
        <f t="shared" si="29"/>
        <v>L</v>
      </c>
      <c r="C315" s="86" t="str">
        <f t="shared" si="30"/>
        <v>LCW</v>
      </c>
      <c r="D315" s="89">
        <v>42460</v>
      </c>
      <c r="E315" s="86" t="s">
        <v>106</v>
      </c>
      <c r="F315" s="86" t="s">
        <v>739</v>
      </c>
      <c r="G315" s="59"/>
      <c r="H315" s="59" t="s">
        <v>1025</v>
      </c>
      <c r="I315" s="59">
        <v>72</v>
      </c>
      <c r="J315" s="59">
        <v>40</v>
      </c>
      <c r="K315" s="59">
        <v>16</v>
      </c>
      <c r="L315" s="59">
        <v>6</v>
      </c>
      <c r="M315" s="59">
        <v>8</v>
      </c>
      <c r="N315" s="59" t="s">
        <v>1025</v>
      </c>
      <c r="O315" s="59" t="s">
        <v>1025</v>
      </c>
      <c r="P315" s="59">
        <v>2</v>
      </c>
      <c r="Q315" s="59">
        <v>57</v>
      </c>
      <c r="R315" s="59">
        <v>8</v>
      </c>
      <c r="S315" s="59">
        <v>5</v>
      </c>
      <c r="T315" s="59">
        <v>2</v>
      </c>
      <c r="U315" s="59">
        <v>27</v>
      </c>
      <c r="V315" s="59">
        <v>34</v>
      </c>
      <c r="W315" s="59">
        <v>6</v>
      </c>
      <c r="X315" s="59">
        <v>2</v>
      </c>
      <c r="Y315" s="59">
        <v>3</v>
      </c>
      <c r="Z315" s="59">
        <v>14</v>
      </c>
      <c r="AA315" s="59">
        <v>13</v>
      </c>
      <c r="AB315" s="59">
        <v>32</v>
      </c>
      <c r="AC315" s="59">
        <v>0</v>
      </c>
      <c r="AD315" s="59">
        <v>4</v>
      </c>
      <c r="AE315" s="59" t="s">
        <v>1025</v>
      </c>
      <c r="AF315" s="59" t="s">
        <v>1025</v>
      </c>
      <c r="AG315" s="59" t="s">
        <v>1025</v>
      </c>
      <c r="AH315" s="59" t="s">
        <v>1025</v>
      </c>
      <c r="AI315" s="59" t="s">
        <v>1025</v>
      </c>
      <c r="AJ315" s="59" t="s">
        <v>1025</v>
      </c>
    </row>
    <row r="316" spans="1:36" x14ac:dyDescent="0.2">
      <c r="A316" s="86" t="str">
        <f t="shared" si="28"/>
        <v>111AA942460</v>
      </c>
      <c r="B316" s="86" t="str">
        <f t="shared" si="29"/>
        <v>L</v>
      </c>
      <c r="C316" s="86" t="str">
        <f t="shared" si="30"/>
        <v>Care UK</v>
      </c>
      <c r="D316" s="89">
        <v>42460</v>
      </c>
      <c r="E316" s="86" t="s">
        <v>118</v>
      </c>
      <c r="F316" s="86" t="s">
        <v>740</v>
      </c>
      <c r="G316" s="59"/>
      <c r="H316" s="59" t="s">
        <v>1025</v>
      </c>
      <c r="I316" s="59">
        <v>107</v>
      </c>
      <c r="J316" s="59">
        <v>60</v>
      </c>
      <c r="K316" s="59">
        <v>29</v>
      </c>
      <c r="L316" s="59">
        <v>8</v>
      </c>
      <c r="M316" s="59">
        <v>5</v>
      </c>
      <c r="N316" s="59" t="s">
        <v>1025</v>
      </c>
      <c r="O316" s="59" t="s">
        <v>1025</v>
      </c>
      <c r="P316" s="59">
        <v>0</v>
      </c>
      <c r="Q316" s="59">
        <v>74</v>
      </c>
      <c r="R316" s="59">
        <v>8</v>
      </c>
      <c r="S316" s="59">
        <v>4</v>
      </c>
      <c r="T316" s="59">
        <v>0</v>
      </c>
      <c r="U316" s="59">
        <v>12</v>
      </c>
      <c r="V316" s="59">
        <v>42</v>
      </c>
      <c r="W316" s="59">
        <v>24</v>
      </c>
      <c r="X316" s="59">
        <v>5</v>
      </c>
      <c r="Y316" s="59">
        <v>0</v>
      </c>
      <c r="Z316" s="59">
        <v>13</v>
      </c>
      <c r="AA316" s="59">
        <v>25</v>
      </c>
      <c r="AB316" s="59">
        <v>27</v>
      </c>
      <c r="AC316" s="59">
        <v>20</v>
      </c>
      <c r="AD316" s="59">
        <v>0</v>
      </c>
      <c r="AE316" s="59" t="s">
        <v>1025</v>
      </c>
      <c r="AF316" s="59" t="s">
        <v>1025</v>
      </c>
      <c r="AG316" s="59" t="s">
        <v>1025</v>
      </c>
      <c r="AH316" s="59" t="s">
        <v>1025</v>
      </c>
      <c r="AI316" s="59" t="s">
        <v>1025</v>
      </c>
      <c r="AJ316" s="59" t="s">
        <v>1025</v>
      </c>
    </row>
    <row r="317" spans="1:36" x14ac:dyDescent="0.2">
      <c r="A317" s="86" t="str">
        <f t="shared" si="28"/>
        <v>111AB142460</v>
      </c>
      <c r="B317" s="86" t="str">
        <f t="shared" si="29"/>
        <v>L</v>
      </c>
      <c r="C317" s="86" t="str">
        <f t="shared" si="30"/>
        <v>Care UK</v>
      </c>
      <c r="D317" s="89">
        <v>42460</v>
      </c>
      <c r="E317" s="86" t="s">
        <v>781</v>
      </c>
      <c r="F317" s="86" t="s">
        <v>791</v>
      </c>
      <c r="G317" s="59"/>
      <c r="H317" s="59" t="s">
        <v>1025</v>
      </c>
      <c r="I317" s="59">
        <v>119</v>
      </c>
      <c r="J317" s="59">
        <v>65</v>
      </c>
      <c r="K317" s="59">
        <v>27</v>
      </c>
      <c r="L317" s="59">
        <v>3</v>
      </c>
      <c r="M317" s="59">
        <v>9</v>
      </c>
      <c r="N317" s="59" t="s">
        <v>1025</v>
      </c>
      <c r="O317" s="59" t="s">
        <v>1025</v>
      </c>
      <c r="P317" s="59">
        <v>1</v>
      </c>
      <c r="Q317" s="59">
        <v>90</v>
      </c>
      <c r="R317" s="59">
        <v>4</v>
      </c>
      <c r="S317" s="59">
        <v>4</v>
      </c>
      <c r="T317" s="59">
        <v>0</v>
      </c>
      <c r="U317" s="59">
        <v>19</v>
      </c>
      <c r="V317" s="59">
        <v>45</v>
      </c>
      <c r="W317" s="59">
        <v>25</v>
      </c>
      <c r="X317" s="59">
        <v>9</v>
      </c>
      <c r="Y317" s="59">
        <v>0</v>
      </c>
      <c r="Z317" s="59">
        <v>19</v>
      </c>
      <c r="AA317" s="59">
        <v>29</v>
      </c>
      <c r="AB317" s="59">
        <v>27</v>
      </c>
      <c r="AC317" s="59">
        <v>23</v>
      </c>
      <c r="AD317" s="59">
        <v>0</v>
      </c>
      <c r="AE317" s="59" t="s">
        <v>1025</v>
      </c>
      <c r="AF317" s="59" t="s">
        <v>1025</v>
      </c>
      <c r="AG317" s="59" t="s">
        <v>1025</v>
      </c>
      <c r="AH317" s="59" t="s">
        <v>1025</v>
      </c>
      <c r="AI317" s="59" t="s">
        <v>1025</v>
      </c>
      <c r="AJ317" s="59" t="s">
        <v>1025</v>
      </c>
    </row>
    <row r="318" spans="1:36" x14ac:dyDescent="0.2">
      <c r="A318" s="86" t="str">
        <f t="shared" si="28"/>
        <v>111AB242460</v>
      </c>
      <c r="B318" s="86" t="str">
        <f t="shared" si="29"/>
        <v>ME</v>
      </c>
      <c r="C318" s="86" t="str">
        <f t="shared" si="30"/>
        <v>HUC</v>
      </c>
      <c r="D318" s="89">
        <v>42460</v>
      </c>
      <c r="E318" s="86" t="s">
        <v>124</v>
      </c>
      <c r="F318" s="86" t="s">
        <v>741</v>
      </c>
      <c r="G318" s="59"/>
      <c r="H318" s="59" t="s">
        <v>1025</v>
      </c>
      <c r="I318" s="59">
        <v>837</v>
      </c>
      <c r="J318" s="59">
        <v>615</v>
      </c>
      <c r="K318" s="59">
        <v>150</v>
      </c>
      <c r="L318" s="59">
        <v>25</v>
      </c>
      <c r="M318" s="59">
        <v>37</v>
      </c>
      <c r="N318" s="59" t="s">
        <v>1025</v>
      </c>
      <c r="O318" s="59" t="s">
        <v>1025</v>
      </c>
      <c r="P318" s="59">
        <v>10</v>
      </c>
      <c r="Q318" s="59">
        <v>727</v>
      </c>
      <c r="R318" s="59">
        <v>73</v>
      </c>
      <c r="S318" s="59">
        <v>26</v>
      </c>
      <c r="T318" s="59">
        <v>11</v>
      </c>
      <c r="U318" s="59">
        <v>239</v>
      </c>
      <c r="V318" s="59">
        <v>448</v>
      </c>
      <c r="W318" s="59">
        <v>96</v>
      </c>
      <c r="X318" s="59">
        <v>32</v>
      </c>
      <c r="Y318" s="59">
        <v>22</v>
      </c>
      <c r="Z318" s="59">
        <v>128</v>
      </c>
      <c r="AA318" s="59">
        <v>243</v>
      </c>
      <c r="AB318" s="59">
        <v>317</v>
      </c>
      <c r="AC318" s="59">
        <v>28</v>
      </c>
      <c r="AD318" s="59">
        <v>57</v>
      </c>
      <c r="AE318" s="59" t="s">
        <v>1025</v>
      </c>
      <c r="AF318" s="59" t="s">
        <v>1025</v>
      </c>
      <c r="AG318" s="59" t="s">
        <v>1025</v>
      </c>
      <c r="AH318" s="59" t="s">
        <v>1025</v>
      </c>
      <c r="AI318" s="59" t="s">
        <v>1025</v>
      </c>
      <c r="AJ318" s="59" t="s">
        <v>1025</v>
      </c>
    </row>
    <row r="319" spans="1:36" x14ac:dyDescent="0.2">
      <c r="A319" s="86" t="str">
        <f t="shared" si="28"/>
        <v>111AB342460</v>
      </c>
      <c r="B319" s="86" t="str">
        <f t="shared" si="29"/>
        <v>ME</v>
      </c>
      <c r="C319" s="86" t="str">
        <f t="shared" si="30"/>
        <v>IC24</v>
      </c>
      <c r="D319" s="89">
        <v>42460</v>
      </c>
      <c r="E319" s="86" t="s">
        <v>783</v>
      </c>
      <c r="F319" s="86" t="s">
        <v>792</v>
      </c>
      <c r="G319" s="59"/>
      <c r="H319" s="59" t="s">
        <v>1025</v>
      </c>
      <c r="I319" s="59">
        <v>250</v>
      </c>
      <c r="J319" s="59">
        <v>182</v>
      </c>
      <c r="K319" s="59">
        <v>43</v>
      </c>
      <c r="L319" s="59">
        <v>1</v>
      </c>
      <c r="M319" s="59">
        <v>17</v>
      </c>
      <c r="N319" s="59" t="s">
        <v>1025</v>
      </c>
      <c r="O319" s="59" t="s">
        <v>1025</v>
      </c>
      <c r="P319" s="59">
        <v>7</v>
      </c>
      <c r="Q319" s="59">
        <v>208</v>
      </c>
      <c r="R319" s="59">
        <v>13</v>
      </c>
      <c r="S319" s="59">
        <v>4</v>
      </c>
      <c r="T319" s="59">
        <v>25</v>
      </c>
      <c r="U319" s="59">
        <v>142</v>
      </c>
      <c r="V319" s="59">
        <v>54</v>
      </c>
      <c r="W319" s="59">
        <v>30</v>
      </c>
      <c r="X319" s="59">
        <v>13</v>
      </c>
      <c r="Y319" s="59">
        <v>11</v>
      </c>
      <c r="Z319" s="59">
        <v>38</v>
      </c>
      <c r="AA319" s="59">
        <v>74</v>
      </c>
      <c r="AB319" s="59">
        <v>123</v>
      </c>
      <c r="AC319" s="59">
        <v>16</v>
      </c>
      <c r="AD319" s="59">
        <v>34</v>
      </c>
      <c r="AE319" s="59" t="s">
        <v>1025</v>
      </c>
      <c r="AF319" s="59" t="s">
        <v>1025</v>
      </c>
      <c r="AG319" s="59" t="s">
        <v>1025</v>
      </c>
      <c r="AH319" s="59" t="s">
        <v>1025</v>
      </c>
      <c r="AI319" s="59" t="s">
        <v>1025</v>
      </c>
      <c r="AJ319" s="59" t="s">
        <v>1025</v>
      </c>
    </row>
    <row r="320" spans="1:36" x14ac:dyDescent="0.2">
      <c r="A320" s="86" t="str">
        <f t="shared" si="28"/>
        <v>111AB442460</v>
      </c>
      <c r="B320" s="86" t="str">
        <f t="shared" si="29"/>
        <v>S</v>
      </c>
      <c r="C320" s="86" t="str">
        <f t="shared" si="30"/>
        <v>SCAS</v>
      </c>
      <c r="D320" s="89">
        <v>42460</v>
      </c>
      <c r="E320" s="86" t="s">
        <v>133</v>
      </c>
      <c r="F320" s="86" t="s">
        <v>742</v>
      </c>
      <c r="G320" s="59"/>
      <c r="H320" s="59" t="s">
        <v>1025</v>
      </c>
      <c r="I320" s="59">
        <v>313</v>
      </c>
      <c r="J320" s="59">
        <v>210</v>
      </c>
      <c r="K320" s="59">
        <v>60</v>
      </c>
      <c r="L320" s="59">
        <v>14</v>
      </c>
      <c r="M320" s="59">
        <v>25</v>
      </c>
      <c r="N320" s="59" t="s">
        <v>1025</v>
      </c>
      <c r="O320" s="59" t="s">
        <v>1025</v>
      </c>
      <c r="P320" s="59">
        <v>4</v>
      </c>
      <c r="Q320" s="59">
        <v>245</v>
      </c>
      <c r="R320" s="59">
        <v>36</v>
      </c>
      <c r="S320" s="59">
        <v>9</v>
      </c>
      <c r="T320" s="59">
        <v>23</v>
      </c>
      <c r="U320" s="59">
        <v>73</v>
      </c>
      <c r="V320" s="59">
        <v>162</v>
      </c>
      <c r="W320" s="59">
        <v>39</v>
      </c>
      <c r="X320" s="59">
        <v>15</v>
      </c>
      <c r="Y320" s="59">
        <v>24</v>
      </c>
      <c r="Z320" s="59">
        <v>63</v>
      </c>
      <c r="AA320" s="59">
        <v>89</v>
      </c>
      <c r="AB320" s="59">
        <v>109</v>
      </c>
      <c r="AC320" s="59">
        <v>97</v>
      </c>
      <c r="AD320" s="59">
        <v>15</v>
      </c>
      <c r="AE320" s="59" t="s">
        <v>1025</v>
      </c>
      <c r="AF320" s="59" t="s">
        <v>1025</v>
      </c>
      <c r="AG320" s="59" t="s">
        <v>1025</v>
      </c>
      <c r="AH320" s="59" t="s">
        <v>1025</v>
      </c>
      <c r="AI320" s="59" t="s">
        <v>1025</v>
      </c>
      <c r="AJ320" s="59" t="s">
        <v>1025</v>
      </c>
    </row>
    <row r="321" spans="1:36" x14ac:dyDescent="0.2">
      <c r="A321" s="86" t="str">
        <f t="shared" si="28"/>
        <v>111AB942460</v>
      </c>
      <c r="B321" s="86" t="str">
        <f t="shared" si="29"/>
        <v>ME</v>
      </c>
      <c r="C321" s="86" t="str">
        <f t="shared" si="30"/>
        <v>IC24</v>
      </c>
      <c r="D321" s="89">
        <v>42460</v>
      </c>
      <c r="E321" s="86" t="s">
        <v>786</v>
      </c>
      <c r="F321" s="86" t="s">
        <v>793</v>
      </c>
      <c r="G321" s="59"/>
      <c r="H321" s="59" t="s">
        <v>1025</v>
      </c>
      <c r="I321" s="59">
        <v>222</v>
      </c>
      <c r="J321" s="59">
        <v>152</v>
      </c>
      <c r="K321" s="59">
        <v>33</v>
      </c>
      <c r="L321" s="59">
        <v>10</v>
      </c>
      <c r="M321" s="59">
        <v>19</v>
      </c>
      <c r="N321" s="59" t="s">
        <v>1025</v>
      </c>
      <c r="O321" s="59" t="s">
        <v>1025</v>
      </c>
      <c r="P321" s="59">
        <v>8</v>
      </c>
      <c r="Q321" s="59">
        <v>167</v>
      </c>
      <c r="R321" s="59">
        <v>25</v>
      </c>
      <c r="S321" s="59">
        <v>3</v>
      </c>
      <c r="T321" s="59">
        <v>27</v>
      </c>
      <c r="U321" s="59">
        <v>121</v>
      </c>
      <c r="V321" s="59">
        <v>43</v>
      </c>
      <c r="W321" s="59">
        <v>24</v>
      </c>
      <c r="X321" s="59">
        <v>20</v>
      </c>
      <c r="Y321" s="59">
        <v>14</v>
      </c>
      <c r="Z321" s="59">
        <v>45</v>
      </c>
      <c r="AA321" s="59">
        <v>58</v>
      </c>
      <c r="AB321" s="59">
        <v>123</v>
      </c>
      <c r="AC321" s="59">
        <v>9</v>
      </c>
      <c r="AD321" s="59">
        <v>34</v>
      </c>
      <c r="AE321" s="59" t="s">
        <v>1025</v>
      </c>
      <c r="AF321" s="59" t="s">
        <v>1025</v>
      </c>
      <c r="AG321" s="59" t="s">
        <v>1025</v>
      </c>
      <c r="AH321" s="59" t="s">
        <v>1025</v>
      </c>
      <c r="AI321" s="59" t="s">
        <v>1025</v>
      </c>
      <c r="AJ321" s="59" t="s">
        <v>1025</v>
      </c>
    </row>
    <row r="322" spans="1:36" x14ac:dyDescent="0.2">
      <c r="A322" s="86" t="str">
        <f t="shared" si="28"/>
        <v>111AC242460</v>
      </c>
      <c r="B322" s="86" t="str">
        <f t="shared" si="29"/>
        <v>ME</v>
      </c>
      <c r="C322" s="86" t="str">
        <f t="shared" si="30"/>
        <v>Care UK</v>
      </c>
      <c r="D322" s="89">
        <v>42460</v>
      </c>
      <c r="E322" s="86" t="s">
        <v>139</v>
      </c>
      <c r="F322" s="86" t="s">
        <v>743</v>
      </c>
      <c r="G322" s="59"/>
      <c r="H322" s="59" t="s">
        <v>1025</v>
      </c>
      <c r="I322" s="59">
        <v>328</v>
      </c>
      <c r="J322" s="59">
        <v>182</v>
      </c>
      <c r="K322" s="59">
        <v>52</v>
      </c>
      <c r="L322" s="59">
        <v>15</v>
      </c>
      <c r="M322" s="59">
        <v>31</v>
      </c>
      <c r="N322" s="59" t="s">
        <v>1025</v>
      </c>
      <c r="O322" s="59" t="s">
        <v>1025</v>
      </c>
      <c r="P322" s="59">
        <v>48</v>
      </c>
      <c r="Q322" s="59">
        <v>255</v>
      </c>
      <c r="R322" s="59">
        <v>11</v>
      </c>
      <c r="S322" s="59">
        <v>11</v>
      </c>
      <c r="T322" s="59">
        <v>51</v>
      </c>
      <c r="U322" s="59">
        <v>0</v>
      </c>
      <c r="V322" s="59">
        <v>0</v>
      </c>
      <c r="W322" s="59">
        <v>0</v>
      </c>
      <c r="X322" s="59">
        <v>0</v>
      </c>
      <c r="Y322" s="59">
        <v>0</v>
      </c>
      <c r="Z322" s="59">
        <v>35</v>
      </c>
      <c r="AA322" s="59">
        <v>81</v>
      </c>
      <c r="AB322" s="59">
        <v>146</v>
      </c>
      <c r="AC322" s="59">
        <v>14</v>
      </c>
      <c r="AD322" s="59">
        <v>31</v>
      </c>
      <c r="AE322" s="59" t="s">
        <v>1025</v>
      </c>
      <c r="AF322" s="59" t="s">
        <v>1025</v>
      </c>
      <c r="AG322" s="59" t="s">
        <v>1025</v>
      </c>
      <c r="AH322" s="59" t="s">
        <v>1025</v>
      </c>
      <c r="AI322" s="59" t="s">
        <v>1025</v>
      </c>
      <c r="AJ322" s="59" t="s">
        <v>1025</v>
      </c>
    </row>
    <row r="323" spans="1:36" x14ac:dyDescent="0.2">
      <c r="A323" s="86" t="str">
        <f t="shared" si="28"/>
        <v>111AC342460</v>
      </c>
      <c r="B323" s="86" t="str">
        <f t="shared" si="29"/>
        <v>ME</v>
      </c>
      <c r="C323" s="86" t="str">
        <f t="shared" si="30"/>
        <v>IC24</v>
      </c>
      <c r="D323" s="89">
        <v>42460</v>
      </c>
      <c r="E323" s="86" t="s">
        <v>147</v>
      </c>
      <c r="F323" s="86" t="s">
        <v>744</v>
      </c>
      <c r="G323" s="59"/>
      <c r="H323" s="59" t="s">
        <v>1025</v>
      </c>
      <c r="I323" s="59">
        <v>205</v>
      </c>
      <c r="J323" s="59">
        <v>160</v>
      </c>
      <c r="K323" s="59">
        <v>28</v>
      </c>
      <c r="L323" s="59">
        <v>3</v>
      </c>
      <c r="M323" s="59">
        <v>9</v>
      </c>
      <c r="N323" s="59" t="s">
        <v>1025</v>
      </c>
      <c r="O323" s="59" t="s">
        <v>1025</v>
      </c>
      <c r="P323" s="59">
        <v>5</v>
      </c>
      <c r="Q323" s="59">
        <v>170</v>
      </c>
      <c r="R323" s="59">
        <v>10</v>
      </c>
      <c r="S323" s="59">
        <v>5</v>
      </c>
      <c r="T323" s="59">
        <v>20</v>
      </c>
      <c r="U323" s="59">
        <v>123</v>
      </c>
      <c r="V323" s="59">
        <v>42</v>
      </c>
      <c r="W323" s="59">
        <v>19</v>
      </c>
      <c r="X323" s="59">
        <v>8</v>
      </c>
      <c r="Y323" s="59">
        <v>13</v>
      </c>
      <c r="Z323" s="59">
        <v>31</v>
      </c>
      <c r="AA323" s="59">
        <v>47</v>
      </c>
      <c r="AB323" s="59">
        <v>102</v>
      </c>
      <c r="AC323" s="59">
        <v>16</v>
      </c>
      <c r="AD323" s="59">
        <v>46</v>
      </c>
      <c r="AE323" s="59" t="s">
        <v>1025</v>
      </c>
      <c r="AF323" s="59" t="s">
        <v>1025</v>
      </c>
      <c r="AG323" s="59" t="s">
        <v>1025</v>
      </c>
      <c r="AH323" s="59" t="s">
        <v>1025</v>
      </c>
      <c r="AI323" s="59" t="s">
        <v>1025</v>
      </c>
      <c r="AJ323" s="59" t="s">
        <v>1025</v>
      </c>
    </row>
    <row r="324" spans="1:36" x14ac:dyDescent="0.2">
      <c r="A324" s="86" t="str">
        <f t="shared" si="28"/>
        <v>111AC442460</v>
      </c>
      <c r="B324" s="86" t="str">
        <f t="shared" si="29"/>
        <v>ME</v>
      </c>
      <c r="C324" s="86" t="str">
        <f t="shared" si="30"/>
        <v>IC24</v>
      </c>
      <c r="D324" s="89">
        <v>42460</v>
      </c>
      <c r="E324" s="86" t="s">
        <v>159</v>
      </c>
      <c r="F324" s="86" t="s">
        <v>745</v>
      </c>
      <c r="G324" s="59"/>
      <c r="H324" s="59" t="s">
        <v>1025</v>
      </c>
      <c r="I324" s="59">
        <v>177</v>
      </c>
      <c r="J324" s="59">
        <v>141</v>
      </c>
      <c r="K324" s="59">
        <v>20</v>
      </c>
      <c r="L324" s="59">
        <v>6</v>
      </c>
      <c r="M324" s="59">
        <v>6</v>
      </c>
      <c r="N324" s="59" t="s">
        <v>1025</v>
      </c>
      <c r="O324" s="59" t="s">
        <v>1025</v>
      </c>
      <c r="P324" s="59">
        <v>4</v>
      </c>
      <c r="Q324" s="59">
        <v>149</v>
      </c>
      <c r="R324" s="59">
        <v>10</v>
      </c>
      <c r="S324" s="59">
        <v>6</v>
      </c>
      <c r="T324" s="59">
        <v>12</v>
      </c>
      <c r="U324" s="59">
        <v>106</v>
      </c>
      <c r="V324" s="59">
        <v>44</v>
      </c>
      <c r="W324" s="59">
        <v>12</v>
      </c>
      <c r="X324" s="59">
        <v>7</v>
      </c>
      <c r="Y324" s="59">
        <v>8</v>
      </c>
      <c r="Z324" s="59">
        <v>32</v>
      </c>
      <c r="AA324" s="59">
        <v>64</v>
      </c>
      <c r="AB324" s="59">
        <v>85</v>
      </c>
      <c r="AC324" s="59">
        <v>9</v>
      </c>
      <c r="AD324" s="59">
        <v>17</v>
      </c>
      <c r="AE324" s="59" t="s">
        <v>1025</v>
      </c>
      <c r="AF324" s="59" t="s">
        <v>1025</v>
      </c>
      <c r="AG324" s="59" t="s">
        <v>1025</v>
      </c>
      <c r="AH324" s="59" t="s">
        <v>1025</v>
      </c>
      <c r="AI324" s="59" t="s">
        <v>1025</v>
      </c>
      <c r="AJ324" s="59" t="s">
        <v>1025</v>
      </c>
    </row>
    <row r="325" spans="1:36" x14ac:dyDescent="0.2">
      <c r="A325" s="86" t="str">
        <f t="shared" si="28"/>
        <v>111AC542460</v>
      </c>
      <c r="B325" s="86" t="str">
        <f t="shared" si="29"/>
        <v>ME</v>
      </c>
      <c r="C325" s="86" t="str">
        <f t="shared" si="30"/>
        <v>HUC</v>
      </c>
      <c r="D325" s="89">
        <v>42460</v>
      </c>
      <c r="E325" s="86" t="s">
        <v>173</v>
      </c>
      <c r="F325" s="86" t="s">
        <v>746</v>
      </c>
      <c r="G325" s="59"/>
      <c r="H325" s="59" t="s">
        <v>1025</v>
      </c>
      <c r="I325" s="59">
        <v>718</v>
      </c>
      <c r="J325" s="59">
        <v>477</v>
      </c>
      <c r="K325" s="59">
        <v>147</v>
      </c>
      <c r="L325" s="59">
        <v>41</v>
      </c>
      <c r="M325" s="59">
        <v>47</v>
      </c>
      <c r="N325" s="59" t="s">
        <v>1025</v>
      </c>
      <c r="O325" s="59" t="s">
        <v>1025</v>
      </c>
      <c r="P325" s="59">
        <v>6</v>
      </c>
      <c r="Q325" s="59">
        <v>627</v>
      </c>
      <c r="R325" s="59">
        <v>58</v>
      </c>
      <c r="S325" s="59">
        <v>12</v>
      </c>
      <c r="T325" s="59">
        <v>21</v>
      </c>
      <c r="U325" s="59">
        <v>172</v>
      </c>
      <c r="V325" s="59">
        <v>407</v>
      </c>
      <c r="W325" s="59">
        <v>102</v>
      </c>
      <c r="X325" s="59">
        <v>27</v>
      </c>
      <c r="Y325" s="59">
        <v>10</v>
      </c>
      <c r="Z325" s="59">
        <v>136</v>
      </c>
      <c r="AA325" s="59">
        <v>205</v>
      </c>
      <c r="AB325" s="59">
        <v>226</v>
      </c>
      <c r="AC325" s="59">
        <v>32</v>
      </c>
      <c r="AD325" s="59">
        <v>49</v>
      </c>
      <c r="AE325" s="59" t="s">
        <v>1025</v>
      </c>
      <c r="AF325" s="59" t="s">
        <v>1025</v>
      </c>
      <c r="AG325" s="59" t="s">
        <v>1025</v>
      </c>
      <c r="AH325" s="59" t="s">
        <v>1025</v>
      </c>
      <c r="AI325" s="59" t="s">
        <v>1025</v>
      </c>
      <c r="AJ325" s="59" t="s">
        <v>1025</v>
      </c>
    </row>
    <row r="326" spans="1:36" x14ac:dyDescent="0.2">
      <c r="A326" s="86" t="str">
        <f t="shared" si="28"/>
        <v>111AC642460</v>
      </c>
      <c r="B326" s="86" t="str">
        <f t="shared" si="29"/>
        <v>ME</v>
      </c>
      <c r="C326" s="86" t="str">
        <f t="shared" si="30"/>
        <v>DHU</v>
      </c>
      <c r="D326" s="89">
        <v>42460</v>
      </c>
      <c r="E326" s="86" t="s">
        <v>178</v>
      </c>
      <c r="F326" s="86" t="s">
        <v>747</v>
      </c>
      <c r="G326" s="59"/>
      <c r="H326" s="59" t="s">
        <v>1025</v>
      </c>
      <c r="I326" s="59">
        <v>175</v>
      </c>
      <c r="J326" s="59">
        <v>116</v>
      </c>
      <c r="K326" s="59">
        <v>42</v>
      </c>
      <c r="L326" s="59">
        <v>9</v>
      </c>
      <c r="M326" s="59">
        <v>6</v>
      </c>
      <c r="N326" s="59" t="s">
        <v>1025</v>
      </c>
      <c r="O326" s="59" t="s">
        <v>1025</v>
      </c>
      <c r="P326" s="59">
        <v>2</v>
      </c>
      <c r="Q326" s="59">
        <v>157</v>
      </c>
      <c r="R326" s="59">
        <v>16</v>
      </c>
      <c r="S326" s="59">
        <v>1</v>
      </c>
      <c r="T326" s="59">
        <v>1</v>
      </c>
      <c r="U326" s="59">
        <v>40</v>
      </c>
      <c r="V326" s="59">
        <v>101</v>
      </c>
      <c r="W326" s="59">
        <v>23</v>
      </c>
      <c r="X326" s="59">
        <v>7</v>
      </c>
      <c r="Y326" s="59">
        <v>4</v>
      </c>
      <c r="Z326" s="59">
        <v>35</v>
      </c>
      <c r="AA326" s="59">
        <v>47</v>
      </c>
      <c r="AB326" s="59">
        <v>61</v>
      </c>
      <c r="AC326" s="59">
        <v>6</v>
      </c>
      <c r="AD326" s="59">
        <v>15</v>
      </c>
      <c r="AE326" s="59" t="s">
        <v>1025</v>
      </c>
      <c r="AF326" s="59" t="s">
        <v>1025</v>
      </c>
      <c r="AG326" s="59" t="s">
        <v>1025</v>
      </c>
      <c r="AH326" s="59" t="s">
        <v>1025</v>
      </c>
      <c r="AI326" s="59" t="s">
        <v>1025</v>
      </c>
      <c r="AJ326" s="59" t="s">
        <v>1025</v>
      </c>
    </row>
    <row r="327" spans="1:36" x14ac:dyDescent="0.2">
      <c r="A327" s="86" t="str">
        <f t="shared" si="28"/>
        <v>111AC742460</v>
      </c>
      <c r="B327" s="86" t="str">
        <f t="shared" si="29"/>
        <v>ME</v>
      </c>
      <c r="C327" s="86" t="str">
        <f t="shared" si="30"/>
        <v>DHU</v>
      </c>
      <c r="D327" s="89">
        <v>42460</v>
      </c>
      <c r="E327" s="86" t="s">
        <v>186</v>
      </c>
      <c r="F327" s="86" t="s">
        <v>748</v>
      </c>
      <c r="G327" s="59"/>
      <c r="H327" s="59" t="s">
        <v>1025</v>
      </c>
      <c r="I327" s="59">
        <v>146</v>
      </c>
      <c r="J327" s="59">
        <v>72</v>
      </c>
      <c r="K327" s="59">
        <v>33</v>
      </c>
      <c r="L327" s="59">
        <v>10</v>
      </c>
      <c r="M327" s="59">
        <v>15</v>
      </c>
      <c r="N327" s="59" t="s">
        <v>1025</v>
      </c>
      <c r="O327" s="59" t="s">
        <v>1025</v>
      </c>
      <c r="P327" s="59">
        <v>16</v>
      </c>
      <c r="Q327" s="59">
        <v>109</v>
      </c>
      <c r="R327" s="59">
        <v>8</v>
      </c>
      <c r="S327" s="59">
        <v>8</v>
      </c>
      <c r="T327" s="59">
        <v>21</v>
      </c>
      <c r="U327" s="59">
        <v>0</v>
      </c>
      <c r="V327" s="59">
        <v>0</v>
      </c>
      <c r="W327" s="59">
        <v>0</v>
      </c>
      <c r="X327" s="59">
        <v>0</v>
      </c>
      <c r="Y327" s="59">
        <v>0</v>
      </c>
      <c r="Z327" s="59">
        <v>12</v>
      </c>
      <c r="AA327" s="59">
        <v>24</v>
      </c>
      <c r="AB327" s="59">
        <v>88</v>
      </c>
      <c r="AC327" s="59">
        <v>68</v>
      </c>
      <c r="AD327" s="59">
        <v>29</v>
      </c>
      <c r="AE327" s="59" t="s">
        <v>1025</v>
      </c>
      <c r="AF327" s="59" t="s">
        <v>1025</v>
      </c>
      <c r="AG327" s="59" t="s">
        <v>1025</v>
      </c>
      <c r="AH327" s="59" t="s">
        <v>1025</v>
      </c>
      <c r="AI327" s="59" t="s">
        <v>1025</v>
      </c>
      <c r="AJ327" s="59" t="s">
        <v>1025</v>
      </c>
    </row>
    <row r="328" spans="1:36" x14ac:dyDescent="0.2">
      <c r="A328" s="86" t="str">
        <f t="shared" si="28"/>
        <v>111AC842460</v>
      </c>
      <c r="B328" s="86" t="str">
        <f t="shared" si="29"/>
        <v>ME</v>
      </c>
      <c r="C328" s="86" t="str">
        <f t="shared" si="30"/>
        <v>DHU</v>
      </c>
      <c r="D328" s="89">
        <v>42460</v>
      </c>
      <c r="E328" s="86" t="s">
        <v>191</v>
      </c>
      <c r="F328" s="86" t="s">
        <v>749</v>
      </c>
      <c r="G328" s="59"/>
      <c r="H328" s="59" t="s">
        <v>1025</v>
      </c>
      <c r="I328" s="59">
        <v>188</v>
      </c>
      <c r="J328" s="59">
        <v>120</v>
      </c>
      <c r="K328" s="59">
        <v>51</v>
      </c>
      <c r="L328" s="59">
        <v>5</v>
      </c>
      <c r="M328" s="59">
        <v>10</v>
      </c>
      <c r="N328" s="59" t="s">
        <v>1025</v>
      </c>
      <c r="O328" s="59" t="s">
        <v>1025</v>
      </c>
      <c r="P328" s="59">
        <v>2</v>
      </c>
      <c r="Q328" s="59">
        <v>169</v>
      </c>
      <c r="R328" s="59">
        <v>14</v>
      </c>
      <c r="S328" s="59">
        <v>2</v>
      </c>
      <c r="T328" s="59">
        <v>3</v>
      </c>
      <c r="U328" s="59">
        <v>47</v>
      </c>
      <c r="V328" s="59">
        <v>100</v>
      </c>
      <c r="W328" s="59">
        <v>27</v>
      </c>
      <c r="X328" s="59">
        <v>7</v>
      </c>
      <c r="Y328" s="59">
        <v>7</v>
      </c>
      <c r="Z328" s="59">
        <v>39</v>
      </c>
      <c r="AA328" s="59">
        <v>41</v>
      </c>
      <c r="AB328" s="59">
        <v>82</v>
      </c>
      <c r="AC328" s="59">
        <v>7</v>
      </c>
      <c r="AD328" s="59">
        <v>11</v>
      </c>
      <c r="AE328" s="59" t="s">
        <v>1025</v>
      </c>
      <c r="AF328" s="59" t="s">
        <v>1025</v>
      </c>
      <c r="AG328" s="59" t="s">
        <v>1025</v>
      </c>
      <c r="AH328" s="59" t="s">
        <v>1025</v>
      </c>
      <c r="AI328" s="59" t="s">
        <v>1025</v>
      </c>
      <c r="AJ328" s="59" t="s">
        <v>1025</v>
      </c>
    </row>
    <row r="329" spans="1:36" x14ac:dyDescent="0.2">
      <c r="A329" s="86" t="str">
        <f t="shared" si="28"/>
        <v>111AC942460</v>
      </c>
      <c r="B329" s="86" t="str">
        <f t="shared" si="29"/>
        <v>ME</v>
      </c>
      <c r="C329" s="86" t="str">
        <f t="shared" si="30"/>
        <v>Care UK</v>
      </c>
      <c r="D329" s="89">
        <v>42460</v>
      </c>
      <c r="E329" s="86" t="s">
        <v>202</v>
      </c>
      <c r="F329" s="86" t="s">
        <v>750</v>
      </c>
      <c r="G329" s="59"/>
      <c r="H329" s="59" t="s">
        <v>1025</v>
      </c>
      <c r="I329" s="59">
        <v>277</v>
      </c>
      <c r="J329" s="59">
        <v>189</v>
      </c>
      <c r="K329" s="59">
        <v>58</v>
      </c>
      <c r="L329" s="59">
        <v>12</v>
      </c>
      <c r="M329" s="59">
        <v>17</v>
      </c>
      <c r="N329" s="59" t="s">
        <v>1025</v>
      </c>
      <c r="O329" s="59" t="s">
        <v>1025</v>
      </c>
      <c r="P329" s="59">
        <v>1</v>
      </c>
      <c r="Q329" s="59">
        <v>226</v>
      </c>
      <c r="R329" s="59">
        <v>26</v>
      </c>
      <c r="S329" s="59">
        <v>11</v>
      </c>
      <c r="T329" s="59">
        <v>7</v>
      </c>
      <c r="U329" s="59">
        <v>112</v>
      </c>
      <c r="V329" s="59">
        <v>106</v>
      </c>
      <c r="W329" s="59">
        <v>40</v>
      </c>
      <c r="X329" s="59">
        <v>13</v>
      </c>
      <c r="Y329" s="59">
        <v>3</v>
      </c>
      <c r="Z329" s="59">
        <v>45</v>
      </c>
      <c r="AA329" s="59">
        <v>67</v>
      </c>
      <c r="AB329" s="59">
        <v>124</v>
      </c>
      <c r="AC329" s="59">
        <v>20</v>
      </c>
      <c r="AD329" s="59">
        <v>16</v>
      </c>
      <c r="AE329" s="59" t="s">
        <v>1025</v>
      </c>
      <c r="AF329" s="59" t="s">
        <v>1025</v>
      </c>
      <c r="AG329" s="59" t="s">
        <v>1025</v>
      </c>
      <c r="AH329" s="59" t="s">
        <v>1025</v>
      </c>
      <c r="AI329" s="59" t="s">
        <v>1025</v>
      </c>
      <c r="AJ329" s="59" t="s">
        <v>1025</v>
      </c>
    </row>
    <row r="330" spans="1:36" x14ac:dyDescent="0.2">
      <c r="A330" s="86" t="str">
        <f t="shared" si="28"/>
        <v>111AD142460</v>
      </c>
      <c r="B330" s="86" t="str">
        <f t="shared" si="29"/>
        <v>L</v>
      </c>
      <c r="C330" s="86" t="str">
        <f t="shared" si="30"/>
        <v>Care UK</v>
      </c>
      <c r="D330" s="89">
        <v>42460</v>
      </c>
      <c r="E330" s="86" t="s">
        <v>784</v>
      </c>
      <c r="F330" s="86" t="s">
        <v>794</v>
      </c>
      <c r="G330" s="59"/>
      <c r="H330" s="59" t="s">
        <v>1025</v>
      </c>
      <c r="I330" s="59">
        <v>110</v>
      </c>
      <c r="J330" s="59">
        <v>71</v>
      </c>
      <c r="K330" s="59">
        <v>26</v>
      </c>
      <c r="L330" s="59">
        <v>4</v>
      </c>
      <c r="M330" s="59">
        <v>8</v>
      </c>
      <c r="N330" s="59" t="s">
        <v>1025</v>
      </c>
      <c r="O330" s="59" t="s">
        <v>1025</v>
      </c>
      <c r="P330" s="59">
        <v>1</v>
      </c>
      <c r="Q330" s="59">
        <v>79</v>
      </c>
      <c r="R330" s="59">
        <v>5</v>
      </c>
      <c r="S330" s="59">
        <v>6</v>
      </c>
      <c r="T330" s="59">
        <v>0</v>
      </c>
      <c r="U330" s="59">
        <v>13</v>
      </c>
      <c r="V330" s="59">
        <v>60</v>
      </c>
      <c r="W330" s="59">
        <v>13</v>
      </c>
      <c r="X330" s="59">
        <v>1</v>
      </c>
      <c r="Y330" s="59">
        <v>0</v>
      </c>
      <c r="Z330" s="59">
        <v>7</v>
      </c>
      <c r="AA330" s="59">
        <v>27</v>
      </c>
      <c r="AB330" s="59">
        <v>36</v>
      </c>
      <c r="AC330" s="59">
        <v>20</v>
      </c>
      <c r="AD330" s="59">
        <v>0</v>
      </c>
      <c r="AE330" s="59" t="s">
        <v>1025</v>
      </c>
      <c r="AF330" s="59" t="s">
        <v>1025</v>
      </c>
      <c r="AG330" s="59" t="s">
        <v>1025</v>
      </c>
      <c r="AH330" s="59" t="s">
        <v>1025</v>
      </c>
      <c r="AI330" s="59" t="s">
        <v>1025</v>
      </c>
      <c r="AJ330" s="59" t="s">
        <v>1025</v>
      </c>
    </row>
    <row r="331" spans="1:36" x14ac:dyDescent="0.2">
      <c r="A331" s="86" t="str">
        <f t="shared" si="28"/>
        <v>111AD242460</v>
      </c>
      <c r="B331" s="86" t="str">
        <f t="shared" si="29"/>
        <v>L</v>
      </c>
      <c r="C331" s="86" t="str">
        <f t="shared" si="30"/>
        <v>Care UK</v>
      </c>
      <c r="D331" s="89">
        <v>42460</v>
      </c>
      <c r="E331" s="86" t="s">
        <v>788</v>
      </c>
      <c r="F331" s="86" t="s">
        <v>795</v>
      </c>
      <c r="G331" s="59"/>
      <c r="H331" s="59" t="s">
        <v>1025</v>
      </c>
      <c r="I331" s="59">
        <v>93</v>
      </c>
      <c r="J331" s="59">
        <v>54</v>
      </c>
      <c r="K331" s="59">
        <v>16</v>
      </c>
      <c r="L331" s="59">
        <v>9</v>
      </c>
      <c r="M331" s="59">
        <v>13</v>
      </c>
      <c r="N331" s="59" t="s">
        <v>1025</v>
      </c>
      <c r="O331" s="59" t="s">
        <v>1025</v>
      </c>
      <c r="P331" s="59">
        <v>1</v>
      </c>
      <c r="Q331" s="59">
        <v>65</v>
      </c>
      <c r="R331" s="59">
        <v>7</v>
      </c>
      <c r="S331" s="59">
        <v>3</v>
      </c>
      <c r="T331" s="59">
        <v>0</v>
      </c>
      <c r="U331" s="59">
        <v>7</v>
      </c>
      <c r="V331" s="59">
        <v>46</v>
      </c>
      <c r="W331" s="59">
        <v>21</v>
      </c>
      <c r="X331" s="59">
        <v>1</v>
      </c>
      <c r="Y331" s="59">
        <v>0</v>
      </c>
      <c r="Z331" s="59">
        <v>14</v>
      </c>
      <c r="AA331" s="59">
        <v>24</v>
      </c>
      <c r="AB331" s="59">
        <v>16</v>
      </c>
      <c r="AC331" s="59">
        <v>21</v>
      </c>
      <c r="AD331" s="59">
        <v>0</v>
      </c>
      <c r="AE331" s="59" t="s">
        <v>1025</v>
      </c>
      <c r="AF331" s="59" t="s">
        <v>1025</v>
      </c>
      <c r="AG331" s="59" t="s">
        <v>1025</v>
      </c>
      <c r="AH331" s="59" t="s">
        <v>1025</v>
      </c>
      <c r="AI331" s="59" t="s">
        <v>1025</v>
      </c>
      <c r="AJ331" s="59" t="s">
        <v>1025</v>
      </c>
    </row>
    <row r="332" spans="1:36" x14ac:dyDescent="0.2">
      <c r="A332" s="86" t="str">
        <f t="shared" si="28"/>
        <v>111AD342460</v>
      </c>
      <c r="B332" s="86" t="str">
        <f t="shared" si="29"/>
        <v>L</v>
      </c>
      <c r="C332" s="86" t="str">
        <f t="shared" si="30"/>
        <v>Care UK</v>
      </c>
      <c r="D332" s="89">
        <v>42460</v>
      </c>
      <c r="E332" s="86" t="s">
        <v>796</v>
      </c>
      <c r="F332" s="86" t="s">
        <v>797</v>
      </c>
      <c r="G332" s="59"/>
      <c r="H332" s="59" t="s">
        <v>1025</v>
      </c>
      <c r="I332" s="59">
        <v>112</v>
      </c>
      <c r="J332" s="59">
        <v>66</v>
      </c>
      <c r="K332" s="59">
        <v>28</v>
      </c>
      <c r="L332" s="59">
        <v>6</v>
      </c>
      <c r="M332" s="59">
        <v>11</v>
      </c>
      <c r="N332" s="59" t="s">
        <v>1025</v>
      </c>
      <c r="O332" s="59" t="s">
        <v>1025</v>
      </c>
      <c r="P332" s="59">
        <v>1</v>
      </c>
      <c r="Q332" s="59">
        <v>95</v>
      </c>
      <c r="R332" s="59">
        <v>5</v>
      </c>
      <c r="S332" s="59">
        <v>1</v>
      </c>
      <c r="T332" s="59">
        <v>0</v>
      </c>
      <c r="U332" s="59">
        <v>18</v>
      </c>
      <c r="V332" s="59">
        <v>55</v>
      </c>
      <c r="W332" s="59">
        <v>20</v>
      </c>
      <c r="X332" s="59">
        <v>6</v>
      </c>
      <c r="Y332" s="59">
        <v>0</v>
      </c>
      <c r="Z332" s="59">
        <v>13</v>
      </c>
      <c r="AA332" s="59">
        <v>32</v>
      </c>
      <c r="AB332" s="59">
        <v>29</v>
      </c>
      <c r="AC332" s="59">
        <v>26</v>
      </c>
      <c r="AD332" s="59">
        <v>0</v>
      </c>
      <c r="AE332" s="59" t="s">
        <v>1025</v>
      </c>
      <c r="AF332" s="59" t="s">
        <v>1025</v>
      </c>
      <c r="AG332" s="59" t="s">
        <v>1025</v>
      </c>
      <c r="AH332" s="59" t="s">
        <v>1025</v>
      </c>
      <c r="AI332" s="59" t="s">
        <v>1025</v>
      </c>
      <c r="AJ332" s="59" t="s">
        <v>1025</v>
      </c>
    </row>
    <row r="333" spans="1:36" x14ac:dyDescent="0.2">
      <c r="A333" s="86" t="str">
        <f t="shared" si="28"/>
        <v>111AD442460</v>
      </c>
      <c r="B333" s="86" t="str">
        <f t="shared" si="29"/>
        <v>L</v>
      </c>
      <c r="C333" s="86" t="str">
        <f t="shared" si="30"/>
        <v>Care UK</v>
      </c>
      <c r="D333" s="89">
        <v>42460</v>
      </c>
      <c r="E333" s="86" t="s">
        <v>252</v>
      </c>
      <c r="F333" s="86" t="s">
        <v>751</v>
      </c>
      <c r="G333" s="59"/>
      <c r="H333" s="59" t="s">
        <v>1025</v>
      </c>
      <c r="I333" s="59">
        <v>401</v>
      </c>
      <c r="J333" s="59">
        <v>197</v>
      </c>
      <c r="K333" s="59">
        <v>81</v>
      </c>
      <c r="L333" s="59">
        <v>69</v>
      </c>
      <c r="M333" s="59">
        <v>52</v>
      </c>
      <c r="N333" s="59" t="s">
        <v>1025</v>
      </c>
      <c r="O333" s="59" t="s">
        <v>1025</v>
      </c>
      <c r="P333" s="59">
        <v>2</v>
      </c>
      <c r="Q333" s="59">
        <v>219</v>
      </c>
      <c r="R333" s="59">
        <v>19</v>
      </c>
      <c r="S333" s="59">
        <v>25</v>
      </c>
      <c r="T333" s="59">
        <v>0</v>
      </c>
      <c r="U333" s="59">
        <v>43</v>
      </c>
      <c r="V333" s="59">
        <v>132</v>
      </c>
      <c r="W333" s="59">
        <v>62</v>
      </c>
      <c r="X333" s="59">
        <v>20</v>
      </c>
      <c r="Y333" s="59">
        <v>0</v>
      </c>
      <c r="Z333" s="59">
        <v>44</v>
      </c>
      <c r="AA333" s="59">
        <v>66</v>
      </c>
      <c r="AB333" s="59">
        <v>81</v>
      </c>
      <c r="AC333" s="59">
        <v>69</v>
      </c>
      <c r="AD333" s="59">
        <v>0</v>
      </c>
      <c r="AE333" s="59" t="s">
        <v>1025</v>
      </c>
      <c r="AF333" s="59" t="s">
        <v>1025</v>
      </c>
      <c r="AG333" s="59" t="s">
        <v>1025</v>
      </c>
      <c r="AH333" s="59" t="s">
        <v>1025</v>
      </c>
      <c r="AI333" s="59" t="s">
        <v>1025</v>
      </c>
      <c r="AJ333" s="59" t="s">
        <v>1025</v>
      </c>
    </row>
    <row r="334" spans="1:36" x14ac:dyDescent="0.2">
      <c r="A334" s="86" t="str">
        <f t="shared" si="28"/>
        <v>111AD542460</v>
      </c>
      <c r="B334" s="86" t="str">
        <f t="shared" si="29"/>
        <v>L</v>
      </c>
      <c r="C334" s="86" t="str">
        <f t="shared" si="30"/>
        <v>LCW</v>
      </c>
      <c r="D334" s="89">
        <v>42460</v>
      </c>
      <c r="E334" s="86" t="s">
        <v>266</v>
      </c>
      <c r="F334" s="86" t="s">
        <v>752</v>
      </c>
      <c r="G334" s="59"/>
      <c r="H334" s="59" t="s">
        <v>1025</v>
      </c>
      <c r="I334" s="59">
        <v>146</v>
      </c>
      <c r="J334" s="59">
        <v>91</v>
      </c>
      <c r="K334" s="59">
        <v>38</v>
      </c>
      <c r="L334" s="59">
        <v>11</v>
      </c>
      <c r="M334" s="59">
        <v>6</v>
      </c>
      <c r="N334" s="59" t="s">
        <v>1025</v>
      </c>
      <c r="O334" s="59" t="s">
        <v>1025</v>
      </c>
      <c r="P334" s="59">
        <v>0</v>
      </c>
      <c r="Q334" s="59">
        <v>125</v>
      </c>
      <c r="R334" s="59">
        <v>11</v>
      </c>
      <c r="S334" s="59">
        <v>8</v>
      </c>
      <c r="T334" s="59">
        <v>2</v>
      </c>
      <c r="U334" s="59">
        <v>42</v>
      </c>
      <c r="V334" s="59">
        <v>77</v>
      </c>
      <c r="W334" s="59">
        <v>21</v>
      </c>
      <c r="X334" s="59">
        <v>5</v>
      </c>
      <c r="Y334" s="59">
        <v>1</v>
      </c>
      <c r="Z334" s="59">
        <v>34</v>
      </c>
      <c r="AA334" s="59">
        <v>49</v>
      </c>
      <c r="AB334" s="59">
        <v>52</v>
      </c>
      <c r="AC334" s="59">
        <v>0</v>
      </c>
      <c r="AD334" s="59">
        <v>6</v>
      </c>
      <c r="AE334" s="59" t="s">
        <v>1025</v>
      </c>
      <c r="AF334" s="59" t="s">
        <v>1025</v>
      </c>
      <c r="AG334" s="59" t="s">
        <v>1025</v>
      </c>
      <c r="AH334" s="59" t="s">
        <v>1025</v>
      </c>
      <c r="AI334" s="59" t="s">
        <v>1025</v>
      </c>
      <c r="AJ334" s="59" t="s">
        <v>1025</v>
      </c>
    </row>
    <row r="335" spans="1:36" x14ac:dyDescent="0.2">
      <c r="A335" s="86" t="str">
        <f t="shared" si="28"/>
        <v>111AD642460</v>
      </c>
      <c r="B335" s="86" t="str">
        <f t="shared" si="29"/>
        <v>L</v>
      </c>
      <c r="C335" s="86" t="str">
        <f t="shared" si="30"/>
        <v>PELC</v>
      </c>
      <c r="D335" s="89">
        <v>42460</v>
      </c>
      <c r="E335" s="86" t="s">
        <v>283</v>
      </c>
      <c r="F335" s="86" t="s">
        <v>753</v>
      </c>
      <c r="G335" s="59"/>
      <c r="H335" s="59" t="s">
        <v>1025</v>
      </c>
      <c r="I335" s="59">
        <v>103</v>
      </c>
      <c r="J335" s="59">
        <v>64</v>
      </c>
      <c r="K335" s="59">
        <v>21</v>
      </c>
      <c r="L335" s="59">
        <v>10</v>
      </c>
      <c r="M335" s="59">
        <v>7</v>
      </c>
      <c r="N335" s="59" t="s">
        <v>1025</v>
      </c>
      <c r="O335" s="59" t="s">
        <v>1025</v>
      </c>
      <c r="P335" s="59">
        <v>1</v>
      </c>
      <c r="Q335" s="59">
        <v>87</v>
      </c>
      <c r="R335" s="59">
        <v>10</v>
      </c>
      <c r="S335" s="59">
        <v>5</v>
      </c>
      <c r="T335" s="59">
        <v>1</v>
      </c>
      <c r="U335" s="59">
        <v>28</v>
      </c>
      <c r="V335" s="59">
        <v>47</v>
      </c>
      <c r="W335" s="59">
        <v>15</v>
      </c>
      <c r="X335" s="59">
        <v>7</v>
      </c>
      <c r="Y335" s="59">
        <v>6</v>
      </c>
      <c r="Z335" s="59">
        <v>19</v>
      </c>
      <c r="AA335" s="59">
        <v>22</v>
      </c>
      <c r="AB335" s="59">
        <v>40</v>
      </c>
      <c r="AC335" s="59">
        <v>6</v>
      </c>
      <c r="AD335" s="59">
        <v>7</v>
      </c>
      <c r="AE335" s="59" t="s">
        <v>1025</v>
      </c>
      <c r="AF335" s="59" t="s">
        <v>1025</v>
      </c>
      <c r="AG335" s="59" t="s">
        <v>1025</v>
      </c>
      <c r="AH335" s="59" t="s">
        <v>1025</v>
      </c>
      <c r="AI335" s="59" t="s">
        <v>1025</v>
      </c>
      <c r="AJ335" s="59" t="s">
        <v>1025</v>
      </c>
    </row>
    <row r="336" spans="1:36" x14ac:dyDescent="0.2">
      <c r="A336" s="86" t="str">
        <f t="shared" si="28"/>
        <v>111AD742460</v>
      </c>
      <c r="B336" s="86" t="str">
        <f t="shared" si="29"/>
        <v>L</v>
      </c>
      <c r="C336" s="86" t="str">
        <f t="shared" si="30"/>
        <v>LAS</v>
      </c>
      <c r="D336" s="89">
        <v>42460</v>
      </c>
      <c r="E336" s="86" t="s">
        <v>297</v>
      </c>
      <c r="F336" s="86" t="s">
        <v>754</v>
      </c>
      <c r="G336" s="59"/>
      <c r="H336" s="59" t="s">
        <v>1025</v>
      </c>
      <c r="I336" s="59">
        <v>109</v>
      </c>
      <c r="J336" s="59">
        <v>77</v>
      </c>
      <c r="K336" s="59">
        <v>17</v>
      </c>
      <c r="L336" s="59">
        <v>5</v>
      </c>
      <c r="M336" s="59">
        <v>5</v>
      </c>
      <c r="N336" s="59" t="s">
        <v>1025</v>
      </c>
      <c r="O336" s="59" t="s">
        <v>1025</v>
      </c>
      <c r="P336" s="59">
        <v>5</v>
      </c>
      <c r="Q336" s="59">
        <v>93</v>
      </c>
      <c r="R336" s="59">
        <v>7</v>
      </c>
      <c r="S336" s="59">
        <v>4</v>
      </c>
      <c r="T336" s="59">
        <v>5</v>
      </c>
      <c r="U336" s="59">
        <v>29</v>
      </c>
      <c r="V336" s="59">
        <v>53</v>
      </c>
      <c r="W336" s="59">
        <v>10</v>
      </c>
      <c r="X336" s="59">
        <v>4</v>
      </c>
      <c r="Y336" s="59">
        <v>13</v>
      </c>
      <c r="Z336" s="59">
        <v>28</v>
      </c>
      <c r="AA336" s="59">
        <v>35</v>
      </c>
      <c r="AB336" s="59">
        <v>26</v>
      </c>
      <c r="AC336" s="59">
        <v>6</v>
      </c>
      <c r="AD336" s="59">
        <v>10</v>
      </c>
      <c r="AE336" s="59" t="s">
        <v>1025</v>
      </c>
      <c r="AF336" s="59" t="s">
        <v>1025</v>
      </c>
      <c r="AG336" s="59" t="s">
        <v>1025</v>
      </c>
      <c r="AH336" s="59" t="s">
        <v>1025</v>
      </c>
      <c r="AI336" s="59" t="s">
        <v>1025</v>
      </c>
      <c r="AJ336" s="59" t="s">
        <v>1025</v>
      </c>
    </row>
    <row r="337" spans="1:36" x14ac:dyDescent="0.2">
      <c r="A337" s="86" t="str">
        <f t="shared" si="28"/>
        <v>111AD842460</v>
      </c>
      <c r="B337" s="86" t="str">
        <f t="shared" si="29"/>
        <v>L</v>
      </c>
      <c r="C337" s="86" t="str">
        <f t="shared" si="30"/>
        <v>PELC</v>
      </c>
      <c r="D337" s="89">
        <v>42460</v>
      </c>
      <c r="E337" s="86" t="s">
        <v>318</v>
      </c>
      <c r="F337" s="86" t="s">
        <v>755</v>
      </c>
      <c r="G337" s="59"/>
      <c r="H337" s="59" t="s">
        <v>1025</v>
      </c>
      <c r="I337" s="59">
        <v>58</v>
      </c>
      <c r="J337" s="59">
        <v>39</v>
      </c>
      <c r="K337" s="59">
        <v>13</v>
      </c>
      <c r="L337" s="59">
        <v>4</v>
      </c>
      <c r="M337" s="59">
        <v>1</v>
      </c>
      <c r="N337" s="59" t="s">
        <v>1025</v>
      </c>
      <c r="O337" s="59" t="s">
        <v>1025</v>
      </c>
      <c r="P337" s="59">
        <v>1</v>
      </c>
      <c r="Q337" s="59">
        <v>46</v>
      </c>
      <c r="R337" s="59">
        <v>10</v>
      </c>
      <c r="S337" s="59">
        <v>1</v>
      </c>
      <c r="T337" s="59">
        <v>1</v>
      </c>
      <c r="U337" s="59">
        <v>21</v>
      </c>
      <c r="V337" s="59">
        <v>25</v>
      </c>
      <c r="W337" s="59">
        <v>10</v>
      </c>
      <c r="X337" s="59">
        <v>1</v>
      </c>
      <c r="Y337" s="59">
        <v>1</v>
      </c>
      <c r="Z337" s="59">
        <v>10</v>
      </c>
      <c r="AA337" s="59">
        <v>15</v>
      </c>
      <c r="AB337" s="59">
        <v>17</v>
      </c>
      <c r="AC337" s="59">
        <v>3</v>
      </c>
      <c r="AD337" s="59">
        <v>6</v>
      </c>
      <c r="AE337" s="59" t="s">
        <v>1025</v>
      </c>
      <c r="AF337" s="59" t="s">
        <v>1025</v>
      </c>
      <c r="AG337" s="59" t="s">
        <v>1025</v>
      </c>
      <c r="AH337" s="59" t="s">
        <v>1025</v>
      </c>
      <c r="AI337" s="59" t="s">
        <v>1025</v>
      </c>
      <c r="AJ337" s="59" t="s">
        <v>1025</v>
      </c>
    </row>
    <row r="338" spans="1:36" x14ac:dyDescent="0.2">
      <c r="A338" s="86" t="str">
        <f t="shared" ref="A338:A401" si="31">CONCATENATE(E338,D338)</f>
        <v>111AD942460</v>
      </c>
      <c r="B338" s="86" t="str">
        <f t="shared" ref="B338:B401" si="32">INDEX($AP$89:$AS$148,MATCH($E338,Area_Code,0),2)</f>
        <v>N</v>
      </c>
      <c r="C338" s="86" t="str">
        <f t="shared" ref="C338:C401" si="33">INDEX($AP$89:$AS$148,MATCH($E338,Area_Code,0),4)</f>
        <v>YAS</v>
      </c>
      <c r="D338" s="89">
        <v>42460</v>
      </c>
      <c r="E338" s="86" t="s">
        <v>329</v>
      </c>
      <c r="F338" s="86" t="s">
        <v>756</v>
      </c>
      <c r="G338" s="59"/>
      <c r="H338" s="59" t="s">
        <v>1025</v>
      </c>
      <c r="I338" s="59">
        <v>644</v>
      </c>
      <c r="J338" s="59">
        <v>0</v>
      </c>
      <c r="K338" s="59">
        <v>0</v>
      </c>
      <c r="L338" s="59">
        <v>0</v>
      </c>
      <c r="M338" s="59">
        <v>0</v>
      </c>
      <c r="N338" s="59" t="s">
        <v>1025</v>
      </c>
      <c r="O338" s="59" t="s">
        <v>1025</v>
      </c>
      <c r="P338" s="59">
        <v>0</v>
      </c>
      <c r="Q338" s="59">
        <v>572</v>
      </c>
      <c r="R338" s="59">
        <v>0</v>
      </c>
      <c r="S338" s="59">
        <v>45</v>
      </c>
      <c r="T338" s="59">
        <v>27</v>
      </c>
      <c r="U338" s="59">
        <v>0</v>
      </c>
      <c r="V338" s="59">
        <v>0</v>
      </c>
      <c r="W338" s="59">
        <v>0</v>
      </c>
      <c r="X338" s="59">
        <v>0</v>
      </c>
      <c r="Y338" s="59">
        <v>0</v>
      </c>
      <c r="Z338" s="59">
        <v>0</v>
      </c>
      <c r="AA338" s="59">
        <v>0</v>
      </c>
      <c r="AB338" s="59">
        <v>0</v>
      </c>
      <c r="AC338" s="59">
        <v>0</v>
      </c>
      <c r="AD338" s="59">
        <v>0</v>
      </c>
      <c r="AE338" s="59" t="s">
        <v>1025</v>
      </c>
      <c r="AF338" s="59" t="s">
        <v>1025</v>
      </c>
      <c r="AG338" s="59" t="s">
        <v>1025</v>
      </c>
      <c r="AH338" s="59" t="s">
        <v>1025</v>
      </c>
      <c r="AI338" s="59" t="s">
        <v>1025</v>
      </c>
      <c r="AJ338" s="59" t="s">
        <v>1025</v>
      </c>
    </row>
    <row r="339" spans="1:36" x14ac:dyDescent="0.2">
      <c r="A339" s="86" t="str">
        <f t="shared" si="31"/>
        <v>111AE142460</v>
      </c>
      <c r="B339" s="86" t="str">
        <f t="shared" si="32"/>
        <v>S</v>
      </c>
      <c r="C339" s="86" t="str">
        <f t="shared" si="33"/>
        <v>SCAS</v>
      </c>
      <c r="D339" s="89">
        <v>42460</v>
      </c>
      <c r="E339" s="86" t="s">
        <v>401</v>
      </c>
      <c r="F339" s="86" t="s">
        <v>757</v>
      </c>
      <c r="G339" s="59"/>
      <c r="H339" s="59" t="s">
        <v>1025</v>
      </c>
      <c r="I339" s="59">
        <v>298</v>
      </c>
      <c r="J339" s="59">
        <v>201</v>
      </c>
      <c r="K339" s="59">
        <v>49</v>
      </c>
      <c r="L339" s="59">
        <v>15</v>
      </c>
      <c r="M339" s="59">
        <v>26</v>
      </c>
      <c r="N339" s="59" t="s">
        <v>1025</v>
      </c>
      <c r="O339" s="59" t="s">
        <v>1025</v>
      </c>
      <c r="P339" s="59">
        <v>7</v>
      </c>
      <c r="Q339" s="59">
        <v>231</v>
      </c>
      <c r="R339" s="59">
        <v>27</v>
      </c>
      <c r="S339" s="59">
        <v>11</v>
      </c>
      <c r="T339" s="59">
        <v>29</v>
      </c>
      <c r="U339" s="59">
        <v>93</v>
      </c>
      <c r="V339" s="59">
        <v>134</v>
      </c>
      <c r="W339" s="59">
        <v>27</v>
      </c>
      <c r="X339" s="59">
        <v>14</v>
      </c>
      <c r="Y339" s="59">
        <v>30</v>
      </c>
      <c r="Z339" s="59">
        <v>65</v>
      </c>
      <c r="AA339" s="59">
        <v>72</v>
      </c>
      <c r="AB339" s="59">
        <v>99</v>
      </c>
      <c r="AC339" s="59">
        <v>85</v>
      </c>
      <c r="AD339" s="59">
        <v>14</v>
      </c>
      <c r="AE339" s="59" t="s">
        <v>1025</v>
      </c>
      <c r="AF339" s="59" t="s">
        <v>1025</v>
      </c>
      <c r="AG339" s="59" t="s">
        <v>1025</v>
      </c>
      <c r="AH339" s="59" t="s">
        <v>1025</v>
      </c>
      <c r="AI339" s="59" t="s">
        <v>1025</v>
      </c>
      <c r="AJ339" s="59" t="s">
        <v>1025</v>
      </c>
    </row>
    <row r="340" spans="1:36" x14ac:dyDescent="0.2">
      <c r="A340" s="86" t="str">
        <f t="shared" si="31"/>
        <v>111AE242460</v>
      </c>
      <c r="B340" s="86" t="str">
        <f t="shared" si="32"/>
        <v>S</v>
      </c>
      <c r="C340" s="86" t="str">
        <f t="shared" si="33"/>
        <v>SCAS</v>
      </c>
      <c r="D340" s="89">
        <v>42460</v>
      </c>
      <c r="E340" s="86" t="s">
        <v>424</v>
      </c>
      <c r="F340" s="86" t="s">
        <v>758</v>
      </c>
      <c r="G340" s="59"/>
      <c r="H340" s="59" t="s">
        <v>1025</v>
      </c>
      <c r="I340" s="59">
        <v>158</v>
      </c>
      <c r="J340" s="59">
        <v>107</v>
      </c>
      <c r="K340" s="59">
        <v>36</v>
      </c>
      <c r="L340" s="59">
        <v>3</v>
      </c>
      <c r="M340" s="59">
        <v>11</v>
      </c>
      <c r="N340" s="59" t="s">
        <v>1025</v>
      </c>
      <c r="O340" s="59" t="s">
        <v>1025</v>
      </c>
      <c r="P340" s="59">
        <v>1</v>
      </c>
      <c r="Q340" s="59">
        <v>130</v>
      </c>
      <c r="R340" s="59">
        <v>13</v>
      </c>
      <c r="S340" s="59">
        <v>7</v>
      </c>
      <c r="T340" s="59">
        <v>8</v>
      </c>
      <c r="U340" s="59">
        <v>42</v>
      </c>
      <c r="V340" s="59">
        <v>86</v>
      </c>
      <c r="W340" s="59">
        <v>15</v>
      </c>
      <c r="X340" s="59">
        <v>6</v>
      </c>
      <c r="Y340" s="59">
        <v>9</v>
      </c>
      <c r="Z340" s="59">
        <v>23</v>
      </c>
      <c r="AA340" s="59">
        <v>38</v>
      </c>
      <c r="AB340" s="59">
        <v>40</v>
      </c>
      <c r="AC340" s="59">
        <v>53</v>
      </c>
      <c r="AD340" s="59">
        <v>5</v>
      </c>
      <c r="AE340" s="59" t="s">
        <v>1025</v>
      </c>
      <c r="AF340" s="59" t="s">
        <v>1025</v>
      </c>
      <c r="AG340" s="59" t="s">
        <v>1025</v>
      </c>
      <c r="AH340" s="59" t="s">
        <v>1025</v>
      </c>
      <c r="AI340" s="59" t="s">
        <v>1025</v>
      </c>
      <c r="AJ340" s="59" t="s">
        <v>1025</v>
      </c>
    </row>
    <row r="341" spans="1:36" x14ac:dyDescent="0.2">
      <c r="A341" s="86" t="str">
        <f t="shared" si="31"/>
        <v>111AE342460</v>
      </c>
      <c r="B341" s="86" t="str">
        <f t="shared" si="32"/>
        <v>S</v>
      </c>
      <c r="C341" s="86" t="str">
        <f t="shared" si="33"/>
        <v>SCAS</v>
      </c>
      <c r="D341" s="89">
        <v>42460</v>
      </c>
      <c r="E341" s="86" t="s">
        <v>432</v>
      </c>
      <c r="F341" s="86" t="s">
        <v>759</v>
      </c>
      <c r="G341" s="59"/>
      <c r="H341" s="59" t="s">
        <v>1025</v>
      </c>
      <c r="I341" s="59">
        <v>135</v>
      </c>
      <c r="J341" s="59">
        <v>93</v>
      </c>
      <c r="K341" s="59">
        <v>16</v>
      </c>
      <c r="L341" s="59">
        <v>8</v>
      </c>
      <c r="M341" s="59">
        <v>14</v>
      </c>
      <c r="N341" s="59" t="s">
        <v>1025</v>
      </c>
      <c r="O341" s="59" t="s">
        <v>1025</v>
      </c>
      <c r="P341" s="59">
        <v>4</v>
      </c>
      <c r="Q341" s="59">
        <v>106</v>
      </c>
      <c r="R341" s="59">
        <v>11</v>
      </c>
      <c r="S341" s="59">
        <v>4</v>
      </c>
      <c r="T341" s="59">
        <v>14</v>
      </c>
      <c r="U341" s="59">
        <v>32</v>
      </c>
      <c r="V341" s="59">
        <v>59</v>
      </c>
      <c r="W341" s="59">
        <v>14</v>
      </c>
      <c r="X341" s="59">
        <v>10</v>
      </c>
      <c r="Y341" s="59">
        <v>20</v>
      </c>
      <c r="Z341" s="59">
        <v>29</v>
      </c>
      <c r="AA341" s="59">
        <v>29</v>
      </c>
      <c r="AB341" s="59">
        <v>35</v>
      </c>
      <c r="AC341" s="59">
        <v>26</v>
      </c>
      <c r="AD341" s="59">
        <v>6</v>
      </c>
      <c r="AE341" s="59" t="s">
        <v>1025</v>
      </c>
      <c r="AF341" s="59" t="s">
        <v>1025</v>
      </c>
      <c r="AG341" s="59" t="s">
        <v>1025</v>
      </c>
      <c r="AH341" s="59" t="s">
        <v>1025</v>
      </c>
      <c r="AI341" s="59" t="s">
        <v>1025</v>
      </c>
      <c r="AJ341" s="59" t="s">
        <v>1025</v>
      </c>
    </row>
    <row r="342" spans="1:36" x14ac:dyDescent="0.2">
      <c r="A342" s="86" t="str">
        <f t="shared" si="31"/>
        <v>111AE442460</v>
      </c>
      <c r="B342" s="86" t="str">
        <f t="shared" si="32"/>
        <v>S</v>
      </c>
      <c r="C342" s="86" t="str">
        <f t="shared" si="33"/>
        <v>SECAmb</v>
      </c>
      <c r="D342" s="89">
        <v>42460</v>
      </c>
      <c r="E342" s="86" t="s">
        <v>800</v>
      </c>
      <c r="F342" s="86" t="s">
        <v>801</v>
      </c>
      <c r="G342" s="59"/>
      <c r="H342" s="59" t="s">
        <v>1025</v>
      </c>
      <c r="I342" s="59">
        <v>252</v>
      </c>
      <c r="J342" s="59">
        <v>151</v>
      </c>
      <c r="K342" s="59">
        <v>47</v>
      </c>
      <c r="L342" s="59">
        <v>16</v>
      </c>
      <c r="M342" s="59">
        <v>18</v>
      </c>
      <c r="N342" s="59" t="s">
        <v>1025</v>
      </c>
      <c r="O342" s="59" t="s">
        <v>1025</v>
      </c>
      <c r="P342" s="59">
        <v>20</v>
      </c>
      <c r="Q342" s="59">
        <v>219</v>
      </c>
      <c r="R342" s="59">
        <v>23</v>
      </c>
      <c r="S342" s="59">
        <v>9</v>
      </c>
      <c r="T342" s="59">
        <v>1</v>
      </c>
      <c r="U342" s="59">
        <v>33</v>
      </c>
      <c r="V342" s="59">
        <v>128</v>
      </c>
      <c r="W342" s="59">
        <v>68</v>
      </c>
      <c r="X342" s="59">
        <v>16</v>
      </c>
      <c r="Y342" s="59">
        <v>7</v>
      </c>
      <c r="Z342" s="59">
        <v>9</v>
      </c>
      <c r="AA342" s="59">
        <v>90</v>
      </c>
      <c r="AB342" s="59">
        <v>23</v>
      </c>
      <c r="AC342" s="59">
        <v>77</v>
      </c>
      <c r="AD342" s="59">
        <v>53</v>
      </c>
      <c r="AE342" s="59" t="s">
        <v>1025</v>
      </c>
      <c r="AF342" s="59" t="s">
        <v>1025</v>
      </c>
      <c r="AG342" s="59" t="s">
        <v>1025</v>
      </c>
      <c r="AH342" s="59" t="s">
        <v>1025</v>
      </c>
      <c r="AI342" s="59" t="s">
        <v>1025</v>
      </c>
      <c r="AJ342" s="59" t="s">
        <v>1025</v>
      </c>
    </row>
    <row r="343" spans="1:36" x14ac:dyDescent="0.2">
      <c r="A343" s="86" t="str">
        <f t="shared" si="31"/>
        <v>111AE542460</v>
      </c>
      <c r="B343" s="86" t="str">
        <f t="shared" si="32"/>
        <v>S</v>
      </c>
      <c r="C343" s="86" t="str">
        <f t="shared" si="33"/>
        <v>SWAS</v>
      </c>
      <c r="D343" s="89">
        <v>42460</v>
      </c>
      <c r="E343" s="86" t="s">
        <v>455</v>
      </c>
      <c r="F343" s="86" t="s">
        <v>760</v>
      </c>
      <c r="G343" s="59"/>
      <c r="H343" s="59" t="s">
        <v>1025</v>
      </c>
      <c r="I343" s="59">
        <v>104</v>
      </c>
      <c r="J343" s="59">
        <v>67</v>
      </c>
      <c r="K343" s="59">
        <v>21</v>
      </c>
      <c r="L343" s="59">
        <v>2</v>
      </c>
      <c r="M343" s="59">
        <v>5</v>
      </c>
      <c r="N343" s="59" t="s">
        <v>1025</v>
      </c>
      <c r="O343" s="59" t="s">
        <v>1025</v>
      </c>
      <c r="P343" s="59">
        <v>8</v>
      </c>
      <c r="Q343" s="59">
        <v>88</v>
      </c>
      <c r="R343" s="59">
        <v>8</v>
      </c>
      <c r="S343" s="59">
        <v>2</v>
      </c>
      <c r="T343" s="59">
        <v>5</v>
      </c>
      <c r="U343" s="59">
        <v>25</v>
      </c>
      <c r="V343" s="59">
        <v>55</v>
      </c>
      <c r="W343" s="59">
        <v>15</v>
      </c>
      <c r="X343" s="59">
        <v>5</v>
      </c>
      <c r="Y343" s="59">
        <v>0</v>
      </c>
      <c r="Z343" s="59">
        <v>11</v>
      </c>
      <c r="AA343" s="59">
        <v>14</v>
      </c>
      <c r="AB343" s="59">
        <v>19</v>
      </c>
      <c r="AC343" s="59">
        <v>12</v>
      </c>
      <c r="AD343" s="59">
        <v>8</v>
      </c>
      <c r="AE343" s="59" t="s">
        <v>1025</v>
      </c>
      <c r="AF343" s="59" t="s">
        <v>1025</v>
      </c>
      <c r="AG343" s="59" t="s">
        <v>1025</v>
      </c>
      <c r="AH343" s="59" t="s">
        <v>1025</v>
      </c>
      <c r="AI343" s="59" t="s">
        <v>1025</v>
      </c>
      <c r="AJ343" s="59" t="s">
        <v>1025</v>
      </c>
    </row>
    <row r="344" spans="1:36" x14ac:dyDescent="0.2">
      <c r="A344" s="86" t="str">
        <f t="shared" si="31"/>
        <v>111AE642460</v>
      </c>
      <c r="B344" s="86" t="str">
        <f t="shared" si="32"/>
        <v>S</v>
      </c>
      <c r="C344" s="86" t="str">
        <f t="shared" si="33"/>
        <v>Care UK</v>
      </c>
      <c r="D344" s="89">
        <v>42460</v>
      </c>
      <c r="E344" s="86" t="s">
        <v>461</v>
      </c>
      <c r="F344" s="86" t="s">
        <v>761</v>
      </c>
      <c r="G344" s="59"/>
      <c r="H344" s="59" t="s">
        <v>1025</v>
      </c>
      <c r="I344" s="59">
        <v>294</v>
      </c>
      <c r="J344" s="59">
        <v>160</v>
      </c>
      <c r="K344" s="59">
        <v>75</v>
      </c>
      <c r="L344" s="59">
        <v>15</v>
      </c>
      <c r="M344" s="59">
        <v>20</v>
      </c>
      <c r="N344" s="59" t="s">
        <v>1025</v>
      </c>
      <c r="O344" s="59" t="s">
        <v>1025</v>
      </c>
      <c r="P344" s="59">
        <v>24</v>
      </c>
      <c r="Q344" s="59">
        <v>199</v>
      </c>
      <c r="R344" s="59">
        <v>30</v>
      </c>
      <c r="S344" s="59">
        <v>3</v>
      </c>
      <c r="T344" s="59">
        <v>0</v>
      </c>
      <c r="U344" s="59">
        <v>40</v>
      </c>
      <c r="V344" s="59">
        <v>132</v>
      </c>
      <c r="W344" s="59">
        <v>51</v>
      </c>
      <c r="X344" s="59">
        <v>12</v>
      </c>
      <c r="Y344" s="59">
        <v>0</v>
      </c>
      <c r="Z344" s="59">
        <v>23</v>
      </c>
      <c r="AA344" s="59">
        <v>63</v>
      </c>
      <c r="AB344" s="59">
        <v>90</v>
      </c>
      <c r="AC344" s="59">
        <v>64</v>
      </c>
      <c r="AD344" s="59">
        <v>0</v>
      </c>
      <c r="AE344" s="59" t="s">
        <v>1025</v>
      </c>
      <c r="AF344" s="59" t="s">
        <v>1025</v>
      </c>
      <c r="AG344" s="59" t="s">
        <v>1025</v>
      </c>
      <c r="AH344" s="59" t="s">
        <v>1025</v>
      </c>
      <c r="AI344" s="59" t="s">
        <v>1025</v>
      </c>
      <c r="AJ344" s="59" t="s">
        <v>1025</v>
      </c>
    </row>
    <row r="345" spans="1:36" x14ac:dyDescent="0.2">
      <c r="A345" s="86" t="str">
        <f t="shared" si="31"/>
        <v>111AE742460</v>
      </c>
      <c r="B345" s="86" t="str">
        <f t="shared" si="32"/>
        <v>S</v>
      </c>
      <c r="C345" s="86" t="str">
        <f t="shared" si="33"/>
        <v>Care UK</v>
      </c>
      <c r="D345" s="89">
        <v>42460</v>
      </c>
      <c r="E345" s="86" t="s">
        <v>469</v>
      </c>
      <c r="F345" s="86" t="s">
        <v>762</v>
      </c>
      <c r="G345" s="59"/>
      <c r="H345" s="59" t="s">
        <v>1025</v>
      </c>
      <c r="I345" s="59">
        <v>570</v>
      </c>
      <c r="J345" s="59">
        <v>278</v>
      </c>
      <c r="K345" s="59">
        <v>119</v>
      </c>
      <c r="L345" s="59">
        <v>24</v>
      </c>
      <c r="M345" s="59">
        <v>48</v>
      </c>
      <c r="N345" s="59" t="s">
        <v>1025</v>
      </c>
      <c r="O345" s="59" t="s">
        <v>1025</v>
      </c>
      <c r="P345" s="59">
        <v>101</v>
      </c>
      <c r="Q345" s="59">
        <v>364</v>
      </c>
      <c r="R345" s="59">
        <v>32</v>
      </c>
      <c r="S345" s="59">
        <v>23</v>
      </c>
      <c r="T345" s="59">
        <v>0</v>
      </c>
      <c r="U345" s="59">
        <v>61</v>
      </c>
      <c r="V345" s="59">
        <v>224</v>
      </c>
      <c r="W345" s="59">
        <v>116</v>
      </c>
      <c r="X345" s="59">
        <v>28</v>
      </c>
      <c r="Y345" s="59">
        <v>0</v>
      </c>
      <c r="Z345" s="59">
        <v>34</v>
      </c>
      <c r="AA345" s="59">
        <v>108</v>
      </c>
      <c r="AB345" s="59">
        <v>159</v>
      </c>
      <c r="AC345" s="59">
        <v>143</v>
      </c>
      <c r="AD345" s="59">
        <v>0</v>
      </c>
      <c r="AE345" s="59" t="s">
        <v>1025</v>
      </c>
      <c r="AF345" s="59" t="s">
        <v>1025</v>
      </c>
      <c r="AG345" s="59" t="s">
        <v>1025</v>
      </c>
      <c r="AH345" s="59" t="s">
        <v>1025</v>
      </c>
      <c r="AI345" s="59" t="s">
        <v>1025</v>
      </c>
      <c r="AJ345" s="59" t="s">
        <v>1025</v>
      </c>
    </row>
    <row r="346" spans="1:36" x14ac:dyDescent="0.2">
      <c r="A346" s="86" t="str">
        <f t="shared" si="31"/>
        <v>111AE842460</v>
      </c>
      <c r="B346" s="86" t="str">
        <f t="shared" si="32"/>
        <v>S</v>
      </c>
      <c r="C346" s="86" t="str">
        <f t="shared" si="33"/>
        <v>Care UK</v>
      </c>
      <c r="D346" s="89">
        <v>42460</v>
      </c>
      <c r="E346" s="86" t="s">
        <v>480</v>
      </c>
      <c r="F346" s="86" t="s">
        <v>763</v>
      </c>
      <c r="G346" s="59"/>
      <c r="H346" s="59" t="s">
        <v>1025</v>
      </c>
      <c r="I346" s="59">
        <v>338</v>
      </c>
      <c r="J346" s="59">
        <v>160</v>
      </c>
      <c r="K346" s="59">
        <v>79</v>
      </c>
      <c r="L346" s="59">
        <v>26</v>
      </c>
      <c r="M346" s="59">
        <v>26</v>
      </c>
      <c r="N346" s="59" t="s">
        <v>1025</v>
      </c>
      <c r="O346" s="59" t="s">
        <v>1025</v>
      </c>
      <c r="P346" s="59">
        <v>47</v>
      </c>
      <c r="Q346" s="59">
        <v>223</v>
      </c>
      <c r="R346" s="59">
        <v>20</v>
      </c>
      <c r="S346" s="59">
        <v>8</v>
      </c>
      <c r="T346" s="59">
        <v>0</v>
      </c>
      <c r="U346" s="59">
        <v>34</v>
      </c>
      <c r="V346" s="59">
        <v>119</v>
      </c>
      <c r="W346" s="59">
        <v>68</v>
      </c>
      <c r="X346" s="59">
        <v>20</v>
      </c>
      <c r="Y346" s="59">
        <v>0</v>
      </c>
      <c r="Z346" s="59">
        <v>16</v>
      </c>
      <c r="AA346" s="59">
        <v>82</v>
      </c>
      <c r="AB346" s="59">
        <v>82</v>
      </c>
      <c r="AC346" s="59">
        <v>71</v>
      </c>
      <c r="AD346" s="59">
        <v>0</v>
      </c>
      <c r="AE346" s="59" t="s">
        <v>1025</v>
      </c>
      <c r="AF346" s="59" t="s">
        <v>1025</v>
      </c>
      <c r="AG346" s="59" t="s">
        <v>1025</v>
      </c>
      <c r="AH346" s="59" t="s">
        <v>1025</v>
      </c>
      <c r="AI346" s="59" t="s">
        <v>1025</v>
      </c>
      <c r="AJ346" s="59" t="s">
        <v>1025</v>
      </c>
    </row>
    <row r="347" spans="1:36" x14ac:dyDescent="0.2">
      <c r="A347" s="86" t="str">
        <f t="shared" si="31"/>
        <v>111AE942460</v>
      </c>
      <c r="B347" s="86" t="str">
        <f t="shared" si="32"/>
        <v>S</v>
      </c>
      <c r="C347" s="86" t="str">
        <f t="shared" si="33"/>
        <v>SDUC</v>
      </c>
      <c r="D347" s="89">
        <v>42460</v>
      </c>
      <c r="E347" s="86" t="s">
        <v>488</v>
      </c>
      <c r="F347" s="86" t="s">
        <v>764</v>
      </c>
      <c r="G347" s="59"/>
      <c r="H347" s="59" t="s">
        <v>1025</v>
      </c>
      <c r="I347" s="59">
        <v>124</v>
      </c>
      <c r="J347" s="59">
        <v>78</v>
      </c>
      <c r="K347" s="59">
        <v>29</v>
      </c>
      <c r="L347" s="59">
        <v>9</v>
      </c>
      <c r="M347" s="59">
        <v>6</v>
      </c>
      <c r="N347" s="59" t="s">
        <v>1025</v>
      </c>
      <c r="O347" s="59" t="s">
        <v>1025</v>
      </c>
      <c r="P347" s="59">
        <v>2</v>
      </c>
      <c r="Q347" s="59">
        <v>109</v>
      </c>
      <c r="R347" s="59">
        <v>9</v>
      </c>
      <c r="S347" s="59">
        <v>4</v>
      </c>
      <c r="T347" s="59">
        <v>2</v>
      </c>
      <c r="U347" s="59">
        <v>70</v>
      </c>
      <c r="V347" s="59">
        <v>29</v>
      </c>
      <c r="W347" s="59">
        <v>18</v>
      </c>
      <c r="X347" s="59">
        <v>4</v>
      </c>
      <c r="Y347" s="59">
        <v>3</v>
      </c>
      <c r="Z347" s="59">
        <v>11</v>
      </c>
      <c r="AA347" s="59">
        <v>71</v>
      </c>
      <c r="AB347" s="59">
        <v>26</v>
      </c>
      <c r="AC347" s="59">
        <v>12</v>
      </c>
      <c r="AD347" s="59">
        <v>4</v>
      </c>
      <c r="AE347" s="59" t="s">
        <v>1025</v>
      </c>
      <c r="AF347" s="59" t="s">
        <v>1025</v>
      </c>
      <c r="AG347" s="59" t="s">
        <v>1025</v>
      </c>
      <c r="AH347" s="59" t="s">
        <v>1025</v>
      </c>
      <c r="AI347" s="59" t="s">
        <v>1025</v>
      </c>
      <c r="AJ347" s="59" t="s">
        <v>1025</v>
      </c>
    </row>
    <row r="348" spans="1:36" x14ac:dyDescent="0.2">
      <c r="A348" s="86" t="str">
        <f t="shared" si="31"/>
        <v>111AF142460</v>
      </c>
      <c r="B348" s="86" t="str">
        <f t="shared" si="32"/>
        <v>S</v>
      </c>
      <c r="C348" s="86" t="str">
        <f t="shared" si="33"/>
        <v>SWAS</v>
      </c>
      <c r="D348" s="89">
        <v>42460</v>
      </c>
      <c r="E348" s="86" t="s">
        <v>494</v>
      </c>
      <c r="F348" s="86" t="s">
        <v>765</v>
      </c>
      <c r="G348" s="59"/>
      <c r="H348" s="59" t="s">
        <v>1025</v>
      </c>
      <c r="I348" s="59">
        <v>167</v>
      </c>
      <c r="J348" s="59">
        <v>122</v>
      </c>
      <c r="K348" s="59">
        <v>27</v>
      </c>
      <c r="L348" s="59">
        <v>5</v>
      </c>
      <c r="M348" s="59">
        <v>6</v>
      </c>
      <c r="N348" s="59" t="s">
        <v>1025</v>
      </c>
      <c r="O348" s="59" t="s">
        <v>1025</v>
      </c>
      <c r="P348" s="59">
        <v>6</v>
      </c>
      <c r="Q348" s="59">
        <v>145</v>
      </c>
      <c r="R348" s="59">
        <v>10</v>
      </c>
      <c r="S348" s="59">
        <v>2</v>
      </c>
      <c r="T348" s="59">
        <v>10</v>
      </c>
      <c r="U348" s="59">
        <v>28</v>
      </c>
      <c r="V348" s="59">
        <v>99</v>
      </c>
      <c r="W348" s="59">
        <v>24</v>
      </c>
      <c r="X348" s="59">
        <v>13</v>
      </c>
      <c r="Y348" s="59">
        <v>0</v>
      </c>
      <c r="Z348" s="59">
        <v>46</v>
      </c>
      <c r="AA348" s="59">
        <v>23</v>
      </c>
      <c r="AB348" s="59">
        <v>35</v>
      </c>
      <c r="AC348" s="59">
        <v>16</v>
      </c>
      <c r="AD348" s="59">
        <v>0</v>
      </c>
      <c r="AE348" s="59" t="s">
        <v>1025</v>
      </c>
      <c r="AF348" s="59" t="s">
        <v>1025</v>
      </c>
      <c r="AG348" s="59" t="s">
        <v>1025</v>
      </c>
      <c r="AH348" s="59" t="s">
        <v>1025</v>
      </c>
      <c r="AI348" s="59" t="s">
        <v>1025</v>
      </c>
      <c r="AJ348" s="59" t="s">
        <v>1025</v>
      </c>
    </row>
    <row r="349" spans="1:36" x14ac:dyDescent="0.2">
      <c r="A349" s="86" t="str">
        <f t="shared" si="31"/>
        <v>111AF242460</v>
      </c>
      <c r="B349" s="86" t="str">
        <f t="shared" si="32"/>
        <v>S</v>
      </c>
      <c r="C349" s="86" t="str">
        <f t="shared" si="33"/>
        <v>Devon Doctors</v>
      </c>
      <c r="D349" s="89">
        <v>42460</v>
      </c>
      <c r="E349" s="86" t="s">
        <v>499</v>
      </c>
      <c r="F349" s="86" t="s">
        <v>766</v>
      </c>
      <c r="G349" s="59"/>
      <c r="H349" s="59" t="s">
        <v>1025</v>
      </c>
      <c r="I349" s="59">
        <v>280</v>
      </c>
      <c r="J349" s="59">
        <v>215</v>
      </c>
      <c r="K349" s="59">
        <v>37</v>
      </c>
      <c r="L349" s="59">
        <v>8</v>
      </c>
      <c r="M349" s="59">
        <v>8</v>
      </c>
      <c r="N349" s="59" t="s">
        <v>1025</v>
      </c>
      <c r="O349" s="59" t="s">
        <v>1025</v>
      </c>
      <c r="P349" s="59">
        <v>12</v>
      </c>
      <c r="Q349" s="59">
        <v>244</v>
      </c>
      <c r="R349" s="59">
        <v>15</v>
      </c>
      <c r="S349" s="59">
        <v>5</v>
      </c>
      <c r="T349" s="59">
        <v>11</v>
      </c>
      <c r="U349" s="59">
        <v>64</v>
      </c>
      <c r="V349" s="59">
        <v>154</v>
      </c>
      <c r="W349" s="59">
        <v>49</v>
      </c>
      <c r="X349" s="59">
        <v>8</v>
      </c>
      <c r="Y349" s="59">
        <v>0</v>
      </c>
      <c r="Z349" s="59">
        <v>34</v>
      </c>
      <c r="AA349" s="59">
        <v>40</v>
      </c>
      <c r="AB349" s="59">
        <v>61</v>
      </c>
      <c r="AC349" s="59">
        <v>14</v>
      </c>
      <c r="AD349" s="59">
        <v>16</v>
      </c>
      <c r="AE349" s="59" t="s">
        <v>1025</v>
      </c>
      <c r="AF349" s="59" t="s">
        <v>1025</v>
      </c>
      <c r="AG349" s="59" t="s">
        <v>1025</v>
      </c>
      <c r="AH349" s="59" t="s">
        <v>1025</v>
      </c>
      <c r="AI349" s="59" t="s">
        <v>1025</v>
      </c>
      <c r="AJ349" s="59" t="s">
        <v>1025</v>
      </c>
    </row>
    <row r="350" spans="1:36" x14ac:dyDescent="0.2">
      <c r="A350" s="86" t="str">
        <f t="shared" si="31"/>
        <v>111AF342460</v>
      </c>
      <c r="B350" s="86" t="str">
        <f t="shared" si="32"/>
        <v>ME</v>
      </c>
      <c r="C350" s="86" t="str">
        <f t="shared" si="33"/>
        <v>SCAS</v>
      </c>
      <c r="D350" s="89">
        <v>42460</v>
      </c>
      <c r="E350" s="86" t="s">
        <v>806</v>
      </c>
      <c r="F350" s="86" t="s">
        <v>807</v>
      </c>
      <c r="G350" s="59"/>
      <c r="H350" s="59" t="s">
        <v>1025</v>
      </c>
      <c r="I350" s="59">
        <v>69</v>
      </c>
      <c r="J350" s="59">
        <v>50</v>
      </c>
      <c r="K350" s="59">
        <v>10</v>
      </c>
      <c r="L350" s="59">
        <v>2</v>
      </c>
      <c r="M350" s="59">
        <v>6</v>
      </c>
      <c r="N350" s="59" t="s">
        <v>1025</v>
      </c>
      <c r="O350" s="59" t="s">
        <v>1025</v>
      </c>
      <c r="P350" s="59">
        <v>1</v>
      </c>
      <c r="Q350" s="59">
        <v>57</v>
      </c>
      <c r="R350" s="59">
        <v>5</v>
      </c>
      <c r="S350" s="59">
        <v>5</v>
      </c>
      <c r="T350" s="59">
        <v>2</v>
      </c>
      <c r="U350" s="59">
        <v>14</v>
      </c>
      <c r="V350" s="59">
        <v>33</v>
      </c>
      <c r="W350" s="59">
        <v>8</v>
      </c>
      <c r="X350" s="59">
        <v>4</v>
      </c>
      <c r="Y350" s="59">
        <v>3</v>
      </c>
      <c r="Z350" s="59">
        <v>21</v>
      </c>
      <c r="AA350" s="59">
        <v>14</v>
      </c>
      <c r="AB350" s="59">
        <v>22</v>
      </c>
      <c r="AC350" s="59">
        <v>8</v>
      </c>
      <c r="AD350" s="59">
        <v>5</v>
      </c>
      <c r="AE350" s="59" t="s">
        <v>1025</v>
      </c>
      <c r="AF350" s="59" t="s">
        <v>1025</v>
      </c>
      <c r="AG350" s="59" t="s">
        <v>1025</v>
      </c>
      <c r="AH350" s="59" t="s">
        <v>1025</v>
      </c>
      <c r="AI350" s="59" t="s">
        <v>1025</v>
      </c>
      <c r="AJ350" s="59" t="s">
        <v>1025</v>
      </c>
    </row>
    <row r="351" spans="1:36" x14ac:dyDescent="0.2">
      <c r="A351" s="86" t="str">
        <f t="shared" si="31"/>
        <v>111AF442460</v>
      </c>
      <c r="B351" s="86" t="str">
        <f t="shared" si="32"/>
        <v>ME</v>
      </c>
      <c r="C351" s="86" t="str">
        <f t="shared" si="33"/>
        <v>SDUC</v>
      </c>
      <c r="D351" s="89">
        <v>42460</v>
      </c>
      <c r="E351" s="86" t="s">
        <v>508</v>
      </c>
      <c r="F351" s="86" t="s">
        <v>767</v>
      </c>
      <c r="G351" s="59"/>
      <c r="H351" s="59" t="s">
        <v>1025</v>
      </c>
      <c r="I351" s="59">
        <v>201</v>
      </c>
      <c r="J351" s="59">
        <v>143</v>
      </c>
      <c r="K351" s="59">
        <v>38</v>
      </c>
      <c r="L351" s="59">
        <v>1</v>
      </c>
      <c r="M351" s="59">
        <v>19</v>
      </c>
      <c r="N351" s="59" t="s">
        <v>1025</v>
      </c>
      <c r="O351" s="59" t="s">
        <v>1025</v>
      </c>
      <c r="P351" s="59">
        <v>0</v>
      </c>
      <c r="Q351" s="59">
        <v>173</v>
      </c>
      <c r="R351" s="59">
        <v>14</v>
      </c>
      <c r="S351" s="59">
        <v>7</v>
      </c>
      <c r="T351" s="59">
        <v>7</v>
      </c>
      <c r="U351" s="59">
        <v>108</v>
      </c>
      <c r="V351" s="59">
        <v>62</v>
      </c>
      <c r="W351" s="59">
        <v>26</v>
      </c>
      <c r="X351" s="59">
        <v>5</v>
      </c>
      <c r="Y351" s="59">
        <v>0</v>
      </c>
      <c r="Z351" s="59">
        <v>48</v>
      </c>
      <c r="AA351" s="59">
        <v>72</v>
      </c>
      <c r="AB351" s="59">
        <v>48</v>
      </c>
      <c r="AC351" s="59">
        <v>17</v>
      </c>
      <c r="AD351" s="59">
        <v>16</v>
      </c>
      <c r="AE351" s="59" t="s">
        <v>1025</v>
      </c>
      <c r="AF351" s="59" t="s">
        <v>1025</v>
      </c>
      <c r="AG351" s="59" t="s">
        <v>1025</v>
      </c>
      <c r="AH351" s="59" t="s">
        <v>1025</v>
      </c>
      <c r="AI351" s="59" t="s">
        <v>1025</v>
      </c>
      <c r="AJ351" s="59" t="s">
        <v>1025</v>
      </c>
    </row>
    <row r="352" spans="1:36" x14ac:dyDescent="0.2">
      <c r="A352" s="86" t="str">
        <f t="shared" si="31"/>
        <v>111AF842460</v>
      </c>
      <c r="B352" s="86" t="str">
        <f t="shared" si="32"/>
        <v>N</v>
      </c>
      <c r="C352" s="86" t="str">
        <f t="shared" si="33"/>
        <v>NWAS</v>
      </c>
      <c r="D352" s="89">
        <v>42460</v>
      </c>
      <c r="E352" s="86" t="s">
        <v>529</v>
      </c>
      <c r="F352" s="86" t="s">
        <v>768</v>
      </c>
      <c r="G352" s="59"/>
      <c r="H352" s="59" t="s">
        <v>1025</v>
      </c>
      <c r="I352" s="59">
        <v>860</v>
      </c>
      <c r="J352" s="59">
        <v>629</v>
      </c>
      <c r="K352" s="59">
        <v>131</v>
      </c>
      <c r="L352" s="59">
        <v>31</v>
      </c>
      <c r="M352" s="59">
        <v>49</v>
      </c>
      <c r="N352" s="59" t="s">
        <v>1025</v>
      </c>
      <c r="O352" s="59" t="s">
        <v>1025</v>
      </c>
      <c r="P352" s="59">
        <v>20</v>
      </c>
      <c r="Q352" s="59">
        <v>729</v>
      </c>
      <c r="R352" s="59">
        <v>61</v>
      </c>
      <c r="S352" s="59">
        <v>44</v>
      </c>
      <c r="T352" s="59">
        <v>26</v>
      </c>
      <c r="U352" s="59">
        <v>222</v>
      </c>
      <c r="V352" s="59">
        <v>461</v>
      </c>
      <c r="W352" s="59">
        <v>96</v>
      </c>
      <c r="X352" s="59">
        <v>36</v>
      </c>
      <c r="Y352" s="59">
        <v>45</v>
      </c>
      <c r="Z352" s="59">
        <v>133</v>
      </c>
      <c r="AA352" s="59">
        <v>253</v>
      </c>
      <c r="AB352" s="59">
        <v>148</v>
      </c>
      <c r="AC352" s="59">
        <v>55</v>
      </c>
      <c r="AD352" s="59">
        <v>16</v>
      </c>
      <c r="AE352" s="59" t="s">
        <v>1025</v>
      </c>
      <c r="AF352" s="59" t="s">
        <v>1025</v>
      </c>
      <c r="AG352" s="59" t="s">
        <v>1025</v>
      </c>
      <c r="AH352" s="59" t="s">
        <v>1025</v>
      </c>
      <c r="AI352" s="59" t="s">
        <v>1025</v>
      </c>
      <c r="AJ352" s="59" t="s">
        <v>1025</v>
      </c>
    </row>
    <row r="353" spans="1:36" x14ac:dyDescent="0.2">
      <c r="A353" s="86" t="str">
        <f t="shared" si="31"/>
        <v>111AA142643</v>
      </c>
      <c r="B353" s="86" t="str">
        <f t="shared" si="32"/>
        <v>N</v>
      </c>
      <c r="C353" s="86" t="str">
        <f t="shared" si="33"/>
        <v>NEAS</v>
      </c>
      <c r="D353" s="89">
        <v>42643</v>
      </c>
      <c r="E353" s="86" t="s">
        <v>16</v>
      </c>
      <c r="F353" s="86" t="s">
        <v>734</v>
      </c>
      <c r="G353" s="59"/>
      <c r="H353" s="59" t="s">
        <v>1025</v>
      </c>
      <c r="I353" s="59">
        <v>376</v>
      </c>
      <c r="J353" s="59">
        <v>228</v>
      </c>
      <c r="K353" s="59">
        <v>98</v>
      </c>
      <c r="L353" s="59">
        <v>20</v>
      </c>
      <c r="M353" s="59">
        <v>24</v>
      </c>
      <c r="N353" s="59" t="s">
        <v>1025</v>
      </c>
      <c r="O353" s="59" t="s">
        <v>1025</v>
      </c>
      <c r="P353" s="59">
        <v>6</v>
      </c>
      <c r="Q353" s="59">
        <v>316</v>
      </c>
      <c r="R353" s="59">
        <v>45</v>
      </c>
      <c r="S353" s="59">
        <v>11</v>
      </c>
      <c r="T353" s="59">
        <v>4</v>
      </c>
      <c r="U353" s="59">
        <v>157</v>
      </c>
      <c r="V353" s="59">
        <v>108</v>
      </c>
      <c r="W353" s="59">
        <v>66</v>
      </c>
      <c r="X353" s="59">
        <v>17</v>
      </c>
      <c r="Y353" s="59">
        <v>28</v>
      </c>
      <c r="Z353" s="59">
        <v>70</v>
      </c>
      <c r="AA353" s="59">
        <v>98</v>
      </c>
      <c r="AB353" s="59">
        <v>153</v>
      </c>
      <c r="AC353" s="59">
        <v>12</v>
      </c>
      <c r="AD353" s="59">
        <v>9</v>
      </c>
      <c r="AE353" s="59" t="s">
        <v>1025</v>
      </c>
      <c r="AF353" s="59" t="s">
        <v>1025</v>
      </c>
      <c r="AG353" s="59" t="s">
        <v>1025</v>
      </c>
      <c r="AH353" s="59" t="s">
        <v>1025</v>
      </c>
      <c r="AI353" s="59" t="s">
        <v>1025</v>
      </c>
      <c r="AJ353" s="59" t="s">
        <v>1025</v>
      </c>
    </row>
    <row r="354" spans="1:36" x14ac:dyDescent="0.2">
      <c r="A354" s="86" t="str">
        <f t="shared" si="31"/>
        <v>111AA242643</v>
      </c>
      <c r="B354" s="86" t="str">
        <f t="shared" si="32"/>
        <v>ME</v>
      </c>
      <c r="C354" s="86" t="str">
        <f t="shared" si="33"/>
        <v>DHU</v>
      </c>
      <c r="D354" s="89">
        <v>42643</v>
      </c>
      <c r="E354" s="86" t="s">
        <v>50</v>
      </c>
      <c r="F354" s="86" t="s">
        <v>735</v>
      </c>
      <c r="G354" s="59"/>
      <c r="H354" s="59" t="s">
        <v>1025</v>
      </c>
      <c r="I354" s="59">
        <v>311</v>
      </c>
      <c r="J354" s="59">
        <v>180</v>
      </c>
      <c r="K354" s="59">
        <v>72</v>
      </c>
      <c r="L354" s="59">
        <v>12</v>
      </c>
      <c r="M354" s="59">
        <v>44</v>
      </c>
      <c r="N354" s="59" t="s">
        <v>1025</v>
      </c>
      <c r="O354" s="59" t="s">
        <v>1025</v>
      </c>
      <c r="P354" s="59">
        <v>3</v>
      </c>
      <c r="Q354" s="59">
        <v>207</v>
      </c>
      <c r="R354" s="59">
        <v>22</v>
      </c>
      <c r="S354" s="59">
        <v>13</v>
      </c>
      <c r="T354" s="59">
        <v>0</v>
      </c>
      <c r="U354" s="59">
        <v>29</v>
      </c>
      <c r="V354" s="59">
        <v>122</v>
      </c>
      <c r="W354" s="59">
        <v>67</v>
      </c>
      <c r="X354" s="59">
        <v>14</v>
      </c>
      <c r="Y354" s="59">
        <v>0</v>
      </c>
      <c r="Z354" s="59">
        <v>25</v>
      </c>
      <c r="AA354" s="59">
        <v>82</v>
      </c>
      <c r="AB354" s="59">
        <v>74</v>
      </c>
      <c r="AC354" s="59">
        <v>61</v>
      </c>
      <c r="AD354" s="59">
        <v>0</v>
      </c>
      <c r="AE354" s="59" t="s">
        <v>1025</v>
      </c>
      <c r="AF354" s="59" t="s">
        <v>1025</v>
      </c>
      <c r="AG354" s="59" t="s">
        <v>1025</v>
      </c>
      <c r="AH354" s="59" t="s">
        <v>1025</v>
      </c>
      <c r="AI354" s="59" t="s">
        <v>1025</v>
      </c>
      <c r="AJ354" s="59" t="s">
        <v>1025</v>
      </c>
    </row>
    <row r="355" spans="1:36" x14ac:dyDescent="0.2">
      <c r="A355" s="86" t="str">
        <f t="shared" si="31"/>
        <v>111AA342643</v>
      </c>
      <c r="B355" s="86" t="str">
        <f t="shared" si="32"/>
        <v>ME</v>
      </c>
      <c r="C355" s="86" t="str">
        <f t="shared" si="33"/>
        <v>SCAS</v>
      </c>
      <c r="D355" s="89">
        <v>42643</v>
      </c>
      <c r="E355" s="86" t="s">
        <v>777</v>
      </c>
      <c r="F355" s="86" t="s">
        <v>790</v>
      </c>
      <c r="G355" s="59"/>
      <c r="H355" s="59" t="s">
        <v>1025</v>
      </c>
      <c r="I355" s="59">
        <v>49</v>
      </c>
      <c r="J355" s="59">
        <v>27</v>
      </c>
      <c r="K355" s="59">
        <v>14</v>
      </c>
      <c r="L355" s="59">
        <v>2</v>
      </c>
      <c r="M355" s="59">
        <v>4</v>
      </c>
      <c r="N355" s="59" t="s">
        <v>1025</v>
      </c>
      <c r="O355" s="59" t="s">
        <v>1025</v>
      </c>
      <c r="P355" s="59">
        <v>2</v>
      </c>
      <c r="Q355" s="59">
        <v>42</v>
      </c>
      <c r="R355" s="59">
        <v>6</v>
      </c>
      <c r="S355" s="59">
        <v>1</v>
      </c>
      <c r="T355" s="59">
        <v>0</v>
      </c>
      <c r="U355" s="59">
        <v>10</v>
      </c>
      <c r="V355" s="59">
        <v>29</v>
      </c>
      <c r="W355" s="59">
        <v>5</v>
      </c>
      <c r="X355" s="59">
        <v>3</v>
      </c>
      <c r="Y355" s="59">
        <v>2</v>
      </c>
      <c r="Z355" s="59">
        <v>10</v>
      </c>
      <c r="AA355" s="59">
        <v>20</v>
      </c>
      <c r="AB355" s="59">
        <v>16</v>
      </c>
      <c r="AC355" s="59">
        <v>2</v>
      </c>
      <c r="AD355" s="59">
        <v>2</v>
      </c>
      <c r="AE355" s="59" t="s">
        <v>1025</v>
      </c>
      <c r="AF355" s="59" t="s">
        <v>1025</v>
      </c>
      <c r="AG355" s="59" t="s">
        <v>1025</v>
      </c>
      <c r="AH355" s="59" t="s">
        <v>1025</v>
      </c>
      <c r="AI355" s="59" t="s">
        <v>1025</v>
      </c>
      <c r="AJ355" s="59" t="s">
        <v>1025</v>
      </c>
    </row>
    <row r="356" spans="1:36" x14ac:dyDescent="0.2">
      <c r="A356" s="86" t="str">
        <f t="shared" si="31"/>
        <v>111AA442643</v>
      </c>
      <c r="B356" s="86" t="str">
        <f t="shared" si="32"/>
        <v>ME</v>
      </c>
      <c r="C356" s="86" t="str">
        <f t="shared" si="33"/>
        <v>DHU</v>
      </c>
      <c r="D356" s="89">
        <v>42643</v>
      </c>
      <c r="E356" s="86" t="s">
        <v>65</v>
      </c>
      <c r="F356" s="86" t="s">
        <v>736</v>
      </c>
      <c r="G356" s="59"/>
      <c r="H356" s="59" t="s">
        <v>1025</v>
      </c>
      <c r="I356" s="59">
        <v>176</v>
      </c>
      <c r="J356" s="59">
        <v>109</v>
      </c>
      <c r="K356" s="59">
        <v>45</v>
      </c>
      <c r="L356" s="59">
        <v>7</v>
      </c>
      <c r="M356" s="59">
        <v>14</v>
      </c>
      <c r="N356" s="59" t="s">
        <v>1025</v>
      </c>
      <c r="O356" s="59" t="s">
        <v>1025</v>
      </c>
      <c r="P356" s="59">
        <v>1</v>
      </c>
      <c r="Q356" s="59">
        <v>153</v>
      </c>
      <c r="R356" s="59">
        <v>17</v>
      </c>
      <c r="S356" s="59">
        <v>3</v>
      </c>
      <c r="T356" s="59">
        <v>3</v>
      </c>
      <c r="U356" s="59">
        <v>47</v>
      </c>
      <c r="V356" s="59">
        <v>94</v>
      </c>
      <c r="W356" s="59">
        <v>24</v>
      </c>
      <c r="X356" s="59">
        <v>7</v>
      </c>
      <c r="Y356" s="59">
        <v>4</v>
      </c>
      <c r="Z356" s="59">
        <v>44</v>
      </c>
      <c r="AA356" s="59">
        <v>24</v>
      </c>
      <c r="AB356" s="59">
        <v>68</v>
      </c>
      <c r="AC356" s="59">
        <v>9</v>
      </c>
      <c r="AD356" s="59">
        <v>16</v>
      </c>
      <c r="AE356" s="59" t="s">
        <v>1025</v>
      </c>
      <c r="AF356" s="59" t="s">
        <v>1025</v>
      </c>
      <c r="AG356" s="59" t="s">
        <v>1025</v>
      </c>
      <c r="AH356" s="59" t="s">
        <v>1025</v>
      </c>
      <c r="AI356" s="59" t="s">
        <v>1025</v>
      </c>
      <c r="AJ356" s="59" t="s">
        <v>1025</v>
      </c>
    </row>
    <row r="357" spans="1:36" x14ac:dyDescent="0.2">
      <c r="A357" s="86" t="str">
        <f t="shared" si="31"/>
        <v>111AA542643</v>
      </c>
      <c r="B357" s="86" t="str">
        <f t="shared" si="32"/>
        <v>ME</v>
      </c>
      <c r="C357" s="86" t="str">
        <f t="shared" si="33"/>
        <v>DHU</v>
      </c>
      <c r="D357" s="89">
        <v>42643</v>
      </c>
      <c r="E357" s="86" t="s">
        <v>85</v>
      </c>
      <c r="F357" s="86" t="s">
        <v>737</v>
      </c>
      <c r="G357" s="59"/>
      <c r="H357" s="59" t="s">
        <v>1025</v>
      </c>
      <c r="I357" s="59">
        <v>215</v>
      </c>
      <c r="J357" s="59">
        <v>137</v>
      </c>
      <c r="K357" s="59">
        <v>47</v>
      </c>
      <c r="L357" s="59">
        <v>9</v>
      </c>
      <c r="M357" s="59">
        <v>19</v>
      </c>
      <c r="N357" s="59" t="s">
        <v>1025</v>
      </c>
      <c r="O357" s="59" t="s">
        <v>1025</v>
      </c>
      <c r="P357" s="59">
        <v>3</v>
      </c>
      <c r="Q357" s="59">
        <v>180</v>
      </c>
      <c r="R357" s="59">
        <v>22</v>
      </c>
      <c r="S357" s="59">
        <v>9</v>
      </c>
      <c r="T357" s="59">
        <v>4</v>
      </c>
      <c r="U357" s="59">
        <v>48</v>
      </c>
      <c r="V357" s="59">
        <v>118</v>
      </c>
      <c r="W357" s="59">
        <v>36</v>
      </c>
      <c r="X357" s="59">
        <v>10</v>
      </c>
      <c r="Y357" s="59">
        <v>3</v>
      </c>
      <c r="Z357" s="59">
        <v>46</v>
      </c>
      <c r="AA357" s="59">
        <v>55</v>
      </c>
      <c r="AB357" s="59">
        <v>79</v>
      </c>
      <c r="AC357" s="59">
        <v>9</v>
      </c>
      <c r="AD357" s="59">
        <v>13</v>
      </c>
      <c r="AE357" s="59" t="s">
        <v>1025</v>
      </c>
      <c r="AF357" s="59" t="s">
        <v>1025</v>
      </c>
      <c r="AG357" s="59" t="s">
        <v>1025</v>
      </c>
      <c r="AH357" s="59" t="s">
        <v>1025</v>
      </c>
      <c r="AI357" s="59" t="s">
        <v>1025</v>
      </c>
      <c r="AJ357" s="59" t="s">
        <v>1025</v>
      </c>
    </row>
    <row r="358" spans="1:36" x14ac:dyDescent="0.2">
      <c r="A358" s="86" t="str">
        <f t="shared" si="31"/>
        <v>111AA642643</v>
      </c>
      <c r="B358" s="86" t="str">
        <f t="shared" si="32"/>
        <v>S</v>
      </c>
      <c r="C358" s="86" t="str">
        <f t="shared" si="33"/>
        <v>IOW</v>
      </c>
      <c r="D358" s="89">
        <v>42643</v>
      </c>
      <c r="E358" s="86" t="s">
        <v>100</v>
      </c>
      <c r="F358" s="86" t="s">
        <v>738</v>
      </c>
      <c r="G358" s="59"/>
      <c r="H358" s="59" t="s">
        <v>1025</v>
      </c>
      <c r="I358" s="59">
        <v>103</v>
      </c>
      <c r="J358" s="59">
        <v>76</v>
      </c>
      <c r="K358" s="59">
        <v>15</v>
      </c>
      <c r="L358" s="59">
        <v>6</v>
      </c>
      <c r="M358" s="59">
        <v>3</v>
      </c>
      <c r="N358" s="59" t="s">
        <v>1025</v>
      </c>
      <c r="O358" s="59" t="s">
        <v>1025</v>
      </c>
      <c r="P358" s="59">
        <v>3</v>
      </c>
      <c r="Q358" s="59">
        <v>88</v>
      </c>
      <c r="R358" s="59">
        <v>9</v>
      </c>
      <c r="S358" s="59">
        <v>2</v>
      </c>
      <c r="T358" s="59">
        <v>4</v>
      </c>
      <c r="U358" s="59">
        <v>23</v>
      </c>
      <c r="V358" s="59">
        <v>51</v>
      </c>
      <c r="W358" s="59">
        <v>12</v>
      </c>
      <c r="X358" s="59">
        <v>4</v>
      </c>
      <c r="Y358" s="59">
        <v>13</v>
      </c>
      <c r="Z358" s="59">
        <v>23</v>
      </c>
      <c r="AA358" s="59">
        <v>21</v>
      </c>
      <c r="AB358" s="59">
        <v>41</v>
      </c>
      <c r="AC358" s="59">
        <v>4</v>
      </c>
      <c r="AD358" s="59">
        <v>4</v>
      </c>
      <c r="AE358" s="59" t="s">
        <v>1025</v>
      </c>
      <c r="AF358" s="59" t="s">
        <v>1025</v>
      </c>
      <c r="AG358" s="59" t="s">
        <v>1025</v>
      </c>
      <c r="AH358" s="59" t="s">
        <v>1025</v>
      </c>
      <c r="AI358" s="59" t="s">
        <v>1025</v>
      </c>
      <c r="AJ358" s="59" t="s">
        <v>1025</v>
      </c>
    </row>
    <row r="359" spans="1:36" x14ac:dyDescent="0.2">
      <c r="A359" s="86" t="str">
        <f t="shared" si="31"/>
        <v>111AA742643</v>
      </c>
      <c r="B359" s="86" t="str">
        <f t="shared" si="32"/>
        <v>L</v>
      </c>
      <c r="C359" s="86" t="str">
        <f t="shared" si="33"/>
        <v>LCW</v>
      </c>
      <c r="D359" s="89">
        <v>42643</v>
      </c>
      <c r="E359" s="86" t="s">
        <v>106</v>
      </c>
      <c r="F359" s="86" t="s">
        <v>739</v>
      </c>
      <c r="G359" s="59"/>
      <c r="H359" s="59" t="s">
        <v>1025</v>
      </c>
      <c r="I359" s="59">
        <v>63</v>
      </c>
      <c r="J359" s="59">
        <v>42</v>
      </c>
      <c r="K359" s="59">
        <v>14</v>
      </c>
      <c r="L359" s="59">
        <v>5</v>
      </c>
      <c r="M359" s="59">
        <v>2</v>
      </c>
      <c r="N359" s="59" t="s">
        <v>1025</v>
      </c>
      <c r="O359" s="59" t="s">
        <v>1025</v>
      </c>
      <c r="P359" s="59">
        <v>0</v>
      </c>
      <c r="Q359" s="59">
        <v>51</v>
      </c>
      <c r="R359" s="59">
        <v>8</v>
      </c>
      <c r="S359" s="59">
        <v>4</v>
      </c>
      <c r="T359" s="59">
        <v>0</v>
      </c>
      <c r="U359" s="59">
        <v>24</v>
      </c>
      <c r="V359" s="59">
        <v>31</v>
      </c>
      <c r="W359" s="59">
        <v>6</v>
      </c>
      <c r="X359" s="59">
        <v>2</v>
      </c>
      <c r="Y359" s="59">
        <v>0</v>
      </c>
      <c r="Z359" s="59">
        <v>12</v>
      </c>
      <c r="AA359" s="59">
        <v>16</v>
      </c>
      <c r="AB359" s="59">
        <v>26</v>
      </c>
      <c r="AC359" s="59">
        <v>3</v>
      </c>
      <c r="AD359" s="59">
        <v>6</v>
      </c>
      <c r="AE359" s="59" t="s">
        <v>1025</v>
      </c>
      <c r="AF359" s="59" t="s">
        <v>1025</v>
      </c>
      <c r="AG359" s="59" t="s">
        <v>1025</v>
      </c>
      <c r="AH359" s="59" t="s">
        <v>1025</v>
      </c>
      <c r="AI359" s="59" t="s">
        <v>1025</v>
      </c>
      <c r="AJ359" s="59" t="s">
        <v>1025</v>
      </c>
    </row>
    <row r="360" spans="1:36" x14ac:dyDescent="0.2">
      <c r="A360" s="86" t="str">
        <f t="shared" si="31"/>
        <v>111AA942643</v>
      </c>
      <c r="B360" s="86" t="str">
        <f t="shared" si="32"/>
        <v>L</v>
      </c>
      <c r="C360" s="86" t="str">
        <f t="shared" si="33"/>
        <v>Care UK</v>
      </c>
      <c r="D360" s="89">
        <v>42643</v>
      </c>
      <c r="E360" s="86" t="s">
        <v>118</v>
      </c>
      <c r="F360" s="86" t="s">
        <v>740</v>
      </c>
      <c r="G360" s="59"/>
      <c r="H360" s="59" t="s">
        <v>1025</v>
      </c>
      <c r="I360" s="59">
        <v>153</v>
      </c>
      <c r="J360" s="59">
        <v>99</v>
      </c>
      <c r="K360" s="59">
        <v>34</v>
      </c>
      <c r="L360" s="59">
        <v>2</v>
      </c>
      <c r="M360" s="59">
        <v>17</v>
      </c>
      <c r="N360" s="59" t="s">
        <v>1025</v>
      </c>
      <c r="O360" s="59" t="s">
        <v>1025</v>
      </c>
      <c r="P360" s="59">
        <v>0</v>
      </c>
      <c r="Q360" s="59">
        <v>102</v>
      </c>
      <c r="R360" s="59">
        <v>7</v>
      </c>
      <c r="S360" s="59">
        <v>5</v>
      </c>
      <c r="T360" s="59">
        <v>0</v>
      </c>
      <c r="U360" s="59">
        <v>14</v>
      </c>
      <c r="V360" s="59">
        <v>66</v>
      </c>
      <c r="W360" s="59">
        <v>30</v>
      </c>
      <c r="X360" s="59">
        <v>3</v>
      </c>
      <c r="Y360" s="59">
        <v>0</v>
      </c>
      <c r="Z360" s="59">
        <v>12</v>
      </c>
      <c r="AA360" s="59">
        <v>57</v>
      </c>
      <c r="AB360" s="59">
        <v>29</v>
      </c>
      <c r="AC360" s="59">
        <v>16</v>
      </c>
      <c r="AD360" s="59">
        <v>0</v>
      </c>
      <c r="AE360" s="59" t="s">
        <v>1025</v>
      </c>
      <c r="AF360" s="59" t="s">
        <v>1025</v>
      </c>
      <c r="AG360" s="59" t="s">
        <v>1025</v>
      </c>
      <c r="AH360" s="59" t="s">
        <v>1025</v>
      </c>
      <c r="AI360" s="59" t="s">
        <v>1025</v>
      </c>
      <c r="AJ360" s="59" t="s">
        <v>1025</v>
      </c>
    </row>
    <row r="361" spans="1:36" x14ac:dyDescent="0.2">
      <c r="A361" s="86" t="str">
        <f t="shared" si="31"/>
        <v>111AB142643</v>
      </c>
      <c r="B361" s="86" t="str">
        <f t="shared" si="32"/>
        <v>L</v>
      </c>
      <c r="C361" s="86" t="str">
        <f t="shared" si="33"/>
        <v>Care UK</v>
      </c>
      <c r="D361" s="89">
        <v>42643</v>
      </c>
      <c r="E361" s="86" t="s">
        <v>781</v>
      </c>
      <c r="F361" s="86" t="s">
        <v>791</v>
      </c>
      <c r="G361" s="59"/>
      <c r="H361" s="59" t="s">
        <v>1025</v>
      </c>
      <c r="I361" s="59">
        <v>165</v>
      </c>
      <c r="J361" s="59">
        <v>94</v>
      </c>
      <c r="K361" s="59">
        <v>32</v>
      </c>
      <c r="L361" s="59">
        <v>11</v>
      </c>
      <c r="M361" s="59">
        <v>28</v>
      </c>
      <c r="N361" s="59" t="s">
        <v>1025</v>
      </c>
      <c r="O361" s="59" t="s">
        <v>1025</v>
      </c>
      <c r="P361" s="59">
        <v>0</v>
      </c>
      <c r="Q361" s="59">
        <v>105</v>
      </c>
      <c r="R361" s="59">
        <v>6</v>
      </c>
      <c r="S361" s="59">
        <v>12</v>
      </c>
      <c r="T361" s="59">
        <v>0</v>
      </c>
      <c r="U361" s="59">
        <v>12</v>
      </c>
      <c r="V361" s="59">
        <v>62</v>
      </c>
      <c r="W361" s="59">
        <v>40</v>
      </c>
      <c r="X361" s="59">
        <v>4</v>
      </c>
      <c r="Y361" s="59">
        <v>0</v>
      </c>
      <c r="Z361" s="59">
        <v>11</v>
      </c>
      <c r="AA361" s="59">
        <v>40</v>
      </c>
      <c r="AB361" s="59">
        <v>45</v>
      </c>
      <c r="AC361" s="59">
        <v>26</v>
      </c>
      <c r="AD361" s="59">
        <v>0</v>
      </c>
      <c r="AE361" s="59" t="s">
        <v>1025</v>
      </c>
      <c r="AF361" s="59" t="s">
        <v>1025</v>
      </c>
      <c r="AG361" s="59" t="s">
        <v>1025</v>
      </c>
      <c r="AH361" s="59" t="s">
        <v>1025</v>
      </c>
      <c r="AI361" s="59" t="s">
        <v>1025</v>
      </c>
      <c r="AJ361" s="59" t="s">
        <v>1025</v>
      </c>
    </row>
    <row r="362" spans="1:36" x14ac:dyDescent="0.2">
      <c r="A362" s="86" t="str">
        <f t="shared" si="31"/>
        <v>111AB242643</v>
      </c>
      <c r="B362" s="86" t="str">
        <f t="shared" si="32"/>
        <v>ME</v>
      </c>
      <c r="C362" s="86" t="str">
        <f t="shared" si="33"/>
        <v>HUC</v>
      </c>
      <c r="D362" s="89">
        <v>42643</v>
      </c>
      <c r="E362" s="86" t="s">
        <v>124</v>
      </c>
      <c r="F362" s="86" t="s">
        <v>741</v>
      </c>
      <c r="G362" s="59"/>
      <c r="H362" s="59" t="s">
        <v>1025</v>
      </c>
      <c r="I362" s="59">
        <v>821</v>
      </c>
      <c r="J362" s="59">
        <v>606</v>
      </c>
      <c r="K362" s="59">
        <v>152</v>
      </c>
      <c r="L362" s="59">
        <v>26</v>
      </c>
      <c r="M362" s="59">
        <v>30</v>
      </c>
      <c r="N362" s="59" t="s">
        <v>1025</v>
      </c>
      <c r="O362" s="59" t="s">
        <v>1025</v>
      </c>
      <c r="P362" s="59">
        <v>7</v>
      </c>
      <c r="Q362" s="59">
        <v>712</v>
      </c>
      <c r="R362" s="59">
        <v>71</v>
      </c>
      <c r="S362" s="59">
        <v>14</v>
      </c>
      <c r="T362" s="59">
        <v>24</v>
      </c>
      <c r="U362" s="59">
        <v>263</v>
      </c>
      <c r="V362" s="59">
        <v>402</v>
      </c>
      <c r="W362" s="59">
        <v>109</v>
      </c>
      <c r="X362" s="59">
        <v>30</v>
      </c>
      <c r="Y362" s="59">
        <v>17</v>
      </c>
      <c r="Z362" s="59">
        <v>153</v>
      </c>
      <c r="AA362" s="59">
        <v>228</v>
      </c>
      <c r="AB362" s="59">
        <v>279</v>
      </c>
      <c r="AC362" s="59">
        <v>44</v>
      </c>
      <c r="AD362" s="59">
        <v>56</v>
      </c>
      <c r="AE362" s="59" t="s">
        <v>1025</v>
      </c>
      <c r="AF362" s="59" t="s">
        <v>1025</v>
      </c>
      <c r="AG362" s="59" t="s">
        <v>1025</v>
      </c>
      <c r="AH362" s="59" t="s">
        <v>1025</v>
      </c>
      <c r="AI362" s="59" t="s">
        <v>1025</v>
      </c>
      <c r="AJ362" s="59" t="s">
        <v>1025</v>
      </c>
    </row>
    <row r="363" spans="1:36" x14ac:dyDescent="0.2">
      <c r="A363" s="86" t="str">
        <f t="shared" si="31"/>
        <v>111AB342643</v>
      </c>
      <c r="B363" s="86" t="str">
        <f t="shared" si="32"/>
        <v>ME</v>
      </c>
      <c r="C363" s="86" t="str">
        <f t="shared" si="33"/>
        <v>IC24</v>
      </c>
      <c r="D363" s="89">
        <v>42643</v>
      </c>
      <c r="E363" s="86" t="s">
        <v>783</v>
      </c>
      <c r="F363" s="86" t="s">
        <v>792</v>
      </c>
      <c r="G363" s="59"/>
      <c r="H363" s="59" t="s">
        <v>1025</v>
      </c>
      <c r="I363" s="59">
        <v>252</v>
      </c>
      <c r="J363" s="59">
        <v>186</v>
      </c>
      <c r="K363" s="59">
        <v>40</v>
      </c>
      <c r="L363" s="59">
        <v>10</v>
      </c>
      <c r="M363" s="59">
        <v>10</v>
      </c>
      <c r="N363" s="59" t="s">
        <v>1025</v>
      </c>
      <c r="O363" s="59" t="s">
        <v>1025</v>
      </c>
      <c r="P363" s="59">
        <v>6</v>
      </c>
      <c r="Q363" s="59">
        <v>203</v>
      </c>
      <c r="R363" s="59">
        <v>20</v>
      </c>
      <c r="S363" s="59">
        <v>2</v>
      </c>
      <c r="T363" s="59">
        <v>27</v>
      </c>
      <c r="U363" s="59">
        <v>130</v>
      </c>
      <c r="V363" s="59">
        <v>57</v>
      </c>
      <c r="W363" s="59">
        <v>32</v>
      </c>
      <c r="X363" s="59">
        <v>15</v>
      </c>
      <c r="Y363" s="59">
        <v>18</v>
      </c>
      <c r="Z363" s="59">
        <v>50</v>
      </c>
      <c r="AA363" s="59">
        <v>61</v>
      </c>
      <c r="AB363" s="59">
        <v>98</v>
      </c>
      <c r="AC363" s="59">
        <v>10</v>
      </c>
      <c r="AD363" s="59">
        <v>33</v>
      </c>
      <c r="AE363" s="59" t="s">
        <v>1025</v>
      </c>
      <c r="AF363" s="59" t="s">
        <v>1025</v>
      </c>
      <c r="AG363" s="59" t="s">
        <v>1025</v>
      </c>
      <c r="AH363" s="59" t="s">
        <v>1025</v>
      </c>
      <c r="AI363" s="59" t="s">
        <v>1025</v>
      </c>
      <c r="AJ363" s="59" t="s">
        <v>1025</v>
      </c>
    </row>
    <row r="364" spans="1:36" x14ac:dyDescent="0.2">
      <c r="A364" s="86" t="str">
        <f t="shared" si="31"/>
        <v>111AB442643</v>
      </c>
      <c r="B364" s="86" t="str">
        <f t="shared" si="32"/>
        <v>S</v>
      </c>
      <c r="C364" s="86" t="str">
        <f t="shared" si="33"/>
        <v>SCAS</v>
      </c>
      <c r="D364" s="89">
        <v>42643</v>
      </c>
      <c r="E364" s="86" t="s">
        <v>133</v>
      </c>
      <c r="F364" s="86" t="s">
        <v>742</v>
      </c>
      <c r="G364" s="59"/>
      <c r="H364" s="59" t="s">
        <v>1025</v>
      </c>
      <c r="I364" s="59">
        <v>151</v>
      </c>
      <c r="J364" s="59">
        <v>110</v>
      </c>
      <c r="K364" s="59">
        <v>26</v>
      </c>
      <c r="L364" s="59">
        <v>7</v>
      </c>
      <c r="M364" s="59">
        <v>8</v>
      </c>
      <c r="N364" s="59" t="s">
        <v>1025</v>
      </c>
      <c r="O364" s="59" t="s">
        <v>1025</v>
      </c>
      <c r="P364" s="59">
        <v>0</v>
      </c>
      <c r="Q364" s="59">
        <v>122</v>
      </c>
      <c r="R364" s="59">
        <v>18</v>
      </c>
      <c r="S364" s="59">
        <v>3</v>
      </c>
      <c r="T364" s="59">
        <v>8</v>
      </c>
      <c r="U364" s="59">
        <v>39</v>
      </c>
      <c r="V364" s="59">
        <v>71</v>
      </c>
      <c r="W364" s="59">
        <v>23</v>
      </c>
      <c r="X364" s="59">
        <v>7</v>
      </c>
      <c r="Y364" s="59">
        <v>11</v>
      </c>
      <c r="Z364" s="59">
        <v>22</v>
      </c>
      <c r="AA364" s="59">
        <v>47</v>
      </c>
      <c r="AB364" s="59">
        <v>81</v>
      </c>
      <c r="AC364" s="59">
        <v>8</v>
      </c>
      <c r="AD364" s="59">
        <v>9</v>
      </c>
      <c r="AE364" s="59" t="s">
        <v>1025</v>
      </c>
      <c r="AF364" s="59" t="s">
        <v>1025</v>
      </c>
      <c r="AG364" s="59" t="s">
        <v>1025</v>
      </c>
      <c r="AH364" s="59" t="s">
        <v>1025</v>
      </c>
      <c r="AI364" s="59" t="s">
        <v>1025</v>
      </c>
      <c r="AJ364" s="59" t="s">
        <v>1025</v>
      </c>
    </row>
    <row r="365" spans="1:36" x14ac:dyDescent="0.2">
      <c r="A365" s="86" t="str">
        <f t="shared" si="31"/>
        <v>111AB942643</v>
      </c>
      <c r="B365" s="86" t="str">
        <f t="shared" si="32"/>
        <v>ME</v>
      </c>
      <c r="C365" s="86" t="str">
        <f t="shared" si="33"/>
        <v>IC24</v>
      </c>
      <c r="D365" s="89">
        <v>42643</v>
      </c>
      <c r="E365" s="86" t="s">
        <v>786</v>
      </c>
      <c r="F365" s="86" t="s">
        <v>793</v>
      </c>
      <c r="G365" s="59"/>
      <c r="H365" s="59" t="s">
        <v>1025</v>
      </c>
      <c r="I365" s="59">
        <v>313</v>
      </c>
      <c r="J365" s="59">
        <v>231</v>
      </c>
      <c r="K365" s="59">
        <v>43</v>
      </c>
      <c r="L365" s="59">
        <v>12</v>
      </c>
      <c r="M365" s="59">
        <v>17</v>
      </c>
      <c r="N365" s="59" t="s">
        <v>1025</v>
      </c>
      <c r="O365" s="59" t="s">
        <v>1025</v>
      </c>
      <c r="P365" s="59">
        <v>10</v>
      </c>
      <c r="Q365" s="59">
        <v>248</v>
      </c>
      <c r="R365" s="59">
        <v>27</v>
      </c>
      <c r="S365" s="59">
        <v>7</v>
      </c>
      <c r="T365" s="59">
        <v>31</v>
      </c>
      <c r="U365" s="59">
        <v>165</v>
      </c>
      <c r="V365" s="59">
        <v>75</v>
      </c>
      <c r="W365" s="59">
        <v>26</v>
      </c>
      <c r="X365" s="59">
        <v>22</v>
      </c>
      <c r="Y365" s="59">
        <v>25</v>
      </c>
      <c r="Z365" s="59">
        <v>64</v>
      </c>
      <c r="AA365" s="59">
        <v>71</v>
      </c>
      <c r="AB365" s="59">
        <v>110</v>
      </c>
      <c r="AC365" s="59">
        <v>19</v>
      </c>
      <c r="AD365" s="59">
        <v>45</v>
      </c>
      <c r="AE365" s="59" t="s">
        <v>1025</v>
      </c>
      <c r="AF365" s="59" t="s">
        <v>1025</v>
      </c>
      <c r="AG365" s="59" t="s">
        <v>1025</v>
      </c>
      <c r="AH365" s="59" t="s">
        <v>1025</v>
      </c>
      <c r="AI365" s="59" t="s">
        <v>1025</v>
      </c>
      <c r="AJ365" s="59" t="s">
        <v>1025</v>
      </c>
    </row>
    <row r="366" spans="1:36" x14ac:dyDescent="0.2">
      <c r="A366" s="86" t="str">
        <f t="shared" si="31"/>
        <v>111AC242643</v>
      </c>
      <c r="B366" s="86" t="str">
        <f t="shared" si="32"/>
        <v>ME</v>
      </c>
      <c r="C366" s="86" t="str">
        <f t="shared" si="33"/>
        <v>Care UK</v>
      </c>
      <c r="D366" s="89">
        <v>42643</v>
      </c>
      <c r="E366" s="86" t="s">
        <v>139</v>
      </c>
      <c r="F366" s="86" t="s">
        <v>743</v>
      </c>
      <c r="G366" s="59"/>
      <c r="H366" s="59" t="s">
        <v>1025</v>
      </c>
      <c r="I366" s="59">
        <v>295</v>
      </c>
      <c r="J366" s="59">
        <v>169</v>
      </c>
      <c r="K366" s="59">
        <v>73</v>
      </c>
      <c r="L366" s="59">
        <v>18</v>
      </c>
      <c r="M366" s="59">
        <v>35</v>
      </c>
      <c r="N366" s="59" t="s">
        <v>1025</v>
      </c>
      <c r="O366" s="59" t="s">
        <v>1025</v>
      </c>
      <c r="P366" s="59">
        <v>0</v>
      </c>
      <c r="Q366" s="59">
        <v>192</v>
      </c>
      <c r="R366" s="59">
        <v>20</v>
      </c>
      <c r="S366" s="59">
        <v>7</v>
      </c>
      <c r="T366" s="59">
        <v>0</v>
      </c>
      <c r="U366" s="59">
        <v>34</v>
      </c>
      <c r="V366" s="59">
        <v>112</v>
      </c>
      <c r="W366" s="59">
        <v>52</v>
      </c>
      <c r="X366" s="59">
        <v>14</v>
      </c>
      <c r="Y366" s="59">
        <v>0</v>
      </c>
      <c r="Z366" s="59">
        <v>12</v>
      </c>
      <c r="AA366" s="59">
        <v>87</v>
      </c>
      <c r="AB366" s="59">
        <v>52</v>
      </c>
      <c r="AC366" s="59">
        <v>68</v>
      </c>
      <c r="AD366" s="59">
        <v>0</v>
      </c>
      <c r="AE366" s="59" t="s">
        <v>1025</v>
      </c>
      <c r="AF366" s="59" t="s">
        <v>1025</v>
      </c>
      <c r="AG366" s="59" t="s">
        <v>1025</v>
      </c>
      <c r="AH366" s="59" t="s">
        <v>1025</v>
      </c>
      <c r="AI366" s="59" t="s">
        <v>1025</v>
      </c>
      <c r="AJ366" s="59" t="s">
        <v>1025</v>
      </c>
    </row>
    <row r="367" spans="1:36" x14ac:dyDescent="0.2">
      <c r="A367" s="86" t="str">
        <f t="shared" si="31"/>
        <v>111AC342643</v>
      </c>
      <c r="B367" s="86" t="str">
        <f t="shared" si="32"/>
        <v>ME</v>
      </c>
      <c r="C367" s="86" t="str">
        <f t="shared" si="33"/>
        <v>IC24</v>
      </c>
      <c r="D367" s="89">
        <v>42643</v>
      </c>
      <c r="E367" s="86" t="s">
        <v>147</v>
      </c>
      <c r="F367" s="86" t="s">
        <v>744</v>
      </c>
      <c r="G367" s="59"/>
      <c r="H367" s="59" t="s">
        <v>1025</v>
      </c>
      <c r="I367" s="59">
        <v>249</v>
      </c>
      <c r="J367" s="59">
        <v>186</v>
      </c>
      <c r="K367" s="59">
        <v>42</v>
      </c>
      <c r="L367" s="59">
        <v>10</v>
      </c>
      <c r="M367" s="59">
        <v>3</v>
      </c>
      <c r="N367" s="59" t="s">
        <v>1025</v>
      </c>
      <c r="O367" s="59" t="s">
        <v>1025</v>
      </c>
      <c r="P367" s="59">
        <v>8</v>
      </c>
      <c r="Q367" s="59">
        <v>198</v>
      </c>
      <c r="R367" s="59">
        <v>19</v>
      </c>
      <c r="S367" s="59">
        <v>6</v>
      </c>
      <c r="T367" s="59">
        <v>26</v>
      </c>
      <c r="U367" s="59">
        <v>138</v>
      </c>
      <c r="V367" s="59">
        <v>51</v>
      </c>
      <c r="W367" s="59">
        <v>26</v>
      </c>
      <c r="X367" s="59">
        <v>15</v>
      </c>
      <c r="Y367" s="59">
        <v>19</v>
      </c>
      <c r="Z367" s="59">
        <v>34</v>
      </c>
      <c r="AA367" s="59">
        <v>52</v>
      </c>
      <c r="AB367" s="59">
        <v>99</v>
      </c>
      <c r="AC367" s="59">
        <v>19</v>
      </c>
      <c r="AD367" s="59">
        <v>45</v>
      </c>
      <c r="AE367" s="59" t="s">
        <v>1025</v>
      </c>
      <c r="AF367" s="59" t="s">
        <v>1025</v>
      </c>
      <c r="AG367" s="59" t="s">
        <v>1025</v>
      </c>
      <c r="AH367" s="59" t="s">
        <v>1025</v>
      </c>
      <c r="AI367" s="59" t="s">
        <v>1025</v>
      </c>
      <c r="AJ367" s="59" t="s">
        <v>1025</v>
      </c>
    </row>
    <row r="368" spans="1:36" x14ac:dyDescent="0.2">
      <c r="A368" s="86" t="str">
        <f t="shared" si="31"/>
        <v>111AC442643</v>
      </c>
      <c r="B368" s="86" t="str">
        <f t="shared" si="32"/>
        <v>ME</v>
      </c>
      <c r="C368" s="86" t="str">
        <f t="shared" si="33"/>
        <v>IC24</v>
      </c>
      <c r="D368" s="89">
        <v>42643</v>
      </c>
      <c r="E368" s="86" t="s">
        <v>159</v>
      </c>
      <c r="F368" s="86" t="s">
        <v>745</v>
      </c>
      <c r="G368" s="59"/>
      <c r="H368" s="59" t="s">
        <v>1025</v>
      </c>
      <c r="I368" s="59">
        <v>201</v>
      </c>
      <c r="J368" s="59">
        <v>163</v>
      </c>
      <c r="K368" s="59">
        <v>14</v>
      </c>
      <c r="L368" s="59">
        <v>3</v>
      </c>
      <c r="M368" s="59">
        <v>10</v>
      </c>
      <c r="N368" s="59" t="s">
        <v>1025</v>
      </c>
      <c r="O368" s="59" t="s">
        <v>1025</v>
      </c>
      <c r="P368" s="59">
        <v>11</v>
      </c>
      <c r="Q368" s="59">
        <v>171</v>
      </c>
      <c r="R368" s="59">
        <v>8</v>
      </c>
      <c r="S368" s="59">
        <v>3</v>
      </c>
      <c r="T368" s="59">
        <v>19</v>
      </c>
      <c r="U368" s="59">
        <v>120</v>
      </c>
      <c r="V368" s="59">
        <v>44</v>
      </c>
      <c r="W368" s="59">
        <v>17</v>
      </c>
      <c r="X368" s="59">
        <v>5</v>
      </c>
      <c r="Y368" s="59">
        <v>15</v>
      </c>
      <c r="Z368" s="59">
        <v>37</v>
      </c>
      <c r="AA368" s="59">
        <v>65</v>
      </c>
      <c r="AB368" s="59">
        <v>66</v>
      </c>
      <c r="AC368" s="59">
        <v>8</v>
      </c>
      <c r="AD368" s="59">
        <v>22</v>
      </c>
      <c r="AE368" s="59" t="s">
        <v>1025</v>
      </c>
      <c r="AF368" s="59" t="s">
        <v>1025</v>
      </c>
      <c r="AG368" s="59" t="s">
        <v>1025</v>
      </c>
      <c r="AH368" s="59" t="s">
        <v>1025</v>
      </c>
      <c r="AI368" s="59" t="s">
        <v>1025</v>
      </c>
      <c r="AJ368" s="59" t="s">
        <v>1025</v>
      </c>
    </row>
    <row r="369" spans="1:36" x14ac:dyDescent="0.2">
      <c r="A369" s="86" t="str">
        <f t="shared" si="31"/>
        <v>111AC542643</v>
      </c>
      <c r="B369" s="86" t="str">
        <f t="shared" si="32"/>
        <v>ME</v>
      </c>
      <c r="C369" s="86" t="str">
        <f t="shared" si="33"/>
        <v>HUC</v>
      </c>
      <c r="D369" s="89">
        <v>42643</v>
      </c>
      <c r="E369" s="86" t="s">
        <v>173</v>
      </c>
      <c r="F369" s="86" t="s">
        <v>746</v>
      </c>
      <c r="G369" s="59"/>
      <c r="H369" s="59" t="s">
        <v>1025</v>
      </c>
      <c r="I369" s="59">
        <v>729</v>
      </c>
      <c r="J369" s="59">
        <v>487</v>
      </c>
      <c r="K369" s="59">
        <v>145</v>
      </c>
      <c r="L369" s="59">
        <v>37</v>
      </c>
      <c r="M369" s="59">
        <v>49</v>
      </c>
      <c r="N369" s="59" t="s">
        <v>1025</v>
      </c>
      <c r="O369" s="59" t="s">
        <v>1025</v>
      </c>
      <c r="P369" s="59">
        <v>11</v>
      </c>
      <c r="Q369" s="59">
        <v>591</v>
      </c>
      <c r="R369" s="59">
        <v>89</v>
      </c>
      <c r="S369" s="59">
        <v>13</v>
      </c>
      <c r="T369" s="59">
        <v>36</v>
      </c>
      <c r="U369" s="59">
        <v>181</v>
      </c>
      <c r="V369" s="59">
        <v>380</v>
      </c>
      <c r="W369" s="59">
        <v>102</v>
      </c>
      <c r="X369" s="59">
        <v>34</v>
      </c>
      <c r="Y369" s="59">
        <v>32</v>
      </c>
      <c r="Z369" s="59">
        <v>133</v>
      </c>
      <c r="AA369" s="59">
        <v>202</v>
      </c>
      <c r="AB369" s="59">
        <v>238</v>
      </c>
      <c r="AC369" s="59">
        <v>31</v>
      </c>
      <c r="AD369" s="59">
        <v>52</v>
      </c>
      <c r="AE369" s="59" t="s">
        <v>1025</v>
      </c>
      <c r="AF369" s="59" t="s">
        <v>1025</v>
      </c>
      <c r="AG369" s="59" t="s">
        <v>1025</v>
      </c>
      <c r="AH369" s="59" t="s">
        <v>1025</v>
      </c>
      <c r="AI369" s="59" t="s">
        <v>1025</v>
      </c>
      <c r="AJ369" s="59" t="s">
        <v>1025</v>
      </c>
    </row>
    <row r="370" spans="1:36" x14ac:dyDescent="0.2">
      <c r="A370" s="86" t="str">
        <f t="shared" si="31"/>
        <v>111AC642643</v>
      </c>
      <c r="B370" s="86" t="str">
        <f t="shared" si="32"/>
        <v>ME</v>
      </c>
      <c r="C370" s="86" t="str">
        <f t="shared" si="33"/>
        <v>DHU</v>
      </c>
      <c r="D370" s="89">
        <v>42643</v>
      </c>
      <c r="E370" s="86" t="s">
        <v>178</v>
      </c>
      <c r="F370" s="86" t="s">
        <v>747</v>
      </c>
      <c r="G370" s="59"/>
      <c r="H370" s="59" t="s">
        <v>1025</v>
      </c>
      <c r="I370" s="59">
        <v>188</v>
      </c>
      <c r="J370" s="59">
        <v>121</v>
      </c>
      <c r="K370" s="59">
        <v>40</v>
      </c>
      <c r="L370" s="59">
        <v>14</v>
      </c>
      <c r="M370" s="59">
        <v>12</v>
      </c>
      <c r="N370" s="59" t="s">
        <v>1025</v>
      </c>
      <c r="O370" s="59" t="s">
        <v>1025</v>
      </c>
      <c r="P370" s="59">
        <v>1</v>
      </c>
      <c r="Q370" s="59">
        <v>162</v>
      </c>
      <c r="R370" s="59">
        <v>17</v>
      </c>
      <c r="S370" s="59">
        <v>5</v>
      </c>
      <c r="T370" s="59">
        <v>4</v>
      </c>
      <c r="U370" s="59">
        <v>47</v>
      </c>
      <c r="V370" s="59">
        <v>85</v>
      </c>
      <c r="W370" s="59">
        <v>39</v>
      </c>
      <c r="X370" s="59">
        <v>12</v>
      </c>
      <c r="Y370" s="59">
        <v>5</v>
      </c>
      <c r="Z370" s="59">
        <v>43</v>
      </c>
      <c r="AA370" s="59">
        <v>48</v>
      </c>
      <c r="AB370" s="59">
        <v>65</v>
      </c>
      <c r="AC370" s="59">
        <v>10</v>
      </c>
      <c r="AD370" s="59">
        <v>9</v>
      </c>
      <c r="AE370" s="59" t="s">
        <v>1025</v>
      </c>
      <c r="AF370" s="59" t="s">
        <v>1025</v>
      </c>
      <c r="AG370" s="59" t="s">
        <v>1025</v>
      </c>
      <c r="AH370" s="59" t="s">
        <v>1025</v>
      </c>
      <c r="AI370" s="59" t="s">
        <v>1025</v>
      </c>
      <c r="AJ370" s="59" t="s">
        <v>1025</v>
      </c>
    </row>
    <row r="371" spans="1:36" x14ac:dyDescent="0.2">
      <c r="A371" s="86" t="str">
        <f t="shared" si="31"/>
        <v>111AC742643</v>
      </c>
      <c r="B371" s="86" t="str">
        <f t="shared" si="32"/>
        <v>ME</v>
      </c>
      <c r="C371" s="86" t="str">
        <f t="shared" si="33"/>
        <v>DHU</v>
      </c>
      <c r="D371" s="89">
        <v>42643</v>
      </c>
      <c r="E371" s="86" t="s">
        <v>186</v>
      </c>
      <c r="F371" s="86" t="s">
        <v>748</v>
      </c>
      <c r="G371" s="59"/>
      <c r="H371" s="59" t="s">
        <v>1025</v>
      </c>
      <c r="I371" s="59">
        <v>123</v>
      </c>
      <c r="J371" s="59">
        <v>64</v>
      </c>
      <c r="K371" s="59">
        <v>32</v>
      </c>
      <c r="L371" s="59">
        <v>5</v>
      </c>
      <c r="M371" s="59">
        <v>22</v>
      </c>
      <c r="N371" s="59" t="s">
        <v>1025</v>
      </c>
      <c r="O371" s="59" t="s">
        <v>1025</v>
      </c>
      <c r="P371" s="59">
        <v>0</v>
      </c>
      <c r="Q371" s="59">
        <v>82</v>
      </c>
      <c r="R371" s="59">
        <v>4</v>
      </c>
      <c r="S371" s="59">
        <v>7</v>
      </c>
      <c r="T371" s="59">
        <v>0</v>
      </c>
      <c r="U371" s="59">
        <v>17</v>
      </c>
      <c r="V371" s="59">
        <v>38</v>
      </c>
      <c r="W371" s="59">
        <v>26</v>
      </c>
      <c r="X371" s="59">
        <v>8</v>
      </c>
      <c r="Y371" s="59">
        <v>0</v>
      </c>
      <c r="Z371" s="59">
        <v>5</v>
      </c>
      <c r="AA371" s="59">
        <v>16</v>
      </c>
      <c r="AB371" s="59">
        <v>46</v>
      </c>
      <c r="AC371" s="59">
        <v>26</v>
      </c>
      <c r="AD371" s="59">
        <v>0</v>
      </c>
      <c r="AE371" s="59" t="s">
        <v>1025</v>
      </c>
      <c r="AF371" s="59" t="s">
        <v>1025</v>
      </c>
      <c r="AG371" s="59" t="s">
        <v>1025</v>
      </c>
      <c r="AH371" s="59" t="s">
        <v>1025</v>
      </c>
      <c r="AI371" s="59" t="s">
        <v>1025</v>
      </c>
      <c r="AJ371" s="59" t="s">
        <v>1025</v>
      </c>
    </row>
    <row r="372" spans="1:36" x14ac:dyDescent="0.2">
      <c r="A372" s="86" t="str">
        <f t="shared" si="31"/>
        <v>111AC842643</v>
      </c>
      <c r="B372" s="86" t="str">
        <f t="shared" si="32"/>
        <v>ME</v>
      </c>
      <c r="C372" s="86" t="str">
        <f t="shared" si="33"/>
        <v>DHU</v>
      </c>
      <c r="D372" s="89">
        <v>42643</v>
      </c>
      <c r="E372" s="86" t="s">
        <v>191</v>
      </c>
      <c r="F372" s="86" t="s">
        <v>749</v>
      </c>
      <c r="G372" s="59"/>
      <c r="H372" s="59" t="s">
        <v>1025</v>
      </c>
      <c r="I372" s="59">
        <v>191</v>
      </c>
      <c r="J372" s="59">
        <v>123</v>
      </c>
      <c r="K372" s="59">
        <v>46</v>
      </c>
      <c r="L372" s="59">
        <v>11</v>
      </c>
      <c r="M372" s="59">
        <v>9</v>
      </c>
      <c r="N372" s="59" t="s">
        <v>1025</v>
      </c>
      <c r="O372" s="59" t="s">
        <v>1025</v>
      </c>
      <c r="P372" s="59">
        <v>2</v>
      </c>
      <c r="Q372" s="59">
        <v>166</v>
      </c>
      <c r="R372" s="59">
        <v>18</v>
      </c>
      <c r="S372" s="59">
        <v>5</v>
      </c>
      <c r="T372" s="59">
        <v>2</v>
      </c>
      <c r="U372" s="59">
        <v>49</v>
      </c>
      <c r="V372" s="59">
        <v>91</v>
      </c>
      <c r="W372" s="59">
        <v>38</v>
      </c>
      <c r="X372" s="59">
        <v>5</v>
      </c>
      <c r="Y372" s="59">
        <v>8</v>
      </c>
      <c r="Z372" s="59">
        <v>50</v>
      </c>
      <c r="AA372" s="59">
        <v>31</v>
      </c>
      <c r="AB372" s="59">
        <v>72</v>
      </c>
      <c r="AC372" s="59">
        <v>8</v>
      </c>
      <c r="AD372" s="59">
        <v>18</v>
      </c>
      <c r="AE372" s="59" t="s">
        <v>1025</v>
      </c>
      <c r="AF372" s="59" t="s">
        <v>1025</v>
      </c>
      <c r="AG372" s="59" t="s">
        <v>1025</v>
      </c>
      <c r="AH372" s="59" t="s">
        <v>1025</v>
      </c>
      <c r="AI372" s="59" t="s">
        <v>1025</v>
      </c>
      <c r="AJ372" s="59" t="s">
        <v>1025</v>
      </c>
    </row>
    <row r="373" spans="1:36" x14ac:dyDescent="0.2">
      <c r="A373" s="86" t="str">
        <f t="shared" si="31"/>
        <v>111AC942643</v>
      </c>
      <c r="B373" s="86" t="str">
        <f t="shared" si="32"/>
        <v>ME</v>
      </c>
      <c r="C373" s="86" t="str">
        <f t="shared" si="33"/>
        <v>Care UK</v>
      </c>
      <c r="D373" s="89">
        <v>42643</v>
      </c>
      <c r="E373" s="86" t="s">
        <v>202</v>
      </c>
      <c r="F373" s="86" t="s">
        <v>750</v>
      </c>
      <c r="G373" s="59"/>
      <c r="H373" s="59" t="s">
        <v>1025</v>
      </c>
      <c r="I373" s="59">
        <v>385</v>
      </c>
      <c r="J373" s="59">
        <v>282</v>
      </c>
      <c r="K373" s="59">
        <v>73</v>
      </c>
      <c r="L373" s="59">
        <v>13</v>
      </c>
      <c r="M373" s="59">
        <v>15</v>
      </c>
      <c r="N373" s="59" t="s">
        <v>1025</v>
      </c>
      <c r="O373" s="59" t="s">
        <v>1025</v>
      </c>
      <c r="P373" s="59">
        <v>2</v>
      </c>
      <c r="Q373" s="59">
        <v>344</v>
      </c>
      <c r="R373" s="59">
        <v>22</v>
      </c>
      <c r="S373" s="59">
        <v>10</v>
      </c>
      <c r="T373" s="59">
        <v>6</v>
      </c>
      <c r="U373" s="59">
        <v>155</v>
      </c>
      <c r="V373" s="59">
        <v>162</v>
      </c>
      <c r="W373" s="59">
        <v>43</v>
      </c>
      <c r="X373" s="59">
        <v>13</v>
      </c>
      <c r="Y373" s="59">
        <v>7</v>
      </c>
      <c r="Z373" s="59">
        <v>81</v>
      </c>
      <c r="AA373" s="59">
        <v>125</v>
      </c>
      <c r="AB373" s="59">
        <v>154</v>
      </c>
      <c r="AC373" s="59">
        <v>13</v>
      </c>
      <c r="AD373" s="59">
        <v>12</v>
      </c>
      <c r="AE373" s="59" t="s">
        <v>1025</v>
      </c>
      <c r="AF373" s="59" t="s">
        <v>1025</v>
      </c>
      <c r="AG373" s="59" t="s">
        <v>1025</v>
      </c>
      <c r="AH373" s="59" t="s">
        <v>1025</v>
      </c>
      <c r="AI373" s="59" t="s">
        <v>1025</v>
      </c>
      <c r="AJ373" s="59" t="s">
        <v>1025</v>
      </c>
    </row>
    <row r="374" spans="1:36" x14ac:dyDescent="0.2">
      <c r="A374" s="86" t="str">
        <f t="shared" si="31"/>
        <v>111AD142643</v>
      </c>
      <c r="B374" s="86" t="str">
        <f t="shared" si="32"/>
        <v>L</v>
      </c>
      <c r="C374" s="86" t="str">
        <f t="shared" si="33"/>
        <v>Care UK</v>
      </c>
      <c r="D374" s="89">
        <v>42643</v>
      </c>
      <c r="E374" s="86" t="s">
        <v>784</v>
      </c>
      <c r="F374" s="86" t="s">
        <v>794</v>
      </c>
      <c r="G374" s="59"/>
      <c r="H374" s="59" t="s">
        <v>1025</v>
      </c>
      <c r="I374" s="59">
        <v>142</v>
      </c>
      <c r="J374" s="59">
        <v>88</v>
      </c>
      <c r="K374" s="59">
        <v>38</v>
      </c>
      <c r="L374" s="59">
        <v>5</v>
      </c>
      <c r="M374" s="59">
        <v>11</v>
      </c>
      <c r="N374" s="59" t="s">
        <v>1025</v>
      </c>
      <c r="O374" s="59" t="s">
        <v>1025</v>
      </c>
      <c r="P374" s="59">
        <v>0</v>
      </c>
      <c r="Q374" s="59">
        <v>91</v>
      </c>
      <c r="R374" s="59">
        <v>13</v>
      </c>
      <c r="S374" s="59">
        <v>6</v>
      </c>
      <c r="T374" s="59">
        <v>0</v>
      </c>
      <c r="U374" s="59">
        <v>19</v>
      </c>
      <c r="V374" s="59">
        <v>57</v>
      </c>
      <c r="W374" s="59">
        <v>28</v>
      </c>
      <c r="X374" s="59">
        <v>2</v>
      </c>
      <c r="Y374" s="59">
        <v>0</v>
      </c>
      <c r="Z374" s="59">
        <v>10</v>
      </c>
      <c r="AA374" s="59">
        <v>29</v>
      </c>
      <c r="AB374" s="59">
        <v>35</v>
      </c>
      <c r="AC374" s="59">
        <v>36</v>
      </c>
      <c r="AD374" s="59">
        <v>0</v>
      </c>
      <c r="AE374" s="59" t="s">
        <v>1025</v>
      </c>
      <c r="AF374" s="59" t="s">
        <v>1025</v>
      </c>
      <c r="AG374" s="59" t="s">
        <v>1025</v>
      </c>
      <c r="AH374" s="59" t="s">
        <v>1025</v>
      </c>
      <c r="AI374" s="59" t="s">
        <v>1025</v>
      </c>
      <c r="AJ374" s="59" t="s">
        <v>1025</v>
      </c>
    </row>
    <row r="375" spans="1:36" x14ac:dyDescent="0.2">
      <c r="A375" s="86" t="str">
        <f t="shared" si="31"/>
        <v>111AD242643</v>
      </c>
      <c r="B375" s="86" t="str">
        <f t="shared" si="32"/>
        <v>L</v>
      </c>
      <c r="C375" s="86" t="str">
        <f t="shared" si="33"/>
        <v>Care UK</v>
      </c>
      <c r="D375" s="89">
        <v>42643</v>
      </c>
      <c r="E375" s="86" t="s">
        <v>788</v>
      </c>
      <c r="F375" s="86" t="s">
        <v>795</v>
      </c>
      <c r="G375" s="59"/>
      <c r="H375" s="59" t="s">
        <v>1025</v>
      </c>
      <c r="I375" s="59">
        <v>143</v>
      </c>
      <c r="J375" s="59">
        <v>72</v>
      </c>
      <c r="K375" s="59">
        <v>45</v>
      </c>
      <c r="L375" s="59">
        <v>5</v>
      </c>
      <c r="M375" s="59">
        <v>21</v>
      </c>
      <c r="N375" s="59" t="s">
        <v>1025</v>
      </c>
      <c r="O375" s="59" t="s">
        <v>1025</v>
      </c>
      <c r="P375" s="59">
        <v>0</v>
      </c>
      <c r="Q375" s="59">
        <v>99</v>
      </c>
      <c r="R375" s="59">
        <v>11</v>
      </c>
      <c r="S375" s="59">
        <v>4</v>
      </c>
      <c r="T375" s="59">
        <v>0</v>
      </c>
      <c r="U375" s="59">
        <v>18</v>
      </c>
      <c r="V375" s="59">
        <v>63</v>
      </c>
      <c r="W375" s="59">
        <v>23</v>
      </c>
      <c r="X375" s="59">
        <v>5</v>
      </c>
      <c r="Y375" s="59">
        <v>0</v>
      </c>
      <c r="Z375" s="59">
        <v>12</v>
      </c>
      <c r="AA375" s="59">
        <v>39</v>
      </c>
      <c r="AB375" s="59">
        <v>34</v>
      </c>
      <c r="AC375" s="59">
        <v>29</v>
      </c>
      <c r="AD375" s="59">
        <v>0</v>
      </c>
      <c r="AE375" s="59" t="s">
        <v>1025</v>
      </c>
      <c r="AF375" s="59" t="s">
        <v>1025</v>
      </c>
      <c r="AG375" s="59" t="s">
        <v>1025</v>
      </c>
      <c r="AH375" s="59" t="s">
        <v>1025</v>
      </c>
      <c r="AI375" s="59" t="s">
        <v>1025</v>
      </c>
      <c r="AJ375" s="59" t="s">
        <v>1025</v>
      </c>
    </row>
    <row r="376" spans="1:36" x14ac:dyDescent="0.2">
      <c r="A376" s="86" t="str">
        <f t="shared" si="31"/>
        <v>111AD342643</v>
      </c>
      <c r="B376" s="86" t="str">
        <f t="shared" si="32"/>
        <v>L</v>
      </c>
      <c r="C376" s="86" t="str">
        <f t="shared" si="33"/>
        <v>Care UK</v>
      </c>
      <c r="D376" s="89">
        <v>42643</v>
      </c>
      <c r="E376" s="86" t="s">
        <v>796</v>
      </c>
      <c r="F376" s="86" t="s">
        <v>797</v>
      </c>
      <c r="G376" s="59"/>
      <c r="H376" s="59" t="s">
        <v>1025</v>
      </c>
      <c r="I376" s="59">
        <v>162</v>
      </c>
      <c r="J376" s="59">
        <v>99</v>
      </c>
      <c r="K376" s="59">
        <v>32</v>
      </c>
      <c r="L376" s="59">
        <v>8</v>
      </c>
      <c r="M376" s="59">
        <v>16</v>
      </c>
      <c r="N376" s="59" t="s">
        <v>1025</v>
      </c>
      <c r="O376" s="59" t="s">
        <v>1025</v>
      </c>
      <c r="P376" s="59">
        <v>1</v>
      </c>
      <c r="Q376" s="59">
        <v>99</v>
      </c>
      <c r="R376" s="59">
        <v>12</v>
      </c>
      <c r="S376" s="59">
        <v>6</v>
      </c>
      <c r="T376" s="59">
        <v>0</v>
      </c>
      <c r="U376" s="59">
        <v>18</v>
      </c>
      <c r="V376" s="59">
        <v>60</v>
      </c>
      <c r="W376" s="59">
        <v>31</v>
      </c>
      <c r="X376" s="59">
        <v>3</v>
      </c>
      <c r="Y376" s="59">
        <v>0</v>
      </c>
      <c r="Z376" s="59">
        <v>8</v>
      </c>
      <c r="AA376" s="59">
        <v>39</v>
      </c>
      <c r="AB376" s="59">
        <v>43</v>
      </c>
      <c r="AC376" s="59">
        <v>26</v>
      </c>
      <c r="AD376" s="59">
        <v>0</v>
      </c>
      <c r="AE376" s="59" t="s">
        <v>1025</v>
      </c>
      <c r="AF376" s="59" t="s">
        <v>1025</v>
      </c>
      <c r="AG376" s="59" t="s">
        <v>1025</v>
      </c>
      <c r="AH376" s="59" t="s">
        <v>1025</v>
      </c>
      <c r="AI376" s="59" t="s">
        <v>1025</v>
      </c>
      <c r="AJ376" s="59" t="s">
        <v>1025</v>
      </c>
    </row>
    <row r="377" spans="1:36" x14ac:dyDescent="0.2">
      <c r="A377" s="86" t="str">
        <f t="shared" si="31"/>
        <v>111AD442643</v>
      </c>
      <c r="B377" s="86" t="str">
        <f t="shared" si="32"/>
        <v>L</v>
      </c>
      <c r="C377" s="86" t="str">
        <f t="shared" si="33"/>
        <v>Care UK</v>
      </c>
      <c r="D377" s="89">
        <v>42643</v>
      </c>
      <c r="E377" s="86" t="s">
        <v>252</v>
      </c>
      <c r="F377" s="86" t="s">
        <v>751</v>
      </c>
      <c r="G377" s="59"/>
      <c r="H377" s="59" t="s">
        <v>1025</v>
      </c>
      <c r="I377" s="59">
        <v>501</v>
      </c>
      <c r="J377" s="59">
        <v>283</v>
      </c>
      <c r="K377" s="59">
        <v>126</v>
      </c>
      <c r="L377" s="59">
        <v>17</v>
      </c>
      <c r="M377" s="59">
        <v>74</v>
      </c>
      <c r="N377" s="59" t="s">
        <v>1025</v>
      </c>
      <c r="O377" s="59" t="s">
        <v>1025</v>
      </c>
      <c r="P377" s="59">
        <v>1</v>
      </c>
      <c r="Q377" s="59">
        <v>318</v>
      </c>
      <c r="R377" s="59">
        <v>27</v>
      </c>
      <c r="S377" s="59">
        <v>32</v>
      </c>
      <c r="T377" s="59">
        <v>0</v>
      </c>
      <c r="U377" s="59">
        <v>52</v>
      </c>
      <c r="V377" s="59">
        <v>221</v>
      </c>
      <c r="W377" s="59">
        <v>71</v>
      </c>
      <c r="X377" s="59">
        <v>19</v>
      </c>
      <c r="Y377" s="59">
        <v>0</v>
      </c>
      <c r="Z377" s="59">
        <v>32</v>
      </c>
      <c r="AA377" s="59">
        <v>107</v>
      </c>
      <c r="AB377" s="59">
        <v>131</v>
      </c>
      <c r="AC377" s="59">
        <v>101</v>
      </c>
      <c r="AD377" s="59">
        <v>0</v>
      </c>
      <c r="AE377" s="59" t="s">
        <v>1025</v>
      </c>
      <c r="AF377" s="59" t="s">
        <v>1025</v>
      </c>
      <c r="AG377" s="59" t="s">
        <v>1025</v>
      </c>
      <c r="AH377" s="59" t="s">
        <v>1025</v>
      </c>
      <c r="AI377" s="59" t="s">
        <v>1025</v>
      </c>
      <c r="AJ377" s="59" t="s">
        <v>1025</v>
      </c>
    </row>
    <row r="378" spans="1:36" x14ac:dyDescent="0.2">
      <c r="A378" s="86" t="str">
        <f t="shared" si="31"/>
        <v>111AD542643</v>
      </c>
      <c r="B378" s="86" t="str">
        <f t="shared" si="32"/>
        <v>L</v>
      </c>
      <c r="C378" s="86" t="str">
        <f t="shared" si="33"/>
        <v>LCW</v>
      </c>
      <c r="D378" s="89">
        <v>42643</v>
      </c>
      <c r="E378" s="86" t="s">
        <v>266</v>
      </c>
      <c r="F378" s="86" t="s">
        <v>752</v>
      </c>
      <c r="G378" s="59"/>
      <c r="H378" s="59" t="s">
        <v>1025</v>
      </c>
      <c r="I378" s="59">
        <v>106</v>
      </c>
      <c r="J378" s="59">
        <v>77</v>
      </c>
      <c r="K378" s="59">
        <v>24</v>
      </c>
      <c r="L378" s="59">
        <v>4</v>
      </c>
      <c r="M378" s="59">
        <v>1</v>
      </c>
      <c r="N378" s="59" t="s">
        <v>1025</v>
      </c>
      <c r="O378" s="59" t="s">
        <v>1025</v>
      </c>
      <c r="P378" s="59">
        <v>0</v>
      </c>
      <c r="Q378" s="59">
        <v>90</v>
      </c>
      <c r="R378" s="59">
        <v>13</v>
      </c>
      <c r="S378" s="59">
        <v>3</v>
      </c>
      <c r="T378" s="59">
        <v>0</v>
      </c>
      <c r="U378" s="59">
        <v>43</v>
      </c>
      <c r="V378" s="59">
        <v>46</v>
      </c>
      <c r="W378" s="59">
        <v>11</v>
      </c>
      <c r="X378" s="59">
        <v>3</v>
      </c>
      <c r="Y378" s="59">
        <v>3</v>
      </c>
      <c r="Z378" s="59">
        <v>18</v>
      </c>
      <c r="AA378" s="59">
        <v>26</v>
      </c>
      <c r="AB378" s="59">
        <v>58</v>
      </c>
      <c r="AC378" s="59">
        <v>4</v>
      </c>
      <c r="AD378" s="59">
        <v>4</v>
      </c>
      <c r="AE378" s="59" t="s">
        <v>1025</v>
      </c>
      <c r="AF378" s="59" t="s">
        <v>1025</v>
      </c>
      <c r="AG378" s="59" t="s">
        <v>1025</v>
      </c>
      <c r="AH378" s="59" t="s">
        <v>1025</v>
      </c>
      <c r="AI378" s="59" t="s">
        <v>1025</v>
      </c>
      <c r="AJ378" s="59" t="s">
        <v>1025</v>
      </c>
    </row>
    <row r="379" spans="1:36" x14ac:dyDescent="0.2">
      <c r="A379" s="86" t="str">
        <f t="shared" si="31"/>
        <v>111AD642643</v>
      </c>
      <c r="B379" s="86" t="str">
        <f t="shared" si="32"/>
        <v>L</v>
      </c>
      <c r="C379" s="86" t="str">
        <f t="shared" si="33"/>
        <v>PELC</v>
      </c>
      <c r="D379" s="89">
        <v>42643</v>
      </c>
      <c r="E379" s="86" t="s">
        <v>283</v>
      </c>
      <c r="F379" s="86" t="s">
        <v>753</v>
      </c>
      <c r="G379" s="59"/>
      <c r="H379" s="59" t="s">
        <v>1025</v>
      </c>
      <c r="I379" s="59">
        <v>159</v>
      </c>
      <c r="J379" s="59">
        <v>103</v>
      </c>
      <c r="K379" s="59">
        <v>35</v>
      </c>
      <c r="L379" s="59">
        <v>5</v>
      </c>
      <c r="M379" s="59">
        <v>14</v>
      </c>
      <c r="N379" s="59" t="s">
        <v>1025</v>
      </c>
      <c r="O379" s="59" t="s">
        <v>1025</v>
      </c>
      <c r="P379" s="59">
        <v>2</v>
      </c>
      <c r="Q379" s="59">
        <v>124</v>
      </c>
      <c r="R379" s="59">
        <v>25</v>
      </c>
      <c r="S379" s="59">
        <v>8</v>
      </c>
      <c r="T379" s="59">
        <v>2</v>
      </c>
      <c r="U379" s="59">
        <v>45</v>
      </c>
      <c r="V379" s="59">
        <v>76</v>
      </c>
      <c r="W379" s="59">
        <v>29</v>
      </c>
      <c r="X379" s="59">
        <v>6</v>
      </c>
      <c r="Y379" s="59">
        <v>3</v>
      </c>
      <c r="Z379" s="59">
        <v>31</v>
      </c>
      <c r="AA379" s="59">
        <v>53</v>
      </c>
      <c r="AB379" s="59">
        <v>43</v>
      </c>
      <c r="AC379" s="59">
        <v>9</v>
      </c>
      <c r="AD379" s="59">
        <v>12</v>
      </c>
      <c r="AE379" s="59" t="s">
        <v>1025</v>
      </c>
      <c r="AF379" s="59" t="s">
        <v>1025</v>
      </c>
      <c r="AG379" s="59" t="s">
        <v>1025</v>
      </c>
      <c r="AH379" s="59" t="s">
        <v>1025</v>
      </c>
      <c r="AI379" s="59" t="s">
        <v>1025</v>
      </c>
      <c r="AJ379" s="59" t="s">
        <v>1025</v>
      </c>
    </row>
    <row r="380" spans="1:36" x14ac:dyDescent="0.2">
      <c r="A380" s="86" t="str">
        <f t="shared" si="31"/>
        <v>111AD742643</v>
      </c>
      <c r="B380" s="86" t="str">
        <f t="shared" si="32"/>
        <v>L</v>
      </c>
      <c r="C380" s="86" t="str">
        <f t="shared" si="33"/>
        <v>LAS</v>
      </c>
      <c r="D380" s="89">
        <v>42643</v>
      </c>
      <c r="E380" s="86" t="s">
        <v>297</v>
      </c>
      <c r="F380" s="86" t="s">
        <v>754</v>
      </c>
      <c r="G380" s="59"/>
      <c r="H380" s="59" t="s">
        <v>1025</v>
      </c>
      <c r="I380" s="59">
        <v>115</v>
      </c>
      <c r="J380" s="59">
        <v>80</v>
      </c>
      <c r="K380" s="59">
        <v>26</v>
      </c>
      <c r="L380" s="59">
        <v>6</v>
      </c>
      <c r="M380" s="59">
        <v>3</v>
      </c>
      <c r="N380" s="59" t="s">
        <v>1025</v>
      </c>
      <c r="O380" s="59" t="s">
        <v>1025</v>
      </c>
      <c r="P380" s="59">
        <v>0</v>
      </c>
      <c r="Q380" s="59">
        <v>98</v>
      </c>
      <c r="R380" s="59">
        <v>12</v>
      </c>
      <c r="S380" s="59">
        <v>3</v>
      </c>
      <c r="T380" s="59">
        <v>2</v>
      </c>
      <c r="U380" s="59">
        <v>27</v>
      </c>
      <c r="V380" s="59">
        <v>61</v>
      </c>
      <c r="W380" s="59">
        <v>16</v>
      </c>
      <c r="X380" s="59">
        <v>3</v>
      </c>
      <c r="Y380" s="59">
        <v>8</v>
      </c>
      <c r="Z380" s="59">
        <v>29</v>
      </c>
      <c r="AA380" s="59">
        <v>40</v>
      </c>
      <c r="AB380" s="59">
        <v>32</v>
      </c>
      <c r="AC380" s="59">
        <v>8</v>
      </c>
      <c r="AD380" s="59">
        <v>4</v>
      </c>
      <c r="AE380" s="59" t="s">
        <v>1025</v>
      </c>
      <c r="AF380" s="59" t="s">
        <v>1025</v>
      </c>
      <c r="AG380" s="59" t="s">
        <v>1025</v>
      </c>
      <c r="AH380" s="59" t="s">
        <v>1025</v>
      </c>
      <c r="AI380" s="59" t="s">
        <v>1025</v>
      </c>
      <c r="AJ380" s="59" t="s">
        <v>1025</v>
      </c>
    </row>
    <row r="381" spans="1:36" x14ac:dyDescent="0.2">
      <c r="A381" s="86" t="str">
        <f t="shared" si="31"/>
        <v>111AD842643</v>
      </c>
      <c r="B381" s="86" t="str">
        <f t="shared" si="32"/>
        <v>L</v>
      </c>
      <c r="C381" s="86" t="str">
        <f t="shared" si="33"/>
        <v>PELC</v>
      </c>
      <c r="D381" s="89">
        <v>42643</v>
      </c>
      <c r="E381" s="86" t="s">
        <v>318</v>
      </c>
      <c r="F381" s="86" t="s">
        <v>755</v>
      </c>
      <c r="G381" s="59"/>
      <c r="H381" s="59" t="s">
        <v>1025</v>
      </c>
      <c r="I381" s="59">
        <v>130</v>
      </c>
      <c r="J381" s="59">
        <v>71</v>
      </c>
      <c r="K381" s="59">
        <v>34</v>
      </c>
      <c r="L381" s="59">
        <v>8</v>
      </c>
      <c r="M381" s="59">
        <v>15</v>
      </c>
      <c r="N381" s="59" t="s">
        <v>1025</v>
      </c>
      <c r="O381" s="59" t="s">
        <v>1025</v>
      </c>
      <c r="P381" s="59">
        <v>2</v>
      </c>
      <c r="Q381" s="59">
        <v>95</v>
      </c>
      <c r="R381" s="59">
        <v>26</v>
      </c>
      <c r="S381" s="59">
        <v>9</v>
      </c>
      <c r="T381" s="59">
        <v>0</v>
      </c>
      <c r="U381" s="59">
        <v>29</v>
      </c>
      <c r="V381" s="59">
        <v>68</v>
      </c>
      <c r="W381" s="59">
        <v>21</v>
      </c>
      <c r="X381" s="59">
        <v>9</v>
      </c>
      <c r="Y381" s="59">
        <v>3</v>
      </c>
      <c r="Z381" s="59">
        <v>29</v>
      </c>
      <c r="AA381" s="59">
        <v>34</v>
      </c>
      <c r="AB381" s="59">
        <v>32</v>
      </c>
      <c r="AC381" s="59">
        <v>12</v>
      </c>
      <c r="AD381" s="59">
        <v>13</v>
      </c>
      <c r="AE381" s="59" t="s">
        <v>1025</v>
      </c>
      <c r="AF381" s="59" t="s">
        <v>1025</v>
      </c>
      <c r="AG381" s="59" t="s">
        <v>1025</v>
      </c>
      <c r="AH381" s="59" t="s">
        <v>1025</v>
      </c>
      <c r="AI381" s="59" t="s">
        <v>1025</v>
      </c>
      <c r="AJ381" s="59" t="s">
        <v>1025</v>
      </c>
    </row>
    <row r="382" spans="1:36" x14ac:dyDescent="0.2">
      <c r="A382" s="86" t="str">
        <f t="shared" si="31"/>
        <v>111AD942643</v>
      </c>
      <c r="B382" s="86" t="str">
        <f t="shared" si="32"/>
        <v>N</v>
      </c>
      <c r="C382" s="86" t="str">
        <f t="shared" si="33"/>
        <v>YAS</v>
      </c>
      <c r="D382" s="89">
        <v>42643</v>
      </c>
      <c r="E382" s="86" t="s">
        <v>329</v>
      </c>
      <c r="F382" s="86" t="s">
        <v>756</v>
      </c>
      <c r="G382" s="59"/>
      <c r="H382" s="59" t="s">
        <v>1025</v>
      </c>
      <c r="I382" s="59">
        <v>769</v>
      </c>
      <c r="J382" s="59">
        <v>0</v>
      </c>
      <c r="K382" s="59">
        <v>0</v>
      </c>
      <c r="L382" s="59">
        <v>0</v>
      </c>
      <c r="M382" s="59">
        <v>0</v>
      </c>
      <c r="N382" s="59" t="s">
        <v>1025</v>
      </c>
      <c r="O382" s="59" t="s">
        <v>1025</v>
      </c>
      <c r="P382" s="59">
        <v>0</v>
      </c>
      <c r="Q382" s="59">
        <v>640</v>
      </c>
      <c r="R382" s="59">
        <v>31</v>
      </c>
      <c r="S382" s="59">
        <v>72</v>
      </c>
      <c r="T382" s="59">
        <v>0</v>
      </c>
      <c r="U382" s="59">
        <v>0</v>
      </c>
      <c r="V382" s="59">
        <v>0</v>
      </c>
      <c r="W382" s="59">
        <v>0</v>
      </c>
      <c r="X382" s="59">
        <v>0</v>
      </c>
      <c r="Y382" s="59">
        <v>0</v>
      </c>
      <c r="Z382" s="59">
        <v>178</v>
      </c>
      <c r="AA382" s="59">
        <v>192</v>
      </c>
      <c r="AB382" s="59">
        <v>141</v>
      </c>
      <c r="AC382" s="59">
        <v>149</v>
      </c>
      <c r="AD382" s="59">
        <v>26</v>
      </c>
      <c r="AE382" s="59" t="s">
        <v>1025</v>
      </c>
      <c r="AF382" s="59" t="s">
        <v>1025</v>
      </c>
      <c r="AG382" s="59" t="s">
        <v>1025</v>
      </c>
      <c r="AH382" s="59" t="s">
        <v>1025</v>
      </c>
      <c r="AI382" s="59" t="s">
        <v>1025</v>
      </c>
      <c r="AJ382" s="59" t="s">
        <v>1025</v>
      </c>
    </row>
    <row r="383" spans="1:36" x14ac:dyDescent="0.2">
      <c r="A383" s="86" t="str">
        <f t="shared" si="31"/>
        <v>111AE142643</v>
      </c>
      <c r="B383" s="86" t="str">
        <f t="shared" si="32"/>
        <v>S</v>
      </c>
      <c r="C383" s="86" t="str">
        <f t="shared" si="33"/>
        <v>SCAS</v>
      </c>
      <c r="D383" s="89">
        <v>42643</v>
      </c>
      <c r="E383" s="86" t="s">
        <v>401</v>
      </c>
      <c r="F383" s="86" t="s">
        <v>757</v>
      </c>
      <c r="G383" s="59"/>
      <c r="H383" s="59" t="s">
        <v>1025</v>
      </c>
      <c r="I383" s="59">
        <v>144</v>
      </c>
      <c r="J383" s="59">
        <v>96</v>
      </c>
      <c r="K383" s="59">
        <v>25</v>
      </c>
      <c r="L383" s="59">
        <v>7</v>
      </c>
      <c r="M383" s="59">
        <v>12</v>
      </c>
      <c r="N383" s="59" t="s">
        <v>1025</v>
      </c>
      <c r="O383" s="59" t="s">
        <v>1025</v>
      </c>
      <c r="P383" s="59">
        <v>4</v>
      </c>
      <c r="Q383" s="59">
        <v>114</v>
      </c>
      <c r="R383" s="59">
        <v>17</v>
      </c>
      <c r="S383" s="59">
        <v>4</v>
      </c>
      <c r="T383" s="59">
        <v>9</v>
      </c>
      <c r="U383" s="59">
        <v>40</v>
      </c>
      <c r="V383" s="59">
        <v>71</v>
      </c>
      <c r="W383" s="59">
        <v>13</v>
      </c>
      <c r="X383" s="59">
        <v>8</v>
      </c>
      <c r="Y383" s="59">
        <v>12</v>
      </c>
      <c r="Z383" s="59">
        <v>30</v>
      </c>
      <c r="AA383" s="59">
        <v>35</v>
      </c>
      <c r="AB383" s="59">
        <v>77</v>
      </c>
      <c r="AC383" s="59">
        <v>6</v>
      </c>
      <c r="AD383" s="59">
        <v>7</v>
      </c>
      <c r="AE383" s="59" t="s">
        <v>1025</v>
      </c>
      <c r="AF383" s="59" t="s">
        <v>1025</v>
      </c>
      <c r="AG383" s="59" t="s">
        <v>1025</v>
      </c>
      <c r="AH383" s="59" t="s">
        <v>1025</v>
      </c>
      <c r="AI383" s="59" t="s">
        <v>1025</v>
      </c>
      <c r="AJ383" s="59" t="s">
        <v>1025</v>
      </c>
    </row>
    <row r="384" spans="1:36" x14ac:dyDescent="0.2">
      <c r="A384" s="86" t="str">
        <f t="shared" si="31"/>
        <v>111AE242643</v>
      </c>
      <c r="B384" s="86" t="str">
        <f t="shared" si="32"/>
        <v>S</v>
      </c>
      <c r="C384" s="86" t="str">
        <f t="shared" si="33"/>
        <v>SCAS</v>
      </c>
      <c r="D384" s="89">
        <v>42643</v>
      </c>
      <c r="E384" s="86" t="s">
        <v>424</v>
      </c>
      <c r="F384" s="86" t="s">
        <v>758</v>
      </c>
      <c r="G384" s="59"/>
      <c r="H384" s="59" t="s">
        <v>1025</v>
      </c>
      <c r="I384" s="59">
        <v>148</v>
      </c>
      <c r="J384" s="59">
        <v>111</v>
      </c>
      <c r="K384" s="59">
        <v>26</v>
      </c>
      <c r="L384" s="59">
        <v>2</v>
      </c>
      <c r="M384" s="59">
        <v>6</v>
      </c>
      <c r="N384" s="59" t="s">
        <v>1025</v>
      </c>
      <c r="O384" s="59" t="s">
        <v>1025</v>
      </c>
      <c r="P384" s="59">
        <v>3</v>
      </c>
      <c r="Q384" s="59">
        <v>121</v>
      </c>
      <c r="R384" s="59">
        <v>11</v>
      </c>
      <c r="S384" s="59">
        <v>6</v>
      </c>
      <c r="T384" s="59">
        <v>10</v>
      </c>
      <c r="U384" s="59">
        <v>42</v>
      </c>
      <c r="V384" s="59">
        <v>59</v>
      </c>
      <c r="W384" s="59">
        <v>28</v>
      </c>
      <c r="X384" s="59">
        <v>6</v>
      </c>
      <c r="Y384" s="59">
        <v>13</v>
      </c>
      <c r="Z384" s="59">
        <v>27</v>
      </c>
      <c r="AA384" s="59">
        <v>46</v>
      </c>
      <c r="AB384" s="59">
        <v>73</v>
      </c>
      <c r="AC384" s="59">
        <v>2</v>
      </c>
      <c r="AD384" s="59">
        <v>9</v>
      </c>
      <c r="AE384" s="59" t="s">
        <v>1025</v>
      </c>
      <c r="AF384" s="59" t="s">
        <v>1025</v>
      </c>
      <c r="AG384" s="59" t="s">
        <v>1025</v>
      </c>
      <c r="AH384" s="59" t="s">
        <v>1025</v>
      </c>
      <c r="AI384" s="59" t="s">
        <v>1025</v>
      </c>
      <c r="AJ384" s="59" t="s">
        <v>1025</v>
      </c>
    </row>
    <row r="385" spans="1:36" x14ac:dyDescent="0.2">
      <c r="A385" s="86" t="str">
        <f t="shared" si="31"/>
        <v>111AE342643</v>
      </c>
      <c r="B385" s="86" t="str">
        <f t="shared" si="32"/>
        <v>S</v>
      </c>
      <c r="C385" s="86" t="str">
        <f t="shared" si="33"/>
        <v>SCAS</v>
      </c>
      <c r="D385" s="89">
        <v>42643</v>
      </c>
      <c r="E385" s="86" t="s">
        <v>432</v>
      </c>
      <c r="F385" s="86" t="s">
        <v>759</v>
      </c>
      <c r="G385" s="59"/>
      <c r="H385" s="59" t="s">
        <v>1025</v>
      </c>
      <c r="I385" s="59">
        <v>123</v>
      </c>
      <c r="J385" s="59">
        <v>89</v>
      </c>
      <c r="K385" s="59">
        <v>17</v>
      </c>
      <c r="L385" s="59">
        <v>4</v>
      </c>
      <c r="M385" s="59">
        <v>9</v>
      </c>
      <c r="N385" s="59" t="s">
        <v>1025</v>
      </c>
      <c r="O385" s="59" t="s">
        <v>1025</v>
      </c>
      <c r="P385" s="59">
        <v>4</v>
      </c>
      <c r="Q385" s="59">
        <v>97</v>
      </c>
      <c r="R385" s="59">
        <v>10</v>
      </c>
      <c r="S385" s="59">
        <v>4</v>
      </c>
      <c r="T385" s="59">
        <v>12</v>
      </c>
      <c r="U385" s="59">
        <v>36</v>
      </c>
      <c r="V385" s="59">
        <v>54</v>
      </c>
      <c r="W385" s="59">
        <v>10</v>
      </c>
      <c r="X385" s="59">
        <v>7</v>
      </c>
      <c r="Y385" s="59">
        <v>16</v>
      </c>
      <c r="Z385" s="59">
        <v>24</v>
      </c>
      <c r="AA385" s="59">
        <v>32</v>
      </c>
      <c r="AB385" s="59">
        <v>76</v>
      </c>
      <c r="AC385" s="59">
        <v>4</v>
      </c>
      <c r="AD385" s="59">
        <v>5</v>
      </c>
      <c r="AE385" s="59" t="s">
        <v>1025</v>
      </c>
      <c r="AF385" s="59" t="s">
        <v>1025</v>
      </c>
      <c r="AG385" s="59" t="s">
        <v>1025</v>
      </c>
      <c r="AH385" s="59" t="s">
        <v>1025</v>
      </c>
      <c r="AI385" s="59" t="s">
        <v>1025</v>
      </c>
      <c r="AJ385" s="59" t="s">
        <v>1025</v>
      </c>
    </row>
    <row r="386" spans="1:36" x14ac:dyDescent="0.2">
      <c r="A386" s="86" t="str">
        <f t="shared" si="31"/>
        <v>111AE442643</v>
      </c>
      <c r="B386" s="86" t="str">
        <f t="shared" si="32"/>
        <v>S</v>
      </c>
      <c r="C386" s="86" t="str">
        <f t="shared" si="33"/>
        <v>SECAmb</v>
      </c>
      <c r="D386" s="89">
        <v>42643</v>
      </c>
      <c r="E386" s="86" t="s">
        <v>800</v>
      </c>
      <c r="F386" s="86" t="s">
        <v>801</v>
      </c>
      <c r="G386" s="59"/>
      <c r="H386" s="59" t="s">
        <v>1025</v>
      </c>
      <c r="I386" s="59">
        <v>2551</v>
      </c>
      <c r="J386" s="59">
        <v>1549</v>
      </c>
      <c r="K386" s="59">
        <v>529</v>
      </c>
      <c r="L386" s="59">
        <v>116</v>
      </c>
      <c r="M386" s="59">
        <v>317</v>
      </c>
      <c r="N386" s="59" t="s">
        <v>1025</v>
      </c>
      <c r="O386" s="59" t="s">
        <v>1025</v>
      </c>
      <c r="P386" s="59">
        <v>40</v>
      </c>
      <c r="Q386" s="59">
        <v>1879</v>
      </c>
      <c r="R386" s="59">
        <v>153</v>
      </c>
      <c r="S386" s="59">
        <v>87</v>
      </c>
      <c r="T386" s="59">
        <v>432</v>
      </c>
      <c r="U386" s="59">
        <v>307</v>
      </c>
      <c r="V386" s="59">
        <v>960</v>
      </c>
      <c r="W386" s="59">
        <v>521</v>
      </c>
      <c r="X386" s="59">
        <v>93</v>
      </c>
      <c r="Y386" s="59">
        <v>670</v>
      </c>
      <c r="Z386" s="59">
        <v>128</v>
      </c>
      <c r="AA386" s="59">
        <v>649</v>
      </c>
      <c r="AB386" s="59">
        <v>575</v>
      </c>
      <c r="AC386" s="59">
        <v>561</v>
      </c>
      <c r="AD386" s="59">
        <v>0</v>
      </c>
      <c r="AE386" s="59" t="s">
        <v>1025</v>
      </c>
      <c r="AF386" s="59" t="s">
        <v>1025</v>
      </c>
      <c r="AG386" s="59" t="s">
        <v>1025</v>
      </c>
      <c r="AH386" s="59" t="s">
        <v>1025</v>
      </c>
      <c r="AI386" s="59" t="s">
        <v>1025</v>
      </c>
      <c r="AJ386" s="59" t="s">
        <v>1025</v>
      </c>
    </row>
    <row r="387" spans="1:36" x14ac:dyDescent="0.2">
      <c r="A387" s="86" t="str">
        <f t="shared" si="31"/>
        <v>111AE542643</v>
      </c>
      <c r="B387" s="86" t="str">
        <f t="shared" si="32"/>
        <v>S</v>
      </c>
      <c r="C387" s="86" t="str">
        <f t="shared" si="33"/>
        <v>SWAS</v>
      </c>
      <c r="D387" s="89">
        <v>42643</v>
      </c>
      <c r="E387" s="86" t="s">
        <v>455</v>
      </c>
      <c r="F387" s="86" t="s">
        <v>760</v>
      </c>
      <c r="G387" s="59"/>
      <c r="H387" s="59" t="s">
        <v>1025</v>
      </c>
      <c r="I387" s="59">
        <v>0</v>
      </c>
      <c r="J387" s="59">
        <v>0</v>
      </c>
      <c r="K387" s="59">
        <v>0</v>
      </c>
      <c r="L387" s="59">
        <v>0</v>
      </c>
      <c r="M387" s="59">
        <v>0</v>
      </c>
      <c r="N387" s="59" t="s">
        <v>1025</v>
      </c>
      <c r="O387" s="59" t="s">
        <v>1025</v>
      </c>
      <c r="P387" s="59">
        <v>0</v>
      </c>
      <c r="Q387" s="59">
        <v>0</v>
      </c>
      <c r="R387" s="59">
        <v>0</v>
      </c>
      <c r="S387" s="59">
        <v>0</v>
      </c>
      <c r="T387" s="59">
        <v>0</v>
      </c>
      <c r="U387" s="59">
        <v>0</v>
      </c>
      <c r="V387" s="59">
        <v>0</v>
      </c>
      <c r="W387" s="59">
        <v>0</v>
      </c>
      <c r="X387" s="59">
        <v>0</v>
      </c>
      <c r="Y387" s="59">
        <v>0</v>
      </c>
      <c r="Z387" s="59">
        <v>0</v>
      </c>
      <c r="AA387" s="59">
        <v>0</v>
      </c>
      <c r="AB387" s="59">
        <v>0</v>
      </c>
      <c r="AC387" s="59">
        <v>0</v>
      </c>
      <c r="AD387" s="59">
        <v>0</v>
      </c>
      <c r="AE387" s="59" t="s">
        <v>1025</v>
      </c>
      <c r="AF387" s="59" t="s">
        <v>1025</v>
      </c>
      <c r="AG387" s="59" t="s">
        <v>1025</v>
      </c>
      <c r="AH387" s="59" t="s">
        <v>1025</v>
      </c>
      <c r="AI387" s="59" t="s">
        <v>1025</v>
      </c>
      <c r="AJ387" s="59" t="s">
        <v>1025</v>
      </c>
    </row>
    <row r="388" spans="1:36" x14ac:dyDescent="0.2">
      <c r="A388" s="86" t="str">
        <f t="shared" si="31"/>
        <v>111AE542643</v>
      </c>
      <c r="B388" s="86" t="str">
        <f t="shared" si="32"/>
        <v>S</v>
      </c>
      <c r="C388" s="86" t="str">
        <f t="shared" si="33"/>
        <v>SWAS</v>
      </c>
      <c r="D388" s="89">
        <v>42643</v>
      </c>
      <c r="E388" s="86" t="s">
        <v>455</v>
      </c>
      <c r="F388" s="86" t="s">
        <v>760</v>
      </c>
      <c r="G388" s="59"/>
      <c r="H388" s="59" t="s">
        <v>1025</v>
      </c>
      <c r="I388" s="59">
        <v>104</v>
      </c>
      <c r="J388" s="59">
        <v>67</v>
      </c>
      <c r="K388" s="59">
        <v>23</v>
      </c>
      <c r="L388" s="59">
        <v>3</v>
      </c>
      <c r="M388" s="59">
        <v>7</v>
      </c>
      <c r="N388" s="59" t="s">
        <v>1025</v>
      </c>
      <c r="O388" s="59" t="s">
        <v>1025</v>
      </c>
      <c r="P388" s="59">
        <v>4</v>
      </c>
      <c r="Q388" s="59">
        <v>89</v>
      </c>
      <c r="R388" s="59">
        <v>4</v>
      </c>
      <c r="S388" s="59">
        <v>4</v>
      </c>
      <c r="T388" s="59">
        <v>2</v>
      </c>
      <c r="U388" s="59">
        <v>24</v>
      </c>
      <c r="V388" s="59">
        <v>56</v>
      </c>
      <c r="W388" s="59">
        <v>8</v>
      </c>
      <c r="X388" s="59">
        <v>9</v>
      </c>
      <c r="Y388" s="59">
        <v>7</v>
      </c>
      <c r="Z388" s="59">
        <v>20</v>
      </c>
      <c r="AA388" s="59">
        <v>23</v>
      </c>
      <c r="AB388" s="59">
        <v>34</v>
      </c>
      <c r="AC388" s="59">
        <v>12</v>
      </c>
      <c r="AD388" s="59">
        <v>7</v>
      </c>
      <c r="AE388" s="59" t="s">
        <v>1025</v>
      </c>
      <c r="AF388" s="59" t="s">
        <v>1025</v>
      </c>
      <c r="AG388" s="59" t="s">
        <v>1025</v>
      </c>
      <c r="AH388" s="59" t="s">
        <v>1025</v>
      </c>
      <c r="AI388" s="59" t="s">
        <v>1025</v>
      </c>
      <c r="AJ388" s="59" t="s">
        <v>1025</v>
      </c>
    </row>
    <row r="389" spans="1:36" x14ac:dyDescent="0.2">
      <c r="A389" s="86" t="str">
        <f t="shared" si="31"/>
        <v>111AE642643</v>
      </c>
      <c r="B389" s="86" t="str">
        <f t="shared" si="32"/>
        <v>S</v>
      </c>
      <c r="C389" s="86" t="str">
        <f t="shared" si="33"/>
        <v>Care UK</v>
      </c>
      <c r="D389" s="89">
        <v>42643</v>
      </c>
      <c r="E389" s="86" t="s">
        <v>461</v>
      </c>
      <c r="F389" s="86" t="s">
        <v>761</v>
      </c>
      <c r="G389" s="59"/>
      <c r="H389" s="59" t="s">
        <v>1025</v>
      </c>
      <c r="I389" s="59">
        <v>360</v>
      </c>
      <c r="J389" s="59">
        <v>193</v>
      </c>
      <c r="K389" s="59">
        <v>94</v>
      </c>
      <c r="L389" s="59">
        <v>17</v>
      </c>
      <c r="M389" s="59">
        <v>54</v>
      </c>
      <c r="N389" s="59" t="s">
        <v>1025</v>
      </c>
      <c r="O389" s="59" t="s">
        <v>1025</v>
      </c>
      <c r="P389" s="59">
        <v>2</v>
      </c>
      <c r="Q389" s="59">
        <v>247</v>
      </c>
      <c r="R389" s="59">
        <v>23</v>
      </c>
      <c r="S389" s="59">
        <v>10</v>
      </c>
      <c r="T389" s="59">
        <v>0</v>
      </c>
      <c r="U389" s="59">
        <v>37</v>
      </c>
      <c r="V389" s="59">
        <v>139</v>
      </c>
      <c r="W389" s="59">
        <v>83</v>
      </c>
      <c r="X389" s="59">
        <v>14</v>
      </c>
      <c r="Y389" s="59">
        <v>0</v>
      </c>
      <c r="Z389" s="59">
        <v>17</v>
      </c>
      <c r="AA389" s="59">
        <v>74</v>
      </c>
      <c r="AB389" s="59">
        <v>123</v>
      </c>
      <c r="AC389" s="59">
        <v>66</v>
      </c>
      <c r="AD389" s="59">
        <v>0</v>
      </c>
      <c r="AE389" s="59" t="s">
        <v>1025</v>
      </c>
      <c r="AF389" s="59" t="s">
        <v>1025</v>
      </c>
      <c r="AG389" s="59" t="s">
        <v>1025</v>
      </c>
      <c r="AH389" s="59" t="s">
        <v>1025</v>
      </c>
      <c r="AI389" s="59" t="s">
        <v>1025</v>
      </c>
      <c r="AJ389" s="59" t="s">
        <v>1025</v>
      </c>
    </row>
    <row r="390" spans="1:36" x14ac:dyDescent="0.2">
      <c r="A390" s="86" t="str">
        <f t="shared" si="31"/>
        <v>111AE742643</v>
      </c>
      <c r="B390" s="86" t="str">
        <f t="shared" si="32"/>
        <v>S</v>
      </c>
      <c r="C390" s="86" t="str">
        <f t="shared" si="33"/>
        <v>Care UK</v>
      </c>
      <c r="D390" s="89">
        <v>42643</v>
      </c>
      <c r="E390" s="86" t="s">
        <v>469</v>
      </c>
      <c r="F390" s="86" t="s">
        <v>762</v>
      </c>
      <c r="G390" s="59"/>
      <c r="H390" s="59" t="s">
        <v>1025</v>
      </c>
      <c r="I390" s="59">
        <v>698</v>
      </c>
      <c r="J390" s="59">
        <v>404</v>
      </c>
      <c r="K390" s="59">
        <v>152</v>
      </c>
      <c r="L390" s="59">
        <v>42</v>
      </c>
      <c r="M390" s="59">
        <v>96</v>
      </c>
      <c r="N390" s="59" t="s">
        <v>1025</v>
      </c>
      <c r="O390" s="59" t="s">
        <v>1025</v>
      </c>
      <c r="P390" s="59">
        <v>4</v>
      </c>
      <c r="Q390" s="59">
        <v>488</v>
      </c>
      <c r="R390" s="59">
        <v>30</v>
      </c>
      <c r="S390" s="59">
        <v>25</v>
      </c>
      <c r="T390" s="59">
        <v>0</v>
      </c>
      <c r="U390" s="59">
        <v>80</v>
      </c>
      <c r="V390" s="59">
        <v>294</v>
      </c>
      <c r="W390" s="59">
        <v>139</v>
      </c>
      <c r="X390" s="59">
        <v>17</v>
      </c>
      <c r="Y390" s="59">
        <v>0</v>
      </c>
      <c r="Z390" s="59">
        <v>31</v>
      </c>
      <c r="AA390" s="59">
        <v>135</v>
      </c>
      <c r="AB390" s="59">
        <v>205</v>
      </c>
      <c r="AC390" s="59">
        <v>170</v>
      </c>
      <c r="AD390" s="59">
        <v>0</v>
      </c>
      <c r="AE390" s="59" t="s">
        <v>1025</v>
      </c>
      <c r="AF390" s="59" t="s">
        <v>1025</v>
      </c>
      <c r="AG390" s="59" t="s">
        <v>1025</v>
      </c>
      <c r="AH390" s="59" t="s">
        <v>1025</v>
      </c>
      <c r="AI390" s="59" t="s">
        <v>1025</v>
      </c>
      <c r="AJ390" s="59" t="s">
        <v>1025</v>
      </c>
    </row>
    <row r="391" spans="1:36" x14ac:dyDescent="0.2">
      <c r="A391" s="86" t="str">
        <f t="shared" si="31"/>
        <v>111AE842643</v>
      </c>
      <c r="B391" s="86" t="str">
        <f t="shared" si="32"/>
        <v>S</v>
      </c>
      <c r="C391" s="86" t="str">
        <f t="shared" si="33"/>
        <v>Care UK</v>
      </c>
      <c r="D391" s="89">
        <v>42643</v>
      </c>
      <c r="E391" s="86" t="s">
        <v>480</v>
      </c>
      <c r="F391" s="86" t="s">
        <v>763</v>
      </c>
      <c r="G391" s="59"/>
      <c r="H391" s="59" t="s">
        <v>1025</v>
      </c>
      <c r="I391" s="59">
        <v>459</v>
      </c>
      <c r="J391" s="59">
        <v>252</v>
      </c>
      <c r="K391" s="59">
        <v>104</v>
      </c>
      <c r="L391" s="59">
        <v>30</v>
      </c>
      <c r="M391" s="59">
        <v>70</v>
      </c>
      <c r="N391" s="59" t="s">
        <v>1025</v>
      </c>
      <c r="O391" s="59" t="s">
        <v>1025</v>
      </c>
      <c r="P391" s="59">
        <v>3</v>
      </c>
      <c r="Q391" s="59">
        <v>303</v>
      </c>
      <c r="R391" s="59">
        <v>21</v>
      </c>
      <c r="S391" s="59">
        <v>27</v>
      </c>
      <c r="T391" s="59">
        <v>0</v>
      </c>
      <c r="U391" s="59">
        <v>47</v>
      </c>
      <c r="V391" s="59">
        <v>166</v>
      </c>
      <c r="W391" s="59">
        <v>108</v>
      </c>
      <c r="X391" s="59">
        <v>20</v>
      </c>
      <c r="Y391" s="59">
        <v>0</v>
      </c>
      <c r="Z391" s="59">
        <v>27</v>
      </c>
      <c r="AA391" s="59">
        <v>107</v>
      </c>
      <c r="AB391" s="59">
        <v>119</v>
      </c>
      <c r="AC391" s="59">
        <v>97</v>
      </c>
      <c r="AD391" s="59">
        <v>0</v>
      </c>
      <c r="AE391" s="59" t="s">
        <v>1025</v>
      </c>
      <c r="AF391" s="59" t="s">
        <v>1025</v>
      </c>
      <c r="AG391" s="59" t="s">
        <v>1025</v>
      </c>
      <c r="AH391" s="59" t="s">
        <v>1025</v>
      </c>
      <c r="AI391" s="59" t="s">
        <v>1025</v>
      </c>
      <c r="AJ391" s="59" t="s">
        <v>1025</v>
      </c>
    </row>
    <row r="392" spans="1:36" x14ac:dyDescent="0.2">
      <c r="A392" s="86" t="str">
        <f t="shared" si="31"/>
        <v>111AE942643</v>
      </c>
      <c r="B392" s="86" t="str">
        <f t="shared" si="32"/>
        <v>S</v>
      </c>
      <c r="C392" s="86" t="str">
        <f t="shared" si="33"/>
        <v>SDUC</v>
      </c>
      <c r="D392" s="89">
        <v>42643</v>
      </c>
      <c r="E392" s="86" t="s">
        <v>488</v>
      </c>
      <c r="F392" s="86" t="s">
        <v>764</v>
      </c>
      <c r="G392" s="59"/>
      <c r="H392" s="59" t="s">
        <v>1025</v>
      </c>
      <c r="I392" s="59">
        <v>30</v>
      </c>
      <c r="J392" s="59">
        <v>17</v>
      </c>
      <c r="K392" s="59">
        <v>8</v>
      </c>
      <c r="L392" s="59">
        <v>2</v>
      </c>
      <c r="M392" s="59">
        <v>2</v>
      </c>
      <c r="N392" s="59" t="s">
        <v>1025</v>
      </c>
      <c r="O392" s="59" t="s">
        <v>1025</v>
      </c>
      <c r="P392" s="59">
        <v>1</v>
      </c>
      <c r="Q392" s="59">
        <v>25</v>
      </c>
      <c r="R392" s="59">
        <v>4</v>
      </c>
      <c r="S392" s="59">
        <v>1</v>
      </c>
      <c r="T392" s="59">
        <v>0</v>
      </c>
      <c r="U392" s="59">
        <v>18</v>
      </c>
      <c r="V392" s="59">
        <v>5</v>
      </c>
      <c r="W392" s="59">
        <v>5</v>
      </c>
      <c r="X392" s="59">
        <v>1</v>
      </c>
      <c r="Y392" s="59">
        <v>1</v>
      </c>
      <c r="Z392" s="59">
        <v>2</v>
      </c>
      <c r="AA392" s="59">
        <v>18</v>
      </c>
      <c r="AB392" s="59">
        <v>4</v>
      </c>
      <c r="AC392" s="59">
        <v>3</v>
      </c>
      <c r="AD392" s="59">
        <v>3</v>
      </c>
      <c r="AE392" s="59" t="s">
        <v>1025</v>
      </c>
      <c r="AF392" s="59" t="s">
        <v>1025</v>
      </c>
      <c r="AG392" s="59" t="s">
        <v>1025</v>
      </c>
      <c r="AH392" s="59" t="s">
        <v>1025</v>
      </c>
      <c r="AI392" s="59" t="s">
        <v>1025</v>
      </c>
      <c r="AJ392" s="59" t="s">
        <v>1025</v>
      </c>
    </row>
    <row r="393" spans="1:36" x14ac:dyDescent="0.2">
      <c r="A393" s="86" t="str">
        <f t="shared" si="31"/>
        <v>111AF142643</v>
      </c>
      <c r="B393" s="86" t="str">
        <f t="shared" si="32"/>
        <v>S</v>
      </c>
      <c r="C393" s="86" t="str">
        <f t="shared" si="33"/>
        <v>SWAS</v>
      </c>
      <c r="D393" s="89">
        <v>42643</v>
      </c>
      <c r="E393" s="86" t="s">
        <v>494</v>
      </c>
      <c r="F393" s="86" t="s">
        <v>765</v>
      </c>
      <c r="G393" s="59"/>
      <c r="H393" s="59" t="s">
        <v>1025</v>
      </c>
      <c r="I393" s="59">
        <v>122</v>
      </c>
      <c r="J393" s="59">
        <v>85</v>
      </c>
      <c r="K393" s="59">
        <v>29</v>
      </c>
      <c r="L393" s="59">
        <v>4</v>
      </c>
      <c r="M393" s="59">
        <v>3</v>
      </c>
      <c r="N393" s="59" t="s">
        <v>1025</v>
      </c>
      <c r="O393" s="59" t="s">
        <v>1025</v>
      </c>
      <c r="P393" s="59">
        <v>1</v>
      </c>
      <c r="Q393" s="59">
        <v>108</v>
      </c>
      <c r="R393" s="59">
        <v>8</v>
      </c>
      <c r="S393" s="59">
        <v>0</v>
      </c>
      <c r="T393" s="59">
        <v>4</v>
      </c>
      <c r="U393" s="59">
        <v>20</v>
      </c>
      <c r="V393" s="59">
        <v>59</v>
      </c>
      <c r="W393" s="59">
        <v>25</v>
      </c>
      <c r="X393" s="59">
        <v>11</v>
      </c>
      <c r="Y393" s="59">
        <v>7</v>
      </c>
      <c r="Z393" s="59">
        <v>42</v>
      </c>
      <c r="AA393" s="59">
        <v>25</v>
      </c>
      <c r="AB393" s="59">
        <v>33</v>
      </c>
      <c r="AC393" s="59">
        <v>13</v>
      </c>
      <c r="AD393" s="59">
        <v>6</v>
      </c>
      <c r="AE393" s="59" t="s">
        <v>1025</v>
      </c>
      <c r="AF393" s="59" t="s">
        <v>1025</v>
      </c>
      <c r="AG393" s="59" t="s">
        <v>1025</v>
      </c>
      <c r="AH393" s="59" t="s">
        <v>1025</v>
      </c>
      <c r="AI393" s="59" t="s">
        <v>1025</v>
      </c>
      <c r="AJ393" s="59" t="s">
        <v>1025</v>
      </c>
    </row>
    <row r="394" spans="1:36" x14ac:dyDescent="0.2">
      <c r="A394" s="86" t="str">
        <f t="shared" si="31"/>
        <v>111AF242643</v>
      </c>
      <c r="B394" s="86" t="str">
        <f t="shared" si="32"/>
        <v>S</v>
      </c>
      <c r="C394" s="86" t="str">
        <f t="shared" si="33"/>
        <v>Devon Doctors</v>
      </c>
      <c r="D394" s="89">
        <v>42643</v>
      </c>
      <c r="E394" s="86" t="s">
        <v>499</v>
      </c>
      <c r="F394" s="86" t="s">
        <v>766</v>
      </c>
      <c r="G394" s="59"/>
      <c r="H394" s="59" t="s">
        <v>1025</v>
      </c>
      <c r="I394" s="59">
        <v>189</v>
      </c>
      <c r="J394" s="59">
        <v>150</v>
      </c>
      <c r="K394" s="59">
        <v>31</v>
      </c>
      <c r="L394" s="59">
        <v>1</v>
      </c>
      <c r="M394" s="59">
        <v>7</v>
      </c>
      <c r="N394" s="59" t="s">
        <v>1025</v>
      </c>
      <c r="O394" s="59" t="s">
        <v>1025</v>
      </c>
      <c r="P394" s="59">
        <v>0</v>
      </c>
      <c r="Q394" s="59">
        <v>172</v>
      </c>
      <c r="R394" s="59">
        <v>4</v>
      </c>
      <c r="S394" s="59">
        <v>5</v>
      </c>
      <c r="T394" s="59">
        <v>4</v>
      </c>
      <c r="U394" s="59">
        <v>50</v>
      </c>
      <c r="V394" s="59">
        <v>98</v>
      </c>
      <c r="W394" s="59">
        <v>26</v>
      </c>
      <c r="X394" s="59">
        <v>10</v>
      </c>
      <c r="Y394" s="59">
        <v>5</v>
      </c>
      <c r="Z394" s="59">
        <v>46</v>
      </c>
      <c r="AA394" s="59">
        <v>47</v>
      </c>
      <c r="AB394" s="59">
        <v>63</v>
      </c>
      <c r="AC394" s="59">
        <v>15</v>
      </c>
      <c r="AD394" s="59">
        <v>8</v>
      </c>
      <c r="AE394" s="59" t="s">
        <v>1025</v>
      </c>
      <c r="AF394" s="59" t="s">
        <v>1025</v>
      </c>
      <c r="AG394" s="59" t="s">
        <v>1025</v>
      </c>
      <c r="AH394" s="59" t="s">
        <v>1025</v>
      </c>
      <c r="AI394" s="59" t="s">
        <v>1025</v>
      </c>
      <c r="AJ394" s="59" t="s">
        <v>1025</v>
      </c>
    </row>
    <row r="395" spans="1:36" x14ac:dyDescent="0.2">
      <c r="A395" s="86" t="str">
        <f t="shared" si="31"/>
        <v>111AF342643</v>
      </c>
      <c r="B395" s="86" t="str">
        <f t="shared" si="32"/>
        <v>ME</v>
      </c>
      <c r="C395" s="86" t="str">
        <f t="shared" si="33"/>
        <v>SCAS</v>
      </c>
      <c r="D395" s="89">
        <v>42643</v>
      </c>
      <c r="E395" s="86" t="s">
        <v>806</v>
      </c>
      <c r="F395" s="86" t="s">
        <v>807</v>
      </c>
      <c r="G395" s="59"/>
      <c r="H395" s="59" t="s">
        <v>1025</v>
      </c>
      <c r="I395" s="59">
        <v>81</v>
      </c>
      <c r="J395" s="59">
        <v>62</v>
      </c>
      <c r="K395" s="59">
        <v>11</v>
      </c>
      <c r="L395" s="59">
        <v>6</v>
      </c>
      <c r="M395" s="59">
        <v>2</v>
      </c>
      <c r="N395" s="59" t="s">
        <v>1025</v>
      </c>
      <c r="O395" s="59" t="s">
        <v>1025</v>
      </c>
      <c r="P395" s="59">
        <v>0</v>
      </c>
      <c r="Q395" s="59">
        <v>68</v>
      </c>
      <c r="R395" s="59">
        <v>8</v>
      </c>
      <c r="S395" s="59">
        <v>1</v>
      </c>
      <c r="T395" s="59">
        <v>4</v>
      </c>
      <c r="U395" s="59">
        <v>27</v>
      </c>
      <c r="V395" s="59">
        <v>39</v>
      </c>
      <c r="W395" s="59">
        <v>7</v>
      </c>
      <c r="X395" s="59">
        <v>3</v>
      </c>
      <c r="Y395" s="59">
        <v>5</v>
      </c>
      <c r="Z395" s="59">
        <v>18</v>
      </c>
      <c r="AA395" s="59">
        <v>23</v>
      </c>
      <c r="AB395" s="59">
        <v>38</v>
      </c>
      <c r="AC395" s="59">
        <v>3</v>
      </c>
      <c r="AD395" s="59">
        <v>3</v>
      </c>
      <c r="AE395" s="59" t="s">
        <v>1025</v>
      </c>
      <c r="AF395" s="59" t="s">
        <v>1025</v>
      </c>
      <c r="AG395" s="59" t="s">
        <v>1025</v>
      </c>
      <c r="AH395" s="59" t="s">
        <v>1025</v>
      </c>
      <c r="AI395" s="59" t="s">
        <v>1025</v>
      </c>
      <c r="AJ395" s="59" t="s">
        <v>1025</v>
      </c>
    </row>
    <row r="396" spans="1:36" x14ac:dyDescent="0.2">
      <c r="A396" s="86" t="str">
        <f t="shared" si="31"/>
        <v>111AF442643</v>
      </c>
      <c r="B396" s="86" t="str">
        <f t="shared" si="32"/>
        <v>ME</v>
      </c>
      <c r="C396" s="86" t="str">
        <f t="shared" si="33"/>
        <v>SDUC</v>
      </c>
      <c r="D396" s="89">
        <v>42643</v>
      </c>
      <c r="E396" s="86" t="s">
        <v>508</v>
      </c>
      <c r="F396" s="86" t="s">
        <v>767</v>
      </c>
      <c r="G396" s="59"/>
      <c r="H396" s="59" t="s">
        <v>1025</v>
      </c>
      <c r="I396" s="59">
        <v>210</v>
      </c>
      <c r="J396" s="59">
        <v>171</v>
      </c>
      <c r="K396" s="59">
        <v>30</v>
      </c>
      <c r="L396" s="59">
        <v>2</v>
      </c>
      <c r="M396" s="59">
        <v>4</v>
      </c>
      <c r="N396" s="59" t="s">
        <v>1025</v>
      </c>
      <c r="O396" s="59" t="s">
        <v>1025</v>
      </c>
      <c r="P396" s="59">
        <v>3</v>
      </c>
      <c r="Q396" s="59">
        <v>197</v>
      </c>
      <c r="R396" s="59">
        <v>8</v>
      </c>
      <c r="S396" s="59">
        <v>4</v>
      </c>
      <c r="T396" s="59">
        <v>1</v>
      </c>
      <c r="U396" s="59">
        <v>108</v>
      </c>
      <c r="V396" s="59">
        <v>59</v>
      </c>
      <c r="W396" s="59">
        <v>33</v>
      </c>
      <c r="X396" s="59">
        <v>9</v>
      </c>
      <c r="Y396" s="59">
        <v>1</v>
      </c>
      <c r="Z396" s="59">
        <v>17</v>
      </c>
      <c r="AA396" s="59">
        <v>81</v>
      </c>
      <c r="AB396" s="59">
        <v>58</v>
      </c>
      <c r="AC396" s="59">
        <v>9</v>
      </c>
      <c r="AD396" s="59">
        <v>12</v>
      </c>
      <c r="AE396" s="59" t="s">
        <v>1025</v>
      </c>
      <c r="AF396" s="59" t="s">
        <v>1025</v>
      </c>
      <c r="AG396" s="59" t="s">
        <v>1025</v>
      </c>
      <c r="AH396" s="59" t="s">
        <v>1025</v>
      </c>
      <c r="AI396" s="59" t="s">
        <v>1025</v>
      </c>
      <c r="AJ396" s="59" t="s">
        <v>1025</v>
      </c>
    </row>
    <row r="397" spans="1:36" x14ac:dyDescent="0.2">
      <c r="A397" s="86" t="str">
        <f t="shared" si="31"/>
        <v>111AF842643</v>
      </c>
      <c r="B397" s="86" t="str">
        <f t="shared" si="32"/>
        <v>N</v>
      </c>
      <c r="C397" s="86" t="str">
        <f t="shared" si="33"/>
        <v>NWAS</v>
      </c>
      <c r="D397" s="89">
        <v>42643</v>
      </c>
      <c r="E397" s="86" t="s">
        <v>529</v>
      </c>
      <c r="F397" s="86" t="s">
        <v>768</v>
      </c>
      <c r="G397" s="59"/>
      <c r="H397" s="59" t="s">
        <v>1025</v>
      </c>
      <c r="I397" s="59">
        <v>1039</v>
      </c>
      <c r="J397" s="59">
        <v>772</v>
      </c>
      <c r="K397" s="59">
        <v>141</v>
      </c>
      <c r="L397" s="59">
        <v>45</v>
      </c>
      <c r="M397" s="59">
        <v>62</v>
      </c>
      <c r="N397" s="59" t="s">
        <v>1025</v>
      </c>
      <c r="O397" s="59" t="s">
        <v>1025</v>
      </c>
      <c r="P397" s="59">
        <v>19</v>
      </c>
      <c r="Q397" s="59">
        <v>893</v>
      </c>
      <c r="R397" s="59">
        <v>55</v>
      </c>
      <c r="S397" s="59">
        <v>44</v>
      </c>
      <c r="T397" s="59">
        <v>47</v>
      </c>
      <c r="U397" s="59">
        <v>294</v>
      </c>
      <c r="V397" s="59">
        <v>549</v>
      </c>
      <c r="W397" s="59">
        <v>111</v>
      </c>
      <c r="X397" s="59">
        <v>45</v>
      </c>
      <c r="Y397" s="59">
        <v>40</v>
      </c>
      <c r="Z397" s="59">
        <v>158</v>
      </c>
      <c r="AA397" s="59">
        <v>311</v>
      </c>
      <c r="AB397" s="59">
        <v>179</v>
      </c>
      <c r="AC397" s="59">
        <v>184</v>
      </c>
      <c r="AD397" s="59">
        <v>18</v>
      </c>
      <c r="AE397" s="59" t="s">
        <v>1025</v>
      </c>
      <c r="AF397" s="59" t="s">
        <v>1025</v>
      </c>
      <c r="AG397" s="59" t="s">
        <v>1025</v>
      </c>
      <c r="AH397" s="59" t="s">
        <v>1025</v>
      </c>
      <c r="AI397" s="59" t="s">
        <v>1025</v>
      </c>
      <c r="AJ397" s="59" t="s">
        <v>1025</v>
      </c>
    </row>
    <row r="398" spans="1:36" x14ac:dyDescent="0.2">
      <c r="A398" s="86" t="str">
        <f t="shared" si="31"/>
        <v>111AG642643</v>
      </c>
      <c r="B398" s="86" t="str">
        <f t="shared" si="32"/>
        <v>S</v>
      </c>
      <c r="C398" s="86" t="str">
        <f t="shared" si="33"/>
        <v>SECAmb</v>
      </c>
      <c r="D398" s="89">
        <v>42643</v>
      </c>
      <c r="E398" s="86" t="s">
        <v>661</v>
      </c>
      <c r="F398" s="86" t="s">
        <v>771</v>
      </c>
      <c r="G398" s="59"/>
      <c r="H398" s="59" t="s">
        <v>1025</v>
      </c>
      <c r="I398" s="59">
        <v>0</v>
      </c>
      <c r="J398" s="59">
        <v>0</v>
      </c>
      <c r="K398" s="59">
        <v>0</v>
      </c>
      <c r="L398" s="59">
        <v>0</v>
      </c>
      <c r="M398" s="59">
        <v>0</v>
      </c>
      <c r="N398" s="59" t="s">
        <v>1025</v>
      </c>
      <c r="O398" s="59" t="s">
        <v>1025</v>
      </c>
      <c r="P398" s="59">
        <v>0</v>
      </c>
      <c r="Q398" s="59">
        <v>0</v>
      </c>
      <c r="R398" s="59">
        <v>0</v>
      </c>
      <c r="S398" s="59">
        <v>0</v>
      </c>
      <c r="T398" s="59">
        <v>0</v>
      </c>
      <c r="U398" s="59">
        <v>0</v>
      </c>
      <c r="V398" s="59">
        <v>0</v>
      </c>
      <c r="W398" s="59">
        <v>0</v>
      </c>
      <c r="X398" s="59">
        <v>0</v>
      </c>
      <c r="Y398" s="59">
        <v>0</v>
      </c>
      <c r="Z398" s="59">
        <v>0</v>
      </c>
      <c r="AA398" s="59">
        <v>0</v>
      </c>
      <c r="AB398" s="59">
        <v>0</v>
      </c>
      <c r="AC398" s="59">
        <v>0</v>
      </c>
      <c r="AD398" s="59">
        <v>0</v>
      </c>
      <c r="AE398" s="59" t="s">
        <v>1025</v>
      </c>
      <c r="AF398" s="59" t="s">
        <v>1025</v>
      </c>
      <c r="AG398" s="59" t="s">
        <v>1025</v>
      </c>
      <c r="AH398" s="59" t="s">
        <v>1025</v>
      </c>
      <c r="AI398" s="59" t="s">
        <v>1025</v>
      </c>
      <c r="AJ398" s="59" t="s">
        <v>1025</v>
      </c>
    </row>
    <row r="399" spans="1:36" x14ac:dyDescent="0.2">
      <c r="A399" s="86" t="str">
        <f t="shared" si="31"/>
        <v>111AA142825</v>
      </c>
      <c r="B399" s="86" t="str">
        <f t="shared" si="32"/>
        <v>N</v>
      </c>
      <c r="C399" s="86" t="str">
        <f t="shared" si="33"/>
        <v>NEAS</v>
      </c>
      <c r="D399" s="89">
        <v>42825</v>
      </c>
      <c r="E399" s="86" t="s">
        <v>16</v>
      </c>
      <c r="F399" s="86" t="s">
        <v>734</v>
      </c>
      <c r="G399" s="59"/>
      <c r="H399" s="59">
        <v>6000</v>
      </c>
      <c r="I399" s="59">
        <v>584</v>
      </c>
      <c r="J399" s="59">
        <v>357</v>
      </c>
      <c r="K399" s="59">
        <v>148</v>
      </c>
      <c r="L399" s="59">
        <v>26</v>
      </c>
      <c r="M399" s="59">
        <v>0</v>
      </c>
      <c r="N399" s="59">
        <v>25</v>
      </c>
      <c r="O399" s="59">
        <v>25</v>
      </c>
      <c r="P399" s="59">
        <v>3</v>
      </c>
      <c r="Q399" s="59">
        <v>476</v>
      </c>
      <c r="R399" s="59">
        <v>45</v>
      </c>
      <c r="S399" s="59">
        <v>22</v>
      </c>
      <c r="T399" s="59">
        <v>41</v>
      </c>
      <c r="U399" s="59">
        <v>269</v>
      </c>
      <c r="V399" s="59">
        <v>143</v>
      </c>
      <c r="W399" s="59">
        <v>98</v>
      </c>
      <c r="X399" s="59">
        <v>31</v>
      </c>
      <c r="Y399" s="59">
        <v>43</v>
      </c>
      <c r="Z399" s="59">
        <v>86</v>
      </c>
      <c r="AA399" s="59">
        <v>158</v>
      </c>
      <c r="AB399" s="59">
        <v>251</v>
      </c>
      <c r="AC399" s="59">
        <v>16</v>
      </c>
      <c r="AD399" s="59">
        <v>21</v>
      </c>
      <c r="AE399" s="59">
        <v>52</v>
      </c>
      <c r="AF399" s="59">
        <v>381</v>
      </c>
      <c r="AG399" s="59">
        <v>132</v>
      </c>
      <c r="AH399" s="59">
        <v>31</v>
      </c>
      <c r="AI399" s="59">
        <v>26</v>
      </c>
      <c r="AJ399" s="59">
        <v>14</v>
      </c>
    </row>
    <row r="400" spans="1:36" x14ac:dyDescent="0.2">
      <c r="A400" s="86" t="str">
        <f t="shared" si="31"/>
        <v>111AA242825</v>
      </c>
      <c r="B400" s="86" t="str">
        <f t="shared" si="32"/>
        <v>ME</v>
      </c>
      <c r="C400" s="86" t="str">
        <f t="shared" si="33"/>
        <v>DHU</v>
      </c>
      <c r="D400" s="89">
        <v>42825</v>
      </c>
      <c r="E400" s="86" t="s">
        <v>50</v>
      </c>
      <c r="F400" s="86" t="s">
        <v>735</v>
      </c>
      <c r="G400" s="59"/>
      <c r="H400" s="59">
        <v>653</v>
      </c>
      <c r="I400" s="59">
        <v>182</v>
      </c>
      <c r="J400" s="59">
        <v>124</v>
      </c>
      <c r="K400" s="59">
        <v>28</v>
      </c>
      <c r="L400" s="59">
        <v>14</v>
      </c>
      <c r="M400" s="59">
        <v>0</v>
      </c>
      <c r="N400" s="59">
        <v>10</v>
      </c>
      <c r="O400" s="59">
        <v>0</v>
      </c>
      <c r="P400" s="59">
        <v>6</v>
      </c>
      <c r="Q400" s="59">
        <v>148</v>
      </c>
      <c r="R400" s="59">
        <v>23</v>
      </c>
      <c r="S400" s="59">
        <v>4</v>
      </c>
      <c r="T400" s="59">
        <v>7</v>
      </c>
      <c r="U400" s="59">
        <v>41</v>
      </c>
      <c r="V400" s="59">
        <v>106</v>
      </c>
      <c r="W400" s="59">
        <v>24</v>
      </c>
      <c r="X400" s="59">
        <v>9</v>
      </c>
      <c r="Y400" s="59">
        <v>2</v>
      </c>
      <c r="Z400" s="59">
        <v>39</v>
      </c>
      <c r="AA400" s="59">
        <v>35</v>
      </c>
      <c r="AB400" s="59">
        <v>66</v>
      </c>
      <c r="AC400" s="59">
        <v>17</v>
      </c>
      <c r="AD400" s="59">
        <v>10</v>
      </c>
      <c r="AE400" s="59">
        <v>15</v>
      </c>
      <c r="AF400" s="59">
        <v>113</v>
      </c>
      <c r="AG400" s="59">
        <v>47</v>
      </c>
      <c r="AH400" s="59">
        <v>12</v>
      </c>
      <c r="AI400" s="59">
        <v>8</v>
      </c>
      <c r="AJ400" s="59">
        <v>2</v>
      </c>
    </row>
    <row r="401" spans="1:36" x14ac:dyDescent="0.2">
      <c r="A401" s="86" t="str">
        <f t="shared" si="31"/>
        <v>111AA342825</v>
      </c>
      <c r="B401" s="86" t="str">
        <f t="shared" si="32"/>
        <v>ME</v>
      </c>
      <c r="C401" s="86" t="str">
        <f t="shared" si="33"/>
        <v>SCAS</v>
      </c>
      <c r="D401" s="89">
        <v>42825</v>
      </c>
      <c r="E401" s="86" t="s">
        <v>777</v>
      </c>
      <c r="F401" s="86" t="s">
        <v>790</v>
      </c>
      <c r="G401" s="59"/>
      <c r="H401" s="59">
        <v>1000</v>
      </c>
      <c r="I401" s="59">
        <v>52</v>
      </c>
      <c r="J401" s="59">
        <v>38</v>
      </c>
      <c r="K401" s="59">
        <v>10</v>
      </c>
      <c r="L401" s="59">
        <v>1</v>
      </c>
      <c r="M401" s="59" t="s">
        <v>1025</v>
      </c>
      <c r="N401" s="59">
        <v>1</v>
      </c>
      <c r="O401" s="59">
        <v>0</v>
      </c>
      <c r="P401" s="59">
        <v>2</v>
      </c>
      <c r="Q401" s="59">
        <v>42</v>
      </c>
      <c r="R401" s="59">
        <v>8</v>
      </c>
      <c r="S401" s="59">
        <v>1</v>
      </c>
      <c r="T401" s="59">
        <v>1</v>
      </c>
      <c r="U401" s="59">
        <v>15</v>
      </c>
      <c r="V401" s="59">
        <v>25</v>
      </c>
      <c r="W401" s="59">
        <v>7</v>
      </c>
      <c r="X401" s="59">
        <v>3</v>
      </c>
      <c r="Y401" s="59">
        <v>2</v>
      </c>
      <c r="Z401" s="59">
        <v>8</v>
      </c>
      <c r="AA401" s="59">
        <v>16</v>
      </c>
      <c r="AB401" s="59">
        <v>28</v>
      </c>
      <c r="AC401" s="59">
        <v>1</v>
      </c>
      <c r="AD401" s="59">
        <v>1</v>
      </c>
      <c r="AE401" s="59">
        <v>2</v>
      </c>
      <c r="AF401" s="59">
        <v>33</v>
      </c>
      <c r="AG401" s="59">
        <v>13</v>
      </c>
      <c r="AH401" s="59">
        <v>5</v>
      </c>
      <c r="AI401" s="59">
        <v>1</v>
      </c>
      <c r="AJ401" s="59">
        <v>0</v>
      </c>
    </row>
    <row r="402" spans="1:36" x14ac:dyDescent="0.2">
      <c r="A402" s="86" t="str">
        <f t="shared" ref="A402:A465" si="34">CONCATENATE(E402,D402)</f>
        <v>111AA442825</v>
      </c>
      <c r="B402" s="86" t="str">
        <f t="shared" ref="B402:B465" si="35">INDEX($AP$89:$AS$148,MATCH($E402,Area_Code,0),2)</f>
        <v>ME</v>
      </c>
      <c r="C402" s="86" t="str">
        <f t="shared" ref="C402:C465" si="36">INDEX($AP$89:$AS$148,MATCH($E402,Area_Code,0),4)</f>
        <v>DHU</v>
      </c>
      <c r="D402" s="89">
        <v>42825</v>
      </c>
      <c r="E402" s="86" t="s">
        <v>65</v>
      </c>
      <c r="F402" s="86" t="s">
        <v>736</v>
      </c>
      <c r="G402" s="59"/>
      <c r="H402" s="59">
        <v>654</v>
      </c>
      <c r="I402" s="59">
        <v>161</v>
      </c>
      <c r="J402" s="59">
        <v>99</v>
      </c>
      <c r="K402" s="59">
        <v>31</v>
      </c>
      <c r="L402" s="59">
        <v>12</v>
      </c>
      <c r="M402" s="59">
        <v>0</v>
      </c>
      <c r="N402" s="59">
        <v>16</v>
      </c>
      <c r="O402" s="59">
        <v>0</v>
      </c>
      <c r="P402" s="59">
        <v>3</v>
      </c>
      <c r="Q402" s="59">
        <v>130</v>
      </c>
      <c r="R402" s="59">
        <v>21</v>
      </c>
      <c r="S402" s="59">
        <v>6</v>
      </c>
      <c r="T402" s="59">
        <v>4</v>
      </c>
      <c r="U402" s="59">
        <v>35</v>
      </c>
      <c r="V402" s="59">
        <v>85</v>
      </c>
      <c r="W402" s="59">
        <v>29</v>
      </c>
      <c r="X402" s="59">
        <v>4</v>
      </c>
      <c r="Y402" s="59">
        <v>8</v>
      </c>
      <c r="Z402" s="59">
        <v>36</v>
      </c>
      <c r="AA402" s="59">
        <v>35</v>
      </c>
      <c r="AB402" s="59">
        <v>48</v>
      </c>
      <c r="AC402" s="59">
        <v>10</v>
      </c>
      <c r="AD402" s="59">
        <v>22</v>
      </c>
      <c r="AE402" s="59">
        <v>10</v>
      </c>
      <c r="AF402" s="59">
        <v>102</v>
      </c>
      <c r="AG402" s="59">
        <v>36</v>
      </c>
      <c r="AH402" s="59">
        <v>12</v>
      </c>
      <c r="AI402" s="59">
        <v>10</v>
      </c>
      <c r="AJ402" s="59">
        <v>1</v>
      </c>
    </row>
    <row r="403" spans="1:36" x14ac:dyDescent="0.2">
      <c r="A403" s="86" t="str">
        <f t="shared" si="34"/>
        <v>111AA542825</v>
      </c>
      <c r="B403" s="86" t="str">
        <f t="shared" si="35"/>
        <v>ME</v>
      </c>
      <c r="C403" s="86" t="str">
        <f t="shared" si="36"/>
        <v>DHU</v>
      </c>
      <c r="D403" s="89">
        <v>42825</v>
      </c>
      <c r="E403" s="86" t="s">
        <v>85</v>
      </c>
      <c r="F403" s="86" t="s">
        <v>737</v>
      </c>
      <c r="G403" s="59"/>
      <c r="H403" s="59">
        <v>579</v>
      </c>
      <c r="I403" s="59">
        <v>146</v>
      </c>
      <c r="J403" s="59">
        <v>95</v>
      </c>
      <c r="K403" s="59">
        <v>25</v>
      </c>
      <c r="L403" s="59">
        <v>8</v>
      </c>
      <c r="M403" s="59">
        <v>0</v>
      </c>
      <c r="N403" s="59">
        <v>13</v>
      </c>
      <c r="O403" s="59">
        <v>0</v>
      </c>
      <c r="P403" s="59">
        <v>5</v>
      </c>
      <c r="Q403" s="59">
        <v>115</v>
      </c>
      <c r="R403" s="59">
        <v>25</v>
      </c>
      <c r="S403" s="59">
        <v>2</v>
      </c>
      <c r="T403" s="59">
        <v>4</v>
      </c>
      <c r="U403" s="59">
        <v>39</v>
      </c>
      <c r="V403" s="59">
        <v>64</v>
      </c>
      <c r="W403" s="59">
        <v>19</v>
      </c>
      <c r="X403" s="59">
        <v>18</v>
      </c>
      <c r="Y403" s="59">
        <v>6</v>
      </c>
      <c r="Z403" s="59">
        <v>40</v>
      </c>
      <c r="AA403" s="59">
        <v>29</v>
      </c>
      <c r="AB403" s="59">
        <v>38</v>
      </c>
      <c r="AC403" s="59">
        <v>14</v>
      </c>
      <c r="AD403" s="59">
        <v>18</v>
      </c>
      <c r="AE403" s="59">
        <v>7</v>
      </c>
      <c r="AF403" s="59">
        <v>96</v>
      </c>
      <c r="AG403" s="59">
        <v>31</v>
      </c>
      <c r="AH403" s="59">
        <v>13</v>
      </c>
      <c r="AI403" s="59">
        <v>3</v>
      </c>
      <c r="AJ403" s="59">
        <v>3</v>
      </c>
    </row>
    <row r="404" spans="1:36" x14ac:dyDescent="0.2">
      <c r="A404" s="86" t="str">
        <f t="shared" si="34"/>
        <v>111AA642825</v>
      </c>
      <c r="B404" s="86" t="str">
        <f t="shared" si="35"/>
        <v>S</v>
      </c>
      <c r="C404" s="86" t="str">
        <f t="shared" si="36"/>
        <v>IOW</v>
      </c>
      <c r="D404" s="89">
        <v>42825</v>
      </c>
      <c r="E404" s="86" t="s">
        <v>100</v>
      </c>
      <c r="F404" s="86" t="s">
        <v>738</v>
      </c>
      <c r="G404" s="59"/>
      <c r="H404" s="59">
        <v>600</v>
      </c>
      <c r="I404" s="59">
        <v>98</v>
      </c>
      <c r="J404" s="59">
        <v>73</v>
      </c>
      <c r="K404" s="59">
        <v>10</v>
      </c>
      <c r="L404" s="59">
        <v>3</v>
      </c>
      <c r="M404" s="59" t="s">
        <v>1025</v>
      </c>
      <c r="N404" s="59">
        <v>3</v>
      </c>
      <c r="O404" s="59">
        <v>0</v>
      </c>
      <c r="P404" s="59">
        <v>9</v>
      </c>
      <c r="Q404" s="59">
        <v>80</v>
      </c>
      <c r="R404" s="59">
        <v>5</v>
      </c>
      <c r="S404" s="59">
        <v>3</v>
      </c>
      <c r="T404" s="59">
        <v>10</v>
      </c>
      <c r="U404" s="59">
        <v>23</v>
      </c>
      <c r="V404" s="59">
        <v>46</v>
      </c>
      <c r="W404" s="59">
        <v>10</v>
      </c>
      <c r="X404" s="59">
        <v>4</v>
      </c>
      <c r="Y404" s="59">
        <v>15</v>
      </c>
      <c r="Z404" s="59">
        <v>21</v>
      </c>
      <c r="AA404" s="59">
        <v>21</v>
      </c>
      <c r="AB404" s="59">
        <v>20</v>
      </c>
      <c r="AC404" s="59">
        <v>24</v>
      </c>
      <c r="AD404" s="59">
        <v>1</v>
      </c>
      <c r="AE404" s="59">
        <v>11</v>
      </c>
      <c r="AF404" s="59">
        <v>72</v>
      </c>
      <c r="AG404" s="59">
        <v>11</v>
      </c>
      <c r="AH404" s="59">
        <v>7</v>
      </c>
      <c r="AI404" s="59">
        <v>1</v>
      </c>
      <c r="AJ404" s="59">
        <v>7</v>
      </c>
    </row>
    <row r="405" spans="1:36" x14ac:dyDescent="0.2">
      <c r="A405" s="86" t="str">
        <f t="shared" si="34"/>
        <v>111AA742825</v>
      </c>
      <c r="B405" s="86" t="str">
        <f t="shared" si="35"/>
        <v>L</v>
      </c>
      <c r="C405" s="86" t="str">
        <f t="shared" si="36"/>
        <v>LCW</v>
      </c>
      <c r="D405" s="89">
        <v>42825</v>
      </c>
      <c r="E405" s="86" t="s">
        <v>106</v>
      </c>
      <c r="F405" s="86" t="s">
        <v>739</v>
      </c>
      <c r="G405" s="59"/>
      <c r="H405" s="59">
        <v>98</v>
      </c>
      <c r="I405" s="59">
        <v>98</v>
      </c>
      <c r="J405" s="59">
        <v>63</v>
      </c>
      <c r="K405" s="59">
        <v>22</v>
      </c>
      <c r="L405" s="59">
        <v>6</v>
      </c>
      <c r="M405" s="59" t="s">
        <v>1025</v>
      </c>
      <c r="N405" s="59">
        <v>3</v>
      </c>
      <c r="O405" s="59">
        <v>2</v>
      </c>
      <c r="P405" s="59">
        <v>2</v>
      </c>
      <c r="Q405" s="59">
        <v>89</v>
      </c>
      <c r="R405" s="59">
        <v>5</v>
      </c>
      <c r="S405" s="59">
        <v>3</v>
      </c>
      <c r="T405" s="59">
        <v>1</v>
      </c>
      <c r="U405" s="59">
        <v>29</v>
      </c>
      <c r="V405" s="59">
        <v>50</v>
      </c>
      <c r="W405" s="59">
        <v>12</v>
      </c>
      <c r="X405" s="59">
        <v>5</v>
      </c>
      <c r="Y405" s="59">
        <v>2</v>
      </c>
      <c r="Z405" s="59">
        <v>15</v>
      </c>
      <c r="AA405" s="59">
        <v>28</v>
      </c>
      <c r="AB405" s="59">
        <v>44</v>
      </c>
      <c r="AC405" s="59">
        <v>2</v>
      </c>
      <c r="AD405" s="59">
        <v>4</v>
      </c>
      <c r="AE405" s="59">
        <v>5</v>
      </c>
      <c r="AF405" s="59">
        <v>63</v>
      </c>
      <c r="AG405" s="59">
        <v>25</v>
      </c>
      <c r="AH405" s="59">
        <v>7</v>
      </c>
      <c r="AI405" s="59">
        <v>1</v>
      </c>
      <c r="AJ405" s="59">
        <v>2</v>
      </c>
    </row>
    <row r="406" spans="1:36" x14ac:dyDescent="0.2">
      <c r="A406" s="86" t="str">
        <f t="shared" si="34"/>
        <v>111AA942825</v>
      </c>
      <c r="B406" s="86" t="str">
        <f t="shared" si="35"/>
        <v>L</v>
      </c>
      <c r="C406" s="86" t="str">
        <f t="shared" si="36"/>
        <v>Care UK</v>
      </c>
      <c r="D406" s="89">
        <v>42825</v>
      </c>
      <c r="E406" s="86" t="s">
        <v>118</v>
      </c>
      <c r="F406" s="86" t="s">
        <v>740</v>
      </c>
      <c r="G406" s="59"/>
      <c r="H406" s="59">
        <v>0</v>
      </c>
      <c r="I406" s="59">
        <v>154</v>
      </c>
      <c r="J406" s="59">
        <v>101</v>
      </c>
      <c r="K406" s="59">
        <v>32</v>
      </c>
      <c r="L406" s="59">
        <v>6</v>
      </c>
      <c r="M406" s="59" t="s">
        <v>1025</v>
      </c>
      <c r="N406" s="59">
        <v>5</v>
      </c>
      <c r="O406" s="59">
        <v>9</v>
      </c>
      <c r="P406" s="59">
        <v>1</v>
      </c>
      <c r="Q406" s="59">
        <v>107</v>
      </c>
      <c r="R406" s="59">
        <v>7</v>
      </c>
      <c r="S406" s="59">
        <v>2</v>
      </c>
      <c r="T406" s="59">
        <v>38</v>
      </c>
      <c r="U406" s="59">
        <v>15</v>
      </c>
      <c r="V406" s="59">
        <v>57</v>
      </c>
      <c r="W406" s="59">
        <v>36</v>
      </c>
      <c r="X406" s="59">
        <v>3</v>
      </c>
      <c r="Y406" s="59">
        <v>43</v>
      </c>
      <c r="Z406" s="59">
        <v>17</v>
      </c>
      <c r="AA406" s="59">
        <v>36</v>
      </c>
      <c r="AB406" s="59">
        <v>34</v>
      </c>
      <c r="AC406" s="59">
        <v>27</v>
      </c>
      <c r="AD406" s="59">
        <v>0</v>
      </c>
      <c r="AE406" s="59">
        <v>40</v>
      </c>
      <c r="AF406" s="59">
        <v>81</v>
      </c>
      <c r="AG406" s="59">
        <v>24</v>
      </c>
      <c r="AH406" s="59">
        <v>3</v>
      </c>
      <c r="AI406" s="59">
        <v>4</v>
      </c>
      <c r="AJ406" s="59">
        <v>42</v>
      </c>
    </row>
    <row r="407" spans="1:36" x14ac:dyDescent="0.2">
      <c r="A407" s="86" t="str">
        <f t="shared" si="34"/>
        <v>111AB242825</v>
      </c>
      <c r="B407" s="86" t="str">
        <f t="shared" si="35"/>
        <v>ME</v>
      </c>
      <c r="C407" s="86" t="str">
        <f t="shared" si="36"/>
        <v>HUC</v>
      </c>
      <c r="D407" s="89">
        <v>42825</v>
      </c>
      <c r="E407" s="86" t="s">
        <v>124</v>
      </c>
      <c r="F407" s="86" t="s">
        <v>741</v>
      </c>
      <c r="G407" s="59"/>
      <c r="H407" s="59">
        <v>3377</v>
      </c>
      <c r="I407" s="59">
        <v>1011</v>
      </c>
      <c r="J407" s="59">
        <v>726</v>
      </c>
      <c r="K407" s="59">
        <v>194</v>
      </c>
      <c r="L407" s="59">
        <v>43</v>
      </c>
      <c r="M407" s="59" t="s">
        <v>1025</v>
      </c>
      <c r="N407" s="59">
        <v>45</v>
      </c>
      <c r="O407" s="59">
        <v>0</v>
      </c>
      <c r="P407" s="59">
        <v>3</v>
      </c>
      <c r="Q407" s="59">
        <v>879</v>
      </c>
      <c r="R407" s="59">
        <v>101</v>
      </c>
      <c r="S407" s="59">
        <v>15</v>
      </c>
      <c r="T407" s="59">
        <v>16</v>
      </c>
      <c r="U407" s="59">
        <v>261</v>
      </c>
      <c r="V407" s="59">
        <v>563</v>
      </c>
      <c r="W407" s="59">
        <v>120</v>
      </c>
      <c r="X407" s="59">
        <v>38</v>
      </c>
      <c r="Y407" s="59">
        <v>29</v>
      </c>
      <c r="Z407" s="59">
        <v>185</v>
      </c>
      <c r="AA407" s="59">
        <v>260</v>
      </c>
      <c r="AB407" s="59">
        <v>377</v>
      </c>
      <c r="AC407" s="59">
        <v>40</v>
      </c>
      <c r="AD407" s="59">
        <v>61</v>
      </c>
      <c r="AE407" s="59">
        <v>0</v>
      </c>
      <c r="AF407" s="59">
        <v>0</v>
      </c>
      <c r="AG407" s="59">
        <v>0</v>
      </c>
      <c r="AH407" s="59">
        <v>0</v>
      </c>
      <c r="AI407" s="59">
        <v>0</v>
      </c>
      <c r="AJ407" s="59">
        <v>0</v>
      </c>
    </row>
    <row r="408" spans="1:36" x14ac:dyDescent="0.2">
      <c r="A408" s="86" t="str">
        <f t="shared" si="34"/>
        <v>111AB342825</v>
      </c>
      <c r="B408" s="86" t="str">
        <f t="shared" si="35"/>
        <v>ME</v>
      </c>
      <c r="C408" s="86" t="str">
        <f t="shared" si="36"/>
        <v>IC24</v>
      </c>
      <c r="D408" s="89">
        <v>42825</v>
      </c>
      <c r="E408" s="86" t="s">
        <v>783</v>
      </c>
      <c r="F408" s="86" t="s">
        <v>792</v>
      </c>
      <c r="G408" s="59"/>
      <c r="H408" s="59">
        <v>242</v>
      </c>
      <c r="I408" s="59">
        <v>242</v>
      </c>
      <c r="J408" s="59">
        <v>177</v>
      </c>
      <c r="K408" s="59">
        <v>34</v>
      </c>
      <c r="L408" s="59">
        <v>7</v>
      </c>
      <c r="M408" s="59" t="s">
        <v>1025</v>
      </c>
      <c r="N408" s="59">
        <v>19</v>
      </c>
      <c r="O408" s="59">
        <v>0</v>
      </c>
      <c r="P408" s="59">
        <v>5</v>
      </c>
      <c r="Q408" s="59">
        <v>206</v>
      </c>
      <c r="R408" s="59">
        <v>13</v>
      </c>
      <c r="S408" s="59">
        <v>7</v>
      </c>
      <c r="T408" s="59">
        <v>16</v>
      </c>
      <c r="U408" s="59">
        <v>110</v>
      </c>
      <c r="V408" s="59">
        <v>66</v>
      </c>
      <c r="W408" s="59">
        <v>33</v>
      </c>
      <c r="X408" s="59">
        <v>20</v>
      </c>
      <c r="Y408" s="59">
        <v>13</v>
      </c>
      <c r="Z408" s="59">
        <v>50</v>
      </c>
      <c r="AA408" s="59">
        <v>56</v>
      </c>
      <c r="AB408" s="59">
        <v>101</v>
      </c>
      <c r="AC408" s="59">
        <v>7</v>
      </c>
      <c r="AD408" s="59">
        <v>28</v>
      </c>
      <c r="AE408" s="59">
        <v>0</v>
      </c>
      <c r="AF408" s="59">
        <v>0</v>
      </c>
      <c r="AG408" s="59">
        <v>211</v>
      </c>
      <c r="AH408" s="59">
        <v>16</v>
      </c>
      <c r="AI408" s="59">
        <v>15</v>
      </c>
      <c r="AJ408" s="59">
        <v>0</v>
      </c>
    </row>
    <row r="409" spans="1:36" x14ac:dyDescent="0.2">
      <c r="A409" s="86" t="str">
        <f t="shared" si="34"/>
        <v>111AB442825</v>
      </c>
      <c r="B409" s="86" t="str">
        <f t="shared" si="35"/>
        <v>S</v>
      </c>
      <c r="C409" s="86" t="str">
        <f t="shared" si="36"/>
        <v>SCAS</v>
      </c>
      <c r="D409" s="89">
        <v>42825</v>
      </c>
      <c r="E409" s="86" t="s">
        <v>133</v>
      </c>
      <c r="F409" s="86" t="s">
        <v>742</v>
      </c>
      <c r="G409" s="59"/>
      <c r="H409" s="59">
        <v>1000</v>
      </c>
      <c r="I409" s="59">
        <v>169</v>
      </c>
      <c r="J409" s="59">
        <v>125</v>
      </c>
      <c r="K409" s="59">
        <v>23</v>
      </c>
      <c r="L409" s="59">
        <v>6</v>
      </c>
      <c r="M409" s="59" t="s">
        <v>1025</v>
      </c>
      <c r="N409" s="59">
        <v>5</v>
      </c>
      <c r="O409" s="59">
        <v>8</v>
      </c>
      <c r="P409" s="59">
        <v>2</v>
      </c>
      <c r="Q409" s="59">
        <v>140</v>
      </c>
      <c r="R409" s="59">
        <v>13</v>
      </c>
      <c r="S409" s="59">
        <v>7</v>
      </c>
      <c r="T409" s="59">
        <v>9</v>
      </c>
      <c r="U409" s="59">
        <v>41</v>
      </c>
      <c r="V409" s="59">
        <v>83</v>
      </c>
      <c r="W409" s="59">
        <v>27</v>
      </c>
      <c r="X409" s="59">
        <v>8</v>
      </c>
      <c r="Y409" s="59">
        <v>10</v>
      </c>
      <c r="Z409" s="59">
        <v>43</v>
      </c>
      <c r="AA409" s="59">
        <v>48</v>
      </c>
      <c r="AB409" s="59">
        <v>75</v>
      </c>
      <c r="AC409" s="59">
        <v>6</v>
      </c>
      <c r="AD409" s="59">
        <v>9</v>
      </c>
      <c r="AE409" s="59">
        <v>2</v>
      </c>
      <c r="AF409" s="59">
        <v>107</v>
      </c>
      <c r="AG409" s="59">
        <v>42</v>
      </c>
      <c r="AH409" s="59">
        <v>8</v>
      </c>
      <c r="AI409" s="59">
        <v>6</v>
      </c>
      <c r="AJ409" s="59">
        <v>6</v>
      </c>
    </row>
    <row r="410" spans="1:36" x14ac:dyDescent="0.2">
      <c r="A410" s="86" t="str">
        <f t="shared" si="34"/>
        <v>111AB942825</v>
      </c>
      <c r="B410" s="86" t="str">
        <f t="shared" si="35"/>
        <v>ME</v>
      </c>
      <c r="C410" s="86" t="str">
        <f t="shared" si="36"/>
        <v>IC24</v>
      </c>
      <c r="D410" s="89">
        <v>42825</v>
      </c>
      <c r="E410" s="86" t="s">
        <v>786</v>
      </c>
      <c r="F410" s="86" t="s">
        <v>793</v>
      </c>
      <c r="G410" s="59"/>
      <c r="H410" s="59">
        <v>290</v>
      </c>
      <c r="I410" s="59">
        <v>290</v>
      </c>
      <c r="J410" s="59">
        <v>222</v>
      </c>
      <c r="K410" s="59">
        <v>47</v>
      </c>
      <c r="L410" s="59">
        <v>11</v>
      </c>
      <c r="M410" s="59" t="s">
        <v>1025</v>
      </c>
      <c r="N410" s="59">
        <v>9</v>
      </c>
      <c r="O410" s="59">
        <v>0</v>
      </c>
      <c r="P410" s="59">
        <v>1</v>
      </c>
      <c r="Q410" s="59">
        <v>255</v>
      </c>
      <c r="R410" s="59">
        <v>16</v>
      </c>
      <c r="S410" s="59">
        <v>5</v>
      </c>
      <c r="T410" s="59">
        <v>14</v>
      </c>
      <c r="U410" s="59">
        <v>156</v>
      </c>
      <c r="V410" s="59">
        <v>73</v>
      </c>
      <c r="W410" s="59">
        <v>38</v>
      </c>
      <c r="X410" s="59">
        <v>17</v>
      </c>
      <c r="Y410" s="59">
        <v>6</v>
      </c>
      <c r="Z410" s="59">
        <v>48</v>
      </c>
      <c r="AA410" s="59">
        <v>54</v>
      </c>
      <c r="AB410" s="59">
        <v>134</v>
      </c>
      <c r="AC410" s="59">
        <v>15</v>
      </c>
      <c r="AD410" s="59">
        <v>39</v>
      </c>
      <c r="AE410" s="59">
        <v>0</v>
      </c>
      <c r="AF410" s="59">
        <v>0</v>
      </c>
      <c r="AG410" s="59">
        <v>271</v>
      </c>
      <c r="AH410" s="59">
        <v>12</v>
      </c>
      <c r="AI410" s="59">
        <v>7</v>
      </c>
      <c r="AJ410" s="59">
        <v>0</v>
      </c>
    </row>
    <row r="411" spans="1:36" x14ac:dyDescent="0.2">
      <c r="A411" s="86" t="str">
        <f t="shared" si="34"/>
        <v>111AC242825</v>
      </c>
      <c r="B411" s="86" t="str">
        <f t="shared" si="35"/>
        <v>ME</v>
      </c>
      <c r="C411" s="86" t="str">
        <f t="shared" si="36"/>
        <v>Care UK</v>
      </c>
      <c r="D411" s="89">
        <v>42825</v>
      </c>
      <c r="E411" s="86" t="s">
        <v>139</v>
      </c>
      <c r="F411" s="86" t="s">
        <v>743</v>
      </c>
      <c r="G411" s="59"/>
      <c r="H411" s="59">
        <v>0</v>
      </c>
      <c r="I411" s="59">
        <v>352</v>
      </c>
      <c r="J411" s="59">
        <v>221</v>
      </c>
      <c r="K411" s="59">
        <v>67</v>
      </c>
      <c r="L411" s="59">
        <v>16</v>
      </c>
      <c r="M411" s="59" t="s">
        <v>1025</v>
      </c>
      <c r="N411" s="59">
        <v>31</v>
      </c>
      <c r="O411" s="59">
        <v>12</v>
      </c>
      <c r="P411" s="59">
        <v>5</v>
      </c>
      <c r="Q411" s="59">
        <v>257</v>
      </c>
      <c r="R411" s="59">
        <v>14</v>
      </c>
      <c r="S411" s="59">
        <v>10</v>
      </c>
      <c r="T411" s="59">
        <v>71</v>
      </c>
      <c r="U411" s="59">
        <v>42</v>
      </c>
      <c r="V411" s="59">
        <v>152</v>
      </c>
      <c r="W411" s="59">
        <v>61</v>
      </c>
      <c r="X411" s="59">
        <v>15</v>
      </c>
      <c r="Y411" s="59">
        <v>82</v>
      </c>
      <c r="Z411" s="59">
        <v>19</v>
      </c>
      <c r="AA411" s="59">
        <v>103</v>
      </c>
      <c r="AB411" s="59">
        <v>61</v>
      </c>
      <c r="AC411" s="59">
        <v>97</v>
      </c>
      <c r="AD411" s="59">
        <v>0</v>
      </c>
      <c r="AE411" s="59">
        <v>72</v>
      </c>
      <c r="AF411" s="59">
        <v>187</v>
      </c>
      <c r="AG411" s="59">
        <v>38</v>
      </c>
      <c r="AH411" s="59">
        <v>12</v>
      </c>
      <c r="AI411" s="59">
        <v>16</v>
      </c>
      <c r="AJ411" s="59">
        <v>99</v>
      </c>
    </row>
    <row r="412" spans="1:36" x14ac:dyDescent="0.2">
      <c r="A412" s="86" t="str">
        <f t="shared" si="34"/>
        <v>111AC342825</v>
      </c>
      <c r="B412" s="86" t="str">
        <f t="shared" si="35"/>
        <v>ME</v>
      </c>
      <c r="C412" s="86" t="str">
        <f t="shared" si="36"/>
        <v>IC24</v>
      </c>
      <c r="D412" s="89">
        <v>42825</v>
      </c>
      <c r="E412" s="86" t="s">
        <v>147</v>
      </c>
      <c r="F412" s="86" t="s">
        <v>744</v>
      </c>
      <c r="G412" s="59"/>
      <c r="H412" s="59">
        <v>253</v>
      </c>
      <c r="I412" s="59">
        <v>253</v>
      </c>
      <c r="J412" s="59">
        <v>197</v>
      </c>
      <c r="K412" s="59">
        <v>31</v>
      </c>
      <c r="L412" s="59">
        <v>7</v>
      </c>
      <c r="M412" s="59" t="s">
        <v>1025</v>
      </c>
      <c r="N412" s="59">
        <v>13</v>
      </c>
      <c r="O412" s="59">
        <v>0</v>
      </c>
      <c r="P412" s="59">
        <v>5</v>
      </c>
      <c r="Q412" s="59">
        <v>216</v>
      </c>
      <c r="R412" s="59">
        <v>12</v>
      </c>
      <c r="S412" s="59">
        <v>10</v>
      </c>
      <c r="T412" s="59">
        <v>15</v>
      </c>
      <c r="U412" s="59">
        <v>124</v>
      </c>
      <c r="V412" s="59">
        <v>67</v>
      </c>
      <c r="W412" s="59">
        <v>36</v>
      </c>
      <c r="X412" s="59">
        <v>17</v>
      </c>
      <c r="Y412" s="59">
        <v>9</v>
      </c>
      <c r="Z412" s="59">
        <v>33</v>
      </c>
      <c r="AA412" s="59">
        <v>65</v>
      </c>
      <c r="AB412" s="59">
        <v>118</v>
      </c>
      <c r="AC412" s="59">
        <v>12</v>
      </c>
      <c r="AD412" s="59">
        <v>25</v>
      </c>
      <c r="AE412" s="59">
        <v>0</v>
      </c>
      <c r="AF412" s="59">
        <v>0</v>
      </c>
      <c r="AG412" s="59">
        <v>226</v>
      </c>
      <c r="AH412" s="59">
        <v>11</v>
      </c>
      <c r="AI412" s="59">
        <v>16</v>
      </c>
      <c r="AJ412" s="59">
        <v>0</v>
      </c>
    </row>
    <row r="413" spans="1:36" x14ac:dyDescent="0.2">
      <c r="A413" s="86" t="str">
        <f t="shared" si="34"/>
        <v>111AC442825</v>
      </c>
      <c r="B413" s="86" t="str">
        <f t="shared" si="35"/>
        <v>ME</v>
      </c>
      <c r="C413" s="86" t="str">
        <f t="shared" si="36"/>
        <v>IC24</v>
      </c>
      <c r="D413" s="89">
        <v>42825</v>
      </c>
      <c r="E413" s="86" t="s">
        <v>159</v>
      </c>
      <c r="F413" s="86" t="s">
        <v>745</v>
      </c>
      <c r="G413" s="59"/>
      <c r="H413" s="59">
        <v>256</v>
      </c>
      <c r="I413" s="59">
        <v>256</v>
      </c>
      <c r="J413" s="59">
        <v>190</v>
      </c>
      <c r="K413" s="59">
        <v>37</v>
      </c>
      <c r="L413" s="59">
        <v>11</v>
      </c>
      <c r="M413" s="59" t="s">
        <v>1025</v>
      </c>
      <c r="N413" s="59">
        <v>15</v>
      </c>
      <c r="O413" s="59">
        <v>0</v>
      </c>
      <c r="P413" s="59">
        <v>3</v>
      </c>
      <c r="Q413" s="59">
        <v>220</v>
      </c>
      <c r="R413" s="59">
        <v>14</v>
      </c>
      <c r="S413" s="59">
        <v>7</v>
      </c>
      <c r="T413" s="59">
        <v>15</v>
      </c>
      <c r="U413" s="59">
        <v>137</v>
      </c>
      <c r="V413" s="59">
        <v>57</v>
      </c>
      <c r="W413" s="59">
        <v>29</v>
      </c>
      <c r="X413" s="59">
        <v>20</v>
      </c>
      <c r="Y413" s="59">
        <v>13</v>
      </c>
      <c r="Z413" s="59">
        <v>48</v>
      </c>
      <c r="AA413" s="59">
        <v>84</v>
      </c>
      <c r="AB413" s="59">
        <v>93</v>
      </c>
      <c r="AC413" s="59">
        <v>8</v>
      </c>
      <c r="AD413" s="59">
        <v>23</v>
      </c>
      <c r="AE413" s="59">
        <v>0</v>
      </c>
      <c r="AF413" s="59">
        <v>0</v>
      </c>
      <c r="AG413" s="59">
        <v>233</v>
      </c>
      <c r="AH413" s="59">
        <v>10</v>
      </c>
      <c r="AI413" s="59">
        <v>13</v>
      </c>
      <c r="AJ413" s="59">
        <v>0</v>
      </c>
    </row>
    <row r="414" spans="1:36" x14ac:dyDescent="0.2">
      <c r="A414" s="86" t="str">
        <f t="shared" si="34"/>
        <v>111AC542825</v>
      </c>
      <c r="B414" s="86" t="str">
        <f t="shared" si="35"/>
        <v>ME</v>
      </c>
      <c r="C414" s="86" t="str">
        <f t="shared" si="36"/>
        <v>HUC</v>
      </c>
      <c r="D414" s="89">
        <v>42825</v>
      </c>
      <c r="E414" s="86" t="s">
        <v>173</v>
      </c>
      <c r="F414" s="86" t="s">
        <v>746</v>
      </c>
      <c r="G414" s="59"/>
      <c r="H414" s="59">
        <v>2550</v>
      </c>
      <c r="I414" s="59">
        <v>730</v>
      </c>
      <c r="J414" s="59">
        <v>488</v>
      </c>
      <c r="K414" s="59">
        <v>148</v>
      </c>
      <c r="L414" s="59">
        <v>31</v>
      </c>
      <c r="M414" s="59" t="s">
        <v>1025</v>
      </c>
      <c r="N414" s="59">
        <v>52</v>
      </c>
      <c r="O414" s="59">
        <v>0</v>
      </c>
      <c r="P414" s="59">
        <v>11</v>
      </c>
      <c r="Q414" s="59">
        <v>630</v>
      </c>
      <c r="R414" s="59">
        <v>67</v>
      </c>
      <c r="S414" s="59">
        <v>15</v>
      </c>
      <c r="T414" s="59">
        <v>18</v>
      </c>
      <c r="U414" s="59">
        <v>167</v>
      </c>
      <c r="V414" s="59">
        <v>389</v>
      </c>
      <c r="W414" s="59">
        <v>113</v>
      </c>
      <c r="X414" s="59">
        <v>40</v>
      </c>
      <c r="Y414" s="59">
        <v>21</v>
      </c>
      <c r="Z414" s="59">
        <v>135</v>
      </c>
      <c r="AA414" s="59">
        <v>197</v>
      </c>
      <c r="AB414" s="59">
        <v>242</v>
      </c>
      <c r="AC414" s="59">
        <v>34</v>
      </c>
      <c r="AD414" s="59">
        <v>50</v>
      </c>
      <c r="AE414" s="59">
        <v>0</v>
      </c>
      <c r="AF414" s="59">
        <v>0</v>
      </c>
      <c r="AG414" s="59">
        <v>0</v>
      </c>
      <c r="AH414" s="59">
        <v>0</v>
      </c>
      <c r="AI414" s="59">
        <v>0</v>
      </c>
      <c r="AJ414" s="59">
        <v>0</v>
      </c>
    </row>
    <row r="415" spans="1:36" x14ac:dyDescent="0.2">
      <c r="A415" s="86" t="str">
        <f t="shared" si="34"/>
        <v>111AC642825</v>
      </c>
      <c r="B415" s="86" t="str">
        <f t="shared" si="35"/>
        <v>ME</v>
      </c>
      <c r="C415" s="86" t="str">
        <f t="shared" si="36"/>
        <v>DHU</v>
      </c>
      <c r="D415" s="89">
        <v>42825</v>
      </c>
      <c r="E415" s="86" t="s">
        <v>178</v>
      </c>
      <c r="F415" s="86" t="s">
        <v>747</v>
      </c>
      <c r="G415" s="59"/>
      <c r="H415" s="59">
        <v>629</v>
      </c>
      <c r="I415" s="59">
        <v>156</v>
      </c>
      <c r="J415" s="59">
        <v>85</v>
      </c>
      <c r="K415" s="59">
        <v>46</v>
      </c>
      <c r="L415" s="59">
        <v>9</v>
      </c>
      <c r="M415" s="59">
        <v>0</v>
      </c>
      <c r="N415" s="59">
        <v>8</v>
      </c>
      <c r="O415" s="59">
        <v>0</v>
      </c>
      <c r="P415" s="59">
        <v>8</v>
      </c>
      <c r="Q415" s="59">
        <v>129</v>
      </c>
      <c r="R415" s="59">
        <v>22</v>
      </c>
      <c r="S415" s="59">
        <v>1</v>
      </c>
      <c r="T415" s="59">
        <v>4</v>
      </c>
      <c r="U415" s="59">
        <v>31</v>
      </c>
      <c r="V415" s="59">
        <v>83</v>
      </c>
      <c r="W415" s="59">
        <v>26</v>
      </c>
      <c r="X415" s="59">
        <v>7</v>
      </c>
      <c r="Y415" s="59">
        <v>9</v>
      </c>
      <c r="Z415" s="59">
        <v>35</v>
      </c>
      <c r="AA415" s="59">
        <v>31</v>
      </c>
      <c r="AB415" s="59">
        <v>59</v>
      </c>
      <c r="AC415" s="59">
        <v>6</v>
      </c>
      <c r="AD415" s="59">
        <v>14</v>
      </c>
      <c r="AE415" s="59">
        <v>11</v>
      </c>
      <c r="AF415" s="59">
        <v>87</v>
      </c>
      <c r="AG415" s="59">
        <v>55</v>
      </c>
      <c r="AH415" s="59">
        <v>7</v>
      </c>
      <c r="AI415" s="59">
        <v>6</v>
      </c>
      <c r="AJ415" s="59">
        <v>1</v>
      </c>
    </row>
    <row r="416" spans="1:36" x14ac:dyDescent="0.2">
      <c r="A416" s="86" t="str">
        <f t="shared" si="34"/>
        <v>111AC742825</v>
      </c>
      <c r="B416" s="86" t="str">
        <f t="shared" si="35"/>
        <v>ME</v>
      </c>
      <c r="C416" s="86" t="str">
        <f t="shared" si="36"/>
        <v>DHU</v>
      </c>
      <c r="D416" s="89">
        <v>42825</v>
      </c>
      <c r="E416" s="86" t="s">
        <v>186</v>
      </c>
      <c r="F416" s="86" t="s">
        <v>748</v>
      </c>
      <c r="G416" s="59"/>
      <c r="H416" s="59">
        <v>0</v>
      </c>
      <c r="I416" s="59">
        <v>84</v>
      </c>
      <c r="J416" s="59">
        <v>56</v>
      </c>
      <c r="K416" s="59">
        <v>11</v>
      </c>
      <c r="L416" s="59">
        <v>4</v>
      </c>
      <c r="M416" s="59" t="s">
        <v>1025</v>
      </c>
      <c r="N416" s="59">
        <v>5</v>
      </c>
      <c r="O416" s="59">
        <v>8</v>
      </c>
      <c r="P416" s="59">
        <v>0</v>
      </c>
      <c r="Q416" s="59">
        <v>54</v>
      </c>
      <c r="R416" s="59">
        <v>4</v>
      </c>
      <c r="S416" s="59">
        <v>6</v>
      </c>
      <c r="T416" s="59">
        <v>20</v>
      </c>
      <c r="U416" s="59">
        <v>9</v>
      </c>
      <c r="V416" s="59">
        <v>35</v>
      </c>
      <c r="W416" s="59">
        <v>12</v>
      </c>
      <c r="X416" s="59">
        <v>7</v>
      </c>
      <c r="Y416" s="59">
        <v>21</v>
      </c>
      <c r="Z416" s="59">
        <v>8</v>
      </c>
      <c r="AA416" s="59">
        <v>20</v>
      </c>
      <c r="AB416" s="59">
        <v>12</v>
      </c>
      <c r="AC416" s="59">
        <v>24</v>
      </c>
      <c r="AD416" s="59">
        <v>0</v>
      </c>
      <c r="AE416" s="59">
        <v>20</v>
      </c>
      <c r="AF416" s="59">
        <v>39</v>
      </c>
      <c r="AG416" s="59">
        <v>12</v>
      </c>
      <c r="AH416" s="59">
        <v>3</v>
      </c>
      <c r="AI416" s="59">
        <v>5</v>
      </c>
      <c r="AJ416" s="59">
        <v>25</v>
      </c>
    </row>
    <row r="417" spans="1:36" x14ac:dyDescent="0.2">
      <c r="A417" s="86" t="str">
        <f t="shared" si="34"/>
        <v>111AC842825</v>
      </c>
      <c r="B417" s="86" t="str">
        <f t="shared" si="35"/>
        <v>ME</v>
      </c>
      <c r="C417" s="86" t="str">
        <f t="shared" si="36"/>
        <v>DHU</v>
      </c>
      <c r="D417" s="89">
        <v>42825</v>
      </c>
      <c r="E417" s="86" t="s">
        <v>191</v>
      </c>
      <c r="F417" s="86" t="s">
        <v>749</v>
      </c>
      <c r="G417" s="59"/>
      <c r="H417" s="59">
        <v>579</v>
      </c>
      <c r="I417" s="59">
        <v>175</v>
      </c>
      <c r="J417" s="59">
        <v>121</v>
      </c>
      <c r="K417" s="59">
        <v>29</v>
      </c>
      <c r="L417" s="59">
        <v>10</v>
      </c>
      <c r="M417" s="59">
        <v>0</v>
      </c>
      <c r="N417" s="59">
        <v>10</v>
      </c>
      <c r="O417" s="59">
        <v>0</v>
      </c>
      <c r="P417" s="59">
        <v>5</v>
      </c>
      <c r="Q417" s="59">
        <v>147</v>
      </c>
      <c r="R417" s="59">
        <v>18</v>
      </c>
      <c r="S417" s="59">
        <v>5</v>
      </c>
      <c r="T417" s="59">
        <v>5</v>
      </c>
      <c r="U417" s="59">
        <v>45</v>
      </c>
      <c r="V417" s="59">
        <v>96</v>
      </c>
      <c r="W417" s="59">
        <v>24</v>
      </c>
      <c r="X417" s="59">
        <v>4</v>
      </c>
      <c r="Y417" s="59">
        <v>6</v>
      </c>
      <c r="Z417" s="59">
        <v>39</v>
      </c>
      <c r="AA417" s="59">
        <v>35</v>
      </c>
      <c r="AB417" s="59">
        <v>75</v>
      </c>
      <c r="AC417" s="59">
        <v>3</v>
      </c>
      <c r="AD417" s="59">
        <v>14</v>
      </c>
      <c r="AE417" s="59">
        <v>9</v>
      </c>
      <c r="AF417" s="59">
        <v>112</v>
      </c>
      <c r="AG417" s="59">
        <v>51</v>
      </c>
      <c r="AH417" s="59">
        <v>6</v>
      </c>
      <c r="AI417" s="59">
        <v>6</v>
      </c>
      <c r="AJ417" s="59">
        <v>0</v>
      </c>
    </row>
    <row r="418" spans="1:36" x14ac:dyDescent="0.2">
      <c r="A418" s="86" t="str">
        <f t="shared" si="34"/>
        <v>111AC942825</v>
      </c>
      <c r="B418" s="86" t="str">
        <f t="shared" si="35"/>
        <v>ME</v>
      </c>
      <c r="C418" s="86" t="str">
        <f t="shared" si="36"/>
        <v>Care UK</v>
      </c>
      <c r="D418" s="89">
        <v>42825</v>
      </c>
      <c r="E418" s="86" t="s">
        <v>202</v>
      </c>
      <c r="F418" s="86" t="s">
        <v>750</v>
      </c>
      <c r="G418" s="59"/>
      <c r="H418" s="59">
        <v>0</v>
      </c>
      <c r="I418" s="59">
        <v>1869</v>
      </c>
      <c r="J418" s="59">
        <v>1039</v>
      </c>
      <c r="K418" s="59">
        <v>371</v>
      </c>
      <c r="L418" s="59">
        <v>68</v>
      </c>
      <c r="M418" s="59" t="s">
        <v>1025</v>
      </c>
      <c r="N418" s="59">
        <v>82</v>
      </c>
      <c r="O418" s="59">
        <v>148</v>
      </c>
      <c r="P418" s="59">
        <v>161</v>
      </c>
      <c r="Q418" s="59">
        <v>1112</v>
      </c>
      <c r="R418" s="59">
        <v>121</v>
      </c>
      <c r="S418" s="59">
        <v>81</v>
      </c>
      <c r="T418" s="59">
        <v>555</v>
      </c>
      <c r="U418" s="59">
        <v>179</v>
      </c>
      <c r="V418" s="59">
        <v>683</v>
      </c>
      <c r="W418" s="59">
        <v>356</v>
      </c>
      <c r="X418" s="59">
        <v>69</v>
      </c>
      <c r="Y418" s="59">
        <v>582</v>
      </c>
      <c r="Z418" s="59">
        <v>90</v>
      </c>
      <c r="AA418" s="59">
        <v>331</v>
      </c>
      <c r="AB418" s="59">
        <v>481</v>
      </c>
      <c r="AC418" s="59">
        <v>363</v>
      </c>
      <c r="AD418" s="59">
        <v>0</v>
      </c>
      <c r="AE418" s="59">
        <v>604</v>
      </c>
      <c r="AF418" s="59">
        <v>860</v>
      </c>
      <c r="AG418" s="59">
        <v>219</v>
      </c>
      <c r="AH418" s="59">
        <v>71</v>
      </c>
      <c r="AI418" s="59">
        <v>67</v>
      </c>
      <c r="AJ418" s="59">
        <v>652</v>
      </c>
    </row>
    <row r="419" spans="1:36" x14ac:dyDescent="0.2">
      <c r="A419" s="86" t="str">
        <f t="shared" si="34"/>
        <v>111AD442825</v>
      </c>
      <c r="B419" s="86" t="str">
        <f t="shared" si="35"/>
        <v>L</v>
      </c>
      <c r="C419" s="86" t="str">
        <f t="shared" si="36"/>
        <v>Care UK</v>
      </c>
      <c r="D419" s="89">
        <v>42825</v>
      </c>
      <c r="E419" s="86" t="s">
        <v>252</v>
      </c>
      <c r="F419" s="86" t="s">
        <v>751</v>
      </c>
      <c r="G419" s="59"/>
      <c r="H419" s="59">
        <v>0</v>
      </c>
      <c r="I419" s="59">
        <v>518</v>
      </c>
      <c r="J419" s="59">
        <v>332</v>
      </c>
      <c r="K419" s="59">
        <v>101</v>
      </c>
      <c r="L419" s="59">
        <v>21</v>
      </c>
      <c r="M419" s="59" t="s">
        <v>1025</v>
      </c>
      <c r="N419" s="59">
        <v>20</v>
      </c>
      <c r="O419" s="59">
        <v>41</v>
      </c>
      <c r="P419" s="59">
        <v>3</v>
      </c>
      <c r="Q419" s="59">
        <v>334</v>
      </c>
      <c r="R419" s="59">
        <v>28</v>
      </c>
      <c r="S419" s="59">
        <v>14</v>
      </c>
      <c r="T419" s="59">
        <v>142</v>
      </c>
      <c r="U419" s="59">
        <v>53</v>
      </c>
      <c r="V419" s="59">
        <v>206</v>
      </c>
      <c r="W419" s="59">
        <v>93</v>
      </c>
      <c r="X419" s="59">
        <v>13</v>
      </c>
      <c r="Y419" s="59">
        <v>153</v>
      </c>
      <c r="Z419" s="59">
        <v>40</v>
      </c>
      <c r="AA419" s="59">
        <v>118</v>
      </c>
      <c r="AB419" s="59">
        <v>135</v>
      </c>
      <c r="AC419" s="59">
        <v>83</v>
      </c>
      <c r="AD419" s="59">
        <v>0</v>
      </c>
      <c r="AE419" s="59">
        <v>142</v>
      </c>
      <c r="AF419" s="59">
        <v>245</v>
      </c>
      <c r="AG419" s="59">
        <v>72</v>
      </c>
      <c r="AH419" s="59">
        <v>11</v>
      </c>
      <c r="AI419" s="59">
        <v>19</v>
      </c>
      <c r="AJ419" s="59">
        <v>171</v>
      </c>
    </row>
    <row r="420" spans="1:36" x14ac:dyDescent="0.2">
      <c r="A420" s="86" t="str">
        <f t="shared" si="34"/>
        <v>111AD542825</v>
      </c>
      <c r="B420" s="86" t="str">
        <f t="shared" si="35"/>
        <v>L</v>
      </c>
      <c r="C420" s="86" t="str">
        <f t="shared" si="36"/>
        <v>LCW</v>
      </c>
      <c r="D420" s="89">
        <v>42825</v>
      </c>
      <c r="E420" s="86" t="s">
        <v>266</v>
      </c>
      <c r="F420" s="86" t="s">
        <v>752</v>
      </c>
      <c r="G420" s="59"/>
      <c r="H420" s="59">
        <v>176</v>
      </c>
      <c r="I420" s="59">
        <v>176</v>
      </c>
      <c r="J420" s="59">
        <v>125</v>
      </c>
      <c r="K420" s="59">
        <v>39</v>
      </c>
      <c r="L420" s="59">
        <v>4</v>
      </c>
      <c r="M420" s="59" t="s">
        <v>1025</v>
      </c>
      <c r="N420" s="59">
        <v>3</v>
      </c>
      <c r="O420" s="59">
        <v>5</v>
      </c>
      <c r="P420" s="59">
        <v>0</v>
      </c>
      <c r="Q420" s="59">
        <v>142</v>
      </c>
      <c r="R420" s="59">
        <v>22</v>
      </c>
      <c r="S420" s="59">
        <v>9</v>
      </c>
      <c r="T420" s="59">
        <v>3</v>
      </c>
      <c r="U420" s="59">
        <v>64</v>
      </c>
      <c r="V420" s="59">
        <v>83</v>
      </c>
      <c r="W420" s="59">
        <v>18</v>
      </c>
      <c r="X420" s="59">
        <v>8</v>
      </c>
      <c r="Y420" s="59">
        <v>3</v>
      </c>
      <c r="Z420" s="59">
        <v>27</v>
      </c>
      <c r="AA420" s="59">
        <v>43</v>
      </c>
      <c r="AB420" s="59">
        <v>83</v>
      </c>
      <c r="AC420" s="59">
        <v>4</v>
      </c>
      <c r="AD420" s="59">
        <v>13</v>
      </c>
      <c r="AE420" s="59">
        <v>6</v>
      </c>
      <c r="AF420" s="59">
        <v>96</v>
      </c>
      <c r="AG420" s="59">
        <v>68</v>
      </c>
      <c r="AH420" s="59">
        <v>8</v>
      </c>
      <c r="AI420" s="59">
        <v>4</v>
      </c>
      <c r="AJ420" s="59">
        <v>0</v>
      </c>
    </row>
    <row r="421" spans="1:36" x14ac:dyDescent="0.2">
      <c r="A421" s="86" t="str">
        <f t="shared" si="34"/>
        <v>111AD642825</v>
      </c>
      <c r="B421" s="86" t="str">
        <f t="shared" si="35"/>
        <v>L</v>
      </c>
      <c r="C421" s="86" t="str">
        <f t="shared" si="36"/>
        <v>PELC</v>
      </c>
      <c r="D421" s="89">
        <v>42825</v>
      </c>
      <c r="E421" s="86" t="s">
        <v>283</v>
      </c>
      <c r="F421" s="86" t="s">
        <v>753</v>
      </c>
      <c r="G421" s="59"/>
      <c r="H421" s="59">
        <v>1008</v>
      </c>
      <c r="I421" s="59">
        <v>158</v>
      </c>
      <c r="J421" s="59">
        <v>96</v>
      </c>
      <c r="K421" s="59">
        <v>44</v>
      </c>
      <c r="L421" s="59">
        <v>4</v>
      </c>
      <c r="M421" s="59">
        <v>0</v>
      </c>
      <c r="N421" s="59">
        <v>2</v>
      </c>
      <c r="O421" s="59">
        <v>10</v>
      </c>
      <c r="P421" s="59">
        <v>2</v>
      </c>
      <c r="Q421" s="59">
        <v>135</v>
      </c>
      <c r="R421" s="59">
        <v>12</v>
      </c>
      <c r="S421" s="59">
        <v>7</v>
      </c>
      <c r="T421" s="59">
        <v>4</v>
      </c>
      <c r="U421" s="59">
        <v>32</v>
      </c>
      <c r="V421" s="59">
        <v>84</v>
      </c>
      <c r="W421" s="59">
        <v>30</v>
      </c>
      <c r="X421" s="59">
        <v>7</v>
      </c>
      <c r="Y421" s="59">
        <v>5</v>
      </c>
      <c r="Z421" s="59">
        <v>35</v>
      </c>
      <c r="AA421" s="59">
        <v>42</v>
      </c>
      <c r="AB421" s="59">
        <v>50</v>
      </c>
      <c r="AC421" s="59">
        <v>9</v>
      </c>
      <c r="AD421" s="59">
        <v>10</v>
      </c>
      <c r="AE421" s="59">
        <v>12</v>
      </c>
      <c r="AF421" s="59">
        <v>87</v>
      </c>
      <c r="AG421" s="59">
        <v>47</v>
      </c>
      <c r="AH421" s="59">
        <v>12</v>
      </c>
      <c r="AI421" s="59">
        <v>7</v>
      </c>
      <c r="AJ421" s="59">
        <v>5</v>
      </c>
    </row>
    <row r="422" spans="1:36" x14ac:dyDescent="0.2">
      <c r="A422" s="86" t="str">
        <f t="shared" si="34"/>
        <v>111AD742825</v>
      </c>
      <c r="B422" s="86" t="str">
        <f t="shared" si="35"/>
        <v>L</v>
      </c>
      <c r="C422" s="86" t="str">
        <f t="shared" si="36"/>
        <v>LAS</v>
      </c>
      <c r="D422" s="89">
        <v>42825</v>
      </c>
      <c r="E422" s="86" t="s">
        <v>297</v>
      </c>
      <c r="F422" s="86" t="s">
        <v>754</v>
      </c>
      <c r="G422" s="59"/>
      <c r="H422" s="59">
        <v>245</v>
      </c>
      <c r="I422" s="59">
        <v>200</v>
      </c>
      <c r="J422" s="59">
        <v>131</v>
      </c>
      <c r="K422" s="59">
        <v>51</v>
      </c>
      <c r="L422" s="59">
        <v>8</v>
      </c>
      <c r="M422" s="59" t="s">
        <v>1025</v>
      </c>
      <c r="N422" s="59">
        <v>10</v>
      </c>
      <c r="O422" s="59">
        <v>0</v>
      </c>
      <c r="P422" s="59">
        <v>0</v>
      </c>
      <c r="Q422" s="59">
        <v>159</v>
      </c>
      <c r="R422" s="59">
        <v>24</v>
      </c>
      <c r="S422" s="59">
        <v>3</v>
      </c>
      <c r="T422" s="59">
        <v>14</v>
      </c>
      <c r="U422" s="59">
        <v>52</v>
      </c>
      <c r="V422" s="59">
        <v>87</v>
      </c>
      <c r="W422" s="59">
        <v>31</v>
      </c>
      <c r="X422" s="59">
        <v>7</v>
      </c>
      <c r="Y422" s="59">
        <v>23</v>
      </c>
      <c r="Z422" s="59">
        <v>45</v>
      </c>
      <c r="AA422" s="59">
        <v>62</v>
      </c>
      <c r="AB422" s="59">
        <v>63</v>
      </c>
      <c r="AC422" s="59">
        <v>7</v>
      </c>
      <c r="AD422" s="59">
        <v>10</v>
      </c>
      <c r="AE422" s="59">
        <v>13</v>
      </c>
      <c r="AF422" s="59">
        <v>105</v>
      </c>
      <c r="AG422" s="59">
        <v>38</v>
      </c>
      <c r="AH422" s="59">
        <v>5</v>
      </c>
      <c r="AI422" s="59">
        <v>5</v>
      </c>
      <c r="AJ422" s="59">
        <v>47</v>
      </c>
    </row>
    <row r="423" spans="1:36" x14ac:dyDescent="0.2">
      <c r="A423" s="86" t="str">
        <f t="shared" si="34"/>
        <v>111AD842825</v>
      </c>
      <c r="B423" s="86" t="str">
        <f t="shared" si="35"/>
        <v>L</v>
      </c>
      <c r="C423" s="86" t="str">
        <f t="shared" si="36"/>
        <v>PELC</v>
      </c>
      <c r="D423" s="89">
        <v>42825</v>
      </c>
      <c r="E423" s="86" t="s">
        <v>318</v>
      </c>
      <c r="F423" s="86" t="s">
        <v>755</v>
      </c>
      <c r="G423" s="59"/>
      <c r="H423" s="59">
        <v>1007</v>
      </c>
      <c r="I423" s="59">
        <v>156</v>
      </c>
      <c r="J423" s="59">
        <v>98</v>
      </c>
      <c r="K423" s="59">
        <v>35</v>
      </c>
      <c r="L423" s="59">
        <v>12</v>
      </c>
      <c r="M423" s="59">
        <v>0</v>
      </c>
      <c r="N423" s="59">
        <v>7</v>
      </c>
      <c r="O423" s="59">
        <v>4</v>
      </c>
      <c r="P423" s="59">
        <v>0</v>
      </c>
      <c r="Q423" s="59">
        <v>119</v>
      </c>
      <c r="R423" s="59">
        <v>29</v>
      </c>
      <c r="S423" s="59">
        <v>7</v>
      </c>
      <c r="T423" s="59">
        <v>1</v>
      </c>
      <c r="U423" s="59">
        <v>35</v>
      </c>
      <c r="V423" s="59">
        <v>78</v>
      </c>
      <c r="W423" s="59">
        <v>29</v>
      </c>
      <c r="X423" s="59">
        <v>7</v>
      </c>
      <c r="Y423" s="59">
        <v>7</v>
      </c>
      <c r="Z423" s="59">
        <v>28</v>
      </c>
      <c r="AA423" s="59">
        <v>39</v>
      </c>
      <c r="AB423" s="59">
        <v>46</v>
      </c>
      <c r="AC423" s="59">
        <v>12</v>
      </c>
      <c r="AD423" s="59">
        <v>16</v>
      </c>
      <c r="AE423" s="59">
        <v>15</v>
      </c>
      <c r="AF423" s="59">
        <v>79</v>
      </c>
      <c r="AG423" s="59">
        <v>48</v>
      </c>
      <c r="AH423" s="59">
        <v>19</v>
      </c>
      <c r="AI423" s="59">
        <v>4</v>
      </c>
      <c r="AJ423" s="59">
        <v>6</v>
      </c>
    </row>
    <row r="424" spans="1:36" x14ac:dyDescent="0.2">
      <c r="A424" s="86" t="str">
        <f t="shared" si="34"/>
        <v>111AD942825</v>
      </c>
      <c r="B424" s="86" t="str">
        <f t="shared" si="35"/>
        <v>N</v>
      </c>
      <c r="C424" s="86" t="str">
        <f t="shared" si="36"/>
        <v>YAS</v>
      </c>
      <c r="D424" s="89">
        <v>42825</v>
      </c>
      <c r="E424" s="86" t="s">
        <v>329</v>
      </c>
      <c r="F424" s="86" t="s">
        <v>756</v>
      </c>
      <c r="G424" s="59"/>
      <c r="H424" s="59">
        <v>13636</v>
      </c>
      <c r="I424" s="59">
        <v>1518</v>
      </c>
      <c r="J424" s="59">
        <v>0</v>
      </c>
      <c r="K424" s="59">
        <v>0</v>
      </c>
      <c r="L424" s="59">
        <v>0</v>
      </c>
      <c r="M424" s="59" t="s">
        <v>1025</v>
      </c>
      <c r="N424" s="59">
        <v>0</v>
      </c>
      <c r="O424" s="59">
        <v>0</v>
      </c>
      <c r="P424" s="59">
        <v>0</v>
      </c>
      <c r="Q424" s="59">
        <v>1271</v>
      </c>
      <c r="R424" s="59">
        <v>141</v>
      </c>
      <c r="S424" s="59">
        <v>65</v>
      </c>
      <c r="T424" s="59">
        <v>41</v>
      </c>
      <c r="U424" s="59">
        <v>0</v>
      </c>
      <c r="V424" s="59">
        <v>0</v>
      </c>
      <c r="W424" s="59">
        <v>0</v>
      </c>
      <c r="X424" s="59">
        <v>0</v>
      </c>
      <c r="Y424" s="59">
        <v>0</v>
      </c>
      <c r="Z424" s="59">
        <v>363</v>
      </c>
      <c r="AA424" s="59">
        <v>346</v>
      </c>
      <c r="AB424" s="59">
        <v>251</v>
      </c>
      <c r="AC424" s="59">
        <v>38</v>
      </c>
      <c r="AD424" s="59">
        <v>78</v>
      </c>
      <c r="AE424" s="59">
        <v>161</v>
      </c>
      <c r="AF424" s="59">
        <v>727</v>
      </c>
      <c r="AG424" s="59">
        <v>593</v>
      </c>
      <c r="AH424" s="59">
        <v>82</v>
      </c>
      <c r="AI424" s="59">
        <v>73</v>
      </c>
      <c r="AJ424" s="59">
        <v>43</v>
      </c>
    </row>
    <row r="425" spans="1:36" x14ac:dyDescent="0.2">
      <c r="A425" s="86" t="str">
        <f t="shared" si="34"/>
        <v>111AE142825</v>
      </c>
      <c r="B425" s="86" t="str">
        <f t="shared" si="35"/>
        <v>S</v>
      </c>
      <c r="C425" s="86" t="str">
        <f t="shared" si="36"/>
        <v>SCAS</v>
      </c>
      <c r="D425" s="89">
        <v>42825</v>
      </c>
      <c r="E425" s="86" t="s">
        <v>401</v>
      </c>
      <c r="F425" s="86" t="s">
        <v>757</v>
      </c>
      <c r="G425" s="59"/>
      <c r="H425" s="59">
        <v>1000</v>
      </c>
      <c r="I425" s="59">
        <v>120</v>
      </c>
      <c r="J425" s="59">
        <v>80</v>
      </c>
      <c r="K425" s="59">
        <v>22</v>
      </c>
      <c r="L425" s="59">
        <v>4</v>
      </c>
      <c r="M425" s="59" t="s">
        <v>1025</v>
      </c>
      <c r="N425" s="59">
        <v>5</v>
      </c>
      <c r="O425" s="59">
        <v>4</v>
      </c>
      <c r="P425" s="59">
        <v>5</v>
      </c>
      <c r="Q425" s="59">
        <v>100</v>
      </c>
      <c r="R425" s="59">
        <v>10</v>
      </c>
      <c r="S425" s="59">
        <v>4</v>
      </c>
      <c r="T425" s="59">
        <v>6</v>
      </c>
      <c r="U425" s="59">
        <v>27</v>
      </c>
      <c r="V425" s="59">
        <v>58</v>
      </c>
      <c r="W425" s="59">
        <v>20</v>
      </c>
      <c r="X425" s="59">
        <v>8</v>
      </c>
      <c r="Y425" s="59">
        <v>7</v>
      </c>
      <c r="Z425" s="59">
        <v>35</v>
      </c>
      <c r="AA425" s="59">
        <v>30</v>
      </c>
      <c r="AB425" s="59">
        <v>56</v>
      </c>
      <c r="AC425" s="59">
        <v>5</v>
      </c>
      <c r="AD425" s="59">
        <v>9</v>
      </c>
      <c r="AE425" s="59">
        <v>3</v>
      </c>
      <c r="AF425" s="59">
        <v>76</v>
      </c>
      <c r="AG425" s="59">
        <v>31</v>
      </c>
      <c r="AH425" s="59">
        <v>5</v>
      </c>
      <c r="AI425" s="59">
        <v>4</v>
      </c>
      <c r="AJ425" s="59">
        <v>4</v>
      </c>
    </row>
    <row r="426" spans="1:36" x14ac:dyDescent="0.2">
      <c r="A426" s="86" t="str">
        <f t="shared" si="34"/>
        <v>111AE242825</v>
      </c>
      <c r="B426" s="86" t="str">
        <f t="shared" si="35"/>
        <v>S</v>
      </c>
      <c r="C426" s="86" t="str">
        <f t="shared" si="36"/>
        <v>SCAS</v>
      </c>
      <c r="D426" s="89">
        <v>42825</v>
      </c>
      <c r="E426" s="86" t="s">
        <v>424</v>
      </c>
      <c r="F426" s="86" t="s">
        <v>758</v>
      </c>
      <c r="G426" s="59"/>
      <c r="H426" s="59">
        <v>1000</v>
      </c>
      <c r="I426" s="59">
        <v>167</v>
      </c>
      <c r="J426" s="59">
        <v>133</v>
      </c>
      <c r="K426" s="59">
        <v>16</v>
      </c>
      <c r="L426" s="59">
        <v>4</v>
      </c>
      <c r="M426" s="59" t="s">
        <v>1025</v>
      </c>
      <c r="N426" s="59">
        <v>4</v>
      </c>
      <c r="O426" s="59">
        <v>4</v>
      </c>
      <c r="P426" s="59">
        <v>6</v>
      </c>
      <c r="Q426" s="59">
        <v>142</v>
      </c>
      <c r="R426" s="59">
        <v>13</v>
      </c>
      <c r="S426" s="59">
        <v>7</v>
      </c>
      <c r="T426" s="59">
        <v>5</v>
      </c>
      <c r="U426" s="59">
        <v>49</v>
      </c>
      <c r="V426" s="59">
        <v>75</v>
      </c>
      <c r="W426" s="59">
        <v>18</v>
      </c>
      <c r="X426" s="59">
        <v>6</v>
      </c>
      <c r="Y426" s="59">
        <v>19</v>
      </c>
      <c r="Z426" s="59">
        <v>26</v>
      </c>
      <c r="AA426" s="59">
        <v>48</v>
      </c>
      <c r="AB426" s="59">
        <v>79</v>
      </c>
      <c r="AC426" s="59">
        <v>8</v>
      </c>
      <c r="AD426" s="59">
        <v>7</v>
      </c>
      <c r="AE426" s="59">
        <v>7</v>
      </c>
      <c r="AF426" s="59">
        <v>118</v>
      </c>
      <c r="AG426" s="59">
        <v>34</v>
      </c>
      <c r="AH426" s="59">
        <v>4</v>
      </c>
      <c r="AI426" s="59">
        <v>6</v>
      </c>
      <c r="AJ426" s="59">
        <v>5</v>
      </c>
    </row>
    <row r="427" spans="1:36" x14ac:dyDescent="0.2">
      <c r="A427" s="86" t="str">
        <f t="shared" si="34"/>
        <v>111AE342825</v>
      </c>
      <c r="B427" s="86" t="str">
        <f t="shared" si="35"/>
        <v>S</v>
      </c>
      <c r="C427" s="86" t="str">
        <f t="shared" si="36"/>
        <v>SCAS</v>
      </c>
      <c r="D427" s="89">
        <v>42825</v>
      </c>
      <c r="E427" s="86" t="s">
        <v>432</v>
      </c>
      <c r="F427" s="86" t="s">
        <v>759</v>
      </c>
      <c r="G427" s="59"/>
      <c r="H427" s="59">
        <v>1000</v>
      </c>
      <c r="I427" s="59">
        <v>169</v>
      </c>
      <c r="J427" s="59">
        <v>119</v>
      </c>
      <c r="K427" s="59">
        <v>32</v>
      </c>
      <c r="L427" s="59">
        <v>7</v>
      </c>
      <c r="M427" s="59" t="s">
        <v>1025</v>
      </c>
      <c r="N427" s="59">
        <v>4</v>
      </c>
      <c r="O427" s="59">
        <v>5</v>
      </c>
      <c r="P427" s="59">
        <v>2</v>
      </c>
      <c r="Q427" s="59">
        <v>141</v>
      </c>
      <c r="R427" s="59">
        <v>11</v>
      </c>
      <c r="S427" s="59">
        <v>7</v>
      </c>
      <c r="T427" s="59">
        <v>10</v>
      </c>
      <c r="U427" s="59">
        <v>55</v>
      </c>
      <c r="V427" s="59">
        <v>79</v>
      </c>
      <c r="W427" s="59">
        <v>20</v>
      </c>
      <c r="X427" s="59">
        <v>6</v>
      </c>
      <c r="Y427" s="59">
        <v>9</v>
      </c>
      <c r="Z427" s="59">
        <v>46</v>
      </c>
      <c r="AA427" s="59">
        <v>45</v>
      </c>
      <c r="AB427" s="59">
        <v>75</v>
      </c>
      <c r="AC427" s="59">
        <v>4</v>
      </c>
      <c r="AD427" s="59">
        <v>13</v>
      </c>
      <c r="AE427" s="59">
        <v>1</v>
      </c>
      <c r="AF427" s="59">
        <v>106</v>
      </c>
      <c r="AG427" s="59">
        <v>42</v>
      </c>
      <c r="AH427" s="59">
        <v>13</v>
      </c>
      <c r="AI427" s="59">
        <v>4</v>
      </c>
      <c r="AJ427" s="59">
        <v>4</v>
      </c>
    </row>
    <row r="428" spans="1:36" x14ac:dyDescent="0.2">
      <c r="A428" s="86" t="str">
        <f t="shared" si="34"/>
        <v>111AE542825</v>
      </c>
      <c r="B428" s="86" t="str">
        <f t="shared" si="35"/>
        <v>S</v>
      </c>
      <c r="C428" s="86" t="str">
        <f t="shared" si="36"/>
        <v>SWAS</v>
      </c>
      <c r="D428" s="89">
        <v>42825</v>
      </c>
      <c r="E428" s="86" t="s">
        <v>455</v>
      </c>
      <c r="F428" s="86" t="s">
        <v>760</v>
      </c>
      <c r="G428" s="59"/>
      <c r="H428" s="59">
        <v>793</v>
      </c>
      <c r="I428" s="59">
        <v>171</v>
      </c>
      <c r="J428" s="59">
        <v>126</v>
      </c>
      <c r="K428" s="59">
        <v>23</v>
      </c>
      <c r="L428" s="59">
        <v>5</v>
      </c>
      <c r="M428" s="59" t="s">
        <v>1025</v>
      </c>
      <c r="N428" s="59">
        <v>6</v>
      </c>
      <c r="O428" s="59">
        <v>11</v>
      </c>
      <c r="P428" s="59">
        <v>0</v>
      </c>
      <c r="Q428" s="59">
        <v>147</v>
      </c>
      <c r="R428" s="59">
        <v>9</v>
      </c>
      <c r="S428" s="59">
        <v>4</v>
      </c>
      <c r="T428" s="59">
        <v>2</v>
      </c>
      <c r="U428" s="59">
        <v>42</v>
      </c>
      <c r="V428" s="59">
        <v>90</v>
      </c>
      <c r="W428" s="59">
        <v>25</v>
      </c>
      <c r="X428" s="59">
        <v>9</v>
      </c>
      <c r="Y428" s="59">
        <v>5</v>
      </c>
      <c r="Z428" s="59">
        <v>43</v>
      </c>
      <c r="AA428" s="59">
        <v>34</v>
      </c>
      <c r="AB428" s="59">
        <v>44</v>
      </c>
      <c r="AC428" s="59">
        <v>21</v>
      </c>
      <c r="AD428" s="59">
        <v>20</v>
      </c>
      <c r="AE428" s="59">
        <v>9</v>
      </c>
      <c r="AF428" s="59">
        <v>13</v>
      </c>
      <c r="AG428" s="59">
        <v>2</v>
      </c>
      <c r="AH428" s="59">
        <v>2</v>
      </c>
      <c r="AI428" s="59">
        <v>0</v>
      </c>
      <c r="AJ428" s="59">
        <v>154</v>
      </c>
    </row>
    <row r="429" spans="1:36" x14ac:dyDescent="0.2">
      <c r="A429" s="86" t="str">
        <f t="shared" si="34"/>
        <v>111AE642825</v>
      </c>
      <c r="B429" s="86" t="str">
        <f t="shared" si="35"/>
        <v>S</v>
      </c>
      <c r="C429" s="86" t="str">
        <f t="shared" si="36"/>
        <v>Care UK</v>
      </c>
      <c r="D429" s="89">
        <v>42825</v>
      </c>
      <c r="E429" s="86" t="s">
        <v>461</v>
      </c>
      <c r="F429" s="86" t="s">
        <v>761</v>
      </c>
      <c r="G429" s="59"/>
      <c r="H429" s="59">
        <v>0</v>
      </c>
      <c r="I429" s="59">
        <v>364</v>
      </c>
      <c r="J429" s="59">
        <v>226</v>
      </c>
      <c r="K429" s="59">
        <v>73</v>
      </c>
      <c r="L429" s="59">
        <v>16</v>
      </c>
      <c r="M429" s="59" t="s">
        <v>1025</v>
      </c>
      <c r="N429" s="59">
        <v>20</v>
      </c>
      <c r="O429" s="59">
        <v>22</v>
      </c>
      <c r="P429" s="59">
        <v>7</v>
      </c>
      <c r="Q429" s="59">
        <v>256</v>
      </c>
      <c r="R429" s="59">
        <v>19</v>
      </c>
      <c r="S429" s="59">
        <v>13</v>
      </c>
      <c r="T429" s="59">
        <v>76</v>
      </c>
      <c r="U429" s="59">
        <v>42</v>
      </c>
      <c r="V429" s="59">
        <v>158</v>
      </c>
      <c r="W429" s="59">
        <v>66</v>
      </c>
      <c r="X429" s="59">
        <v>14</v>
      </c>
      <c r="Y429" s="59">
        <v>84</v>
      </c>
      <c r="Z429" s="59">
        <v>28</v>
      </c>
      <c r="AA429" s="59">
        <v>75</v>
      </c>
      <c r="AB429" s="59">
        <v>104</v>
      </c>
      <c r="AC429" s="59">
        <v>81</v>
      </c>
      <c r="AD429" s="59">
        <v>0</v>
      </c>
      <c r="AE429" s="59">
        <v>76</v>
      </c>
      <c r="AF429" s="59">
        <v>187</v>
      </c>
      <c r="AG429" s="59">
        <v>56</v>
      </c>
      <c r="AH429" s="59">
        <v>14</v>
      </c>
      <c r="AI429" s="59">
        <v>42</v>
      </c>
      <c r="AJ429" s="59">
        <v>65</v>
      </c>
    </row>
    <row r="430" spans="1:36" x14ac:dyDescent="0.2">
      <c r="A430" s="86" t="str">
        <f t="shared" si="34"/>
        <v>111AE742825</v>
      </c>
      <c r="B430" s="86" t="str">
        <f t="shared" si="35"/>
        <v>S</v>
      </c>
      <c r="C430" s="86" t="str">
        <f t="shared" si="36"/>
        <v>Care UK</v>
      </c>
      <c r="D430" s="89">
        <v>42825</v>
      </c>
      <c r="E430" s="86" t="s">
        <v>469</v>
      </c>
      <c r="F430" s="86" t="s">
        <v>762</v>
      </c>
      <c r="G430" s="59"/>
      <c r="H430" s="59">
        <v>0</v>
      </c>
      <c r="I430" s="59">
        <v>750</v>
      </c>
      <c r="J430" s="59">
        <v>463</v>
      </c>
      <c r="K430" s="59">
        <v>178</v>
      </c>
      <c r="L430" s="59">
        <v>25</v>
      </c>
      <c r="M430" s="59" t="s">
        <v>1025</v>
      </c>
      <c r="N430" s="59">
        <v>36</v>
      </c>
      <c r="O430" s="59">
        <v>45</v>
      </c>
      <c r="P430" s="59">
        <v>3</v>
      </c>
      <c r="Q430" s="59">
        <v>536</v>
      </c>
      <c r="R430" s="59">
        <v>30</v>
      </c>
      <c r="S430" s="59">
        <v>21</v>
      </c>
      <c r="T430" s="59">
        <v>163</v>
      </c>
      <c r="U430" s="59">
        <v>83</v>
      </c>
      <c r="V430" s="59">
        <v>324</v>
      </c>
      <c r="W430" s="59">
        <v>132</v>
      </c>
      <c r="X430" s="59">
        <v>26</v>
      </c>
      <c r="Y430" s="59">
        <v>185</v>
      </c>
      <c r="Z430" s="59">
        <v>37</v>
      </c>
      <c r="AA430" s="59">
        <v>143</v>
      </c>
      <c r="AB430" s="59">
        <v>206</v>
      </c>
      <c r="AC430" s="59">
        <v>200</v>
      </c>
      <c r="AD430" s="59">
        <v>0</v>
      </c>
      <c r="AE430" s="59">
        <v>164</v>
      </c>
      <c r="AF430" s="59">
        <v>364</v>
      </c>
      <c r="AG430" s="59">
        <v>122</v>
      </c>
      <c r="AH430" s="59">
        <v>30</v>
      </c>
      <c r="AI430" s="59">
        <v>36</v>
      </c>
      <c r="AJ430" s="59">
        <v>198</v>
      </c>
    </row>
    <row r="431" spans="1:36" x14ac:dyDescent="0.2">
      <c r="A431" s="86" t="str">
        <f t="shared" si="34"/>
        <v>111AE842825</v>
      </c>
      <c r="B431" s="86" t="str">
        <f t="shared" si="35"/>
        <v>S</v>
      </c>
      <c r="C431" s="86" t="str">
        <f t="shared" si="36"/>
        <v>Care UK</v>
      </c>
      <c r="D431" s="89">
        <v>42825</v>
      </c>
      <c r="E431" s="86" t="s">
        <v>480</v>
      </c>
      <c r="F431" s="86" t="s">
        <v>763</v>
      </c>
      <c r="G431" s="59"/>
      <c r="H431" s="59">
        <v>0</v>
      </c>
      <c r="I431" s="59">
        <v>485</v>
      </c>
      <c r="J431" s="59">
        <v>283</v>
      </c>
      <c r="K431" s="59">
        <v>98</v>
      </c>
      <c r="L431" s="59">
        <v>21</v>
      </c>
      <c r="M431" s="59" t="s">
        <v>1025</v>
      </c>
      <c r="N431" s="59">
        <v>28</v>
      </c>
      <c r="O431" s="59">
        <v>50</v>
      </c>
      <c r="P431" s="59">
        <v>5</v>
      </c>
      <c r="Q431" s="59">
        <v>344</v>
      </c>
      <c r="R431" s="59">
        <v>28</v>
      </c>
      <c r="S431" s="59">
        <v>15</v>
      </c>
      <c r="T431" s="59">
        <v>98</v>
      </c>
      <c r="U431" s="59">
        <v>48</v>
      </c>
      <c r="V431" s="59">
        <v>198</v>
      </c>
      <c r="W431" s="59">
        <v>94</v>
      </c>
      <c r="X431" s="59">
        <v>27</v>
      </c>
      <c r="Y431" s="59">
        <v>118</v>
      </c>
      <c r="Z431" s="59">
        <v>31</v>
      </c>
      <c r="AA431" s="59">
        <v>99</v>
      </c>
      <c r="AB431" s="59">
        <v>135</v>
      </c>
      <c r="AC431" s="59">
        <v>113</v>
      </c>
      <c r="AD431" s="59">
        <v>0</v>
      </c>
      <c r="AE431" s="59">
        <v>107</v>
      </c>
      <c r="AF431" s="59">
        <v>230</v>
      </c>
      <c r="AG431" s="59">
        <v>64</v>
      </c>
      <c r="AH431" s="59">
        <v>29</v>
      </c>
      <c r="AI431" s="59">
        <v>20</v>
      </c>
      <c r="AJ431" s="59">
        <v>142</v>
      </c>
    </row>
    <row r="432" spans="1:36" x14ac:dyDescent="0.2">
      <c r="A432" s="86" t="str">
        <f t="shared" si="34"/>
        <v>111AE942825</v>
      </c>
      <c r="B432" s="86" t="str">
        <f t="shared" si="35"/>
        <v>S</v>
      </c>
      <c r="C432" s="86" t="str">
        <f t="shared" si="36"/>
        <v>SDUC</v>
      </c>
      <c r="D432" s="89">
        <v>42825</v>
      </c>
      <c r="E432" s="86" t="s">
        <v>488</v>
      </c>
      <c r="F432" s="86" t="s">
        <v>764</v>
      </c>
      <c r="G432" s="59"/>
      <c r="H432" s="59">
        <v>131</v>
      </c>
      <c r="I432" s="59">
        <v>131</v>
      </c>
      <c r="J432" s="59">
        <v>98</v>
      </c>
      <c r="K432" s="59">
        <v>25</v>
      </c>
      <c r="L432" s="59">
        <v>4</v>
      </c>
      <c r="M432" s="59" t="s">
        <v>1025</v>
      </c>
      <c r="N432" s="59">
        <v>4</v>
      </c>
      <c r="O432" s="59">
        <v>0</v>
      </c>
      <c r="P432" s="59">
        <v>0</v>
      </c>
      <c r="Q432" s="59">
        <v>119</v>
      </c>
      <c r="R432" s="59">
        <v>6</v>
      </c>
      <c r="S432" s="59">
        <v>3</v>
      </c>
      <c r="T432" s="59">
        <v>3</v>
      </c>
      <c r="U432" s="59">
        <v>57</v>
      </c>
      <c r="V432" s="59">
        <v>49</v>
      </c>
      <c r="W432" s="59">
        <v>16</v>
      </c>
      <c r="X432" s="59">
        <v>6</v>
      </c>
      <c r="Y432" s="59">
        <v>3</v>
      </c>
      <c r="Z432" s="59">
        <v>18</v>
      </c>
      <c r="AA432" s="59">
        <v>55</v>
      </c>
      <c r="AB432" s="59">
        <v>42</v>
      </c>
      <c r="AC432" s="59">
        <v>6</v>
      </c>
      <c r="AD432" s="59">
        <v>9</v>
      </c>
      <c r="AE432" s="59">
        <v>1</v>
      </c>
      <c r="AF432" s="59">
        <v>95</v>
      </c>
      <c r="AG432" s="59">
        <v>26</v>
      </c>
      <c r="AH432" s="59">
        <v>5</v>
      </c>
      <c r="AI432" s="59">
        <v>2</v>
      </c>
      <c r="AJ432" s="59">
        <v>3</v>
      </c>
    </row>
    <row r="433" spans="1:36" x14ac:dyDescent="0.2">
      <c r="A433" s="86" t="str">
        <f t="shared" si="34"/>
        <v>111AF142825</v>
      </c>
      <c r="B433" s="86" t="str">
        <f t="shared" si="35"/>
        <v>S</v>
      </c>
      <c r="C433" s="86" t="str">
        <f t="shared" si="36"/>
        <v>SWAS</v>
      </c>
      <c r="D433" s="89">
        <v>42825</v>
      </c>
      <c r="E433" s="86" t="s">
        <v>494</v>
      </c>
      <c r="F433" s="86" t="s">
        <v>765</v>
      </c>
      <c r="G433" s="59"/>
      <c r="H433" s="59">
        <v>539</v>
      </c>
      <c r="I433" s="59">
        <v>154</v>
      </c>
      <c r="J433" s="59">
        <v>117</v>
      </c>
      <c r="K433" s="59">
        <v>24</v>
      </c>
      <c r="L433" s="59">
        <v>3</v>
      </c>
      <c r="M433" s="59" t="s">
        <v>1025</v>
      </c>
      <c r="N433" s="59">
        <v>4</v>
      </c>
      <c r="O433" s="59">
        <v>4</v>
      </c>
      <c r="P433" s="59">
        <v>2</v>
      </c>
      <c r="Q433" s="59">
        <v>130</v>
      </c>
      <c r="R433" s="59">
        <v>6</v>
      </c>
      <c r="S433" s="59">
        <v>1</v>
      </c>
      <c r="T433" s="59">
        <v>2</v>
      </c>
      <c r="U433" s="59">
        <v>32</v>
      </c>
      <c r="V433" s="59">
        <v>73</v>
      </c>
      <c r="W433" s="59">
        <v>32</v>
      </c>
      <c r="X433" s="59">
        <v>15</v>
      </c>
      <c r="Y433" s="59">
        <v>2</v>
      </c>
      <c r="Z433" s="59">
        <v>41</v>
      </c>
      <c r="AA433" s="59">
        <v>28</v>
      </c>
      <c r="AB433" s="59">
        <v>37</v>
      </c>
      <c r="AC433" s="59">
        <v>33</v>
      </c>
      <c r="AD433" s="59">
        <v>7</v>
      </c>
      <c r="AE433" s="59">
        <v>8</v>
      </c>
      <c r="AF433" s="59">
        <v>6</v>
      </c>
      <c r="AG433" s="59">
        <v>1</v>
      </c>
      <c r="AH433" s="59">
        <v>1</v>
      </c>
      <c r="AI433" s="59">
        <v>0</v>
      </c>
      <c r="AJ433" s="59">
        <v>146</v>
      </c>
    </row>
    <row r="434" spans="1:36" x14ac:dyDescent="0.2">
      <c r="A434" s="86" t="str">
        <f t="shared" si="34"/>
        <v>111AF242825</v>
      </c>
      <c r="B434" s="86" t="str">
        <f t="shared" si="35"/>
        <v>S</v>
      </c>
      <c r="C434" s="86" t="str">
        <f t="shared" si="36"/>
        <v>Devon Doctors</v>
      </c>
      <c r="D434" s="89">
        <v>42825</v>
      </c>
      <c r="E434" s="86" t="s">
        <v>499</v>
      </c>
      <c r="F434" s="86" t="s">
        <v>766</v>
      </c>
      <c r="G434" s="59"/>
      <c r="H434" s="59">
        <v>245</v>
      </c>
      <c r="I434" s="59">
        <v>245</v>
      </c>
      <c r="J434" s="59">
        <v>178</v>
      </c>
      <c r="K434" s="59">
        <v>42</v>
      </c>
      <c r="L434" s="59">
        <v>10</v>
      </c>
      <c r="M434" s="59" t="s">
        <v>1025</v>
      </c>
      <c r="N434" s="59">
        <v>2</v>
      </c>
      <c r="O434" s="59">
        <v>8</v>
      </c>
      <c r="P434" s="59">
        <v>5</v>
      </c>
      <c r="Q434" s="59">
        <v>211</v>
      </c>
      <c r="R434" s="59">
        <v>16</v>
      </c>
      <c r="S434" s="59">
        <v>8</v>
      </c>
      <c r="T434" s="59">
        <v>10</v>
      </c>
      <c r="U434" s="59">
        <v>105</v>
      </c>
      <c r="V434" s="59">
        <v>86</v>
      </c>
      <c r="W434" s="59">
        <v>39</v>
      </c>
      <c r="X434" s="59">
        <v>6</v>
      </c>
      <c r="Y434" s="59">
        <v>9</v>
      </c>
      <c r="Z434" s="59">
        <v>45</v>
      </c>
      <c r="AA434" s="59">
        <v>87</v>
      </c>
      <c r="AB434" s="59">
        <v>74</v>
      </c>
      <c r="AC434" s="59">
        <v>5</v>
      </c>
      <c r="AD434" s="59">
        <v>18</v>
      </c>
      <c r="AE434" s="59">
        <v>16</v>
      </c>
      <c r="AF434" s="59">
        <v>182</v>
      </c>
      <c r="AG434" s="59">
        <v>36</v>
      </c>
      <c r="AH434" s="59">
        <v>10</v>
      </c>
      <c r="AI434" s="59">
        <v>6</v>
      </c>
      <c r="AJ434" s="59">
        <v>11</v>
      </c>
    </row>
    <row r="435" spans="1:36" x14ac:dyDescent="0.2">
      <c r="A435" s="86" t="str">
        <f t="shared" si="34"/>
        <v>111AF342825</v>
      </c>
      <c r="B435" s="86" t="str">
        <f t="shared" si="35"/>
        <v>ME</v>
      </c>
      <c r="C435" s="86" t="str">
        <f t="shared" si="36"/>
        <v>SCAS</v>
      </c>
      <c r="D435" s="89">
        <v>42825</v>
      </c>
      <c r="E435" s="86" t="s">
        <v>806</v>
      </c>
      <c r="F435" s="86" t="s">
        <v>807</v>
      </c>
      <c r="G435" s="59"/>
      <c r="H435" s="59">
        <v>1000</v>
      </c>
      <c r="I435" s="59">
        <v>88</v>
      </c>
      <c r="J435" s="59">
        <v>73</v>
      </c>
      <c r="K435" s="59">
        <v>5</v>
      </c>
      <c r="L435" s="59">
        <v>3</v>
      </c>
      <c r="M435" s="59" t="s">
        <v>1025</v>
      </c>
      <c r="N435" s="59">
        <v>2</v>
      </c>
      <c r="O435" s="59">
        <v>2</v>
      </c>
      <c r="P435" s="59">
        <v>3</v>
      </c>
      <c r="Q435" s="59">
        <v>71</v>
      </c>
      <c r="R435" s="59">
        <v>7</v>
      </c>
      <c r="S435" s="59">
        <v>5</v>
      </c>
      <c r="T435" s="59">
        <v>5</v>
      </c>
      <c r="U435" s="59">
        <v>24</v>
      </c>
      <c r="V435" s="59">
        <v>45</v>
      </c>
      <c r="W435" s="59">
        <v>12</v>
      </c>
      <c r="X435" s="59">
        <v>1</v>
      </c>
      <c r="Y435" s="59">
        <v>6</v>
      </c>
      <c r="Z435" s="59">
        <v>25</v>
      </c>
      <c r="AA435" s="59">
        <v>30</v>
      </c>
      <c r="AB435" s="59">
        <v>42</v>
      </c>
      <c r="AC435" s="59">
        <v>5</v>
      </c>
      <c r="AD435" s="59">
        <v>3</v>
      </c>
      <c r="AE435" s="59">
        <v>4</v>
      </c>
      <c r="AF435" s="59">
        <v>53</v>
      </c>
      <c r="AG435" s="59">
        <v>25</v>
      </c>
      <c r="AH435" s="59">
        <v>5</v>
      </c>
      <c r="AI435" s="59">
        <v>3</v>
      </c>
      <c r="AJ435" s="59">
        <v>2</v>
      </c>
    </row>
    <row r="436" spans="1:36" x14ac:dyDescent="0.2">
      <c r="A436" s="86" t="str">
        <f t="shared" si="34"/>
        <v>111AF442825</v>
      </c>
      <c r="B436" s="86" t="str">
        <f t="shared" si="35"/>
        <v>ME</v>
      </c>
      <c r="C436" s="86" t="str">
        <f t="shared" si="36"/>
        <v>SDUC</v>
      </c>
      <c r="D436" s="89">
        <v>42825</v>
      </c>
      <c r="E436" s="86" t="s">
        <v>508</v>
      </c>
      <c r="F436" s="86" t="s">
        <v>767</v>
      </c>
      <c r="G436" s="59"/>
      <c r="H436" s="59">
        <v>0</v>
      </c>
      <c r="I436" s="59">
        <v>0</v>
      </c>
      <c r="J436" s="59">
        <v>0</v>
      </c>
      <c r="K436" s="59">
        <v>0</v>
      </c>
      <c r="L436" s="59">
        <v>0</v>
      </c>
      <c r="M436" s="59" t="s">
        <v>1025</v>
      </c>
      <c r="N436" s="59">
        <v>0</v>
      </c>
      <c r="O436" s="59">
        <v>0</v>
      </c>
      <c r="P436" s="59">
        <v>0</v>
      </c>
      <c r="Q436" s="59">
        <v>0</v>
      </c>
      <c r="R436" s="59">
        <v>0</v>
      </c>
      <c r="S436" s="59">
        <v>0</v>
      </c>
      <c r="T436" s="59">
        <v>0</v>
      </c>
      <c r="U436" s="59">
        <v>0</v>
      </c>
      <c r="V436" s="59">
        <v>0</v>
      </c>
      <c r="W436" s="59">
        <v>0</v>
      </c>
      <c r="X436" s="59">
        <v>0</v>
      </c>
      <c r="Y436" s="59">
        <v>0</v>
      </c>
      <c r="Z436" s="59">
        <v>0</v>
      </c>
      <c r="AA436" s="59">
        <v>0</v>
      </c>
      <c r="AB436" s="59">
        <v>0</v>
      </c>
      <c r="AC436" s="59">
        <v>0</v>
      </c>
      <c r="AD436" s="59">
        <v>0</v>
      </c>
      <c r="AE436" s="59">
        <v>0</v>
      </c>
      <c r="AF436" s="59">
        <v>0</v>
      </c>
      <c r="AG436" s="59">
        <v>0</v>
      </c>
      <c r="AH436" s="59">
        <v>0</v>
      </c>
      <c r="AI436" s="59">
        <v>0</v>
      </c>
      <c r="AJ436" s="59">
        <v>0</v>
      </c>
    </row>
    <row r="437" spans="1:36" x14ac:dyDescent="0.2">
      <c r="A437" s="86" t="str">
        <f t="shared" si="34"/>
        <v>111AF442825</v>
      </c>
      <c r="B437" s="86" t="str">
        <f t="shared" si="35"/>
        <v>ME</v>
      </c>
      <c r="C437" s="86" t="str">
        <f t="shared" si="36"/>
        <v>SDUC</v>
      </c>
      <c r="D437" s="89">
        <v>42825</v>
      </c>
      <c r="E437" s="86" t="s">
        <v>508</v>
      </c>
      <c r="F437" s="86" t="s">
        <v>767</v>
      </c>
      <c r="G437" s="59"/>
      <c r="H437" s="59">
        <v>256</v>
      </c>
      <c r="I437" s="59">
        <v>256</v>
      </c>
      <c r="J437" s="59">
        <v>213</v>
      </c>
      <c r="K437" s="59">
        <v>34</v>
      </c>
      <c r="L437" s="59">
        <v>4</v>
      </c>
      <c r="M437" s="59" t="s">
        <v>1025</v>
      </c>
      <c r="N437" s="59">
        <v>2</v>
      </c>
      <c r="O437" s="59">
        <v>3</v>
      </c>
      <c r="P437" s="59">
        <v>0</v>
      </c>
      <c r="Q437" s="59">
        <v>230</v>
      </c>
      <c r="R437" s="59">
        <v>17</v>
      </c>
      <c r="S437" s="59">
        <v>8</v>
      </c>
      <c r="T437" s="59">
        <v>1</v>
      </c>
      <c r="U437" s="59">
        <v>126</v>
      </c>
      <c r="V437" s="59">
        <v>71</v>
      </c>
      <c r="W437" s="59">
        <v>44</v>
      </c>
      <c r="X437" s="59">
        <v>12</v>
      </c>
      <c r="Y437" s="59">
        <v>3</v>
      </c>
      <c r="Z437" s="59">
        <v>49</v>
      </c>
      <c r="AA437" s="59">
        <v>85</v>
      </c>
      <c r="AB437" s="59">
        <v>106</v>
      </c>
      <c r="AC437" s="59">
        <v>6</v>
      </c>
      <c r="AD437" s="59">
        <v>8</v>
      </c>
      <c r="AE437" s="59">
        <v>2</v>
      </c>
      <c r="AF437" s="59">
        <v>215</v>
      </c>
      <c r="AG437" s="59">
        <v>29</v>
      </c>
      <c r="AH437" s="59">
        <v>6</v>
      </c>
      <c r="AI437" s="59">
        <v>5</v>
      </c>
      <c r="AJ437" s="59">
        <v>1</v>
      </c>
    </row>
    <row r="438" spans="1:36" x14ac:dyDescent="0.2">
      <c r="A438" s="86" t="str">
        <f t="shared" si="34"/>
        <v>111AF442825</v>
      </c>
      <c r="B438" s="86" t="str">
        <f t="shared" si="35"/>
        <v>ME</v>
      </c>
      <c r="C438" s="86" t="str">
        <f t="shared" si="36"/>
        <v>SDUC</v>
      </c>
      <c r="D438" s="89">
        <v>42825</v>
      </c>
      <c r="E438" s="86" t="s">
        <v>508</v>
      </c>
      <c r="F438" s="86" t="s">
        <v>767</v>
      </c>
      <c r="G438" s="59"/>
      <c r="H438" s="59">
        <v>0</v>
      </c>
      <c r="I438" s="59">
        <v>0</v>
      </c>
      <c r="J438" s="59">
        <v>0</v>
      </c>
      <c r="K438" s="59">
        <v>0</v>
      </c>
      <c r="L438" s="59">
        <v>0</v>
      </c>
      <c r="M438" s="59" t="s">
        <v>1025</v>
      </c>
      <c r="N438" s="59">
        <v>0</v>
      </c>
      <c r="O438" s="59">
        <v>0</v>
      </c>
      <c r="P438" s="59">
        <v>0</v>
      </c>
      <c r="Q438" s="59">
        <v>0</v>
      </c>
      <c r="R438" s="59">
        <v>0</v>
      </c>
      <c r="S438" s="59">
        <v>0</v>
      </c>
      <c r="T438" s="59">
        <v>0</v>
      </c>
      <c r="U438" s="59">
        <v>0</v>
      </c>
      <c r="V438" s="59">
        <v>0</v>
      </c>
      <c r="W438" s="59">
        <v>0</v>
      </c>
      <c r="X438" s="59">
        <v>0</v>
      </c>
      <c r="Y438" s="59">
        <v>0</v>
      </c>
      <c r="Z438" s="59">
        <v>0</v>
      </c>
      <c r="AA438" s="59">
        <v>0</v>
      </c>
      <c r="AB438" s="59">
        <v>0</v>
      </c>
      <c r="AC438" s="59">
        <v>0</v>
      </c>
      <c r="AD438" s="59">
        <v>0</v>
      </c>
      <c r="AE438" s="59">
        <v>0</v>
      </c>
      <c r="AF438" s="59">
        <v>0</v>
      </c>
      <c r="AG438" s="59">
        <v>0</v>
      </c>
      <c r="AH438" s="59">
        <v>0</v>
      </c>
      <c r="AI438" s="59">
        <v>0</v>
      </c>
      <c r="AJ438" s="59">
        <v>0</v>
      </c>
    </row>
    <row r="439" spans="1:36" x14ac:dyDescent="0.2">
      <c r="A439" s="86" t="str">
        <f t="shared" si="34"/>
        <v>111AF842825</v>
      </c>
      <c r="B439" s="86" t="str">
        <f t="shared" si="35"/>
        <v>N</v>
      </c>
      <c r="C439" s="86" t="str">
        <f t="shared" si="36"/>
        <v>NWAS</v>
      </c>
      <c r="D439" s="89">
        <v>42825</v>
      </c>
      <c r="E439" s="86" t="s">
        <v>529</v>
      </c>
      <c r="F439" s="86" t="s">
        <v>768</v>
      </c>
      <c r="G439" s="59"/>
      <c r="H439" s="59">
        <v>7800</v>
      </c>
      <c r="I439" s="59">
        <v>1220</v>
      </c>
      <c r="J439" s="59">
        <v>890</v>
      </c>
      <c r="K439" s="59">
        <v>179</v>
      </c>
      <c r="L439" s="59">
        <v>54</v>
      </c>
      <c r="M439" s="59" t="s">
        <v>1025</v>
      </c>
      <c r="N439" s="59">
        <v>32</v>
      </c>
      <c r="O439" s="59">
        <v>46</v>
      </c>
      <c r="P439" s="59">
        <v>19</v>
      </c>
      <c r="Q439" s="59">
        <v>1041</v>
      </c>
      <c r="R439" s="59">
        <v>84</v>
      </c>
      <c r="S439" s="59">
        <v>60</v>
      </c>
      <c r="T439" s="59">
        <v>35</v>
      </c>
      <c r="U439" s="59">
        <v>319</v>
      </c>
      <c r="V439" s="59">
        <v>665</v>
      </c>
      <c r="W439" s="59">
        <v>149</v>
      </c>
      <c r="X439" s="59">
        <v>41</v>
      </c>
      <c r="Y439" s="59">
        <v>46</v>
      </c>
      <c r="Z439" s="59">
        <v>171</v>
      </c>
      <c r="AA439" s="59">
        <v>339</v>
      </c>
      <c r="AB439" s="59">
        <v>221</v>
      </c>
      <c r="AC439" s="59">
        <v>202</v>
      </c>
      <c r="AD439" s="59">
        <v>172</v>
      </c>
      <c r="AE439" s="59">
        <v>115</v>
      </c>
      <c r="AF439" s="59">
        <v>822</v>
      </c>
      <c r="AG439" s="59">
        <v>251</v>
      </c>
      <c r="AH439" s="59">
        <v>60</v>
      </c>
      <c r="AI439" s="59">
        <v>55</v>
      </c>
      <c r="AJ439" s="59">
        <v>32</v>
      </c>
    </row>
    <row r="440" spans="1:36" x14ac:dyDescent="0.2">
      <c r="A440" s="86" t="str">
        <f t="shared" si="34"/>
        <v>111AG442825</v>
      </c>
      <c r="B440" s="86" t="str">
        <f t="shared" si="35"/>
        <v>S</v>
      </c>
      <c r="C440" s="86" t="str">
        <f t="shared" si="36"/>
        <v>Primecare</v>
      </c>
      <c r="D440" s="89">
        <v>42825</v>
      </c>
      <c r="E440" s="86" t="s">
        <v>625</v>
      </c>
      <c r="F440" s="86" t="s">
        <v>769</v>
      </c>
      <c r="G440" s="59"/>
      <c r="H440" s="59">
        <v>383</v>
      </c>
      <c r="I440" s="59">
        <v>262</v>
      </c>
      <c r="J440" s="59">
        <v>109</v>
      </c>
      <c r="K440" s="59">
        <v>84</v>
      </c>
      <c r="L440" s="59">
        <v>63</v>
      </c>
      <c r="M440" s="59" t="s">
        <v>1025</v>
      </c>
      <c r="N440" s="59">
        <v>4</v>
      </c>
      <c r="O440" s="59">
        <v>2</v>
      </c>
      <c r="P440" s="59">
        <v>0</v>
      </c>
      <c r="Q440" s="59">
        <v>231</v>
      </c>
      <c r="R440" s="59">
        <v>19</v>
      </c>
      <c r="S440" s="59">
        <v>12</v>
      </c>
      <c r="T440" s="59">
        <v>0</v>
      </c>
      <c r="U440" s="59">
        <v>148</v>
      </c>
      <c r="V440" s="59">
        <v>57</v>
      </c>
      <c r="W440" s="59">
        <v>29</v>
      </c>
      <c r="X440" s="59">
        <v>20</v>
      </c>
      <c r="Y440" s="59">
        <v>8</v>
      </c>
      <c r="Z440" s="59">
        <v>49</v>
      </c>
      <c r="AA440" s="59">
        <v>51</v>
      </c>
      <c r="AB440" s="59">
        <v>106</v>
      </c>
      <c r="AC440" s="59">
        <v>36</v>
      </c>
      <c r="AD440" s="59">
        <v>18</v>
      </c>
      <c r="AE440" s="59">
        <v>2</v>
      </c>
      <c r="AF440" s="59">
        <v>175</v>
      </c>
      <c r="AG440" s="59">
        <v>32</v>
      </c>
      <c r="AH440" s="59">
        <v>28</v>
      </c>
      <c r="AI440" s="59">
        <v>23</v>
      </c>
      <c r="AJ440" s="59">
        <v>4</v>
      </c>
    </row>
    <row r="441" spans="1:36" x14ac:dyDescent="0.2">
      <c r="A441" s="86" t="str">
        <f t="shared" si="34"/>
        <v>111AG542825</v>
      </c>
      <c r="B441" s="86" t="str">
        <f t="shared" si="35"/>
        <v>L</v>
      </c>
      <c r="C441" s="86" t="str">
        <f t="shared" si="36"/>
        <v>SLDUC</v>
      </c>
      <c r="D441" s="89">
        <v>42825</v>
      </c>
      <c r="E441" s="86" t="s">
        <v>640</v>
      </c>
      <c r="F441" s="86" t="s">
        <v>770</v>
      </c>
      <c r="G441" s="59"/>
      <c r="H441" s="59">
        <v>207</v>
      </c>
      <c r="I441" s="59">
        <v>207</v>
      </c>
      <c r="J441" s="59">
        <v>143</v>
      </c>
      <c r="K441" s="59">
        <v>38</v>
      </c>
      <c r="L441" s="59">
        <v>11</v>
      </c>
      <c r="M441" s="59" t="s">
        <v>1025</v>
      </c>
      <c r="N441" s="59">
        <v>7</v>
      </c>
      <c r="O441" s="59">
        <v>4</v>
      </c>
      <c r="P441" s="59">
        <v>4</v>
      </c>
      <c r="Q441" s="59">
        <v>179</v>
      </c>
      <c r="R441" s="59">
        <v>12</v>
      </c>
      <c r="S441" s="59">
        <v>10</v>
      </c>
      <c r="T441" s="59">
        <v>6</v>
      </c>
      <c r="U441" s="59">
        <v>101</v>
      </c>
      <c r="V441" s="59">
        <v>66</v>
      </c>
      <c r="W441" s="59">
        <v>23</v>
      </c>
      <c r="X441" s="59">
        <v>7</v>
      </c>
      <c r="Y441" s="59">
        <v>10</v>
      </c>
      <c r="Z441" s="59">
        <v>25</v>
      </c>
      <c r="AA441" s="59">
        <v>85</v>
      </c>
      <c r="AB441" s="59">
        <v>53</v>
      </c>
      <c r="AC441" s="59">
        <v>8</v>
      </c>
      <c r="AD441" s="59">
        <v>17</v>
      </c>
      <c r="AE441" s="59">
        <v>19</v>
      </c>
      <c r="AF441" s="59">
        <v>140</v>
      </c>
      <c r="AG441" s="59">
        <v>43</v>
      </c>
      <c r="AH441" s="59">
        <v>3</v>
      </c>
      <c r="AI441" s="59">
        <v>9</v>
      </c>
      <c r="AJ441" s="59">
        <v>12</v>
      </c>
    </row>
    <row r="442" spans="1:36" x14ac:dyDescent="0.2">
      <c r="A442" s="86" t="str">
        <f t="shared" si="34"/>
        <v>111AG642825</v>
      </c>
      <c r="B442" s="86" t="str">
        <f t="shared" si="35"/>
        <v>S</v>
      </c>
      <c r="C442" s="86" t="str">
        <f t="shared" si="36"/>
        <v>SECAmb</v>
      </c>
      <c r="D442" s="89">
        <v>42825</v>
      </c>
      <c r="E442" s="86" t="s">
        <v>661</v>
      </c>
      <c r="F442" s="86" t="s">
        <v>771</v>
      </c>
      <c r="G442" s="59"/>
      <c r="H442" s="59">
        <v>489</v>
      </c>
      <c r="I442" s="59">
        <v>489</v>
      </c>
      <c r="J442" s="59">
        <v>243</v>
      </c>
      <c r="K442" s="59">
        <v>57</v>
      </c>
      <c r="L442" s="59">
        <v>20</v>
      </c>
      <c r="M442" s="59" t="s">
        <v>1025</v>
      </c>
      <c r="N442" s="59">
        <v>60</v>
      </c>
      <c r="O442" s="59">
        <v>0</v>
      </c>
      <c r="P442" s="59">
        <v>109</v>
      </c>
      <c r="Q442" s="59">
        <v>343</v>
      </c>
      <c r="R442" s="59">
        <v>23</v>
      </c>
      <c r="S442" s="59">
        <v>15</v>
      </c>
      <c r="T442" s="59">
        <v>108</v>
      </c>
      <c r="U442" s="59">
        <v>50</v>
      </c>
      <c r="V442" s="59">
        <v>23</v>
      </c>
      <c r="W442" s="59">
        <v>15</v>
      </c>
      <c r="X442" s="59">
        <v>27</v>
      </c>
      <c r="Y442" s="59">
        <v>374</v>
      </c>
      <c r="Z442" s="59">
        <v>46</v>
      </c>
      <c r="AA442" s="59">
        <v>133</v>
      </c>
      <c r="AB442" s="59">
        <v>174</v>
      </c>
      <c r="AC442" s="59">
        <v>127</v>
      </c>
      <c r="AD442" s="59">
        <v>0</v>
      </c>
      <c r="AE442" s="59">
        <v>9</v>
      </c>
      <c r="AF442" s="59">
        <v>0</v>
      </c>
      <c r="AG442" s="59">
        <v>0</v>
      </c>
      <c r="AH442" s="59">
        <v>0</v>
      </c>
      <c r="AI442" s="59">
        <v>0</v>
      </c>
      <c r="AJ442" s="59">
        <v>0</v>
      </c>
    </row>
    <row r="443" spans="1:36" x14ac:dyDescent="0.2">
      <c r="A443" s="86" t="str">
        <f t="shared" si="34"/>
        <v>111AA143008</v>
      </c>
      <c r="B443" s="86" t="str">
        <f t="shared" si="35"/>
        <v>N</v>
      </c>
      <c r="C443" s="86" t="str">
        <f t="shared" si="36"/>
        <v>NEAS</v>
      </c>
      <c r="D443" s="89">
        <v>43008</v>
      </c>
      <c r="E443" s="86" t="s">
        <v>16</v>
      </c>
      <c r="F443" s="86" t="s">
        <v>734</v>
      </c>
      <c r="G443" s="59"/>
      <c r="H443" s="59">
        <v>9000</v>
      </c>
      <c r="I443" s="59">
        <v>459</v>
      </c>
      <c r="J443" s="59">
        <v>276</v>
      </c>
      <c r="K443" s="59">
        <v>129</v>
      </c>
      <c r="L443" s="59">
        <v>18</v>
      </c>
      <c r="M443" s="59" t="s">
        <v>1025</v>
      </c>
      <c r="N443" s="59">
        <v>15</v>
      </c>
      <c r="O443" s="59">
        <v>18</v>
      </c>
      <c r="P443" s="59">
        <v>3</v>
      </c>
      <c r="Q443" s="59">
        <v>382</v>
      </c>
      <c r="R443" s="59">
        <v>46</v>
      </c>
      <c r="S443" s="59">
        <v>16</v>
      </c>
      <c r="T443" s="59">
        <v>15</v>
      </c>
      <c r="U443" s="59">
        <v>188</v>
      </c>
      <c r="V443" s="59">
        <v>141</v>
      </c>
      <c r="W443" s="59">
        <v>70</v>
      </c>
      <c r="X443" s="59">
        <v>21</v>
      </c>
      <c r="Y443" s="59">
        <v>39</v>
      </c>
      <c r="Z443" s="59">
        <v>62</v>
      </c>
      <c r="AA443" s="59">
        <v>138</v>
      </c>
      <c r="AB443" s="59">
        <v>181</v>
      </c>
      <c r="AC443" s="59">
        <v>20</v>
      </c>
      <c r="AD443" s="59">
        <v>14</v>
      </c>
      <c r="AE443" s="59">
        <v>44</v>
      </c>
      <c r="AF443" s="59">
        <v>286</v>
      </c>
      <c r="AG443" s="59">
        <v>110</v>
      </c>
      <c r="AH443" s="59">
        <v>30</v>
      </c>
      <c r="AI443" s="59">
        <v>17</v>
      </c>
      <c r="AJ443" s="59">
        <v>16</v>
      </c>
    </row>
    <row r="444" spans="1:36" x14ac:dyDescent="0.2">
      <c r="A444" s="86" t="str">
        <f t="shared" si="34"/>
        <v>111AA243008</v>
      </c>
      <c r="B444" s="86" t="str">
        <f t="shared" si="35"/>
        <v>ME</v>
      </c>
      <c r="C444" s="86" t="str">
        <f t="shared" si="36"/>
        <v>DHU</v>
      </c>
      <c r="D444" s="89">
        <v>43008</v>
      </c>
      <c r="E444" s="86" t="s">
        <v>50</v>
      </c>
      <c r="F444" s="86" t="s">
        <v>735</v>
      </c>
      <c r="G444" s="59"/>
      <c r="H444" s="59">
        <v>652</v>
      </c>
      <c r="I444" s="59">
        <v>192</v>
      </c>
      <c r="J444" s="59">
        <v>127</v>
      </c>
      <c r="K444" s="59">
        <v>38</v>
      </c>
      <c r="L444" s="59">
        <v>7</v>
      </c>
      <c r="M444" s="59" t="s">
        <v>1025</v>
      </c>
      <c r="N444" s="59">
        <v>17</v>
      </c>
      <c r="O444" s="59">
        <v>0</v>
      </c>
      <c r="P444" s="59">
        <v>3</v>
      </c>
      <c r="Q444" s="59">
        <v>163</v>
      </c>
      <c r="R444" s="59">
        <v>19</v>
      </c>
      <c r="S444" s="59">
        <v>8</v>
      </c>
      <c r="T444" s="59">
        <v>2</v>
      </c>
      <c r="U444" s="59">
        <v>41</v>
      </c>
      <c r="V444" s="59">
        <v>95</v>
      </c>
      <c r="W444" s="59">
        <v>38</v>
      </c>
      <c r="X444" s="59">
        <v>11</v>
      </c>
      <c r="Y444" s="59">
        <v>7</v>
      </c>
      <c r="Z444" s="59">
        <v>41</v>
      </c>
      <c r="AA444" s="59">
        <v>51</v>
      </c>
      <c r="AB444" s="59">
        <v>64</v>
      </c>
      <c r="AC444" s="59">
        <v>9</v>
      </c>
      <c r="AD444" s="59">
        <v>16</v>
      </c>
      <c r="AE444" s="59">
        <v>11</v>
      </c>
      <c r="AF444" s="59">
        <v>124</v>
      </c>
      <c r="AG444" s="59">
        <v>40</v>
      </c>
      <c r="AH444" s="59">
        <v>14</v>
      </c>
      <c r="AI444" s="59">
        <v>11</v>
      </c>
      <c r="AJ444" s="59">
        <v>3</v>
      </c>
    </row>
    <row r="445" spans="1:36" x14ac:dyDescent="0.2">
      <c r="A445" s="86" t="str">
        <f t="shared" si="34"/>
        <v>111AA443008</v>
      </c>
      <c r="B445" s="86" t="str">
        <f t="shared" si="35"/>
        <v>ME</v>
      </c>
      <c r="C445" s="86" t="str">
        <f t="shared" si="36"/>
        <v>DHU</v>
      </c>
      <c r="D445" s="89">
        <v>43008</v>
      </c>
      <c r="E445" s="86" t="s">
        <v>65</v>
      </c>
      <c r="F445" s="86" t="s">
        <v>736</v>
      </c>
      <c r="G445" s="59"/>
      <c r="H445" s="59">
        <v>653</v>
      </c>
      <c r="I445" s="59">
        <v>179</v>
      </c>
      <c r="J445" s="59">
        <v>131</v>
      </c>
      <c r="K445" s="59">
        <v>25</v>
      </c>
      <c r="L445" s="59">
        <v>11</v>
      </c>
      <c r="M445" s="59" t="s">
        <v>1025</v>
      </c>
      <c r="N445" s="59">
        <v>10</v>
      </c>
      <c r="O445" s="59">
        <v>0</v>
      </c>
      <c r="P445" s="59">
        <v>2</v>
      </c>
      <c r="Q445" s="59">
        <v>156</v>
      </c>
      <c r="R445" s="59">
        <v>14</v>
      </c>
      <c r="S445" s="59">
        <v>6</v>
      </c>
      <c r="T445" s="59">
        <v>3</v>
      </c>
      <c r="U445" s="59">
        <v>50</v>
      </c>
      <c r="V445" s="59">
        <v>83</v>
      </c>
      <c r="W445" s="59">
        <v>31</v>
      </c>
      <c r="X445" s="59">
        <v>12</v>
      </c>
      <c r="Y445" s="59">
        <v>3</v>
      </c>
      <c r="Z445" s="59">
        <v>40</v>
      </c>
      <c r="AA445" s="59">
        <v>39</v>
      </c>
      <c r="AB445" s="59">
        <v>62</v>
      </c>
      <c r="AC445" s="59">
        <v>10</v>
      </c>
      <c r="AD445" s="59">
        <v>12</v>
      </c>
      <c r="AE445" s="59">
        <v>16</v>
      </c>
      <c r="AF445" s="59">
        <v>111</v>
      </c>
      <c r="AG445" s="59">
        <v>43</v>
      </c>
      <c r="AH445" s="59">
        <v>17</v>
      </c>
      <c r="AI445" s="59">
        <v>5</v>
      </c>
      <c r="AJ445" s="59">
        <v>3</v>
      </c>
    </row>
    <row r="446" spans="1:36" x14ac:dyDescent="0.2">
      <c r="A446" s="86" t="str">
        <f t="shared" si="34"/>
        <v>111AA543008</v>
      </c>
      <c r="B446" s="86" t="str">
        <f t="shared" si="35"/>
        <v>ME</v>
      </c>
      <c r="C446" s="86" t="str">
        <f t="shared" si="36"/>
        <v>DHU</v>
      </c>
      <c r="D446" s="89">
        <v>43008</v>
      </c>
      <c r="E446" s="86" t="s">
        <v>85</v>
      </c>
      <c r="F446" s="86" t="s">
        <v>737</v>
      </c>
      <c r="G446" s="59"/>
      <c r="H446" s="59">
        <v>653</v>
      </c>
      <c r="I446" s="59">
        <v>190</v>
      </c>
      <c r="J446" s="59">
        <v>141</v>
      </c>
      <c r="K446" s="59">
        <v>33</v>
      </c>
      <c r="L446" s="59">
        <v>8</v>
      </c>
      <c r="M446" s="59" t="s">
        <v>1025</v>
      </c>
      <c r="N446" s="59">
        <v>6</v>
      </c>
      <c r="O446" s="59">
        <v>0</v>
      </c>
      <c r="P446" s="59">
        <v>2</v>
      </c>
      <c r="Q446" s="59">
        <v>169</v>
      </c>
      <c r="R446" s="59">
        <v>16</v>
      </c>
      <c r="S446" s="59">
        <v>3</v>
      </c>
      <c r="T446" s="59">
        <v>2</v>
      </c>
      <c r="U446" s="59">
        <v>39</v>
      </c>
      <c r="V446" s="59">
        <v>100</v>
      </c>
      <c r="W446" s="59">
        <v>38</v>
      </c>
      <c r="X446" s="59">
        <v>10</v>
      </c>
      <c r="Y446" s="59">
        <v>3</v>
      </c>
      <c r="Z446" s="59">
        <v>43</v>
      </c>
      <c r="AA446" s="59">
        <v>46</v>
      </c>
      <c r="AB446" s="59">
        <v>59</v>
      </c>
      <c r="AC446" s="59">
        <v>9</v>
      </c>
      <c r="AD446" s="59">
        <v>25</v>
      </c>
      <c r="AE446" s="59">
        <v>8</v>
      </c>
      <c r="AF446" s="59">
        <v>132</v>
      </c>
      <c r="AG446" s="59">
        <v>42</v>
      </c>
      <c r="AH446" s="59">
        <v>11</v>
      </c>
      <c r="AI446" s="59">
        <v>4</v>
      </c>
      <c r="AJ446" s="59">
        <v>1</v>
      </c>
    </row>
    <row r="447" spans="1:36" x14ac:dyDescent="0.2">
      <c r="A447" s="86" t="str">
        <f t="shared" si="34"/>
        <v>111AA643008</v>
      </c>
      <c r="B447" s="86" t="str">
        <f t="shared" si="35"/>
        <v>S</v>
      </c>
      <c r="C447" s="86" t="str">
        <f t="shared" si="36"/>
        <v>IOW</v>
      </c>
      <c r="D447" s="89">
        <v>43008</v>
      </c>
      <c r="E447" s="86" t="s">
        <v>100</v>
      </c>
      <c r="F447" s="86" t="s">
        <v>738</v>
      </c>
      <c r="G447" s="59"/>
      <c r="H447" s="59">
        <v>500</v>
      </c>
      <c r="I447" s="59">
        <v>66</v>
      </c>
      <c r="J447" s="59">
        <v>47</v>
      </c>
      <c r="K447" s="59">
        <v>7</v>
      </c>
      <c r="L447" s="59">
        <v>2</v>
      </c>
      <c r="M447" s="59" t="s">
        <v>1025</v>
      </c>
      <c r="N447" s="59">
        <v>2</v>
      </c>
      <c r="O447" s="59">
        <v>3</v>
      </c>
      <c r="P447" s="59">
        <v>5</v>
      </c>
      <c r="Q447" s="59">
        <v>56</v>
      </c>
      <c r="R447" s="59">
        <v>4</v>
      </c>
      <c r="S447" s="59">
        <v>3</v>
      </c>
      <c r="T447" s="59">
        <v>3</v>
      </c>
      <c r="U447" s="59">
        <v>21</v>
      </c>
      <c r="V447" s="59">
        <v>25</v>
      </c>
      <c r="W447" s="59">
        <v>7</v>
      </c>
      <c r="X447" s="59">
        <v>2</v>
      </c>
      <c r="Y447" s="59">
        <v>11</v>
      </c>
      <c r="Z447" s="59">
        <v>12</v>
      </c>
      <c r="AA447" s="59">
        <v>16</v>
      </c>
      <c r="AB447" s="59">
        <v>28</v>
      </c>
      <c r="AC447" s="59">
        <v>2</v>
      </c>
      <c r="AD447" s="59">
        <v>3</v>
      </c>
      <c r="AE447" s="59">
        <v>5</v>
      </c>
      <c r="AF447" s="59">
        <v>46</v>
      </c>
      <c r="AG447" s="59">
        <v>14</v>
      </c>
      <c r="AH447" s="59">
        <v>2</v>
      </c>
      <c r="AI447" s="59">
        <v>3</v>
      </c>
      <c r="AJ447" s="59">
        <v>1</v>
      </c>
    </row>
    <row r="448" spans="1:36" x14ac:dyDescent="0.2">
      <c r="A448" s="86" t="str">
        <f t="shared" si="34"/>
        <v>111AA743008</v>
      </c>
      <c r="B448" s="86" t="str">
        <f t="shared" si="35"/>
        <v>L</v>
      </c>
      <c r="C448" s="86" t="str">
        <f t="shared" si="36"/>
        <v>LCW</v>
      </c>
      <c r="D448" s="89">
        <v>43008</v>
      </c>
      <c r="E448" s="86" t="s">
        <v>106</v>
      </c>
      <c r="F448" s="86" t="s">
        <v>739</v>
      </c>
      <c r="G448" s="59"/>
      <c r="H448" s="59">
        <v>112</v>
      </c>
      <c r="I448" s="59">
        <v>112</v>
      </c>
      <c r="J448" s="59">
        <v>72</v>
      </c>
      <c r="K448" s="59">
        <v>25</v>
      </c>
      <c r="L448" s="59">
        <v>8</v>
      </c>
      <c r="M448" s="59" t="s">
        <v>1025</v>
      </c>
      <c r="N448" s="59">
        <v>3</v>
      </c>
      <c r="O448" s="59">
        <v>2</v>
      </c>
      <c r="P448" s="59">
        <v>2</v>
      </c>
      <c r="Q448" s="59">
        <v>101</v>
      </c>
      <c r="R448" s="59">
        <v>7</v>
      </c>
      <c r="S448" s="59">
        <v>3</v>
      </c>
      <c r="T448" s="59">
        <v>1</v>
      </c>
      <c r="U448" s="59">
        <v>33</v>
      </c>
      <c r="V448" s="59">
        <v>58</v>
      </c>
      <c r="W448" s="59">
        <v>14</v>
      </c>
      <c r="X448" s="59">
        <v>6</v>
      </c>
      <c r="Y448" s="59">
        <v>1</v>
      </c>
      <c r="Z448" s="59">
        <v>17</v>
      </c>
      <c r="AA448" s="59">
        <v>32</v>
      </c>
      <c r="AB448" s="59">
        <v>54</v>
      </c>
      <c r="AC448" s="59">
        <v>2</v>
      </c>
      <c r="AD448" s="59">
        <v>5</v>
      </c>
      <c r="AE448" s="59">
        <v>2</v>
      </c>
      <c r="AF448" s="59">
        <v>72</v>
      </c>
      <c r="AG448" s="59">
        <v>29</v>
      </c>
      <c r="AH448" s="59">
        <v>9</v>
      </c>
      <c r="AI448" s="59">
        <v>1</v>
      </c>
      <c r="AJ448" s="59">
        <v>1</v>
      </c>
    </row>
    <row r="449" spans="1:36" x14ac:dyDescent="0.2">
      <c r="A449" s="86" t="str">
        <f t="shared" si="34"/>
        <v>111AA943008</v>
      </c>
      <c r="B449" s="86" t="str">
        <f t="shared" si="35"/>
        <v>L</v>
      </c>
      <c r="C449" s="86" t="str">
        <f t="shared" si="36"/>
        <v>Care UK</v>
      </c>
      <c r="D449" s="89">
        <v>43008</v>
      </c>
      <c r="E449" s="86" t="s">
        <v>118</v>
      </c>
      <c r="F449" s="86" t="s">
        <v>740</v>
      </c>
      <c r="G449" s="59"/>
      <c r="H449" s="59">
        <v>143</v>
      </c>
      <c r="I449" s="59">
        <v>143</v>
      </c>
      <c r="J449" s="59">
        <v>89</v>
      </c>
      <c r="K449" s="59">
        <v>20</v>
      </c>
      <c r="L449" s="59">
        <v>7</v>
      </c>
      <c r="M449" s="59" t="s">
        <v>1025</v>
      </c>
      <c r="N449" s="59">
        <v>6</v>
      </c>
      <c r="O449" s="59">
        <v>1</v>
      </c>
      <c r="P449" s="59">
        <v>20</v>
      </c>
      <c r="Q449" s="59">
        <v>85</v>
      </c>
      <c r="R449" s="59">
        <v>4</v>
      </c>
      <c r="S449" s="59">
        <v>4</v>
      </c>
      <c r="T449" s="59">
        <v>50</v>
      </c>
      <c r="U449" s="59">
        <v>13</v>
      </c>
      <c r="V449" s="59">
        <v>60</v>
      </c>
      <c r="W449" s="59">
        <v>17</v>
      </c>
      <c r="X449" s="59">
        <v>2</v>
      </c>
      <c r="Y449" s="59">
        <v>51</v>
      </c>
      <c r="Z449" s="59">
        <v>8</v>
      </c>
      <c r="AA449" s="59">
        <v>32</v>
      </c>
      <c r="AB449" s="59">
        <v>24</v>
      </c>
      <c r="AC449" s="59">
        <v>29</v>
      </c>
      <c r="AD449" s="59">
        <v>0</v>
      </c>
      <c r="AE449" s="59">
        <v>50</v>
      </c>
      <c r="AF449" s="59">
        <v>0</v>
      </c>
      <c r="AG449" s="59">
        <v>0</v>
      </c>
      <c r="AH449" s="59">
        <v>0</v>
      </c>
      <c r="AI449" s="59">
        <v>0</v>
      </c>
      <c r="AJ449" s="59">
        <v>0</v>
      </c>
    </row>
    <row r="450" spans="1:36" x14ac:dyDescent="0.2">
      <c r="A450" s="86" t="str">
        <f t="shared" si="34"/>
        <v>111AB243008</v>
      </c>
      <c r="B450" s="86" t="str">
        <f t="shared" si="35"/>
        <v>ME</v>
      </c>
      <c r="C450" s="86" t="str">
        <f t="shared" si="36"/>
        <v>HUC</v>
      </c>
      <c r="D450" s="89">
        <v>43008</v>
      </c>
      <c r="E450" s="86" t="s">
        <v>124</v>
      </c>
      <c r="F450" s="86" t="s">
        <v>741</v>
      </c>
      <c r="G450" s="59"/>
      <c r="H450" s="59">
        <v>3141</v>
      </c>
      <c r="I450" s="59">
        <v>936</v>
      </c>
      <c r="J450" s="59">
        <v>676</v>
      </c>
      <c r="K450" s="59">
        <v>178</v>
      </c>
      <c r="L450" s="59">
        <v>32</v>
      </c>
      <c r="M450" s="59" t="s">
        <v>1025</v>
      </c>
      <c r="N450" s="59">
        <v>45</v>
      </c>
      <c r="O450" s="59">
        <v>0</v>
      </c>
      <c r="P450" s="59">
        <v>5</v>
      </c>
      <c r="Q450" s="59">
        <v>807</v>
      </c>
      <c r="R450" s="59">
        <v>92</v>
      </c>
      <c r="S450" s="59">
        <v>20</v>
      </c>
      <c r="T450" s="59">
        <v>17</v>
      </c>
      <c r="U450" s="59">
        <v>267</v>
      </c>
      <c r="V450" s="59">
        <v>498</v>
      </c>
      <c r="W450" s="59">
        <v>115</v>
      </c>
      <c r="X450" s="59">
        <v>39</v>
      </c>
      <c r="Y450" s="59">
        <v>17</v>
      </c>
      <c r="Z450" s="59">
        <v>61</v>
      </c>
      <c r="AA450" s="59">
        <v>94</v>
      </c>
      <c r="AB450" s="59">
        <v>319</v>
      </c>
      <c r="AC450" s="59">
        <v>115</v>
      </c>
      <c r="AD450" s="59">
        <v>0</v>
      </c>
      <c r="AE450" s="59">
        <v>347</v>
      </c>
      <c r="AF450" s="59">
        <v>0</v>
      </c>
      <c r="AG450" s="59">
        <v>0</v>
      </c>
      <c r="AH450" s="59">
        <v>0</v>
      </c>
      <c r="AI450" s="59">
        <v>0</v>
      </c>
      <c r="AJ450" s="59">
        <v>0</v>
      </c>
    </row>
    <row r="451" spans="1:36" x14ac:dyDescent="0.2">
      <c r="A451" s="86" t="str">
        <f t="shared" si="34"/>
        <v>111AB443008</v>
      </c>
      <c r="B451" s="86" t="str">
        <f t="shared" si="35"/>
        <v>S</v>
      </c>
      <c r="C451" s="86" t="str">
        <f t="shared" si="36"/>
        <v>SCAS</v>
      </c>
      <c r="D451" s="89">
        <v>43008</v>
      </c>
      <c r="E451" s="86" t="s">
        <v>133</v>
      </c>
      <c r="F451" s="86" t="s">
        <v>742</v>
      </c>
      <c r="G451" s="59"/>
      <c r="H451" s="59">
        <v>1000</v>
      </c>
      <c r="I451" s="59">
        <v>201</v>
      </c>
      <c r="J451" s="59">
        <v>142</v>
      </c>
      <c r="K451" s="59">
        <v>33</v>
      </c>
      <c r="L451" s="59">
        <v>8</v>
      </c>
      <c r="M451" s="59" t="s">
        <v>1025</v>
      </c>
      <c r="N451" s="59">
        <v>8</v>
      </c>
      <c r="O451" s="59">
        <v>8</v>
      </c>
      <c r="P451" s="59">
        <v>2</v>
      </c>
      <c r="Q451" s="59">
        <v>165</v>
      </c>
      <c r="R451" s="59">
        <v>28</v>
      </c>
      <c r="S451" s="59">
        <v>1</v>
      </c>
      <c r="T451" s="59">
        <v>7</v>
      </c>
      <c r="U451" s="59">
        <v>51</v>
      </c>
      <c r="V451" s="59">
        <v>100</v>
      </c>
      <c r="W451" s="59">
        <v>32</v>
      </c>
      <c r="X451" s="59">
        <v>11</v>
      </c>
      <c r="Y451" s="59">
        <v>7</v>
      </c>
      <c r="Z451" s="59">
        <v>39</v>
      </c>
      <c r="AA451" s="59">
        <v>42</v>
      </c>
      <c r="AB451" s="59">
        <v>103</v>
      </c>
      <c r="AC451" s="59">
        <v>10</v>
      </c>
      <c r="AD451" s="59">
        <v>12</v>
      </c>
      <c r="AE451" s="59">
        <v>11</v>
      </c>
      <c r="AF451" s="59">
        <v>124</v>
      </c>
      <c r="AG451" s="59">
        <v>54</v>
      </c>
      <c r="AH451" s="59">
        <v>15</v>
      </c>
      <c r="AI451" s="59">
        <v>6</v>
      </c>
      <c r="AJ451" s="59">
        <v>2</v>
      </c>
    </row>
    <row r="452" spans="1:36" x14ac:dyDescent="0.2">
      <c r="A452" s="86" t="str">
        <f t="shared" si="34"/>
        <v>111AB943008</v>
      </c>
      <c r="B452" s="86" t="str">
        <f t="shared" si="35"/>
        <v>ME</v>
      </c>
      <c r="C452" s="86" t="str">
        <f t="shared" si="36"/>
        <v>IC24</v>
      </c>
      <c r="D452" s="89">
        <v>43008</v>
      </c>
      <c r="E452" s="86" t="s">
        <v>786</v>
      </c>
      <c r="F452" s="86" t="s">
        <v>793</v>
      </c>
      <c r="G452" s="59"/>
      <c r="H452" s="59">
        <v>0</v>
      </c>
      <c r="I452" s="59">
        <v>0</v>
      </c>
      <c r="J452" s="59">
        <v>0</v>
      </c>
      <c r="K452" s="59">
        <v>0</v>
      </c>
      <c r="L452" s="59">
        <v>0</v>
      </c>
      <c r="M452" s="59" t="s">
        <v>1025</v>
      </c>
      <c r="N452" s="59">
        <v>0</v>
      </c>
      <c r="O452" s="59">
        <v>0</v>
      </c>
      <c r="P452" s="59">
        <v>0</v>
      </c>
      <c r="Q452" s="59">
        <v>0</v>
      </c>
      <c r="R452" s="59">
        <v>0</v>
      </c>
      <c r="S452" s="59">
        <v>0</v>
      </c>
      <c r="T452" s="59">
        <v>0</v>
      </c>
      <c r="U452" s="59">
        <v>0</v>
      </c>
      <c r="V452" s="59">
        <v>0</v>
      </c>
      <c r="W452" s="59">
        <v>0</v>
      </c>
      <c r="X452" s="59">
        <v>0</v>
      </c>
      <c r="Y452" s="59">
        <v>0</v>
      </c>
      <c r="Z452" s="59">
        <v>0</v>
      </c>
      <c r="AA452" s="59">
        <v>0</v>
      </c>
      <c r="AB452" s="59">
        <v>0</v>
      </c>
      <c r="AC452" s="59">
        <v>0</v>
      </c>
      <c r="AD452" s="59">
        <v>0</v>
      </c>
      <c r="AE452" s="59">
        <v>0</v>
      </c>
      <c r="AF452" s="59">
        <v>0</v>
      </c>
      <c r="AG452" s="59">
        <v>0</v>
      </c>
      <c r="AH452" s="59">
        <v>0</v>
      </c>
      <c r="AI452" s="59">
        <v>0</v>
      </c>
      <c r="AJ452" s="59">
        <v>0</v>
      </c>
    </row>
    <row r="453" spans="1:36" x14ac:dyDescent="0.2">
      <c r="A453" s="86" t="str">
        <f t="shared" si="34"/>
        <v>111AC243008</v>
      </c>
      <c r="B453" s="86" t="str">
        <f t="shared" si="35"/>
        <v>ME</v>
      </c>
      <c r="C453" s="86" t="str">
        <f t="shared" si="36"/>
        <v>Care UK</v>
      </c>
      <c r="D453" s="89">
        <v>43008</v>
      </c>
      <c r="E453" s="86" t="s">
        <v>139</v>
      </c>
      <c r="F453" s="86" t="s">
        <v>743</v>
      </c>
      <c r="G453" s="59"/>
      <c r="H453" s="59">
        <v>274</v>
      </c>
      <c r="I453" s="59">
        <v>274</v>
      </c>
      <c r="J453" s="59">
        <v>132</v>
      </c>
      <c r="K453" s="59">
        <v>36</v>
      </c>
      <c r="L453" s="59">
        <v>9</v>
      </c>
      <c r="M453" s="59" t="s">
        <v>1025</v>
      </c>
      <c r="N453" s="59">
        <v>24</v>
      </c>
      <c r="O453" s="59">
        <v>36</v>
      </c>
      <c r="P453" s="59">
        <v>37</v>
      </c>
      <c r="Q453" s="59">
        <v>157</v>
      </c>
      <c r="R453" s="59">
        <v>12</v>
      </c>
      <c r="S453" s="59">
        <v>5</v>
      </c>
      <c r="T453" s="59">
        <v>100</v>
      </c>
      <c r="U453" s="59">
        <v>23</v>
      </c>
      <c r="V453" s="59">
        <v>88</v>
      </c>
      <c r="W453" s="59">
        <v>49</v>
      </c>
      <c r="X453" s="59">
        <v>13</v>
      </c>
      <c r="Y453" s="59">
        <v>101</v>
      </c>
      <c r="Z453" s="59">
        <v>9</v>
      </c>
      <c r="AA453" s="59">
        <v>51</v>
      </c>
      <c r="AB453" s="59">
        <v>60</v>
      </c>
      <c r="AC453" s="59">
        <v>54</v>
      </c>
      <c r="AD453" s="59">
        <v>0</v>
      </c>
      <c r="AE453" s="59">
        <v>100</v>
      </c>
      <c r="AF453" s="59">
        <v>0</v>
      </c>
      <c r="AG453" s="59">
        <v>0</v>
      </c>
      <c r="AH453" s="59">
        <v>0</v>
      </c>
      <c r="AI453" s="59">
        <v>0</v>
      </c>
      <c r="AJ453" s="59">
        <v>0</v>
      </c>
    </row>
    <row r="454" spans="1:36" x14ac:dyDescent="0.2">
      <c r="A454" s="86" t="str">
        <f t="shared" si="34"/>
        <v>111AC343008</v>
      </c>
      <c r="B454" s="86" t="str">
        <f t="shared" si="35"/>
        <v>ME</v>
      </c>
      <c r="C454" s="86" t="str">
        <f t="shared" si="36"/>
        <v>IC24</v>
      </c>
      <c r="D454" s="89">
        <v>43008</v>
      </c>
      <c r="E454" s="86" t="s">
        <v>147</v>
      </c>
      <c r="F454" s="86" t="s">
        <v>744</v>
      </c>
      <c r="G454" s="59"/>
      <c r="H454" s="59">
        <v>471</v>
      </c>
      <c r="I454" s="59">
        <v>471</v>
      </c>
      <c r="J454" s="59">
        <v>329</v>
      </c>
      <c r="K454" s="59">
        <v>94</v>
      </c>
      <c r="L454" s="59">
        <v>20</v>
      </c>
      <c r="M454" s="59" t="s">
        <v>1025</v>
      </c>
      <c r="N454" s="59">
        <v>9</v>
      </c>
      <c r="O454" s="59">
        <v>13</v>
      </c>
      <c r="P454" s="59">
        <v>6</v>
      </c>
      <c r="Q454" s="59">
        <v>370</v>
      </c>
      <c r="R454" s="59">
        <v>78</v>
      </c>
      <c r="S454" s="59">
        <v>8</v>
      </c>
      <c r="T454" s="59">
        <v>15</v>
      </c>
      <c r="U454" s="59">
        <v>208</v>
      </c>
      <c r="V454" s="59">
        <v>128</v>
      </c>
      <c r="W454" s="59">
        <v>86</v>
      </c>
      <c r="X454" s="59">
        <v>37</v>
      </c>
      <c r="Y454" s="59">
        <v>12</v>
      </c>
      <c r="Z454" s="59">
        <v>70</v>
      </c>
      <c r="AA454" s="59">
        <v>128</v>
      </c>
      <c r="AB454" s="59">
        <v>194</v>
      </c>
      <c r="AC454" s="59">
        <v>11</v>
      </c>
      <c r="AD454" s="59">
        <v>62</v>
      </c>
      <c r="AE454" s="59">
        <v>6</v>
      </c>
      <c r="AF454" s="59">
        <v>208</v>
      </c>
      <c r="AG454" s="59">
        <v>222</v>
      </c>
      <c r="AH454" s="59">
        <v>22</v>
      </c>
      <c r="AI454" s="59">
        <v>15</v>
      </c>
      <c r="AJ454" s="59">
        <v>4</v>
      </c>
    </row>
    <row r="455" spans="1:36" x14ac:dyDescent="0.2">
      <c r="A455" s="86" t="str">
        <f t="shared" si="34"/>
        <v>111AC443008</v>
      </c>
      <c r="B455" s="86" t="str">
        <f t="shared" si="35"/>
        <v>ME</v>
      </c>
      <c r="C455" s="86" t="str">
        <f t="shared" si="36"/>
        <v>IC24</v>
      </c>
      <c r="D455" s="89">
        <v>43008</v>
      </c>
      <c r="E455" s="86" t="s">
        <v>159</v>
      </c>
      <c r="F455" s="86" t="s">
        <v>745</v>
      </c>
      <c r="G455" s="59"/>
      <c r="H455" s="59">
        <v>347</v>
      </c>
      <c r="I455" s="59">
        <v>347</v>
      </c>
      <c r="J455" s="59">
        <v>266</v>
      </c>
      <c r="K455" s="59">
        <v>57</v>
      </c>
      <c r="L455" s="59">
        <v>8</v>
      </c>
      <c r="M455" s="59" t="s">
        <v>1025</v>
      </c>
      <c r="N455" s="59">
        <v>11</v>
      </c>
      <c r="O455" s="59">
        <v>5</v>
      </c>
      <c r="P455" s="59">
        <v>0</v>
      </c>
      <c r="Q455" s="59">
        <v>280</v>
      </c>
      <c r="R455" s="59">
        <v>46</v>
      </c>
      <c r="S455" s="59">
        <v>2</v>
      </c>
      <c r="T455" s="59">
        <v>19</v>
      </c>
      <c r="U455" s="59">
        <v>182</v>
      </c>
      <c r="V455" s="59">
        <v>105</v>
      </c>
      <c r="W455" s="59">
        <v>42</v>
      </c>
      <c r="X455" s="59">
        <v>13</v>
      </c>
      <c r="Y455" s="59">
        <v>5</v>
      </c>
      <c r="Z455" s="59">
        <v>35</v>
      </c>
      <c r="AA455" s="59">
        <v>99</v>
      </c>
      <c r="AB455" s="59">
        <v>142</v>
      </c>
      <c r="AC455" s="59">
        <v>11</v>
      </c>
      <c r="AD455" s="59">
        <v>57</v>
      </c>
      <c r="AE455" s="59">
        <v>3</v>
      </c>
      <c r="AF455" s="59">
        <v>165</v>
      </c>
      <c r="AG455" s="59">
        <v>159</v>
      </c>
      <c r="AH455" s="59">
        <v>14</v>
      </c>
      <c r="AI455" s="59">
        <v>9</v>
      </c>
      <c r="AJ455" s="59">
        <v>0</v>
      </c>
    </row>
    <row r="456" spans="1:36" x14ac:dyDescent="0.2">
      <c r="A456" s="86" t="str">
        <f t="shared" si="34"/>
        <v>111AC543008</v>
      </c>
      <c r="B456" s="86" t="str">
        <f t="shared" si="35"/>
        <v>ME</v>
      </c>
      <c r="C456" s="86" t="str">
        <f t="shared" si="36"/>
        <v>HUC</v>
      </c>
      <c r="D456" s="89">
        <v>43008</v>
      </c>
      <c r="E456" s="86" t="s">
        <v>173</v>
      </c>
      <c r="F456" s="86" t="s">
        <v>746</v>
      </c>
      <c r="G456" s="59"/>
      <c r="H456" s="59">
        <v>2541</v>
      </c>
      <c r="I456" s="59">
        <v>724</v>
      </c>
      <c r="J456" s="59">
        <v>497</v>
      </c>
      <c r="K456" s="59">
        <v>133</v>
      </c>
      <c r="L456" s="59">
        <v>28</v>
      </c>
      <c r="M456" s="59" t="s">
        <v>1025</v>
      </c>
      <c r="N456" s="59">
        <v>58</v>
      </c>
      <c r="O456" s="59">
        <v>0</v>
      </c>
      <c r="P456" s="59">
        <v>8</v>
      </c>
      <c r="Q456" s="59">
        <v>625</v>
      </c>
      <c r="R456" s="59">
        <v>59</v>
      </c>
      <c r="S456" s="59">
        <v>21</v>
      </c>
      <c r="T456" s="59">
        <v>19</v>
      </c>
      <c r="U456" s="59">
        <v>186</v>
      </c>
      <c r="V456" s="59">
        <v>380</v>
      </c>
      <c r="W456" s="59">
        <v>102</v>
      </c>
      <c r="X456" s="59">
        <v>27</v>
      </c>
      <c r="Y456" s="59">
        <v>29</v>
      </c>
      <c r="Z456" s="59">
        <v>41</v>
      </c>
      <c r="AA456" s="59">
        <v>83</v>
      </c>
      <c r="AB456" s="59">
        <v>240</v>
      </c>
      <c r="AC456" s="59">
        <v>75</v>
      </c>
      <c r="AD456" s="59">
        <v>0</v>
      </c>
      <c r="AE456" s="59">
        <v>285</v>
      </c>
      <c r="AF456" s="59">
        <v>0</v>
      </c>
      <c r="AG456" s="59">
        <v>0</v>
      </c>
      <c r="AH456" s="59">
        <v>0</v>
      </c>
      <c r="AI456" s="59">
        <v>0</v>
      </c>
      <c r="AJ456" s="59">
        <v>0</v>
      </c>
    </row>
    <row r="457" spans="1:36" x14ac:dyDescent="0.2">
      <c r="A457" s="86" t="str">
        <f t="shared" si="34"/>
        <v>111AC643008</v>
      </c>
      <c r="B457" s="86" t="str">
        <f t="shared" si="35"/>
        <v>ME</v>
      </c>
      <c r="C457" s="86" t="str">
        <f t="shared" si="36"/>
        <v>DHU</v>
      </c>
      <c r="D457" s="89">
        <v>43008</v>
      </c>
      <c r="E457" s="86" t="s">
        <v>178</v>
      </c>
      <c r="F457" s="86" t="s">
        <v>747</v>
      </c>
      <c r="G457" s="59"/>
      <c r="H457" s="59">
        <v>653</v>
      </c>
      <c r="I457" s="59">
        <v>153</v>
      </c>
      <c r="J457" s="59">
        <v>103</v>
      </c>
      <c r="K457" s="59">
        <v>32</v>
      </c>
      <c r="L457" s="59">
        <v>5</v>
      </c>
      <c r="M457" s="59" t="s">
        <v>1025</v>
      </c>
      <c r="N457" s="59">
        <v>11</v>
      </c>
      <c r="O457" s="59">
        <v>0</v>
      </c>
      <c r="P457" s="59">
        <v>2</v>
      </c>
      <c r="Q457" s="59">
        <v>131</v>
      </c>
      <c r="R457" s="59">
        <v>11</v>
      </c>
      <c r="S457" s="59">
        <v>5</v>
      </c>
      <c r="T457" s="59">
        <v>6</v>
      </c>
      <c r="U457" s="59">
        <v>45</v>
      </c>
      <c r="V457" s="59">
        <v>76</v>
      </c>
      <c r="W457" s="59">
        <v>23</v>
      </c>
      <c r="X457" s="59">
        <v>4</v>
      </c>
      <c r="Y457" s="59">
        <v>5</v>
      </c>
      <c r="Z457" s="59">
        <v>23</v>
      </c>
      <c r="AA457" s="59">
        <v>53</v>
      </c>
      <c r="AB457" s="59">
        <v>55</v>
      </c>
      <c r="AC457" s="59">
        <v>5</v>
      </c>
      <c r="AD457" s="59">
        <v>6</v>
      </c>
      <c r="AE457" s="59">
        <v>11</v>
      </c>
      <c r="AF457" s="59">
        <v>91</v>
      </c>
      <c r="AG457" s="59">
        <v>42</v>
      </c>
      <c r="AH457" s="59">
        <v>10</v>
      </c>
      <c r="AI457" s="59">
        <v>6</v>
      </c>
      <c r="AJ457" s="59">
        <v>4</v>
      </c>
    </row>
    <row r="458" spans="1:36" x14ac:dyDescent="0.2">
      <c r="A458" s="86" t="str">
        <f t="shared" si="34"/>
        <v>111AC743008</v>
      </c>
      <c r="B458" s="86" t="str">
        <f t="shared" si="35"/>
        <v>ME</v>
      </c>
      <c r="C458" s="86" t="str">
        <f t="shared" si="36"/>
        <v>DHU</v>
      </c>
      <c r="D458" s="89">
        <v>43008</v>
      </c>
      <c r="E458" s="86" t="s">
        <v>186</v>
      </c>
      <c r="F458" s="86" t="s">
        <v>748</v>
      </c>
      <c r="G458" s="59"/>
      <c r="H458" s="59">
        <v>650</v>
      </c>
      <c r="I458" s="59">
        <v>124</v>
      </c>
      <c r="J458" s="59">
        <v>84</v>
      </c>
      <c r="K458" s="59">
        <v>28</v>
      </c>
      <c r="L458" s="59">
        <v>8</v>
      </c>
      <c r="M458" s="59" t="s">
        <v>1025</v>
      </c>
      <c r="N458" s="59">
        <v>3</v>
      </c>
      <c r="O458" s="59">
        <v>0</v>
      </c>
      <c r="P458" s="59">
        <v>1</v>
      </c>
      <c r="Q458" s="59">
        <v>101</v>
      </c>
      <c r="R458" s="59">
        <v>17</v>
      </c>
      <c r="S458" s="59">
        <v>5</v>
      </c>
      <c r="T458" s="59">
        <v>1</v>
      </c>
      <c r="U458" s="59">
        <v>37</v>
      </c>
      <c r="V458" s="59">
        <v>62</v>
      </c>
      <c r="W458" s="59">
        <v>18</v>
      </c>
      <c r="X458" s="59">
        <v>3</v>
      </c>
      <c r="Y458" s="59">
        <v>4</v>
      </c>
      <c r="Z458" s="59">
        <v>21</v>
      </c>
      <c r="AA458" s="59">
        <v>17</v>
      </c>
      <c r="AB458" s="59">
        <v>68</v>
      </c>
      <c r="AC458" s="59">
        <v>4</v>
      </c>
      <c r="AD458" s="59">
        <v>9</v>
      </c>
      <c r="AE458" s="59">
        <v>5</v>
      </c>
      <c r="AF458" s="59">
        <v>76</v>
      </c>
      <c r="AG458" s="59">
        <v>39</v>
      </c>
      <c r="AH458" s="59">
        <v>4</v>
      </c>
      <c r="AI458" s="59">
        <v>5</v>
      </c>
      <c r="AJ458" s="59">
        <v>0</v>
      </c>
    </row>
    <row r="459" spans="1:36" x14ac:dyDescent="0.2">
      <c r="A459" s="86" t="str">
        <f t="shared" si="34"/>
        <v>111AC843008</v>
      </c>
      <c r="B459" s="86" t="str">
        <f t="shared" si="35"/>
        <v>ME</v>
      </c>
      <c r="C459" s="86" t="str">
        <f t="shared" si="36"/>
        <v>DHU</v>
      </c>
      <c r="D459" s="89">
        <v>43008</v>
      </c>
      <c r="E459" s="86" t="s">
        <v>191</v>
      </c>
      <c r="F459" s="86" t="s">
        <v>749</v>
      </c>
      <c r="G459" s="59"/>
      <c r="H459" s="59">
        <v>651</v>
      </c>
      <c r="I459" s="59">
        <v>204</v>
      </c>
      <c r="J459" s="59">
        <v>135</v>
      </c>
      <c r="K459" s="59">
        <v>46</v>
      </c>
      <c r="L459" s="59">
        <v>7</v>
      </c>
      <c r="M459" s="59" t="s">
        <v>1025</v>
      </c>
      <c r="N459" s="59">
        <v>12</v>
      </c>
      <c r="O459" s="59">
        <v>0</v>
      </c>
      <c r="P459" s="59">
        <v>4</v>
      </c>
      <c r="Q459" s="59">
        <v>173</v>
      </c>
      <c r="R459" s="59">
        <v>24</v>
      </c>
      <c r="S459" s="59">
        <v>3</v>
      </c>
      <c r="T459" s="59">
        <v>4</v>
      </c>
      <c r="U459" s="59">
        <v>58</v>
      </c>
      <c r="V459" s="59">
        <v>108</v>
      </c>
      <c r="W459" s="59">
        <v>24</v>
      </c>
      <c r="X459" s="59">
        <v>8</v>
      </c>
      <c r="Y459" s="59">
        <v>6</v>
      </c>
      <c r="Z459" s="59">
        <v>43</v>
      </c>
      <c r="AA459" s="59">
        <v>44</v>
      </c>
      <c r="AB459" s="59">
        <v>77</v>
      </c>
      <c r="AC459" s="59">
        <v>12</v>
      </c>
      <c r="AD459" s="59">
        <v>12</v>
      </c>
      <c r="AE459" s="59">
        <v>16</v>
      </c>
      <c r="AF459" s="59">
        <v>126</v>
      </c>
      <c r="AG459" s="59">
        <v>62</v>
      </c>
      <c r="AH459" s="59">
        <v>9</v>
      </c>
      <c r="AI459" s="59">
        <v>5</v>
      </c>
      <c r="AJ459" s="59">
        <v>2</v>
      </c>
    </row>
    <row r="460" spans="1:36" x14ac:dyDescent="0.2">
      <c r="A460" s="86" t="str">
        <f t="shared" si="34"/>
        <v>111AC943008</v>
      </c>
      <c r="B460" s="86" t="str">
        <f t="shared" si="35"/>
        <v>ME</v>
      </c>
      <c r="C460" s="86" t="str">
        <f t="shared" si="36"/>
        <v>Care UK</v>
      </c>
      <c r="D460" s="89">
        <v>43008</v>
      </c>
      <c r="E460" s="86" t="s">
        <v>202</v>
      </c>
      <c r="F460" s="86" t="s">
        <v>750</v>
      </c>
      <c r="G460" s="59"/>
      <c r="H460" s="59">
        <v>1814</v>
      </c>
      <c r="I460" s="59">
        <v>1814</v>
      </c>
      <c r="J460" s="59">
        <v>957</v>
      </c>
      <c r="K460" s="59">
        <v>279</v>
      </c>
      <c r="L460" s="59">
        <v>63</v>
      </c>
      <c r="M460" s="59" t="s">
        <v>1025</v>
      </c>
      <c r="N460" s="59">
        <v>79</v>
      </c>
      <c r="O460" s="59">
        <v>111</v>
      </c>
      <c r="P460" s="59">
        <v>325</v>
      </c>
      <c r="Q460" s="59">
        <v>1106</v>
      </c>
      <c r="R460" s="59">
        <v>158</v>
      </c>
      <c r="S460" s="59">
        <v>53</v>
      </c>
      <c r="T460" s="59">
        <v>497</v>
      </c>
      <c r="U460" s="59">
        <v>184</v>
      </c>
      <c r="V460" s="59">
        <v>685</v>
      </c>
      <c r="W460" s="59">
        <v>331</v>
      </c>
      <c r="X460" s="59">
        <v>65</v>
      </c>
      <c r="Y460" s="59">
        <v>549</v>
      </c>
      <c r="Z460" s="59">
        <v>99</v>
      </c>
      <c r="AA460" s="59">
        <v>378</v>
      </c>
      <c r="AB460" s="59">
        <v>473</v>
      </c>
      <c r="AC460" s="59">
        <v>333</v>
      </c>
      <c r="AD460" s="59">
        <v>0</v>
      </c>
      <c r="AE460" s="59">
        <v>531</v>
      </c>
      <c r="AF460" s="59">
        <v>0</v>
      </c>
      <c r="AG460" s="59">
        <v>0</v>
      </c>
      <c r="AH460" s="59">
        <v>0</v>
      </c>
      <c r="AI460" s="59">
        <v>0</v>
      </c>
      <c r="AJ460" s="59">
        <v>0</v>
      </c>
    </row>
    <row r="461" spans="1:36" x14ac:dyDescent="0.2">
      <c r="A461" s="86" t="str">
        <f t="shared" si="34"/>
        <v>111AD443008</v>
      </c>
      <c r="B461" s="86" t="str">
        <f t="shared" si="35"/>
        <v>L</v>
      </c>
      <c r="C461" s="86" t="str">
        <f t="shared" si="36"/>
        <v>Care UK</v>
      </c>
      <c r="D461" s="89">
        <v>43008</v>
      </c>
      <c r="E461" s="86" t="s">
        <v>252</v>
      </c>
      <c r="F461" s="86" t="s">
        <v>751</v>
      </c>
      <c r="G461" s="59"/>
      <c r="H461" s="59">
        <v>448</v>
      </c>
      <c r="I461" s="59">
        <v>448</v>
      </c>
      <c r="J461" s="59">
        <v>222</v>
      </c>
      <c r="K461" s="59">
        <v>70</v>
      </c>
      <c r="L461" s="59">
        <v>20</v>
      </c>
      <c r="M461" s="59" t="s">
        <v>1025</v>
      </c>
      <c r="N461" s="59">
        <v>23</v>
      </c>
      <c r="O461" s="59">
        <v>30</v>
      </c>
      <c r="P461" s="59">
        <v>83</v>
      </c>
      <c r="Q461" s="59">
        <v>260</v>
      </c>
      <c r="R461" s="59">
        <v>26</v>
      </c>
      <c r="S461" s="59">
        <v>67</v>
      </c>
      <c r="T461" s="59">
        <v>95</v>
      </c>
      <c r="U461" s="59">
        <v>58</v>
      </c>
      <c r="V461" s="59">
        <v>158</v>
      </c>
      <c r="W461" s="59">
        <v>63</v>
      </c>
      <c r="X461" s="59">
        <v>21</v>
      </c>
      <c r="Y461" s="59">
        <v>148</v>
      </c>
      <c r="Z461" s="59">
        <v>33</v>
      </c>
      <c r="AA461" s="59">
        <v>88</v>
      </c>
      <c r="AB461" s="59">
        <v>104</v>
      </c>
      <c r="AC461" s="59">
        <v>76</v>
      </c>
      <c r="AD461" s="59">
        <v>0</v>
      </c>
      <c r="AE461" s="59">
        <v>147</v>
      </c>
      <c r="AF461" s="59">
        <v>0</v>
      </c>
      <c r="AG461" s="59">
        <v>0</v>
      </c>
      <c r="AH461" s="59">
        <v>0</v>
      </c>
      <c r="AI461" s="59">
        <v>0</v>
      </c>
      <c r="AJ461" s="59">
        <v>0</v>
      </c>
    </row>
    <row r="462" spans="1:36" x14ac:dyDescent="0.2">
      <c r="A462" s="86" t="str">
        <f t="shared" si="34"/>
        <v>111AD543008</v>
      </c>
      <c r="B462" s="86" t="str">
        <f t="shared" si="35"/>
        <v>L</v>
      </c>
      <c r="C462" s="86" t="str">
        <f t="shared" si="36"/>
        <v>LCW</v>
      </c>
      <c r="D462" s="89">
        <v>43008</v>
      </c>
      <c r="E462" s="86" t="s">
        <v>266</v>
      </c>
      <c r="F462" s="86" t="s">
        <v>752</v>
      </c>
      <c r="G462" s="59"/>
      <c r="H462" s="59">
        <v>167</v>
      </c>
      <c r="I462" s="59">
        <v>167</v>
      </c>
      <c r="J462" s="59">
        <v>99</v>
      </c>
      <c r="K462" s="59">
        <v>48</v>
      </c>
      <c r="L462" s="59">
        <v>10</v>
      </c>
      <c r="M462" s="59" t="s">
        <v>1025</v>
      </c>
      <c r="N462" s="59">
        <v>6</v>
      </c>
      <c r="O462" s="59">
        <v>2</v>
      </c>
      <c r="P462" s="59">
        <v>2</v>
      </c>
      <c r="Q462" s="59">
        <v>110</v>
      </c>
      <c r="R462" s="59">
        <v>50</v>
      </c>
      <c r="S462" s="59">
        <v>3</v>
      </c>
      <c r="T462" s="59">
        <v>4</v>
      </c>
      <c r="U462" s="59">
        <v>63</v>
      </c>
      <c r="V462" s="59">
        <v>80</v>
      </c>
      <c r="W462" s="59">
        <v>19</v>
      </c>
      <c r="X462" s="59">
        <v>3</v>
      </c>
      <c r="Y462" s="59">
        <v>2</v>
      </c>
      <c r="Z462" s="59">
        <v>37</v>
      </c>
      <c r="AA462" s="59">
        <v>28</v>
      </c>
      <c r="AB462" s="59">
        <v>55</v>
      </c>
      <c r="AC462" s="59">
        <v>33</v>
      </c>
      <c r="AD462" s="59">
        <v>5</v>
      </c>
      <c r="AE462" s="59">
        <v>9</v>
      </c>
      <c r="AF462" s="59">
        <v>97</v>
      </c>
      <c r="AG462" s="59">
        <v>60</v>
      </c>
      <c r="AH462" s="59">
        <v>6</v>
      </c>
      <c r="AI462" s="59">
        <v>0</v>
      </c>
      <c r="AJ462" s="59">
        <v>4</v>
      </c>
    </row>
    <row r="463" spans="1:36" x14ac:dyDescent="0.2">
      <c r="A463" s="86" t="str">
        <f t="shared" si="34"/>
        <v>111AD643008</v>
      </c>
      <c r="B463" s="86" t="str">
        <f t="shared" si="35"/>
        <v>L</v>
      </c>
      <c r="C463" s="86" t="str">
        <f t="shared" si="36"/>
        <v>PELC</v>
      </c>
      <c r="D463" s="89">
        <v>43008</v>
      </c>
      <c r="E463" s="86" t="s">
        <v>283</v>
      </c>
      <c r="F463" s="86" t="s">
        <v>753</v>
      </c>
      <c r="G463" s="59"/>
      <c r="H463" s="59">
        <v>1224</v>
      </c>
      <c r="I463" s="59">
        <v>232</v>
      </c>
      <c r="J463" s="59">
        <v>108</v>
      </c>
      <c r="K463" s="59">
        <v>56</v>
      </c>
      <c r="L463" s="59">
        <v>28</v>
      </c>
      <c r="M463" s="59" t="s">
        <v>1025</v>
      </c>
      <c r="N463" s="59">
        <v>12</v>
      </c>
      <c r="O463" s="59">
        <v>18</v>
      </c>
      <c r="P463" s="59">
        <v>10</v>
      </c>
      <c r="Q463" s="59">
        <v>155</v>
      </c>
      <c r="R463" s="59">
        <v>42</v>
      </c>
      <c r="S463" s="59">
        <v>18</v>
      </c>
      <c r="T463" s="59">
        <v>17</v>
      </c>
      <c r="U463" s="59">
        <v>44</v>
      </c>
      <c r="V463" s="59">
        <v>102</v>
      </c>
      <c r="W463" s="59">
        <v>42</v>
      </c>
      <c r="X463" s="59">
        <v>9</v>
      </c>
      <c r="Y463" s="59">
        <v>35</v>
      </c>
      <c r="Z463" s="59">
        <v>65</v>
      </c>
      <c r="AA463" s="59">
        <v>74</v>
      </c>
      <c r="AB463" s="59">
        <v>52</v>
      </c>
      <c r="AC463" s="59">
        <v>14</v>
      </c>
      <c r="AD463" s="59">
        <v>16</v>
      </c>
      <c r="AE463" s="59">
        <v>11</v>
      </c>
      <c r="AF463" s="59">
        <v>126</v>
      </c>
      <c r="AG463" s="59">
        <v>52</v>
      </c>
      <c r="AH463" s="59">
        <v>18</v>
      </c>
      <c r="AI463" s="59">
        <v>10</v>
      </c>
      <c r="AJ463" s="59">
        <v>26</v>
      </c>
    </row>
    <row r="464" spans="1:36" x14ac:dyDescent="0.2">
      <c r="A464" s="86" t="str">
        <f t="shared" si="34"/>
        <v>111AD743008</v>
      </c>
      <c r="B464" s="86" t="str">
        <f t="shared" si="35"/>
        <v>L</v>
      </c>
      <c r="C464" s="86" t="str">
        <f t="shared" si="36"/>
        <v>LAS</v>
      </c>
      <c r="D464" s="89">
        <v>43008</v>
      </c>
      <c r="E464" s="86" t="s">
        <v>297</v>
      </c>
      <c r="F464" s="86" t="s">
        <v>754</v>
      </c>
      <c r="G464" s="59"/>
      <c r="H464" s="59">
        <v>200</v>
      </c>
      <c r="I464" s="59">
        <v>136</v>
      </c>
      <c r="J464" s="59">
        <v>91</v>
      </c>
      <c r="K464" s="59">
        <v>31</v>
      </c>
      <c r="L464" s="59">
        <v>6</v>
      </c>
      <c r="M464" s="59" t="s">
        <v>1025</v>
      </c>
      <c r="N464" s="59">
        <v>1</v>
      </c>
      <c r="O464" s="59">
        <v>5</v>
      </c>
      <c r="P464" s="59">
        <v>2</v>
      </c>
      <c r="Q464" s="59">
        <v>115</v>
      </c>
      <c r="R464" s="59">
        <v>17</v>
      </c>
      <c r="S464" s="59">
        <v>2</v>
      </c>
      <c r="T464" s="59">
        <v>2</v>
      </c>
      <c r="U464" s="59">
        <v>38</v>
      </c>
      <c r="V464" s="59">
        <v>65</v>
      </c>
      <c r="W464" s="59">
        <v>17</v>
      </c>
      <c r="X464" s="59">
        <v>10</v>
      </c>
      <c r="Y464" s="59">
        <v>6</v>
      </c>
      <c r="Z464" s="59">
        <v>24</v>
      </c>
      <c r="AA464" s="59">
        <v>39</v>
      </c>
      <c r="AB464" s="59">
        <v>43</v>
      </c>
      <c r="AC464" s="59">
        <v>12</v>
      </c>
      <c r="AD464" s="59">
        <v>12</v>
      </c>
      <c r="AE464" s="59">
        <v>6</v>
      </c>
      <c r="AF464" s="59">
        <v>67</v>
      </c>
      <c r="AG464" s="59">
        <v>24</v>
      </c>
      <c r="AH464" s="59">
        <v>10</v>
      </c>
      <c r="AI464" s="59">
        <v>2</v>
      </c>
      <c r="AJ464" s="59">
        <v>33</v>
      </c>
    </row>
    <row r="465" spans="1:36" x14ac:dyDescent="0.2">
      <c r="A465" s="86" t="str">
        <f t="shared" si="34"/>
        <v>111AD843008</v>
      </c>
      <c r="B465" s="86" t="str">
        <f t="shared" si="35"/>
        <v>L</v>
      </c>
      <c r="C465" s="86" t="str">
        <f t="shared" si="36"/>
        <v>PELC</v>
      </c>
      <c r="D465" s="89">
        <v>43008</v>
      </c>
      <c r="E465" s="86" t="s">
        <v>318</v>
      </c>
      <c r="F465" s="86" t="s">
        <v>755</v>
      </c>
      <c r="G465" s="59"/>
      <c r="H465" s="59">
        <v>1105</v>
      </c>
      <c r="I465" s="59">
        <v>211</v>
      </c>
      <c r="J465" s="59">
        <v>121</v>
      </c>
      <c r="K465" s="59">
        <v>42</v>
      </c>
      <c r="L465" s="59">
        <v>33</v>
      </c>
      <c r="M465" s="59" t="s">
        <v>1025</v>
      </c>
      <c r="N465" s="59">
        <v>8</v>
      </c>
      <c r="O465" s="59">
        <v>7</v>
      </c>
      <c r="P465" s="59">
        <v>0</v>
      </c>
      <c r="Q465" s="59">
        <v>132</v>
      </c>
      <c r="R465" s="59">
        <v>53</v>
      </c>
      <c r="S465" s="59">
        <v>12</v>
      </c>
      <c r="T465" s="59">
        <v>14</v>
      </c>
      <c r="U465" s="59">
        <v>48</v>
      </c>
      <c r="V465" s="59">
        <v>110</v>
      </c>
      <c r="W465" s="59">
        <v>31</v>
      </c>
      <c r="X465" s="59">
        <v>8</v>
      </c>
      <c r="Y465" s="59">
        <v>14</v>
      </c>
      <c r="Z465" s="59">
        <v>34</v>
      </c>
      <c r="AA465" s="59">
        <v>53</v>
      </c>
      <c r="AB465" s="59">
        <v>61</v>
      </c>
      <c r="AC465" s="59">
        <v>24</v>
      </c>
      <c r="AD465" s="59">
        <v>28</v>
      </c>
      <c r="AE465" s="59">
        <v>11</v>
      </c>
      <c r="AF465" s="59">
        <v>96</v>
      </c>
      <c r="AG465" s="59">
        <v>54</v>
      </c>
      <c r="AH465" s="59">
        <v>30</v>
      </c>
      <c r="AI465" s="59">
        <v>12</v>
      </c>
      <c r="AJ465" s="59">
        <v>19</v>
      </c>
    </row>
    <row r="466" spans="1:36" x14ac:dyDescent="0.2">
      <c r="A466" s="86" t="str">
        <f t="shared" ref="A466:A520" si="37">CONCATENATE(E466,D466)</f>
        <v>111AD943008</v>
      </c>
      <c r="B466" s="86" t="str">
        <f t="shared" ref="B466:B520" si="38">INDEX($AP$89:$AS$148,MATCH($E466,Area_Code,0),2)</f>
        <v>N</v>
      </c>
      <c r="C466" s="86" t="str">
        <f t="shared" ref="C466:C520" si="39">INDEX($AP$89:$AS$148,MATCH($E466,Area_Code,0),4)</f>
        <v>YAS</v>
      </c>
      <c r="D466" s="89">
        <v>43008</v>
      </c>
      <c r="E466" s="86" t="s">
        <v>329</v>
      </c>
      <c r="F466" s="86" t="s">
        <v>756</v>
      </c>
      <c r="G466" s="59"/>
      <c r="H466" s="59">
        <v>12966</v>
      </c>
      <c r="I466" s="59">
        <v>1685</v>
      </c>
      <c r="J466" s="59">
        <v>1159</v>
      </c>
      <c r="K466" s="59">
        <v>357</v>
      </c>
      <c r="L466" s="59">
        <v>48</v>
      </c>
      <c r="M466" s="59" t="s">
        <v>1025</v>
      </c>
      <c r="N466" s="59">
        <v>46</v>
      </c>
      <c r="O466" s="59">
        <v>49</v>
      </c>
      <c r="P466" s="59">
        <v>26</v>
      </c>
      <c r="Q466" s="59">
        <v>1435</v>
      </c>
      <c r="R466" s="59">
        <v>106</v>
      </c>
      <c r="S466" s="59">
        <v>112</v>
      </c>
      <c r="T466" s="59">
        <v>32</v>
      </c>
      <c r="U466" s="59">
        <v>0</v>
      </c>
      <c r="V466" s="59">
        <v>0</v>
      </c>
      <c r="W466" s="59">
        <v>0</v>
      </c>
      <c r="X466" s="59">
        <v>0</v>
      </c>
      <c r="Y466" s="59">
        <v>0</v>
      </c>
      <c r="Z466" s="59">
        <v>384</v>
      </c>
      <c r="AA466" s="59">
        <v>397</v>
      </c>
      <c r="AB466" s="59">
        <v>620</v>
      </c>
      <c r="AC466" s="59">
        <v>38</v>
      </c>
      <c r="AD466" s="59">
        <v>91</v>
      </c>
      <c r="AE466" s="59">
        <v>155</v>
      </c>
      <c r="AF466" s="59">
        <v>847</v>
      </c>
      <c r="AG466" s="59">
        <v>629</v>
      </c>
      <c r="AH466" s="59">
        <v>80</v>
      </c>
      <c r="AI466" s="59">
        <v>87</v>
      </c>
      <c r="AJ466" s="59">
        <v>42</v>
      </c>
    </row>
    <row r="467" spans="1:36" x14ac:dyDescent="0.2">
      <c r="A467" s="86" t="str">
        <f t="shared" si="37"/>
        <v>111AE143008</v>
      </c>
      <c r="B467" s="86" t="str">
        <f t="shared" si="38"/>
        <v>S</v>
      </c>
      <c r="C467" s="86" t="str">
        <f t="shared" si="39"/>
        <v>SCAS</v>
      </c>
      <c r="D467" s="89">
        <v>43008</v>
      </c>
      <c r="E467" s="86" t="s">
        <v>401</v>
      </c>
      <c r="F467" s="86" t="s">
        <v>757</v>
      </c>
      <c r="G467" s="59"/>
      <c r="H467" s="59">
        <v>1000</v>
      </c>
      <c r="I467" s="59">
        <v>178</v>
      </c>
      <c r="J467" s="59">
        <v>130</v>
      </c>
      <c r="K467" s="59">
        <v>31</v>
      </c>
      <c r="L467" s="59">
        <v>5</v>
      </c>
      <c r="M467" s="59" t="s">
        <v>1025</v>
      </c>
      <c r="N467" s="59">
        <v>3</v>
      </c>
      <c r="O467" s="59">
        <v>8</v>
      </c>
      <c r="P467" s="59">
        <v>1</v>
      </c>
      <c r="Q467" s="59">
        <v>149</v>
      </c>
      <c r="R467" s="59">
        <v>15</v>
      </c>
      <c r="S467" s="59">
        <v>9</v>
      </c>
      <c r="T467" s="59">
        <v>5</v>
      </c>
      <c r="U467" s="59">
        <v>46</v>
      </c>
      <c r="V467" s="59">
        <v>103</v>
      </c>
      <c r="W467" s="59">
        <v>14</v>
      </c>
      <c r="X467" s="59">
        <v>6</v>
      </c>
      <c r="Y467" s="59">
        <v>9</v>
      </c>
      <c r="Z467" s="59">
        <v>24</v>
      </c>
      <c r="AA467" s="59">
        <v>60</v>
      </c>
      <c r="AB467" s="59">
        <v>57</v>
      </c>
      <c r="AC467" s="59">
        <v>6</v>
      </c>
      <c r="AD467" s="59">
        <v>20</v>
      </c>
      <c r="AE467" s="59">
        <v>25</v>
      </c>
      <c r="AF467" s="59">
        <v>5</v>
      </c>
      <c r="AG467" s="59">
        <v>3</v>
      </c>
      <c r="AH467" s="59">
        <v>1</v>
      </c>
      <c r="AI467" s="59">
        <v>1</v>
      </c>
      <c r="AJ467" s="59">
        <v>168</v>
      </c>
    </row>
    <row r="468" spans="1:36" x14ac:dyDescent="0.2">
      <c r="A468" s="86" t="str">
        <f t="shared" si="37"/>
        <v>111AE243008</v>
      </c>
      <c r="B468" s="86" t="str">
        <f t="shared" si="38"/>
        <v>S</v>
      </c>
      <c r="C468" s="86" t="str">
        <f t="shared" si="39"/>
        <v>SCAS</v>
      </c>
      <c r="D468" s="89">
        <v>43008</v>
      </c>
      <c r="E468" s="86" t="s">
        <v>424</v>
      </c>
      <c r="F468" s="86" t="s">
        <v>758</v>
      </c>
      <c r="G468" s="59"/>
      <c r="H468" s="59">
        <v>1000</v>
      </c>
      <c r="I468" s="59">
        <v>144</v>
      </c>
      <c r="J468" s="59">
        <v>101</v>
      </c>
      <c r="K468" s="59">
        <v>31</v>
      </c>
      <c r="L468" s="59">
        <v>3</v>
      </c>
      <c r="M468" s="59" t="s">
        <v>1025</v>
      </c>
      <c r="N468" s="59">
        <v>1</v>
      </c>
      <c r="O468" s="59">
        <v>5</v>
      </c>
      <c r="P468" s="59">
        <v>3</v>
      </c>
      <c r="Q468" s="59">
        <v>117</v>
      </c>
      <c r="R468" s="59">
        <v>15</v>
      </c>
      <c r="S468" s="59">
        <v>5</v>
      </c>
      <c r="T468" s="59">
        <v>7</v>
      </c>
      <c r="U468" s="59">
        <v>39</v>
      </c>
      <c r="V468" s="59">
        <v>62</v>
      </c>
      <c r="W468" s="59">
        <v>22</v>
      </c>
      <c r="X468" s="59">
        <v>7</v>
      </c>
      <c r="Y468" s="59">
        <v>14</v>
      </c>
      <c r="Z468" s="59">
        <v>41</v>
      </c>
      <c r="AA468" s="59">
        <v>40</v>
      </c>
      <c r="AB468" s="59">
        <v>60</v>
      </c>
      <c r="AC468" s="59">
        <v>4</v>
      </c>
      <c r="AD468" s="59">
        <v>8</v>
      </c>
      <c r="AE468" s="59">
        <v>6</v>
      </c>
      <c r="AF468" s="59">
        <v>85</v>
      </c>
      <c r="AG468" s="59">
        <v>44</v>
      </c>
      <c r="AH468" s="59">
        <v>7</v>
      </c>
      <c r="AI468" s="59">
        <v>2</v>
      </c>
      <c r="AJ468" s="59">
        <v>6</v>
      </c>
    </row>
    <row r="469" spans="1:36" x14ac:dyDescent="0.2">
      <c r="A469" s="86" t="str">
        <f t="shared" si="37"/>
        <v>111AE343008</v>
      </c>
      <c r="B469" s="86" t="str">
        <f t="shared" si="38"/>
        <v>S</v>
      </c>
      <c r="C469" s="86" t="str">
        <f t="shared" si="39"/>
        <v>SCAS</v>
      </c>
      <c r="D469" s="89">
        <v>43008</v>
      </c>
      <c r="E469" s="86" t="s">
        <v>432</v>
      </c>
      <c r="F469" s="86" t="s">
        <v>759</v>
      </c>
      <c r="G469" s="59"/>
      <c r="H469" s="59">
        <v>1000</v>
      </c>
      <c r="I469" s="59">
        <v>121</v>
      </c>
      <c r="J469" s="59">
        <v>101</v>
      </c>
      <c r="K469" s="59">
        <v>12</v>
      </c>
      <c r="L469" s="59">
        <v>4</v>
      </c>
      <c r="M469" s="59" t="s">
        <v>1025</v>
      </c>
      <c r="N469" s="59">
        <v>2</v>
      </c>
      <c r="O469" s="59">
        <v>2</v>
      </c>
      <c r="P469" s="59">
        <v>0</v>
      </c>
      <c r="Q469" s="59">
        <v>106</v>
      </c>
      <c r="R469" s="59">
        <v>11</v>
      </c>
      <c r="S469" s="59">
        <v>1</v>
      </c>
      <c r="T469" s="59">
        <v>4</v>
      </c>
      <c r="U469" s="59">
        <v>36</v>
      </c>
      <c r="V469" s="59">
        <v>54</v>
      </c>
      <c r="W469" s="59">
        <v>16</v>
      </c>
      <c r="X469" s="59">
        <v>5</v>
      </c>
      <c r="Y469" s="59">
        <v>10</v>
      </c>
      <c r="Z469" s="59">
        <v>33</v>
      </c>
      <c r="AA469" s="59">
        <v>34</v>
      </c>
      <c r="AB469" s="59">
        <v>76</v>
      </c>
      <c r="AC469" s="59">
        <v>3</v>
      </c>
      <c r="AD469" s="59">
        <v>5</v>
      </c>
      <c r="AE469" s="59">
        <v>2</v>
      </c>
      <c r="AF469" s="59">
        <v>71</v>
      </c>
      <c r="AG469" s="59">
        <v>38</v>
      </c>
      <c r="AH469" s="59">
        <v>8</v>
      </c>
      <c r="AI469" s="59">
        <v>1</v>
      </c>
      <c r="AJ469" s="59">
        <v>3</v>
      </c>
    </row>
    <row r="470" spans="1:36" x14ac:dyDescent="0.2">
      <c r="A470" s="86" t="str">
        <f t="shared" si="37"/>
        <v>111AE543008</v>
      </c>
      <c r="B470" s="86" t="str">
        <f t="shared" si="38"/>
        <v>S</v>
      </c>
      <c r="C470" s="86" t="str">
        <f t="shared" si="39"/>
        <v>SWAS</v>
      </c>
      <c r="D470" s="89">
        <v>43008</v>
      </c>
      <c r="E470" s="86" t="s">
        <v>455</v>
      </c>
      <c r="F470" s="86" t="s">
        <v>760</v>
      </c>
      <c r="G470" s="59"/>
      <c r="H470" s="59">
        <v>801</v>
      </c>
      <c r="I470" s="59">
        <v>159</v>
      </c>
      <c r="J470" s="59">
        <v>116</v>
      </c>
      <c r="K470" s="59">
        <v>25</v>
      </c>
      <c r="L470" s="59">
        <v>4</v>
      </c>
      <c r="M470" s="59" t="s">
        <v>1025</v>
      </c>
      <c r="N470" s="59">
        <v>7</v>
      </c>
      <c r="O470" s="59">
        <v>7</v>
      </c>
      <c r="P470" s="59">
        <v>0</v>
      </c>
      <c r="Q470" s="59">
        <v>135</v>
      </c>
      <c r="R470" s="59">
        <v>8</v>
      </c>
      <c r="S470" s="59">
        <v>3</v>
      </c>
      <c r="T470" s="59">
        <v>13</v>
      </c>
      <c r="U470" s="59">
        <v>39</v>
      </c>
      <c r="V470" s="59">
        <v>87</v>
      </c>
      <c r="W470" s="59">
        <v>18</v>
      </c>
      <c r="X470" s="59">
        <v>11</v>
      </c>
      <c r="Y470" s="59">
        <v>4</v>
      </c>
      <c r="Z470" s="59">
        <v>28</v>
      </c>
      <c r="AA470" s="59">
        <v>54</v>
      </c>
      <c r="AB470" s="59">
        <v>32</v>
      </c>
      <c r="AC470" s="59">
        <v>32</v>
      </c>
      <c r="AD470" s="59">
        <v>8</v>
      </c>
      <c r="AE470" s="59">
        <v>5</v>
      </c>
      <c r="AF470" s="59">
        <v>104</v>
      </c>
      <c r="AG470" s="59">
        <v>32</v>
      </c>
      <c r="AH470" s="59">
        <v>6</v>
      </c>
      <c r="AI470" s="59">
        <v>10</v>
      </c>
      <c r="AJ470" s="59">
        <v>7</v>
      </c>
    </row>
    <row r="471" spans="1:36" x14ac:dyDescent="0.2">
      <c r="A471" s="86" t="str">
        <f t="shared" si="37"/>
        <v>111AE643008</v>
      </c>
      <c r="B471" s="86" t="str">
        <f t="shared" si="38"/>
        <v>S</v>
      </c>
      <c r="C471" s="86" t="str">
        <f t="shared" si="39"/>
        <v>Care UK</v>
      </c>
      <c r="D471" s="89">
        <v>43008</v>
      </c>
      <c r="E471" s="86" t="s">
        <v>461</v>
      </c>
      <c r="F471" s="86" t="s">
        <v>761</v>
      </c>
      <c r="G471" s="59"/>
      <c r="H471" s="59">
        <v>361</v>
      </c>
      <c r="I471" s="59">
        <v>361</v>
      </c>
      <c r="J471" s="59">
        <v>177</v>
      </c>
      <c r="K471" s="59">
        <v>66</v>
      </c>
      <c r="L471" s="59">
        <v>17</v>
      </c>
      <c r="M471" s="59" t="s">
        <v>1025</v>
      </c>
      <c r="N471" s="59">
        <v>16</v>
      </c>
      <c r="O471" s="59">
        <v>21</v>
      </c>
      <c r="P471" s="59">
        <v>64</v>
      </c>
      <c r="Q471" s="59">
        <v>210</v>
      </c>
      <c r="R471" s="59">
        <v>19</v>
      </c>
      <c r="S471" s="59">
        <v>10</v>
      </c>
      <c r="T471" s="59">
        <v>122</v>
      </c>
      <c r="U471" s="59">
        <v>50</v>
      </c>
      <c r="V471" s="59">
        <v>120</v>
      </c>
      <c r="W471" s="59">
        <v>60</v>
      </c>
      <c r="X471" s="59">
        <v>8</v>
      </c>
      <c r="Y471" s="59">
        <v>123</v>
      </c>
      <c r="Z471" s="59">
        <v>18</v>
      </c>
      <c r="AA471" s="59">
        <v>61</v>
      </c>
      <c r="AB471" s="59">
        <v>88</v>
      </c>
      <c r="AC471" s="59">
        <v>72</v>
      </c>
      <c r="AD471" s="59">
        <v>0</v>
      </c>
      <c r="AE471" s="59">
        <v>122</v>
      </c>
      <c r="AF471" s="59">
        <v>0</v>
      </c>
      <c r="AG471" s="59">
        <v>0</v>
      </c>
      <c r="AH471" s="59">
        <v>0</v>
      </c>
      <c r="AI471" s="59">
        <v>0</v>
      </c>
      <c r="AJ471" s="59">
        <v>0</v>
      </c>
    </row>
    <row r="472" spans="1:36" x14ac:dyDescent="0.2">
      <c r="A472" s="86" t="str">
        <f t="shared" si="37"/>
        <v>111AE743008</v>
      </c>
      <c r="B472" s="86" t="str">
        <f t="shared" si="38"/>
        <v>S</v>
      </c>
      <c r="C472" s="86" t="str">
        <f t="shared" si="39"/>
        <v>Care UK</v>
      </c>
      <c r="D472" s="89">
        <v>43008</v>
      </c>
      <c r="E472" s="86" t="s">
        <v>469</v>
      </c>
      <c r="F472" s="86" t="s">
        <v>762</v>
      </c>
      <c r="G472" s="59"/>
      <c r="H472" s="59">
        <v>716</v>
      </c>
      <c r="I472" s="59">
        <v>716</v>
      </c>
      <c r="J472" s="59">
        <v>366</v>
      </c>
      <c r="K472" s="59">
        <v>117</v>
      </c>
      <c r="L472" s="59">
        <v>29</v>
      </c>
      <c r="M472" s="59" t="s">
        <v>1025</v>
      </c>
      <c r="N472" s="59">
        <v>41</v>
      </c>
      <c r="O472" s="59">
        <v>59</v>
      </c>
      <c r="P472" s="59">
        <v>104</v>
      </c>
      <c r="Q472" s="59">
        <v>438</v>
      </c>
      <c r="R472" s="59">
        <v>38</v>
      </c>
      <c r="S472" s="59">
        <v>18</v>
      </c>
      <c r="T472" s="59">
        <v>222</v>
      </c>
      <c r="U472" s="59">
        <v>80</v>
      </c>
      <c r="V472" s="59">
        <v>263</v>
      </c>
      <c r="W472" s="59">
        <v>118</v>
      </c>
      <c r="X472" s="59">
        <v>31</v>
      </c>
      <c r="Y472" s="59">
        <v>224</v>
      </c>
      <c r="Z472" s="59">
        <v>33</v>
      </c>
      <c r="AA472" s="59">
        <v>126</v>
      </c>
      <c r="AB472" s="59">
        <v>179</v>
      </c>
      <c r="AC472" s="59">
        <v>156</v>
      </c>
      <c r="AD472" s="59">
        <v>0</v>
      </c>
      <c r="AE472" s="59">
        <v>222</v>
      </c>
      <c r="AF472" s="59">
        <v>0</v>
      </c>
      <c r="AG472" s="59">
        <v>0</v>
      </c>
      <c r="AH472" s="59">
        <v>0</v>
      </c>
      <c r="AI472" s="59">
        <v>0</v>
      </c>
      <c r="AJ472" s="59">
        <v>0</v>
      </c>
    </row>
    <row r="473" spans="1:36" x14ac:dyDescent="0.2">
      <c r="A473" s="86" t="str">
        <f t="shared" si="37"/>
        <v>111AE843008</v>
      </c>
      <c r="B473" s="86" t="str">
        <f t="shared" si="38"/>
        <v>S</v>
      </c>
      <c r="C473" s="86" t="str">
        <f t="shared" si="39"/>
        <v>Care UK</v>
      </c>
      <c r="D473" s="89">
        <v>43008</v>
      </c>
      <c r="E473" s="86" t="s">
        <v>480</v>
      </c>
      <c r="F473" s="86" t="s">
        <v>763</v>
      </c>
      <c r="G473" s="59"/>
      <c r="H473" s="59">
        <v>413</v>
      </c>
      <c r="I473" s="59">
        <v>413</v>
      </c>
      <c r="J473" s="59">
        <v>200</v>
      </c>
      <c r="K473" s="59">
        <v>77</v>
      </c>
      <c r="L473" s="59">
        <v>14</v>
      </c>
      <c r="M473" s="59" t="s">
        <v>1025</v>
      </c>
      <c r="N473" s="59">
        <v>24</v>
      </c>
      <c r="O473" s="59">
        <v>24</v>
      </c>
      <c r="P473" s="59">
        <v>74</v>
      </c>
      <c r="Q473" s="59">
        <v>252</v>
      </c>
      <c r="R473" s="59">
        <v>19</v>
      </c>
      <c r="S473" s="59">
        <v>7</v>
      </c>
      <c r="T473" s="59">
        <v>135</v>
      </c>
      <c r="U473" s="59">
        <v>36</v>
      </c>
      <c r="V473" s="59">
        <v>151</v>
      </c>
      <c r="W473" s="59">
        <v>70</v>
      </c>
      <c r="X473" s="59">
        <v>21</v>
      </c>
      <c r="Y473" s="59">
        <v>135</v>
      </c>
      <c r="Z473" s="59">
        <v>20</v>
      </c>
      <c r="AA473" s="59">
        <v>70</v>
      </c>
      <c r="AB473" s="59">
        <v>105</v>
      </c>
      <c r="AC473" s="59">
        <v>83</v>
      </c>
      <c r="AD473" s="59">
        <v>0</v>
      </c>
      <c r="AE473" s="59">
        <v>135</v>
      </c>
      <c r="AF473" s="59">
        <v>0</v>
      </c>
      <c r="AG473" s="59">
        <v>0</v>
      </c>
      <c r="AH473" s="59">
        <v>0</v>
      </c>
      <c r="AI473" s="59">
        <v>0</v>
      </c>
      <c r="AJ473" s="59">
        <v>0</v>
      </c>
    </row>
    <row r="474" spans="1:36" x14ac:dyDescent="0.2">
      <c r="A474" s="86" t="str">
        <f t="shared" si="37"/>
        <v>111AE943008</v>
      </c>
      <c r="B474" s="86" t="str">
        <f t="shared" si="38"/>
        <v>S</v>
      </c>
      <c r="C474" s="86" t="str">
        <f t="shared" si="39"/>
        <v>SDUC</v>
      </c>
      <c r="D474" s="89">
        <v>43008</v>
      </c>
      <c r="E474" s="86" t="s">
        <v>488</v>
      </c>
      <c r="F474" s="86" t="s">
        <v>764</v>
      </c>
      <c r="G474" s="59"/>
      <c r="H474" s="59">
        <v>52</v>
      </c>
      <c r="I474" s="59">
        <v>52</v>
      </c>
      <c r="J474" s="59">
        <v>45</v>
      </c>
      <c r="K474" s="59">
        <v>3</v>
      </c>
      <c r="L474" s="59">
        <v>3</v>
      </c>
      <c r="M474" s="59" t="s">
        <v>1025</v>
      </c>
      <c r="N474" s="59">
        <v>1</v>
      </c>
      <c r="O474" s="59">
        <v>0</v>
      </c>
      <c r="P474" s="59">
        <v>0</v>
      </c>
      <c r="Q474" s="59">
        <v>42</v>
      </c>
      <c r="R474" s="59">
        <v>7</v>
      </c>
      <c r="S474" s="59">
        <v>1</v>
      </c>
      <c r="T474" s="59">
        <v>2</v>
      </c>
      <c r="U474" s="59">
        <v>25</v>
      </c>
      <c r="V474" s="59">
        <v>13</v>
      </c>
      <c r="W474" s="59">
        <v>10</v>
      </c>
      <c r="X474" s="59">
        <v>3</v>
      </c>
      <c r="Y474" s="59">
        <v>1</v>
      </c>
      <c r="Z474" s="59">
        <v>6</v>
      </c>
      <c r="AA474" s="59">
        <v>20</v>
      </c>
      <c r="AB474" s="59">
        <v>15</v>
      </c>
      <c r="AC474" s="59">
        <v>2</v>
      </c>
      <c r="AD474" s="59">
        <v>8</v>
      </c>
      <c r="AE474" s="59">
        <v>1</v>
      </c>
      <c r="AF474" s="59">
        <v>43</v>
      </c>
      <c r="AG474" s="59">
        <v>5</v>
      </c>
      <c r="AH474" s="59">
        <v>1</v>
      </c>
      <c r="AI474" s="59">
        <v>0</v>
      </c>
      <c r="AJ474" s="59">
        <v>3</v>
      </c>
    </row>
    <row r="475" spans="1:36" x14ac:dyDescent="0.2">
      <c r="A475" s="86" t="str">
        <f t="shared" si="37"/>
        <v>111AF143008</v>
      </c>
      <c r="B475" s="86" t="str">
        <f t="shared" si="38"/>
        <v>S</v>
      </c>
      <c r="C475" s="86" t="str">
        <f t="shared" si="39"/>
        <v>SWAS</v>
      </c>
      <c r="D475" s="89">
        <v>43008</v>
      </c>
      <c r="E475" s="86" t="s">
        <v>494</v>
      </c>
      <c r="F475" s="86" t="s">
        <v>765</v>
      </c>
      <c r="G475" s="59"/>
      <c r="H475" s="59">
        <v>698</v>
      </c>
      <c r="I475" s="59">
        <v>182</v>
      </c>
      <c r="J475" s="59">
        <v>148</v>
      </c>
      <c r="K475" s="59">
        <v>26</v>
      </c>
      <c r="L475" s="59">
        <v>1</v>
      </c>
      <c r="M475" s="59" t="s">
        <v>1025</v>
      </c>
      <c r="N475" s="59">
        <v>4</v>
      </c>
      <c r="O475" s="59">
        <v>1</v>
      </c>
      <c r="P475" s="59">
        <v>2</v>
      </c>
      <c r="Q475" s="59">
        <v>165</v>
      </c>
      <c r="R475" s="59">
        <v>6</v>
      </c>
      <c r="S475" s="59">
        <v>5</v>
      </c>
      <c r="T475" s="59">
        <v>6</v>
      </c>
      <c r="U475" s="59">
        <v>42</v>
      </c>
      <c r="V475" s="59">
        <v>105</v>
      </c>
      <c r="W475" s="59">
        <v>18</v>
      </c>
      <c r="X475" s="59">
        <v>13</v>
      </c>
      <c r="Y475" s="59">
        <v>4</v>
      </c>
      <c r="Z475" s="59">
        <v>59</v>
      </c>
      <c r="AA475" s="59">
        <v>29</v>
      </c>
      <c r="AB475" s="59">
        <v>36</v>
      </c>
      <c r="AC475" s="59">
        <v>39</v>
      </c>
      <c r="AD475" s="59">
        <v>13</v>
      </c>
      <c r="AE475" s="59">
        <v>6</v>
      </c>
      <c r="AF475" s="59">
        <v>135</v>
      </c>
      <c r="AG475" s="59">
        <v>28</v>
      </c>
      <c r="AH475" s="59">
        <v>3</v>
      </c>
      <c r="AI475" s="59">
        <v>2</v>
      </c>
      <c r="AJ475" s="59">
        <v>14</v>
      </c>
    </row>
    <row r="476" spans="1:36" x14ac:dyDescent="0.2">
      <c r="A476" s="86" t="str">
        <f t="shared" si="37"/>
        <v>111AF243008</v>
      </c>
      <c r="B476" s="86" t="str">
        <f t="shared" si="38"/>
        <v>S</v>
      </c>
      <c r="C476" s="86" t="str">
        <f t="shared" si="39"/>
        <v>Devon Doctors</v>
      </c>
      <c r="D476" s="89">
        <v>43008</v>
      </c>
      <c r="E476" s="86" t="s">
        <v>499</v>
      </c>
      <c r="F476" s="86" t="s">
        <v>766</v>
      </c>
      <c r="G476" s="59"/>
      <c r="H476" s="59">
        <v>0</v>
      </c>
      <c r="I476" s="59">
        <v>0</v>
      </c>
      <c r="J476" s="59">
        <v>0</v>
      </c>
      <c r="K476" s="59">
        <v>0</v>
      </c>
      <c r="L476" s="59">
        <v>0</v>
      </c>
      <c r="M476" s="59" t="s">
        <v>1025</v>
      </c>
      <c r="N476" s="59">
        <v>0</v>
      </c>
      <c r="O476" s="59">
        <v>0</v>
      </c>
      <c r="P476" s="59">
        <v>0</v>
      </c>
      <c r="Q476" s="59">
        <v>0</v>
      </c>
      <c r="R476" s="59">
        <v>0</v>
      </c>
      <c r="S476" s="59">
        <v>0</v>
      </c>
      <c r="T476" s="59">
        <v>0</v>
      </c>
      <c r="U476" s="59">
        <v>0</v>
      </c>
      <c r="V476" s="59">
        <v>0</v>
      </c>
      <c r="W476" s="59">
        <v>0</v>
      </c>
      <c r="X476" s="59">
        <v>0</v>
      </c>
      <c r="Y476" s="59">
        <v>0</v>
      </c>
      <c r="Z476" s="59">
        <v>0</v>
      </c>
      <c r="AA476" s="59">
        <v>0</v>
      </c>
      <c r="AB476" s="59">
        <v>0</v>
      </c>
      <c r="AC476" s="59">
        <v>0</v>
      </c>
      <c r="AD476" s="59">
        <v>0</v>
      </c>
      <c r="AE476" s="59">
        <v>0</v>
      </c>
      <c r="AF476" s="59">
        <v>0</v>
      </c>
      <c r="AG476" s="59">
        <v>0</v>
      </c>
      <c r="AH476" s="59">
        <v>0</v>
      </c>
      <c r="AI476" s="59">
        <v>0</v>
      </c>
      <c r="AJ476" s="59">
        <v>0</v>
      </c>
    </row>
    <row r="477" spans="1:36" x14ac:dyDescent="0.2">
      <c r="A477" s="86" t="str">
        <f t="shared" si="37"/>
        <v>111AF243008</v>
      </c>
      <c r="B477" s="86" t="str">
        <f t="shared" si="38"/>
        <v>S</v>
      </c>
      <c r="C477" s="86" t="str">
        <f t="shared" si="39"/>
        <v>Devon Doctors</v>
      </c>
      <c r="D477" s="89">
        <v>43008</v>
      </c>
      <c r="E477" s="86" t="s">
        <v>499</v>
      </c>
      <c r="F477" s="86" t="s">
        <v>766</v>
      </c>
      <c r="G477" s="59"/>
      <c r="H477" s="59">
        <v>120</v>
      </c>
      <c r="I477" s="59">
        <v>120</v>
      </c>
      <c r="J477" s="59">
        <v>89</v>
      </c>
      <c r="K477" s="59">
        <v>18</v>
      </c>
      <c r="L477" s="59">
        <v>6</v>
      </c>
      <c r="M477" s="59" t="s">
        <v>1025</v>
      </c>
      <c r="N477" s="59">
        <v>2</v>
      </c>
      <c r="O477" s="59">
        <v>5</v>
      </c>
      <c r="P477" s="59">
        <v>0</v>
      </c>
      <c r="Q477" s="59">
        <v>99</v>
      </c>
      <c r="R477" s="59">
        <v>8</v>
      </c>
      <c r="S477" s="59">
        <v>6</v>
      </c>
      <c r="T477" s="59">
        <v>7</v>
      </c>
      <c r="U477" s="59">
        <v>48</v>
      </c>
      <c r="V477" s="59">
        <v>37</v>
      </c>
      <c r="W477" s="59">
        <v>24</v>
      </c>
      <c r="X477" s="59">
        <v>3</v>
      </c>
      <c r="Y477" s="59">
        <v>8</v>
      </c>
      <c r="Z477" s="59">
        <v>21</v>
      </c>
      <c r="AA477" s="59">
        <v>45</v>
      </c>
      <c r="AB477" s="59">
        <v>40</v>
      </c>
      <c r="AC477" s="59">
        <v>2</v>
      </c>
      <c r="AD477" s="59">
        <v>11</v>
      </c>
      <c r="AE477" s="59">
        <v>1</v>
      </c>
      <c r="AF477" s="59">
        <v>85</v>
      </c>
      <c r="AG477" s="59">
        <v>18</v>
      </c>
      <c r="AH477" s="59">
        <v>7</v>
      </c>
      <c r="AI477" s="59">
        <v>4</v>
      </c>
      <c r="AJ477" s="59">
        <v>6</v>
      </c>
    </row>
    <row r="478" spans="1:36" x14ac:dyDescent="0.2">
      <c r="A478" s="86" t="str">
        <f t="shared" si="37"/>
        <v>111AF443008</v>
      </c>
      <c r="B478" s="86" t="str">
        <f t="shared" si="38"/>
        <v>ME</v>
      </c>
      <c r="C478" s="86" t="str">
        <f t="shared" si="39"/>
        <v>SDUC</v>
      </c>
      <c r="D478" s="89">
        <v>43008</v>
      </c>
      <c r="E478" s="86" t="s">
        <v>508</v>
      </c>
      <c r="F478" s="86" t="s">
        <v>767</v>
      </c>
      <c r="G478" s="59"/>
      <c r="H478" s="59">
        <v>0</v>
      </c>
      <c r="I478" s="59">
        <v>0</v>
      </c>
      <c r="J478" s="59">
        <v>0</v>
      </c>
      <c r="K478" s="59">
        <v>0</v>
      </c>
      <c r="L478" s="59">
        <v>0</v>
      </c>
      <c r="M478" s="59" t="s">
        <v>1025</v>
      </c>
      <c r="N478" s="59">
        <v>0</v>
      </c>
      <c r="O478" s="59">
        <v>0</v>
      </c>
      <c r="P478" s="59">
        <v>0</v>
      </c>
      <c r="Q478" s="59">
        <v>0</v>
      </c>
      <c r="R478" s="59">
        <v>0</v>
      </c>
      <c r="S478" s="59">
        <v>0</v>
      </c>
      <c r="T478" s="59">
        <v>0</v>
      </c>
      <c r="U478" s="59">
        <v>0</v>
      </c>
      <c r="V478" s="59">
        <v>0</v>
      </c>
      <c r="W478" s="59">
        <v>0</v>
      </c>
      <c r="X478" s="59">
        <v>0</v>
      </c>
      <c r="Y478" s="59">
        <v>0</v>
      </c>
      <c r="Z478" s="59">
        <v>0</v>
      </c>
      <c r="AA478" s="59">
        <v>0</v>
      </c>
      <c r="AB478" s="59">
        <v>0</v>
      </c>
      <c r="AC478" s="59">
        <v>0</v>
      </c>
      <c r="AD478" s="59">
        <v>0</v>
      </c>
      <c r="AE478" s="59">
        <v>0</v>
      </c>
      <c r="AF478" s="59">
        <v>0</v>
      </c>
      <c r="AG478" s="59">
        <v>0</v>
      </c>
      <c r="AH478" s="59">
        <v>0</v>
      </c>
      <c r="AI478" s="59">
        <v>0</v>
      </c>
      <c r="AJ478" s="59">
        <v>0</v>
      </c>
    </row>
    <row r="479" spans="1:36" x14ac:dyDescent="0.2">
      <c r="A479" s="86" t="str">
        <f t="shared" si="37"/>
        <v>111AF443008</v>
      </c>
      <c r="B479" s="86" t="str">
        <f t="shared" si="38"/>
        <v>ME</v>
      </c>
      <c r="C479" s="86" t="str">
        <f t="shared" si="39"/>
        <v>SDUC</v>
      </c>
      <c r="D479" s="89">
        <v>43008</v>
      </c>
      <c r="E479" s="86" t="s">
        <v>508</v>
      </c>
      <c r="F479" s="86" t="s">
        <v>767</v>
      </c>
      <c r="G479" s="59"/>
      <c r="H479" s="59">
        <v>0</v>
      </c>
      <c r="I479" s="59">
        <v>0</v>
      </c>
      <c r="J479" s="59">
        <v>0</v>
      </c>
      <c r="K479" s="59">
        <v>0</v>
      </c>
      <c r="L479" s="59">
        <v>0</v>
      </c>
      <c r="M479" s="59" t="s">
        <v>1025</v>
      </c>
      <c r="N479" s="59">
        <v>0</v>
      </c>
      <c r="O479" s="59">
        <v>0</v>
      </c>
      <c r="P479" s="59">
        <v>0</v>
      </c>
      <c r="Q479" s="59">
        <v>0</v>
      </c>
      <c r="R479" s="59">
        <v>0</v>
      </c>
      <c r="S479" s="59">
        <v>0</v>
      </c>
      <c r="T479" s="59">
        <v>0</v>
      </c>
      <c r="U479" s="59">
        <v>0</v>
      </c>
      <c r="V479" s="59">
        <v>0</v>
      </c>
      <c r="W479" s="59">
        <v>0</v>
      </c>
      <c r="X479" s="59">
        <v>0</v>
      </c>
      <c r="Y479" s="59">
        <v>0</v>
      </c>
      <c r="Z479" s="59">
        <v>0</v>
      </c>
      <c r="AA479" s="59">
        <v>0</v>
      </c>
      <c r="AB479" s="59">
        <v>0</v>
      </c>
      <c r="AC479" s="59">
        <v>0</v>
      </c>
      <c r="AD479" s="59">
        <v>0</v>
      </c>
      <c r="AE479" s="59">
        <v>0</v>
      </c>
      <c r="AF479" s="59">
        <v>0</v>
      </c>
      <c r="AG479" s="59">
        <v>0</v>
      </c>
      <c r="AH479" s="59">
        <v>0</v>
      </c>
      <c r="AI479" s="59">
        <v>0</v>
      </c>
      <c r="AJ479" s="59">
        <v>0</v>
      </c>
    </row>
    <row r="480" spans="1:36" x14ac:dyDescent="0.2">
      <c r="A480" s="86" t="str">
        <f t="shared" si="37"/>
        <v>111AF443008</v>
      </c>
      <c r="B480" s="86" t="str">
        <f t="shared" si="38"/>
        <v>ME</v>
      </c>
      <c r="C480" s="86" t="str">
        <f t="shared" si="39"/>
        <v>SDUC</v>
      </c>
      <c r="D480" s="89">
        <v>43008</v>
      </c>
      <c r="E480" s="86" t="s">
        <v>508</v>
      </c>
      <c r="F480" s="86" t="s">
        <v>767</v>
      </c>
      <c r="G480" s="59"/>
      <c r="H480" s="59">
        <v>141</v>
      </c>
      <c r="I480" s="59">
        <v>141</v>
      </c>
      <c r="J480" s="59">
        <v>101</v>
      </c>
      <c r="K480" s="59">
        <v>27</v>
      </c>
      <c r="L480" s="59">
        <v>0</v>
      </c>
      <c r="M480" s="59" t="s">
        <v>1025</v>
      </c>
      <c r="N480" s="59">
        <v>8</v>
      </c>
      <c r="O480" s="59">
        <v>3</v>
      </c>
      <c r="P480" s="59">
        <v>2</v>
      </c>
      <c r="Q480" s="59">
        <v>114</v>
      </c>
      <c r="R480" s="59">
        <v>17</v>
      </c>
      <c r="S480" s="59">
        <v>7</v>
      </c>
      <c r="T480" s="59">
        <v>3</v>
      </c>
      <c r="U480" s="59">
        <v>50</v>
      </c>
      <c r="V480" s="59">
        <v>59</v>
      </c>
      <c r="W480" s="59">
        <v>21</v>
      </c>
      <c r="X480" s="59">
        <v>7</v>
      </c>
      <c r="Y480" s="59">
        <v>4</v>
      </c>
      <c r="Z480" s="59">
        <v>35</v>
      </c>
      <c r="AA480" s="59">
        <v>48</v>
      </c>
      <c r="AB480" s="59">
        <v>38</v>
      </c>
      <c r="AC480" s="59">
        <v>4</v>
      </c>
      <c r="AD480" s="59">
        <v>15</v>
      </c>
      <c r="AE480" s="59">
        <v>1</v>
      </c>
      <c r="AF480" s="59">
        <v>97</v>
      </c>
      <c r="AG480" s="59">
        <v>29</v>
      </c>
      <c r="AH480" s="59">
        <v>9</v>
      </c>
      <c r="AI480" s="59">
        <v>1</v>
      </c>
      <c r="AJ480" s="59">
        <v>5</v>
      </c>
    </row>
    <row r="481" spans="1:36" x14ac:dyDescent="0.2">
      <c r="A481" s="86" t="str">
        <f t="shared" si="37"/>
        <v>111AF843008</v>
      </c>
      <c r="B481" s="86" t="str">
        <f t="shared" si="38"/>
        <v>N</v>
      </c>
      <c r="C481" s="86" t="str">
        <f t="shared" si="39"/>
        <v>NWAS</v>
      </c>
      <c r="D481" s="89">
        <v>43008</v>
      </c>
      <c r="E481" s="86" t="s">
        <v>529</v>
      </c>
      <c r="F481" s="86" t="s">
        <v>768</v>
      </c>
      <c r="G481" s="59"/>
      <c r="H481" s="59">
        <v>7800</v>
      </c>
      <c r="I481" s="59">
        <v>831</v>
      </c>
      <c r="J481" s="59">
        <v>619</v>
      </c>
      <c r="K481" s="59">
        <v>120</v>
      </c>
      <c r="L481" s="59">
        <v>34</v>
      </c>
      <c r="M481" s="59" t="s">
        <v>1025</v>
      </c>
      <c r="N481" s="59">
        <v>14</v>
      </c>
      <c r="O481" s="59">
        <v>31</v>
      </c>
      <c r="P481" s="59">
        <v>13</v>
      </c>
      <c r="Q481" s="59">
        <v>691</v>
      </c>
      <c r="R481" s="59">
        <v>55</v>
      </c>
      <c r="S481" s="59">
        <v>47</v>
      </c>
      <c r="T481" s="59">
        <v>38</v>
      </c>
      <c r="U481" s="59">
        <v>255</v>
      </c>
      <c r="V481" s="59">
        <v>419</v>
      </c>
      <c r="W481" s="59">
        <v>88</v>
      </c>
      <c r="X481" s="59">
        <v>29</v>
      </c>
      <c r="Y481" s="59">
        <v>40</v>
      </c>
      <c r="Z481" s="59">
        <v>137</v>
      </c>
      <c r="AA481" s="59">
        <v>246</v>
      </c>
      <c r="AB481" s="59">
        <v>249</v>
      </c>
      <c r="AC481" s="59">
        <v>97</v>
      </c>
      <c r="AD481" s="59">
        <v>63</v>
      </c>
      <c r="AE481" s="59">
        <v>39</v>
      </c>
      <c r="AF481" s="59">
        <v>580</v>
      </c>
      <c r="AG481" s="59">
        <v>150</v>
      </c>
      <c r="AH481" s="59">
        <v>37</v>
      </c>
      <c r="AI481" s="59">
        <v>28</v>
      </c>
      <c r="AJ481" s="59">
        <v>36</v>
      </c>
    </row>
    <row r="482" spans="1:36" x14ac:dyDescent="0.2">
      <c r="A482" s="86" t="str">
        <f t="shared" si="37"/>
        <v>111AG443008</v>
      </c>
      <c r="B482" s="86" t="str">
        <f t="shared" si="38"/>
        <v>S</v>
      </c>
      <c r="C482" s="86" t="str">
        <f t="shared" si="39"/>
        <v>Primecare</v>
      </c>
      <c r="D482" s="89">
        <v>43008</v>
      </c>
      <c r="E482" s="86" t="s">
        <v>625</v>
      </c>
      <c r="F482" s="86" t="s">
        <v>769</v>
      </c>
      <c r="G482" s="59"/>
      <c r="H482" s="59">
        <v>227</v>
      </c>
      <c r="I482" s="59">
        <v>227</v>
      </c>
      <c r="J482" s="59">
        <v>103</v>
      </c>
      <c r="K482" s="59">
        <v>56</v>
      </c>
      <c r="L482" s="59">
        <v>47</v>
      </c>
      <c r="M482" s="59" t="s">
        <v>1025</v>
      </c>
      <c r="N482" s="59">
        <v>9</v>
      </c>
      <c r="O482" s="59">
        <v>5</v>
      </c>
      <c r="P482" s="59">
        <v>7</v>
      </c>
      <c r="Q482" s="59">
        <v>187</v>
      </c>
      <c r="R482" s="59">
        <v>15</v>
      </c>
      <c r="S482" s="59">
        <v>20</v>
      </c>
      <c r="T482" s="59">
        <v>5</v>
      </c>
      <c r="U482" s="59">
        <v>159</v>
      </c>
      <c r="V482" s="59">
        <v>38</v>
      </c>
      <c r="W482" s="59">
        <v>20</v>
      </c>
      <c r="X482" s="59">
        <v>5</v>
      </c>
      <c r="Y482" s="59">
        <v>5</v>
      </c>
      <c r="Z482" s="59">
        <v>36</v>
      </c>
      <c r="AA482" s="59">
        <v>69</v>
      </c>
      <c r="AB482" s="59">
        <v>103</v>
      </c>
      <c r="AC482" s="59">
        <v>15</v>
      </c>
      <c r="AD482" s="59">
        <v>4</v>
      </c>
      <c r="AE482" s="59">
        <v>0</v>
      </c>
      <c r="AF482" s="59">
        <v>106</v>
      </c>
      <c r="AG482" s="59">
        <v>77</v>
      </c>
      <c r="AH482" s="59">
        <v>29</v>
      </c>
      <c r="AI482" s="59">
        <v>7</v>
      </c>
      <c r="AJ482" s="59">
        <v>8</v>
      </c>
    </row>
    <row r="483" spans="1:36" x14ac:dyDescent="0.2">
      <c r="A483" s="86" t="str">
        <f t="shared" si="37"/>
        <v>111AG543008</v>
      </c>
      <c r="B483" s="86" t="str">
        <f t="shared" si="38"/>
        <v>L</v>
      </c>
      <c r="C483" s="86" t="str">
        <f t="shared" si="39"/>
        <v>SLDUC</v>
      </c>
      <c r="D483" s="89">
        <v>43008</v>
      </c>
      <c r="E483" s="86" t="s">
        <v>640</v>
      </c>
      <c r="F483" s="86" t="s">
        <v>770</v>
      </c>
      <c r="G483" s="59"/>
      <c r="H483" s="59">
        <v>54</v>
      </c>
      <c r="I483" s="59">
        <v>54</v>
      </c>
      <c r="J483" s="59">
        <v>30</v>
      </c>
      <c r="K483" s="59">
        <v>14</v>
      </c>
      <c r="L483" s="59">
        <v>4</v>
      </c>
      <c r="M483" s="59" t="s">
        <v>1025</v>
      </c>
      <c r="N483" s="59">
        <v>2</v>
      </c>
      <c r="O483" s="59">
        <v>4</v>
      </c>
      <c r="P483" s="59">
        <v>0</v>
      </c>
      <c r="Q483" s="59">
        <v>45</v>
      </c>
      <c r="R483" s="59">
        <v>5</v>
      </c>
      <c r="S483" s="59">
        <v>3</v>
      </c>
      <c r="T483" s="59">
        <v>1</v>
      </c>
      <c r="U483" s="59">
        <v>24</v>
      </c>
      <c r="V483" s="59">
        <v>12</v>
      </c>
      <c r="W483" s="59">
        <v>11</v>
      </c>
      <c r="X483" s="59">
        <v>4</v>
      </c>
      <c r="Y483" s="59">
        <v>3</v>
      </c>
      <c r="Z483" s="59">
        <v>12</v>
      </c>
      <c r="AA483" s="59">
        <v>22</v>
      </c>
      <c r="AB483" s="59">
        <v>14</v>
      </c>
      <c r="AC483" s="59">
        <v>1</v>
      </c>
      <c r="AD483" s="59">
        <v>5</v>
      </c>
      <c r="AE483" s="59">
        <v>0</v>
      </c>
      <c r="AF483" s="59">
        <v>30</v>
      </c>
      <c r="AG483" s="59">
        <v>16</v>
      </c>
      <c r="AH483" s="59">
        <v>4</v>
      </c>
      <c r="AI483" s="59">
        <v>2</v>
      </c>
      <c r="AJ483" s="59">
        <v>2</v>
      </c>
    </row>
    <row r="484" spans="1:36" x14ac:dyDescent="0.2">
      <c r="A484" s="86" t="str">
        <f t="shared" si="37"/>
        <v>111AG643008</v>
      </c>
      <c r="B484" s="86" t="str">
        <f t="shared" si="38"/>
        <v>S</v>
      </c>
      <c r="C484" s="86" t="str">
        <f t="shared" si="39"/>
        <v>SECAmb</v>
      </c>
      <c r="D484" s="89">
        <v>43008</v>
      </c>
      <c r="E484" s="86" t="s">
        <v>661</v>
      </c>
      <c r="F484" s="86" t="s">
        <v>771</v>
      </c>
      <c r="G484" s="59"/>
      <c r="H484" s="59">
        <v>0</v>
      </c>
      <c r="I484" s="59">
        <v>0</v>
      </c>
      <c r="J484" s="59">
        <v>0</v>
      </c>
      <c r="K484" s="59">
        <v>0</v>
      </c>
      <c r="L484" s="59">
        <v>0</v>
      </c>
      <c r="M484" s="59" t="s">
        <v>1025</v>
      </c>
      <c r="N484" s="59">
        <v>0</v>
      </c>
      <c r="O484" s="59">
        <v>0</v>
      </c>
      <c r="P484" s="59">
        <v>0</v>
      </c>
      <c r="Q484" s="59">
        <v>0</v>
      </c>
      <c r="R484" s="59">
        <v>0</v>
      </c>
      <c r="S484" s="59">
        <v>0</v>
      </c>
      <c r="T484" s="59">
        <v>0</v>
      </c>
      <c r="U484" s="59">
        <v>0</v>
      </c>
      <c r="V484" s="59">
        <v>0</v>
      </c>
      <c r="W484" s="59">
        <v>0</v>
      </c>
      <c r="X484" s="59">
        <v>0</v>
      </c>
      <c r="Y484" s="59">
        <v>0</v>
      </c>
      <c r="Z484" s="59">
        <v>0</v>
      </c>
      <c r="AA484" s="59">
        <v>0</v>
      </c>
      <c r="AB484" s="59">
        <v>0</v>
      </c>
      <c r="AC484" s="59">
        <v>0</v>
      </c>
      <c r="AD484" s="59">
        <v>0</v>
      </c>
      <c r="AE484" s="59">
        <v>0</v>
      </c>
      <c r="AF484" s="59">
        <v>0</v>
      </c>
      <c r="AG484" s="59">
        <v>0</v>
      </c>
      <c r="AH484" s="59">
        <v>0</v>
      </c>
      <c r="AI484" s="59">
        <v>0</v>
      </c>
      <c r="AJ484" s="59">
        <v>0</v>
      </c>
    </row>
    <row r="485" spans="1:36" x14ac:dyDescent="0.2">
      <c r="A485" s="86" t="str">
        <f t="shared" si="37"/>
        <v>111AG643008</v>
      </c>
      <c r="B485" s="86" t="str">
        <f t="shared" si="38"/>
        <v>S</v>
      </c>
      <c r="C485" s="86" t="str">
        <f t="shared" si="39"/>
        <v>SECAmb</v>
      </c>
      <c r="D485" s="89">
        <v>43008</v>
      </c>
      <c r="E485" s="86" t="s">
        <v>661</v>
      </c>
      <c r="F485" s="86" t="s">
        <v>771</v>
      </c>
      <c r="G485" s="59"/>
      <c r="H485" s="59">
        <v>1331</v>
      </c>
      <c r="I485" s="59">
        <v>1331</v>
      </c>
      <c r="J485" s="59">
        <v>902</v>
      </c>
      <c r="K485" s="59">
        <v>187</v>
      </c>
      <c r="L485" s="59">
        <v>70</v>
      </c>
      <c r="M485" s="59" t="s">
        <v>1025</v>
      </c>
      <c r="N485" s="59">
        <v>78</v>
      </c>
      <c r="O485" s="59">
        <v>0</v>
      </c>
      <c r="P485" s="59">
        <v>94</v>
      </c>
      <c r="Q485" s="59">
        <v>1195</v>
      </c>
      <c r="R485" s="59">
        <v>83</v>
      </c>
      <c r="S485" s="59">
        <v>53</v>
      </c>
      <c r="T485" s="59">
        <v>0</v>
      </c>
      <c r="U485" s="59">
        <v>199</v>
      </c>
      <c r="V485" s="59">
        <v>744</v>
      </c>
      <c r="W485" s="59">
        <v>301</v>
      </c>
      <c r="X485" s="59">
        <v>81</v>
      </c>
      <c r="Y485" s="59">
        <v>6</v>
      </c>
      <c r="Z485" s="59">
        <v>91</v>
      </c>
      <c r="AA485" s="59">
        <v>416</v>
      </c>
      <c r="AB485" s="59">
        <v>413</v>
      </c>
      <c r="AC485" s="59">
        <v>361</v>
      </c>
      <c r="AD485" s="59">
        <v>0</v>
      </c>
      <c r="AE485" s="59">
        <v>50</v>
      </c>
      <c r="AF485" s="59">
        <v>0</v>
      </c>
      <c r="AG485" s="59">
        <v>0</v>
      </c>
      <c r="AH485" s="59">
        <v>0</v>
      </c>
      <c r="AI485" s="59">
        <v>0</v>
      </c>
      <c r="AJ485" s="59">
        <v>0</v>
      </c>
    </row>
    <row r="486" spans="1:36" x14ac:dyDescent="0.2">
      <c r="A486" s="86" t="str">
        <f t="shared" si="37"/>
        <v>111AG843008</v>
      </c>
      <c r="B486" s="86" t="str">
        <f t="shared" si="38"/>
        <v>ME</v>
      </c>
      <c r="C486" s="86" t="str">
        <f t="shared" si="39"/>
        <v>IC24</v>
      </c>
      <c r="D486" s="89">
        <v>43008</v>
      </c>
      <c r="E486" s="86" t="s">
        <v>720</v>
      </c>
      <c r="F486" s="86" t="s">
        <v>1015</v>
      </c>
      <c r="G486" s="59"/>
      <c r="H486" s="59">
        <v>697</v>
      </c>
      <c r="I486" s="59">
        <v>697</v>
      </c>
      <c r="J486" s="59">
        <v>495</v>
      </c>
      <c r="K486" s="59">
        <v>114</v>
      </c>
      <c r="L486" s="59">
        <v>24</v>
      </c>
      <c r="M486" s="59" t="s">
        <v>1025</v>
      </c>
      <c r="N486" s="59">
        <v>29</v>
      </c>
      <c r="O486" s="59">
        <v>24</v>
      </c>
      <c r="P486" s="59">
        <v>11</v>
      </c>
      <c r="Q486" s="59">
        <v>517</v>
      </c>
      <c r="R486" s="59">
        <v>129</v>
      </c>
      <c r="S486" s="59">
        <v>12</v>
      </c>
      <c r="T486" s="59">
        <v>39</v>
      </c>
      <c r="U486" s="59">
        <v>298</v>
      </c>
      <c r="V486" s="59">
        <v>230</v>
      </c>
      <c r="W486" s="59">
        <v>115</v>
      </c>
      <c r="X486" s="59">
        <v>40</v>
      </c>
      <c r="Y486" s="59">
        <v>14</v>
      </c>
      <c r="Z486" s="59">
        <v>113</v>
      </c>
      <c r="AA486" s="59">
        <v>164</v>
      </c>
      <c r="AB486" s="59">
        <v>299</v>
      </c>
      <c r="AC486" s="59">
        <v>36</v>
      </c>
      <c r="AD486" s="59">
        <v>77</v>
      </c>
      <c r="AE486" s="59">
        <v>8</v>
      </c>
      <c r="AF486" s="59">
        <v>251</v>
      </c>
      <c r="AG486" s="59">
        <v>366</v>
      </c>
      <c r="AH486" s="59">
        <v>37</v>
      </c>
      <c r="AI486" s="59">
        <v>34</v>
      </c>
      <c r="AJ486" s="59">
        <v>9</v>
      </c>
    </row>
    <row r="487" spans="1:36" x14ac:dyDescent="0.2">
      <c r="A487" s="86" t="str">
        <f t="shared" si="37"/>
        <v>111AA143190</v>
      </c>
      <c r="B487" s="86" t="str">
        <f t="shared" si="38"/>
        <v>N</v>
      </c>
      <c r="C487" s="86" t="str">
        <f t="shared" si="39"/>
        <v>NEAS</v>
      </c>
      <c r="D487" s="89">
        <v>43190</v>
      </c>
      <c r="E487" s="86" t="s">
        <v>16</v>
      </c>
      <c r="F487" s="86" t="s">
        <v>734</v>
      </c>
      <c r="G487" s="59"/>
      <c r="H487" s="59">
        <v>9000</v>
      </c>
      <c r="I487" s="59">
        <v>600</v>
      </c>
      <c r="J487" s="59">
        <v>377</v>
      </c>
      <c r="K487" s="59">
        <v>138</v>
      </c>
      <c r="L487" s="59">
        <v>28</v>
      </c>
      <c r="M487" s="59" t="s">
        <v>1025</v>
      </c>
      <c r="N487" s="59">
        <v>18</v>
      </c>
      <c r="O487" s="59">
        <v>27</v>
      </c>
      <c r="P487" s="59">
        <v>12</v>
      </c>
      <c r="Q487" s="59">
        <v>475</v>
      </c>
      <c r="R487" s="59">
        <v>58</v>
      </c>
      <c r="S487" s="59">
        <v>22</v>
      </c>
      <c r="T487" s="59">
        <v>45</v>
      </c>
      <c r="U487" s="59">
        <v>255</v>
      </c>
      <c r="V487" s="59">
        <v>158</v>
      </c>
      <c r="W487" s="59">
        <v>83</v>
      </c>
      <c r="X487" s="59">
        <v>28</v>
      </c>
      <c r="Y487" s="59">
        <v>76</v>
      </c>
      <c r="Z487" s="59">
        <v>94</v>
      </c>
      <c r="AA487" s="59">
        <v>153</v>
      </c>
      <c r="AB487" s="59">
        <v>224</v>
      </c>
      <c r="AC487" s="59">
        <v>14</v>
      </c>
      <c r="AD487" s="59">
        <v>26</v>
      </c>
      <c r="AE487" s="59">
        <v>89</v>
      </c>
      <c r="AF487" s="59">
        <v>383</v>
      </c>
      <c r="AG487" s="59">
        <v>109</v>
      </c>
      <c r="AH487" s="59">
        <v>40</v>
      </c>
      <c r="AI487" s="59">
        <v>24</v>
      </c>
      <c r="AJ487" s="59">
        <v>44</v>
      </c>
    </row>
    <row r="488" spans="1:36" x14ac:dyDescent="0.2">
      <c r="A488" s="86" t="str">
        <f t="shared" si="37"/>
        <v>111AA243190</v>
      </c>
      <c r="B488" s="86" t="str">
        <f t="shared" si="38"/>
        <v>ME</v>
      </c>
      <c r="C488" s="86" t="str">
        <f t="shared" si="39"/>
        <v>DHU</v>
      </c>
      <c r="D488" s="89">
        <v>43190</v>
      </c>
      <c r="E488" s="86" t="s">
        <v>50</v>
      </c>
      <c r="F488" s="86" t="s">
        <v>735</v>
      </c>
      <c r="G488" s="59"/>
      <c r="H488" s="59">
        <v>678</v>
      </c>
      <c r="I488" s="59">
        <v>195</v>
      </c>
      <c r="J488" s="59">
        <v>122</v>
      </c>
      <c r="K488" s="59">
        <v>45</v>
      </c>
      <c r="L488" s="59">
        <v>9</v>
      </c>
      <c r="M488" s="59" t="s">
        <v>1025</v>
      </c>
      <c r="N488" s="59">
        <v>9</v>
      </c>
      <c r="O488" s="59">
        <v>0</v>
      </c>
      <c r="P488" s="59">
        <v>10</v>
      </c>
      <c r="Q488" s="59">
        <v>165</v>
      </c>
      <c r="R488" s="59">
        <v>22</v>
      </c>
      <c r="S488" s="59">
        <v>5</v>
      </c>
      <c r="T488" s="59">
        <v>3</v>
      </c>
      <c r="U488" s="59">
        <v>37</v>
      </c>
      <c r="V488" s="59">
        <v>114</v>
      </c>
      <c r="W488" s="59">
        <v>30</v>
      </c>
      <c r="X488" s="59">
        <v>10</v>
      </c>
      <c r="Y488" s="59">
        <v>4</v>
      </c>
      <c r="Z488" s="59">
        <v>50</v>
      </c>
      <c r="AA488" s="59">
        <v>47</v>
      </c>
      <c r="AB488" s="59">
        <v>63</v>
      </c>
      <c r="AC488" s="59">
        <v>10</v>
      </c>
      <c r="AD488" s="59">
        <v>10</v>
      </c>
      <c r="AE488" s="59">
        <v>15</v>
      </c>
      <c r="AF488" s="59">
        <v>122</v>
      </c>
      <c r="AG488" s="59">
        <v>52</v>
      </c>
      <c r="AH488" s="59">
        <v>16</v>
      </c>
      <c r="AI488" s="59">
        <v>4</v>
      </c>
      <c r="AJ488" s="59">
        <v>1</v>
      </c>
    </row>
    <row r="489" spans="1:36" x14ac:dyDescent="0.2">
      <c r="A489" s="86" t="str">
        <f t="shared" si="37"/>
        <v>111AA443190</v>
      </c>
      <c r="B489" s="86" t="str">
        <f t="shared" si="38"/>
        <v>ME</v>
      </c>
      <c r="C489" s="86" t="str">
        <f t="shared" si="39"/>
        <v>DHU</v>
      </c>
      <c r="D489" s="89">
        <v>43190</v>
      </c>
      <c r="E489" s="86" t="s">
        <v>65</v>
      </c>
      <c r="F489" s="86" t="s">
        <v>736</v>
      </c>
      <c r="G489" s="59"/>
      <c r="H489" s="59">
        <v>680</v>
      </c>
      <c r="I489" s="59">
        <v>151</v>
      </c>
      <c r="J489" s="59">
        <v>98</v>
      </c>
      <c r="K489" s="59">
        <v>31</v>
      </c>
      <c r="L489" s="59">
        <v>6</v>
      </c>
      <c r="M489" s="59" t="s">
        <v>1025</v>
      </c>
      <c r="N489" s="59">
        <v>10</v>
      </c>
      <c r="O489" s="59">
        <v>0</v>
      </c>
      <c r="P489" s="59">
        <v>6</v>
      </c>
      <c r="Q489" s="59">
        <v>125</v>
      </c>
      <c r="R489" s="59">
        <v>18</v>
      </c>
      <c r="S489" s="59">
        <v>2</v>
      </c>
      <c r="T489" s="59">
        <v>6</v>
      </c>
      <c r="U489" s="59">
        <v>45</v>
      </c>
      <c r="V489" s="59">
        <v>67</v>
      </c>
      <c r="W489" s="59">
        <v>22</v>
      </c>
      <c r="X489" s="59">
        <v>10</v>
      </c>
      <c r="Y489" s="59">
        <v>7</v>
      </c>
      <c r="Z489" s="59">
        <v>34</v>
      </c>
      <c r="AA489" s="59">
        <v>39</v>
      </c>
      <c r="AB489" s="59">
        <v>55</v>
      </c>
      <c r="AC489" s="59">
        <v>11</v>
      </c>
      <c r="AD489" s="59">
        <v>7</v>
      </c>
      <c r="AE489" s="59">
        <v>5</v>
      </c>
      <c r="AF489" s="59">
        <v>98</v>
      </c>
      <c r="AG489" s="59">
        <v>36</v>
      </c>
      <c r="AH489" s="59">
        <v>11</v>
      </c>
      <c r="AI489" s="59">
        <v>5</v>
      </c>
      <c r="AJ489" s="59">
        <v>1</v>
      </c>
    </row>
    <row r="490" spans="1:36" x14ac:dyDescent="0.2">
      <c r="A490" s="86" t="str">
        <f t="shared" si="37"/>
        <v>111AA543190</v>
      </c>
      <c r="B490" s="86" t="str">
        <f t="shared" si="38"/>
        <v>ME</v>
      </c>
      <c r="C490" s="86" t="str">
        <f t="shared" si="39"/>
        <v>DHU</v>
      </c>
      <c r="D490" s="89">
        <v>43190</v>
      </c>
      <c r="E490" s="86" t="s">
        <v>85</v>
      </c>
      <c r="F490" s="86" t="s">
        <v>737</v>
      </c>
      <c r="G490" s="59"/>
      <c r="H490" s="59">
        <v>680</v>
      </c>
      <c r="I490" s="59">
        <v>171</v>
      </c>
      <c r="J490" s="59">
        <v>96</v>
      </c>
      <c r="K490" s="59">
        <v>48</v>
      </c>
      <c r="L490" s="59">
        <v>13</v>
      </c>
      <c r="M490" s="59" t="s">
        <v>1025</v>
      </c>
      <c r="N490" s="59">
        <v>8</v>
      </c>
      <c r="O490" s="59">
        <v>0</v>
      </c>
      <c r="P490" s="59">
        <v>6</v>
      </c>
      <c r="Q490" s="59">
        <v>151</v>
      </c>
      <c r="R490" s="59">
        <v>9</v>
      </c>
      <c r="S490" s="59">
        <v>7</v>
      </c>
      <c r="T490" s="59">
        <v>4</v>
      </c>
      <c r="U490" s="59">
        <v>37</v>
      </c>
      <c r="V490" s="59">
        <v>83</v>
      </c>
      <c r="W490" s="59">
        <v>37</v>
      </c>
      <c r="X490" s="59">
        <v>8</v>
      </c>
      <c r="Y490" s="59">
        <v>6</v>
      </c>
      <c r="Z490" s="59">
        <v>46</v>
      </c>
      <c r="AA490" s="59">
        <v>43</v>
      </c>
      <c r="AB490" s="59">
        <v>55</v>
      </c>
      <c r="AC490" s="59">
        <v>6</v>
      </c>
      <c r="AD490" s="59">
        <v>8</v>
      </c>
      <c r="AE490" s="59">
        <v>13</v>
      </c>
      <c r="AF490" s="59">
        <v>98</v>
      </c>
      <c r="AG490" s="59">
        <v>58</v>
      </c>
      <c r="AH490" s="59">
        <v>8</v>
      </c>
      <c r="AI490" s="59">
        <v>4</v>
      </c>
      <c r="AJ490" s="59">
        <v>3</v>
      </c>
    </row>
    <row r="491" spans="1:36" x14ac:dyDescent="0.2">
      <c r="A491" s="86" t="str">
        <f t="shared" si="37"/>
        <v>111AA643190</v>
      </c>
      <c r="B491" s="86" t="str">
        <f t="shared" si="38"/>
        <v>S</v>
      </c>
      <c r="C491" s="86" t="str">
        <f t="shared" si="39"/>
        <v>IOW</v>
      </c>
      <c r="D491" s="89">
        <v>43190</v>
      </c>
      <c r="E491" s="86" t="s">
        <v>100</v>
      </c>
      <c r="F491" s="86" t="s">
        <v>738</v>
      </c>
      <c r="G491" s="59"/>
      <c r="H491" s="59">
        <v>129</v>
      </c>
      <c r="I491" s="59">
        <v>129</v>
      </c>
      <c r="J491" s="59">
        <v>89</v>
      </c>
      <c r="K491" s="59">
        <v>21</v>
      </c>
      <c r="L491" s="59">
        <v>5</v>
      </c>
      <c r="M491" s="59" t="s">
        <v>1025</v>
      </c>
      <c r="N491" s="59">
        <v>6</v>
      </c>
      <c r="O491" s="59">
        <v>6</v>
      </c>
      <c r="P491" s="59">
        <v>2</v>
      </c>
      <c r="Q491" s="59">
        <v>113</v>
      </c>
      <c r="R491" s="59">
        <v>7</v>
      </c>
      <c r="S491" s="59">
        <v>5</v>
      </c>
      <c r="T491" s="59">
        <v>4</v>
      </c>
      <c r="U491" s="59">
        <v>29</v>
      </c>
      <c r="V491" s="59">
        <v>67</v>
      </c>
      <c r="W491" s="59">
        <v>22</v>
      </c>
      <c r="X491" s="59">
        <v>7</v>
      </c>
      <c r="Y491" s="59">
        <v>4</v>
      </c>
      <c r="Z491" s="59">
        <v>35</v>
      </c>
      <c r="AA491" s="59">
        <v>26</v>
      </c>
      <c r="AB491" s="59">
        <v>25</v>
      </c>
      <c r="AC491" s="59">
        <v>32</v>
      </c>
      <c r="AD491" s="59">
        <v>4</v>
      </c>
      <c r="AE491" s="59">
        <v>7</v>
      </c>
      <c r="AF491" s="59">
        <v>92</v>
      </c>
      <c r="AG491" s="59">
        <v>20</v>
      </c>
      <c r="AH491" s="59">
        <v>7</v>
      </c>
      <c r="AI491" s="59">
        <v>10</v>
      </c>
      <c r="AJ491" s="59">
        <v>0</v>
      </c>
    </row>
    <row r="492" spans="1:36" x14ac:dyDescent="0.2">
      <c r="A492" s="86" t="str">
        <f t="shared" si="37"/>
        <v>111AA743190</v>
      </c>
      <c r="B492" s="86" t="str">
        <f t="shared" si="38"/>
        <v>L</v>
      </c>
      <c r="C492" s="86" t="str">
        <f t="shared" si="39"/>
        <v>LCW</v>
      </c>
      <c r="D492" s="89">
        <v>43190</v>
      </c>
      <c r="E492" s="86" t="s">
        <v>106</v>
      </c>
      <c r="F492" s="86" t="s">
        <v>739</v>
      </c>
      <c r="G492" s="59"/>
      <c r="H492" s="59">
        <v>118</v>
      </c>
      <c r="I492" s="59">
        <v>118</v>
      </c>
      <c r="J492" s="59">
        <v>74</v>
      </c>
      <c r="K492" s="59">
        <v>27</v>
      </c>
      <c r="L492" s="59">
        <v>9</v>
      </c>
      <c r="M492" s="59" t="s">
        <v>1025</v>
      </c>
      <c r="N492" s="59">
        <v>3</v>
      </c>
      <c r="O492" s="59">
        <v>2</v>
      </c>
      <c r="P492" s="59">
        <v>3</v>
      </c>
      <c r="Q492" s="59">
        <v>102</v>
      </c>
      <c r="R492" s="59">
        <v>7</v>
      </c>
      <c r="S492" s="59">
        <v>6</v>
      </c>
      <c r="T492" s="59">
        <v>3</v>
      </c>
      <c r="U492" s="59">
        <v>36</v>
      </c>
      <c r="V492" s="59">
        <v>59</v>
      </c>
      <c r="W492" s="59">
        <v>17</v>
      </c>
      <c r="X492" s="59">
        <v>4</v>
      </c>
      <c r="Y492" s="59">
        <v>2</v>
      </c>
      <c r="Z492" s="59">
        <v>18.061224490000001</v>
      </c>
      <c r="AA492" s="59">
        <v>33.714285713999999</v>
      </c>
      <c r="AB492" s="59">
        <v>52.979591837000001</v>
      </c>
      <c r="AC492" s="59">
        <v>2.4081632652999998</v>
      </c>
      <c r="AD492" s="59">
        <v>4.8163265306000005</v>
      </c>
      <c r="AE492" s="59">
        <v>6.0204081633000008</v>
      </c>
      <c r="AF492" s="59">
        <v>75.857142857000014</v>
      </c>
      <c r="AG492" s="59">
        <v>30.102040816000002</v>
      </c>
      <c r="AH492" s="59">
        <v>8.4285714285999997</v>
      </c>
      <c r="AI492" s="59">
        <v>1.2040816326999999</v>
      </c>
      <c r="AJ492" s="59">
        <v>2.4081632652999998</v>
      </c>
    </row>
    <row r="493" spans="1:36" x14ac:dyDescent="0.2">
      <c r="A493" s="86" t="str">
        <f t="shared" si="37"/>
        <v>111AA943190</v>
      </c>
      <c r="B493" s="86" t="str">
        <f t="shared" si="38"/>
        <v>L</v>
      </c>
      <c r="C493" s="86" t="str">
        <f t="shared" si="39"/>
        <v>Care UK</v>
      </c>
      <c r="D493" s="89">
        <v>43190</v>
      </c>
      <c r="E493" s="86" t="s">
        <v>118</v>
      </c>
      <c r="F493" s="86" t="s">
        <v>740</v>
      </c>
      <c r="G493" s="59"/>
      <c r="H493" s="59">
        <v>175</v>
      </c>
      <c r="I493" s="59">
        <v>175</v>
      </c>
      <c r="J493" s="59">
        <v>111</v>
      </c>
      <c r="K493" s="59">
        <v>37</v>
      </c>
      <c r="L493" s="59">
        <v>8</v>
      </c>
      <c r="M493" s="59" t="s">
        <v>1025</v>
      </c>
      <c r="N493" s="59">
        <v>7</v>
      </c>
      <c r="O493" s="59">
        <v>12</v>
      </c>
      <c r="P493" s="59">
        <v>0</v>
      </c>
      <c r="Q493" s="59">
        <v>135</v>
      </c>
      <c r="R493" s="59">
        <v>10</v>
      </c>
      <c r="S493" s="59">
        <v>6</v>
      </c>
      <c r="T493" s="59">
        <v>24</v>
      </c>
      <c r="U493" s="59">
        <v>14</v>
      </c>
      <c r="V493" s="59">
        <v>89</v>
      </c>
      <c r="W493" s="59">
        <v>35</v>
      </c>
      <c r="X493" s="59">
        <v>13</v>
      </c>
      <c r="Y493" s="59">
        <v>24</v>
      </c>
      <c r="Z493" s="59">
        <v>18</v>
      </c>
      <c r="AA493" s="59">
        <v>47</v>
      </c>
      <c r="AB493" s="59">
        <v>43</v>
      </c>
      <c r="AC493" s="59">
        <v>43</v>
      </c>
      <c r="AD493" s="59">
        <v>0</v>
      </c>
      <c r="AE493" s="59">
        <v>24</v>
      </c>
      <c r="AF493" s="59">
        <v>0</v>
      </c>
      <c r="AG493" s="59">
        <v>0</v>
      </c>
      <c r="AH493" s="59">
        <v>0</v>
      </c>
      <c r="AI493" s="59">
        <v>0</v>
      </c>
      <c r="AJ493" s="59">
        <v>0</v>
      </c>
    </row>
    <row r="494" spans="1:36" x14ac:dyDescent="0.2">
      <c r="A494" s="86" t="str">
        <f t="shared" si="37"/>
        <v>111AB243190</v>
      </c>
      <c r="B494" s="86" t="str">
        <f t="shared" si="38"/>
        <v>ME</v>
      </c>
      <c r="C494" s="86" t="str">
        <f t="shared" si="39"/>
        <v>HUC</v>
      </c>
      <c r="D494" s="89">
        <v>43190</v>
      </c>
      <c r="E494" s="86" t="s">
        <v>124</v>
      </c>
      <c r="F494" s="86" t="s">
        <v>741</v>
      </c>
      <c r="G494" s="59"/>
      <c r="H494" s="59">
        <v>1608</v>
      </c>
      <c r="I494" s="59">
        <v>467</v>
      </c>
      <c r="J494" s="59">
        <v>340</v>
      </c>
      <c r="K494" s="59">
        <v>86</v>
      </c>
      <c r="L494" s="59">
        <v>13</v>
      </c>
      <c r="M494" s="59" t="s">
        <v>1025</v>
      </c>
      <c r="N494" s="59">
        <v>0</v>
      </c>
      <c r="O494" s="59">
        <v>26</v>
      </c>
      <c r="P494" s="59">
        <v>2</v>
      </c>
      <c r="Q494" s="59">
        <v>396</v>
      </c>
      <c r="R494" s="59">
        <v>45</v>
      </c>
      <c r="S494" s="59">
        <v>19</v>
      </c>
      <c r="T494" s="59">
        <v>7</v>
      </c>
      <c r="U494" s="59">
        <v>143</v>
      </c>
      <c r="V494" s="59">
        <v>233</v>
      </c>
      <c r="W494" s="59">
        <v>67</v>
      </c>
      <c r="X494" s="59">
        <v>16</v>
      </c>
      <c r="Y494" s="59">
        <v>8</v>
      </c>
      <c r="Z494" s="59">
        <v>84</v>
      </c>
      <c r="AA494" s="59">
        <v>127</v>
      </c>
      <c r="AB494" s="59">
        <v>153</v>
      </c>
      <c r="AC494" s="59">
        <v>29</v>
      </c>
      <c r="AD494" s="59">
        <v>27</v>
      </c>
      <c r="AE494" s="59">
        <v>47</v>
      </c>
      <c r="AF494" s="59">
        <v>0</v>
      </c>
      <c r="AG494" s="59">
        <v>0</v>
      </c>
      <c r="AH494" s="59">
        <v>0</v>
      </c>
      <c r="AI494" s="59">
        <v>0</v>
      </c>
      <c r="AJ494" s="59">
        <v>0</v>
      </c>
    </row>
    <row r="495" spans="1:36" x14ac:dyDescent="0.2">
      <c r="A495" s="86" t="str">
        <f t="shared" si="37"/>
        <v>111AC243190</v>
      </c>
      <c r="B495" s="86" t="str">
        <f t="shared" si="38"/>
        <v>ME</v>
      </c>
      <c r="C495" s="86" t="str">
        <f t="shared" si="39"/>
        <v>Care UK</v>
      </c>
      <c r="D495" s="89">
        <v>43190</v>
      </c>
      <c r="E495" s="86" t="s">
        <v>139</v>
      </c>
      <c r="F495" s="86" t="s">
        <v>743</v>
      </c>
      <c r="G495" s="59"/>
      <c r="H495" s="59">
        <v>294</v>
      </c>
      <c r="I495" s="59">
        <v>294</v>
      </c>
      <c r="J495" s="59">
        <v>191</v>
      </c>
      <c r="K495" s="59">
        <v>54</v>
      </c>
      <c r="L495" s="59">
        <v>13</v>
      </c>
      <c r="M495" s="59" t="s">
        <v>1025</v>
      </c>
      <c r="N495" s="59">
        <v>21</v>
      </c>
      <c r="O495" s="59">
        <v>15</v>
      </c>
      <c r="P495" s="59">
        <v>0</v>
      </c>
      <c r="Q495" s="59">
        <v>215</v>
      </c>
      <c r="R495" s="59">
        <v>13</v>
      </c>
      <c r="S495" s="59">
        <v>9</v>
      </c>
      <c r="T495" s="59">
        <v>57</v>
      </c>
      <c r="U495" s="59">
        <v>24</v>
      </c>
      <c r="V495" s="59">
        <v>139</v>
      </c>
      <c r="W495" s="59">
        <v>63</v>
      </c>
      <c r="X495" s="59">
        <v>11</v>
      </c>
      <c r="Y495" s="59">
        <v>57</v>
      </c>
      <c r="Z495" s="59">
        <v>9</v>
      </c>
      <c r="AA495" s="59">
        <v>83</v>
      </c>
      <c r="AB495" s="59">
        <v>47</v>
      </c>
      <c r="AC495" s="59">
        <v>98</v>
      </c>
      <c r="AD495" s="59">
        <v>0</v>
      </c>
      <c r="AE495" s="59">
        <v>57</v>
      </c>
      <c r="AF495" s="59">
        <v>0</v>
      </c>
      <c r="AG495" s="59">
        <v>0</v>
      </c>
      <c r="AH495" s="59">
        <v>0</v>
      </c>
      <c r="AI495" s="59">
        <v>0</v>
      </c>
      <c r="AJ495" s="59">
        <v>0</v>
      </c>
    </row>
    <row r="496" spans="1:36" x14ac:dyDescent="0.2">
      <c r="A496" s="86" t="str">
        <f t="shared" si="37"/>
        <v>111AC343190</v>
      </c>
      <c r="B496" s="86" t="str">
        <f t="shared" si="38"/>
        <v>ME</v>
      </c>
      <c r="C496" s="86" t="str">
        <f t="shared" si="39"/>
        <v>IC24</v>
      </c>
      <c r="D496" s="89">
        <v>43190</v>
      </c>
      <c r="E496" s="86" t="s">
        <v>147</v>
      </c>
      <c r="F496" s="86" t="s">
        <v>744</v>
      </c>
      <c r="G496" s="59"/>
      <c r="H496" s="59">
        <v>1356</v>
      </c>
      <c r="I496" s="59">
        <v>231</v>
      </c>
      <c r="J496" s="59">
        <v>167</v>
      </c>
      <c r="K496" s="59">
        <v>36</v>
      </c>
      <c r="L496" s="59">
        <v>5</v>
      </c>
      <c r="M496" s="59" t="s">
        <v>1025</v>
      </c>
      <c r="N496" s="59">
        <v>5</v>
      </c>
      <c r="O496" s="59">
        <v>14</v>
      </c>
      <c r="P496" s="59">
        <v>4</v>
      </c>
      <c r="Q496" s="59">
        <v>194</v>
      </c>
      <c r="R496" s="59">
        <v>14</v>
      </c>
      <c r="S496" s="59">
        <v>4</v>
      </c>
      <c r="T496" s="59">
        <v>19</v>
      </c>
      <c r="U496" s="59">
        <v>122</v>
      </c>
      <c r="V496" s="59">
        <v>54</v>
      </c>
      <c r="W496" s="59">
        <v>30</v>
      </c>
      <c r="X496" s="59">
        <v>14</v>
      </c>
      <c r="Y496" s="59">
        <v>11</v>
      </c>
      <c r="Z496" s="59">
        <v>32</v>
      </c>
      <c r="AA496" s="59">
        <v>64</v>
      </c>
      <c r="AB496" s="59">
        <v>88</v>
      </c>
      <c r="AC496" s="59">
        <v>19</v>
      </c>
      <c r="AD496" s="59">
        <v>23</v>
      </c>
      <c r="AE496" s="59">
        <v>5</v>
      </c>
      <c r="AF496" s="59">
        <v>160</v>
      </c>
      <c r="AG496" s="59">
        <v>44</v>
      </c>
      <c r="AH496" s="59">
        <v>12</v>
      </c>
      <c r="AI496" s="59">
        <v>11</v>
      </c>
      <c r="AJ496" s="59">
        <v>4</v>
      </c>
    </row>
    <row r="497" spans="1:36" x14ac:dyDescent="0.2">
      <c r="A497" s="86" t="str">
        <f t="shared" si="37"/>
        <v>111AC443190</v>
      </c>
      <c r="B497" s="86" t="str">
        <f t="shared" si="38"/>
        <v>ME</v>
      </c>
      <c r="C497" s="86" t="str">
        <f t="shared" si="39"/>
        <v>IC24</v>
      </c>
      <c r="D497" s="89">
        <v>43190</v>
      </c>
      <c r="E497" s="86" t="s">
        <v>159</v>
      </c>
      <c r="F497" s="86" t="s">
        <v>745</v>
      </c>
      <c r="G497" s="59"/>
      <c r="H497" s="59">
        <v>1309</v>
      </c>
      <c r="I497" s="59">
        <v>188</v>
      </c>
      <c r="J497" s="59">
        <v>156</v>
      </c>
      <c r="K497" s="59">
        <v>15</v>
      </c>
      <c r="L497" s="59">
        <v>4</v>
      </c>
      <c r="M497" s="59" t="s">
        <v>1025</v>
      </c>
      <c r="N497" s="59">
        <v>4</v>
      </c>
      <c r="O497" s="59">
        <v>8</v>
      </c>
      <c r="P497" s="59">
        <v>1</v>
      </c>
      <c r="Q497" s="59">
        <v>163</v>
      </c>
      <c r="R497" s="59">
        <v>9</v>
      </c>
      <c r="S497" s="59">
        <v>5</v>
      </c>
      <c r="T497" s="59">
        <v>11</v>
      </c>
      <c r="U497" s="59">
        <v>115</v>
      </c>
      <c r="V497" s="59">
        <v>38</v>
      </c>
      <c r="W497" s="59">
        <v>23</v>
      </c>
      <c r="X497" s="59">
        <v>9</v>
      </c>
      <c r="Y497" s="59">
        <v>3</v>
      </c>
      <c r="Z497" s="59">
        <v>21</v>
      </c>
      <c r="AA497" s="59">
        <v>52</v>
      </c>
      <c r="AB497" s="59">
        <v>82</v>
      </c>
      <c r="AC497" s="59">
        <v>9</v>
      </c>
      <c r="AD497" s="59">
        <v>22</v>
      </c>
      <c r="AE497" s="59">
        <v>2</v>
      </c>
      <c r="AF497" s="59">
        <v>148</v>
      </c>
      <c r="AG497" s="59">
        <v>26</v>
      </c>
      <c r="AH497" s="59">
        <v>2</v>
      </c>
      <c r="AI497" s="59">
        <v>11</v>
      </c>
      <c r="AJ497" s="59">
        <v>1</v>
      </c>
    </row>
    <row r="498" spans="1:36" x14ac:dyDescent="0.2">
      <c r="A498" s="86" t="str">
        <f t="shared" si="37"/>
        <v>111AC543190</v>
      </c>
      <c r="B498" s="86" t="str">
        <f t="shared" si="38"/>
        <v>ME</v>
      </c>
      <c r="C498" s="86" t="str">
        <f t="shared" si="39"/>
        <v>HUC</v>
      </c>
      <c r="D498" s="89">
        <v>43190</v>
      </c>
      <c r="E498" s="86" t="s">
        <v>173</v>
      </c>
      <c r="F498" s="86" t="s">
        <v>746</v>
      </c>
      <c r="G498" s="59"/>
      <c r="H498" s="59">
        <v>1269</v>
      </c>
      <c r="I498" s="59">
        <v>347</v>
      </c>
      <c r="J498" s="59">
        <v>213</v>
      </c>
      <c r="K498" s="59">
        <v>75</v>
      </c>
      <c r="L498" s="59">
        <v>25</v>
      </c>
      <c r="M498" s="59" t="s">
        <v>1025</v>
      </c>
      <c r="N498" s="59">
        <v>0</v>
      </c>
      <c r="O498" s="59">
        <v>32</v>
      </c>
      <c r="P498" s="59">
        <v>2</v>
      </c>
      <c r="Q498" s="59">
        <v>289</v>
      </c>
      <c r="R498" s="59">
        <v>36</v>
      </c>
      <c r="S498" s="59">
        <v>14</v>
      </c>
      <c r="T498" s="59">
        <v>8</v>
      </c>
      <c r="U498" s="59">
        <v>71</v>
      </c>
      <c r="V498" s="59">
        <v>200</v>
      </c>
      <c r="W498" s="59">
        <v>41</v>
      </c>
      <c r="X498" s="59">
        <v>21</v>
      </c>
      <c r="Y498" s="59">
        <v>14</v>
      </c>
      <c r="Z498" s="59">
        <v>64</v>
      </c>
      <c r="AA498" s="59">
        <v>94</v>
      </c>
      <c r="AB498" s="59">
        <v>114</v>
      </c>
      <c r="AC498" s="59">
        <v>22</v>
      </c>
      <c r="AD498" s="59">
        <v>12</v>
      </c>
      <c r="AE498" s="59">
        <v>41</v>
      </c>
      <c r="AF498" s="59">
        <v>0</v>
      </c>
      <c r="AG498" s="59">
        <v>0</v>
      </c>
      <c r="AH498" s="59">
        <v>0</v>
      </c>
      <c r="AI498" s="59">
        <v>0</v>
      </c>
      <c r="AJ498" s="59">
        <v>0</v>
      </c>
    </row>
    <row r="499" spans="1:36" x14ac:dyDescent="0.2">
      <c r="A499" s="86" t="str">
        <f t="shared" si="37"/>
        <v>111AC643190</v>
      </c>
      <c r="B499" s="86" t="str">
        <f t="shared" si="38"/>
        <v>ME</v>
      </c>
      <c r="C499" s="86" t="str">
        <f t="shared" si="39"/>
        <v>DHU</v>
      </c>
      <c r="D499" s="89">
        <v>43190</v>
      </c>
      <c r="E499" s="86" t="s">
        <v>178</v>
      </c>
      <c r="F499" s="86" t="s">
        <v>747</v>
      </c>
      <c r="G499" s="59"/>
      <c r="H499" s="59">
        <v>678</v>
      </c>
      <c r="I499" s="59">
        <v>155</v>
      </c>
      <c r="J499" s="59">
        <v>104</v>
      </c>
      <c r="K499" s="59">
        <v>36</v>
      </c>
      <c r="L499" s="59">
        <v>7</v>
      </c>
      <c r="M499" s="59" t="s">
        <v>1025</v>
      </c>
      <c r="N499" s="59">
        <v>6</v>
      </c>
      <c r="O499" s="59">
        <v>0</v>
      </c>
      <c r="P499" s="59">
        <v>2</v>
      </c>
      <c r="Q499" s="59">
        <v>129</v>
      </c>
      <c r="R499" s="59">
        <v>23</v>
      </c>
      <c r="S499" s="59">
        <v>2</v>
      </c>
      <c r="T499" s="59">
        <v>1</v>
      </c>
      <c r="U499" s="59">
        <v>33</v>
      </c>
      <c r="V499" s="59">
        <v>77</v>
      </c>
      <c r="W499" s="59">
        <v>34</v>
      </c>
      <c r="X499" s="59">
        <v>5</v>
      </c>
      <c r="Y499" s="59">
        <v>6</v>
      </c>
      <c r="Z499" s="59">
        <v>32</v>
      </c>
      <c r="AA499" s="59">
        <v>41</v>
      </c>
      <c r="AB499" s="59">
        <v>62</v>
      </c>
      <c r="AC499" s="59">
        <v>4</v>
      </c>
      <c r="AD499" s="59">
        <v>9</v>
      </c>
      <c r="AE499" s="59">
        <v>7</v>
      </c>
      <c r="AF499" s="59">
        <v>99</v>
      </c>
      <c r="AG499" s="59">
        <v>42</v>
      </c>
      <c r="AH499" s="59">
        <v>8</v>
      </c>
      <c r="AI499" s="59">
        <v>5</v>
      </c>
      <c r="AJ499" s="59">
        <v>1</v>
      </c>
    </row>
    <row r="500" spans="1:36" x14ac:dyDescent="0.2">
      <c r="A500" s="86" t="str">
        <f t="shared" si="37"/>
        <v>111AC743190</v>
      </c>
      <c r="B500" s="86" t="str">
        <f t="shared" si="38"/>
        <v>ME</v>
      </c>
      <c r="C500" s="86" t="str">
        <f t="shared" si="39"/>
        <v>DHU</v>
      </c>
      <c r="D500" s="89">
        <v>43190</v>
      </c>
      <c r="E500" s="86" t="s">
        <v>186</v>
      </c>
      <c r="F500" s="86" t="s">
        <v>748</v>
      </c>
      <c r="G500" s="59"/>
      <c r="H500" s="59">
        <v>679</v>
      </c>
      <c r="I500" s="59">
        <v>161</v>
      </c>
      <c r="J500" s="59">
        <v>98</v>
      </c>
      <c r="K500" s="59">
        <v>39</v>
      </c>
      <c r="L500" s="59">
        <v>10</v>
      </c>
      <c r="M500" s="59" t="s">
        <v>1025</v>
      </c>
      <c r="N500" s="59">
        <v>7</v>
      </c>
      <c r="O500" s="59">
        <v>0</v>
      </c>
      <c r="P500" s="59">
        <v>7</v>
      </c>
      <c r="Q500" s="59">
        <v>132</v>
      </c>
      <c r="R500" s="59">
        <v>19</v>
      </c>
      <c r="S500" s="59">
        <v>5</v>
      </c>
      <c r="T500" s="59">
        <v>5</v>
      </c>
      <c r="U500" s="59">
        <v>36</v>
      </c>
      <c r="V500" s="59">
        <v>86</v>
      </c>
      <c r="W500" s="59">
        <v>30</v>
      </c>
      <c r="X500" s="59">
        <v>3</v>
      </c>
      <c r="Y500" s="59">
        <v>6</v>
      </c>
      <c r="Z500" s="59">
        <v>27</v>
      </c>
      <c r="AA500" s="59">
        <v>22</v>
      </c>
      <c r="AB500" s="59">
        <v>79</v>
      </c>
      <c r="AC500" s="59">
        <v>9</v>
      </c>
      <c r="AD500" s="59">
        <v>10</v>
      </c>
      <c r="AE500" s="59">
        <v>14</v>
      </c>
      <c r="AF500" s="59">
        <v>103</v>
      </c>
      <c r="AG500" s="59">
        <v>42</v>
      </c>
      <c r="AH500" s="59">
        <v>10</v>
      </c>
      <c r="AI500" s="59">
        <v>4</v>
      </c>
      <c r="AJ500" s="59">
        <v>2</v>
      </c>
    </row>
    <row r="501" spans="1:36" x14ac:dyDescent="0.2">
      <c r="A501" s="86" t="str">
        <f t="shared" si="37"/>
        <v>111AC843190</v>
      </c>
      <c r="B501" s="86" t="str">
        <f t="shared" si="38"/>
        <v>ME</v>
      </c>
      <c r="C501" s="86" t="str">
        <f t="shared" si="39"/>
        <v>DHU</v>
      </c>
      <c r="D501" s="89">
        <v>43190</v>
      </c>
      <c r="E501" s="86" t="s">
        <v>191</v>
      </c>
      <c r="F501" s="86" t="s">
        <v>749</v>
      </c>
      <c r="G501" s="59"/>
      <c r="H501" s="59">
        <v>680</v>
      </c>
      <c r="I501" s="59">
        <v>192</v>
      </c>
      <c r="J501" s="59">
        <v>130</v>
      </c>
      <c r="K501" s="59">
        <v>43</v>
      </c>
      <c r="L501" s="59">
        <v>9</v>
      </c>
      <c r="M501" s="59" t="s">
        <v>1025</v>
      </c>
      <c r="N501" s="59">
        <v>9</v>
      </c>
      <c r="O501" s="59">
        <v>0</v>
      </c>
      <c r="P501" s="59">
        <v>1</v>
      </c>
      <c r="Q501" s="59">
        <v>158</v>
      </c>
      <c r="R501" s="59">
        <v>30</v>
      </c>
      <c r="S501" s="59">
        <v>4</v>
      </c>
      <c r="T501" s="59">
        <v>0</v>
      </c>
      <c r="U501" s="59">
        <v>48</v>
      </c>
      <c r="V501" s="59">
        <v>93</v>
      </c>
      <c r="W501" s="59">
        <v>34</v>
      </c>
      <c r="X501" s="59">
        <v>10</v>
      </c>
      <c r="Y501" s="59">
        <v>7</v>
      </c>
      <c r="Z501" s="59">
        <v>58</v>
      </c>
      <c r="AA501" s="59">
        <v>27</v>
      </c>
      <c r="AB501" s="59">
        <v>65</v>
      </c>
      <c r="AC501" s="59">
        <v>12</v>
      </c>
      <c r="AD501" s="59">
        <v>14</v>
      </c>
      <c r="AE501" s="59">
        <v>16</v>
      </c>
      <c r="AF501" s="59">
        <v>122</v>
      </c>
      <c r="AG501" s="59">
        <v>53</v>
      </c>
      <c r="AH501" s="59">
        <v>11</v>
      </c>
      <c r="AI501" s="59">
        <v>6</v>
      </c>
      <c r="AJ501" s="59">
        <v>0</v>
      </c>
    </row>
    <row r="502" spans="1:36" x14ac:dyDescent="0.2">
      <c r="A502" s="86" t="str">
        <f t="shared" si="37"/>
        <v>111AC943190</v>
      </c>
      <c r="B502" s="86" t="str">
        <f t="shared" si="38"/>
        <v>ME</v>
      </c>
      <c r="C502" s="86" t="str">
        <f t="shared" si="39"/>
        <v>Care UK</v>
      </c>
      <c r="D502" s="89">
        <v>43190</v>
      </c>
      <c r="E502" s="86" t="s">
        <v>202</v>
      </c>
      <c r="F502" s="86" t="s">
        <v>750</v>
      </c>
      <c r="G502" s="59"/>
      <c r="H502" s="59">
        <v>2313</v>
      </c>
      <c r="I502" s="59">
        <v>2313</v>
      </c>
      <c r="J502" s="59">
        <v>1464</v>
      </c>
      <c r="K502" s="59">
        <v>437</v>
      </c>
      <c r="L502" s="59">
        <v>108</v>
      </c>
      <c r="M502" s="59" t="s">
        <v>1025</v>
      </c>
      <c r="N502" s="59">
        <v>126</v>
      </c>
      <c r="O502" s="59">
        <v>172</v>
      </c>
      <c r="P502" s="59">
        <v>6</v>
      </c>
      <c r="Q502" s="59">
        <v>1692</v>
      </c>
      <c r="R502" s="59">
        <v>134</v>
      </c>
      <c r="S502" s="59">
        <v>93</v>
      </c>
      <c r="T502" s="59">
        <v>394</v>
      </c>
      <c r="U502" s="59">
        <v>244</v>
      </c>
      <c r="V502" s="59">
        <v>1010</v>
      </c>
      <c r="W502" s="59">
        <v>533</v>
      </c>
      <c r="X502" s="59">
        <v>134</v>
      </c>
      <c r="Y502" s="59">
        <v>392</v>
      </c>
      <c r="Z502" s="59">
        <v>189</v>
      </c>
      <c r="AA502" s="59">
        <v>535</v>
      </c>
      <c r="AB502" s="59">
        <v>642</v>
      </c>
      <c r="AC502" s="59">
        <v>511</v>
      </c>
      <c r="AD502" s="59">
        <v>0</v>
      </c>
      <c r="AE502" s="59">
        <v>436</v>
      </c>
      <c r="AF502" s="59">
        <v>0</v>
      </c>
      <c r="AG502" s="59">
        <v>0</v>
      </c>
      <c r="AH502" s="59">
        <v>0</v>
      </c>
      <c r="AI502" s="59">
        <v>0</v>
      </c>
      <c r="AJ502" s="59">
        <v>0</v>
      </c>
    </row>
    <row r="503" spans="1:36" x14ac:dyDescent="0.2">
      <c r="A503" s="86" t="str">
        <f t="shared" si="37"/>
        <v>111AD443190</v>
      </c>
      <c r="B503" s="86" t="str">
        <f t="shared" si="38"/>
        <v>L</v>
      </c>
      <c r="C503" s="86" t="str">
        <f t="shared" si="39"/>
        <v>Care UK</v>
      </c>
      <c r="D503" s="89">
        <v>43190</v>
      </c>
      <c r="E503" s="86" t="s">
        <v>252</v>
      </c>
      <c r="F503" s="86" t="s">
        <v>751</v>
      </c>
      <c r="G503" s="59"/>
      <c r="H503" s="59">
        <v>510</v>
      </c>
      <c r="I503" s="59">
        <v>510</v>
      </c>
      <c r="J503" s="59">
        <v>349</v>
      </c>
      <c r="K503" s="59">
        <v>80</v>
      </c>
      <c r="L503" s="59">
        <v>20</v>
      </c>
      <c r="M503" s="59" t="s">
        <v>1025</v>
      </c>
      <c r="N503" s="59">
        <v>23</v>
      </c>
      <c r="O503" s="59">
        <v>33</v>
      </c>
      <c r="P503" s="59">
        <v>5</v>
      </c>
      <c r="Q503" s="59">
        <v>369</v>
      </c>
      <c r="R503" s="59">
        <v>26</v>
      </c>
      <c r="S503" s="59">
        <v>23</v>
      </c>
      <c r="T503" s="59">
        <v>92</v>
      </c>
      <c r="U503" s="59">
        <v>71</v>
      </c>
      <c r="V503" s="59">
        <v>232</v>
      </c>
      <c r="W503" s="59">
        <v>188</v>
      </c>
      <c r="X503" s="59">
        <v>19</v>
      </c>
      <c r="Y503" s="59">
        <v>0</v>
      </c>
      <c r="Z503" s="59">
        <v>52</v>
      </c>
      <c r="AA503" s="59">
        <v>132</v>
      </c>
      <c r="AB503" s="59">
        <v>143</v>
      </c>
      <c r="AC503" s="59">
        <v>91</v>
      </c>
      <c r="AD503" s="59">
        <v>0</v>
      </c>
      <c r="AE503" s="59">
        <v>92</v>
      </c>
      <c r="AF503" s="59">
        <v>0</v>
      </c>
      <c r="AG503" s="59">
        <v>0</v>
      </c>
      <c r="AH503" s="59">
        <v>0</v>
      </c>
      <c r="AI503" s="59">
        <v>0</v>
      </c>
      <c r="AJ503" s="59">
        <v>0</v>
      </c>
    </row>
    <row r="504" spans="1:36" x14ac:dyDescent="0.2">
      <c r="A504" s="86" t="str">
        <f t="shared" si="37"/>
        <v>111AD743190</v>
      </c>
      <c r="B504" s="86" t="str">
        <f t="shared" si="38"/>
        <v>L</v>
      </c>
      <c r="C504" s="86" t="str">
        <f t="shared" si="39"/>
        <v>LAS</v>
      </c>
      <c r="D504" s="89">
        <v>43190</v>
      </c>
      <c r="E504" s="86" t="s">
        <v>297</v>
      </c>
      <c r="F504" s="86" t="s">
        <v>754</v>
      </c>
      <c r="G504" s="59"/>
      <c r="H504" s="59">
        <v>210</v>
      </c>
      <c r="I504" s="59">
        <v>205</v>
      </c>
      <c r="J504" s="59">
        <v>180</v>
      </c>
      <c r="K504" s="59">
        <v>16</v>
      </c>
      <c r="L504" s="59">
        <v>2</v>
      </c>
      <c r="M504" s="59" t="s">
        <v>1025</v>
      </c>
      <c r="N504" s="59">
        <v>5</v>
      </c>
      <c r="O504" s="59">
        <v>2</v>
      </c>
      <c r="P504" s="59">
        <v>0</v>
      </c>
      <c r="Q504" s="59">
        <v>191</v>
      </c>
      <c r="R504" s="59">
        <v>12</v>
      </c>
      <c r="S504" s="59">
        <v>2</v>
      </c>
      <c r="T504" s="59">
        <v>0</v>
      </c>
      <c r="U504" s="59">
        <v>129</v>
      </c>
      <c r="V504" s="59">
        <v>48</v>
      </c>
      <c r="W504" s="59">
        <v>12</v>
      </c>
      <c r="X504" s="59">
        <v>6</v>
      </c>
      <c r="Y504" s="59">
        <v>10</v>
      </c>
      <c r="Z504" s="59">
        <v>63</v>
      </c>
      <c r="AA504" s="59">
        <v>72</v>
      </c>
      <c r="AB504" s="59">
        <v>29</v>
      </c>
      <c r="AC504" s="59">
        <v>8</v>
      </c>
      <c r="AD504" s="59">
        <v>2</v>
      </c>
      <c r="AE504" s="59">
        <v>31</v>
      </c>
      <c r="AF504" s="59">
        <v>107</v>
      </c>
      <c r="AG504" s="59">
        <v>68</v>
      </c>
      <c r="AH504" s="59">
        <v>9</v>
      </c>
      <c r="AI504" s="59">
        <v>4</v>
      </c>
      <c r="AJ504" s="59">
        <v>17</v>
      </c>
    </row>
    <row r="505" spans="1:36" x14ac:dyDescent="0.2">
      <c r="A505" s="86" t="str">
        <f t="shared" si="37"/>
        <v>111AD943190</v>
      </c>
      <c r="B505" s="86" t="str">
        <f t="shared" si="38"/>
        <v>N</v>
      </c>
      <c r="C505" s="86" t="str">
        <f t="shared" si="39"/>
        <v>YAS</v>
      </c>
      <c r="D505" s="89">
        <v>43190</v>
      </c>
      <c r="E505" s="86" t="s">
        <v>329</v>
      </c>
      <c r="F505" s="86" t="s">
        <v>756</v>
      </c>
      <c r="G505" s="59"/>
      <c r="H505" s="59">
        <v>0</v>
      </c>
      <c r="I505" s="59">
        <v>1846</v>
      </c>
      <c r="J505" s="59">
        <v>1254</v>
      </c>
      <c r="K505" s="59">
        <v>429</v>
      </c>
      <c r="L505" s="59">
        <v>59</v>
      </c>
      <c r="M505" s="59" t="s">
        <v>1025</v>
      </c>
      <c r="N505" s="59">
        <v>97</v>
      </c>
      <c r="O505" s="59">
        <v>0</v>
      </c>
      <c r="P505" s="59">
        <v>7</v>
      </c>
      <c r="Q505" s="59">
        <v>1562</v>
      </c>
      <c r="R505" s="59">
        <v>166</v>
      </c>
      <c r="S505" s="59">
        <v>64</v>
      </c>
      <c r="T505" s="59">
        <v>54</v>
      </c>
      <c r="U505" s="59">
        <v>0</v>
      </c>
      <c r="V505" s="59">
        <v>0</v>
      </c>
      <c r="W505" s="59">
        <v>0</v>
      </c>
      <c r="X505" s="59">
        <v>0</v>
      </c>
      <c r="Y505" s="59">
        <v>0</v>
      </c>
      <c r="Z505" s="59">
        <v>426</v>
      </c>
      <c r="AA505" s="59">
        <v>428</v>
      </c>
      <c r="AB505" s="59">
        <v>336</v>
      </c>
      <c r="AC505" s="59">
        <v>35</v>
      </c>
      <c r="AD505" s="59">
        <v>87</v>
      </c>
      <c r="AE505" s="59">
        <v>534</v>
      </c>
      <c r="AF505" s="59">
        <v>0</v>
      </c>
      <c r="AG505" s="59">
        <v>0</v>
      </c>
      <c r="AH505" s="59">
        <v>0</v>
      </c>
      <c r="AI505" s="59">
        <v>0</v>
      </c>
      <c r="AJ505" s="59">
        <v>0</v>
      </c>
    </row>
    <row r="506" spans="1:36" x14ac:dyDescent="0.2">
      <c r="A506" s="86" t="str">
        <f t="shared" si="37"/>
        <v>111AE143190</v>
      </c>
      <c r="B506" s="86" t="str">
        <f t="shared" si="38"/>
        <v>S</v>
      </c>
      <c r="C506" s="86" t="str">
        <f t="shared" si="39"/>
        <v>SCAS</v>
      </c>
      <c r="D506" s="89">
        <v>43190</v>
      </c>
      <c r="E506" s="86" t="s">
        <v>401</v>
      </c>
      <c r="F506" s="86" t="s">
        <v>757</v>
      </c>
      <c r="G506" s="59"/>
      <c r="H506" s="59">
        <v>1000</v>
      </c>
      <c r="I506" s="59">
        <v>145</v>
      </c>
      <c r="J506" s="59">
        <v>110</v>
      </c>
      <c r="K506" s="59">
        <v>20</v>
      </c>
      <c r="L506" s="59">
        <v>3</v>
      </c>
      <c r="M506" s="59" t="s">
        <v>1025</v>
      </c>
      <c r="N506" s="59">
        <v>2</v>
      </c>
      <c r="O506" s="59">
        <v>4</v>
      </c>
      <c r="P506" s="59">
        <v>6</v>
      </c>
      <c r="Q506" s="59">
        <v>133</v>
      </c>
      <c r="R506" s="59">
        <v>6</v>
      </c>
      <c r="S506" s="59">
        <v>3</v>
      </c>
      <c r="T506" s="59">
        <v>3</v>
      </c>
      <c r="U506" s="59">
        <v>36</v>
      </c>
      <c r="V506" s="59">
        <v>78</v>
      </c>
      <c r="W506" s="59">
        <v>20</v>
      </c>
      <c r="X506" s="59">
        <v>9</v>
      </c>
      <c r="Y506" s="59">
        <v>2</v>
      </c>
      <c r="Z506" s="59">
        <v>22</v>
      </c>
      <c r="AA506" s="59">
        <v>48</v>
      </c>
      <c r="AB506" s="59">
        <v>57</v>
      </c>
      <c r="AC506" s="59">
        <v>5</v>
      </c>
      <c r="AD506" s="59">
        <v>10</v>
      </c>
      <c r="AE506" s="59">
        <v>15</v>
      </c>
      <c r="AF506" s="59">
        <v>9</v>
      </c>
      <c r="AG506" s="59">
        <v>2</v>
      </c>
      <c r="AH506" s="59">
        <v>0</v>
      </c>
      <c r="AI506" s="59">
        <v>0</v>
      </c>
      <c r="AJ506" s="59">
        <v>134</v>
      </c>
    </row>
    <row r="507" spans="1:36" x14ac:dyDescent="0.2">
      <c r="A507" s="86" t="str">
        <f t="shared" si="37"/>
        <v>111AE543190</v>
      </c>
      <c r="B507" s="86" t="str">
        <f t="shared" si="38"/>
        <v>S</v>
      </c>
      <c r="C507" s="86" t="str">
        <f t="shared" si="39"/>
        <v>SWAS</v>
      </c>
      <c r="D507" s="89">
        <v>43190</v>
      </c>
      <c r="E507" s="86" t="s">
        <v>455</v>
      </c>
      <c r="F507" s="86" t="s">
        <v>760</v>
      </c>
      <c r="G507" s="59"/>
      <c r="H507" s="59">
        <v>966</v>
      </c>
      <c r="I507" s="59">
        <v>182</v>
      </c>
      <c r="J507" s="59">
        <v>137</v>
      </c>
      <c r="K507" s="59">
        <v>31</v>
      </c>
      <c r="L507" s="59">
        <v>7</v>
      </c>
      <c r="M507" s="59" t="s">
        <v>1025</v>
      </c>
      <c r="N507" s="59">
        <v>2</v>
      </c>
      <c r="O507" s="59">
        <v>4</v>
      </c>
      <c r="P507" s="59">
        <v>1</v>
      </c>
      <c r="Q507" s="59">
        <v>153</v>
      </c>
      <c r="R507" s="59">
        <v>16</v>
      </c>
      <c r="S507" s="59">
        <v>4</v>
      </c>
      <c r="T507" s="59">
        <v>9</v>
      </c>
      <c r="U507" s="59">
        <v>35</v>
      </c>
      <c r="V507" s="59">
        <v>84</v>
      </c>
      <c r="W507" s="59">
        <v>38</v>
      </c>
      <c r="X507" s="59">
        <v>16</v>
      </c>
      <c r="Y507" s="59">
        <v>9</v>
      </c>
      <c r="Z507" s="59">
        <v>36</v>
      </c>
      <c r="AA507" s="59">
        <v>48</v>
      </c>
      <c r="AB507" s="59">
        <v>44</v>
      </c>
      <c r="AC507" s="59">
        <v>32</v>
      </c>
      <c r="AD507" s="59">
        <v>13</v>
      </c>
      <c r="AE507" s="59">
        <v>9</v>
      </c>
      <c r="AF507" s="59">
        <v>128</v>
      </c>
      <c r="AG507" s="59">
        <v>36</v>
      </c>
      <c r="AH507" s="59">
        <v>8</v>
      </c>
      <c r="AI507" s="59">
        <v>4</v>
      </c>
      <c r="AJ507" s="59">
        <v>6</v>
      </c>
    </row>
    <row r="508" spans="1:36" x14ac:dyDescent="0.2">
      <c r="A508" s="86" t="str">
        <f t="shared" si="37"/>
        <v>111AE643190</v>
      </c>
      <c r="B508" s="86" t="str">
        <f t="shared" si="38"/>
        <v>S</v>
      </c>
      <c r="C508" s="86" t="str">
        <f t="shared" si="39"/>
        <v>Care UK</v>
      </c>
      <c r="D508" s="89">
        <v>43190</v>
      </c>
      <c r="E508" s="86" t="s">
        <v>461</v>
      </c>
      <c r="F508" s="86" t="s">
        <v>761</v>
      </c>
      <c r="G508" s="59"/>
      <c r="H508" s="59">
        <v>503</v>
      </c>
      <c r="I508" s="59">
        <v>503</v>
      </c>
      <c r="J508" s="59">
        <v>321</v>
      </c>
      <c r="K508" s="59">
        <v>107</v>
      </c>
      <c r="L508" s="59">
        <v>16</v>
      </c>
      <c r="M508" s="59" t="s">
        <v>1025</v>
      </c>
      <c r="N508" s="59">
        <v>15</v>
      </c>
      <c r="O508" s="59">
        <v>31</v>
      </c>
      <c r="P508" s="59">
        <v>13</v>
      </c>
      <c r="Q508" s="59">
        <v>387</v>
      </c>
      <c r="R508" s="59">
        <v>23</v>
      </c>
      <c r="S508" s="59">
        <v>13</v>
      </c>
      <c r="T508" s="59">
        <v>80</v>
      </c>
      <c r="U508" s="59">
        <v>50</v>
      </c>
      <c r="V508" s="59">
        <v>249</v>
      </c>
      <c r="W508" s="59">
        <v>104</v>
      </c>
      <c r="X508" s="59">
        <v>20</v>
      </c>
      <c r="Y508" s="59">
        <v>80</v>
      </c>
      <c r="Z508" s="59">
        <v>39</v>
      </c>
      <c r="AA508" s="59">
        <v>88</v>
      </c>
      <c r="AB508" s="59">
        <v>186</v>
      </c>
      <c r="AC508" s="59">
        <v>132</v>
      </c>
      <c r="AD508" s="59">
        <v>0</v>
      </c>
      <c r="AE508" s="59">
        <v>58</v>
      </c>
      <c r="AF508" s="59">
        <v>0</v>
      </c>
      <c r="AG508" s="59">
        <v>0</v>
      </c>
      <c r="AH508" s="59">
        <v>0</v>
      </c>
      <c r="AI508" s="59">
        <v>0</v>
      </c>
      <c r="AJ508" s="59">
        <v>0</v>
      </c>
    </row>
    <row r="509" spans="1:36" x14ac:dyDescent="0.2">
      <c r="A509" s="86" t="str">
        <f t="shared" si="37"/>
        <v>111AE743190</v>
      </c>
      <c r="B509" s="86" t="str">
        <f t="shared" si="38"/>
        <v>S</v>
      </c>
      <c r="C509" s="86" t="str">
        <f t="shared" si="39"/>
        <v>Care UK</v>
      </c>
      <c r="D509" s="89">
        <v>43190</v>
      </c>
      <c r="E509" s="86" t="s">
        <v>469</v>
      </c>
      <c r="F509" s="86" t="s">
        <v>762</v>
      </c>
      <c r="G509" s="59"/>
      <c r="H509" s="59">
        <v>833</v>
      </c>
      <c r="I509" s="59">
        <v>833</v>
      </c>
      <c r="J509" s="59">
        <v>541</v>
      </c>
      <c r="K509" s="59">
        <v>174</v>
      </c>
      <c r="L509" s="59">
        <v>33</v>
      </c>
      <c r="M509" s="59" t="s">
        <v>1025</v>
      </c>
      <c r="N509" s="59">
        <v>32</v>
      </c>
      <c r="O509" s="59">
        <v>46</v>
      </c>
      <c r="P509" s="59">
        <v>7</v>
      </c>
      <c r="Q509" s="59">
        <v>604</v>
      </c>
      <c r="R509" s="59">
        <v>36</v>
      </c>
      <c r="S509" s="59">
        <v>29</v>
      </c>
      <c r="T509" s="59">
        <v>164</v>
      </c>
      <c r="U509" s="59">
        <v>93</v>
      </c>
      <c r="V509" s="59">
        <v>399</v>
      </c>
      <c r="W509" s="59">
        <v>148</v>
      </c>
      <c r="X509" s="59">
        <v>30</v>
      </c>
      <c r="Y509" s="59">
        <v>163</v>
      </c>
      <c r="Z509" s="59">
        <v>56</v>
      </c>
      <c r="AA509" s="59">
        <v>180</v>
      </c>
      <c r="AB509" s="59">
        <v>232</v>
      </c>
      <c r="AC509" s="59">
        <v>209</v>
      </c>
      <c r="AD509" s="59">
        <v>0</v>
      </c>
      <c r="AE509" s="59">
        <v>156</v>
      </c>
      <c r="AF509" s="59">
        <v>0</v>
      </c>
      <c r="AG509" s="59">
        <v>0</v>
      </c>
      <c r="AH509" s="59">
        <v>0</v>
      </c>
      <c r="AI509" s="59">
        <v>0</v>
      </c>
      <c r="AJ509" s="59">
        <v>0</v>
      </c>
    </row>
    <row r="510" spans="1:36" x14ac:dyDescent="0.2">
      <c r="A510" s="86" t="str">
        <f t="shared" si="37"/>
        <v>111AE843190</v>
      </c>
      <c r="B510" s="86" t="str">
        <f t="shared" si="38"/>
        <v>S</v>
      </c>
      <c r="C510" s="86" t="str">
        <f t="shared" si="39"/>
        <v>Care UK</v>
      </c>
      <c r="D510" s="89">
        <v>43190</v>
      </c>
      <c r="E510" s="86" t="s">
        <v>480</v>
      </c>
      <c r="F510" s="86" t="s">
        <v>763</v>
      </c>
      <c r="G510" s="59"/>
      <c r="H510" s="59">
        <v>511</v>
      </c>
      <c r="I510" s="59">
        <v>511</v>
      </c>
      <c r="J510" s="59">
        <v>320</v>
      </c>
      <c r="K510" s="59">
        <v>114</v>
      </c>
      <c r="L510" s="59">
        <v>14</v>
      </c>
      <c r="M510" s="59" t="s">
        <v>1025</v>
      </c>
      <c r="N510" s="59">
        <v>31</v>
      </c>
      <c r="O510" s="59">
        <v>29</v>
      </c>
      <c r="P510" s="59">
        <v>3</v>
      </c>
      <c r="Q510" s="59">
        <v>370</v>
      </c>
      <c r="R510" s="59">
        <v>32</v>
      </c>
      <c r="S510" s="59">
        <v>15</v>
      </c>
      <c r="T510" s="59">
        <v>94</v>
      </c>
      <c r="U510" s="59">
        <v>46</v>
      </c>
      <c r="V510" s="59">
        <v>222</v>
      </c>
      <c r="W510" s="59">
        <v>114</v>
      </c>
      <c r="X510" s="59">
        <v>36</v>
      </c>
      <c r="Y510" s="59">
        <v>93</v>
      </c>
      <c r="Z510" s="59">
        <v>35</v>
      </c>
      <c r="AA510" s="59">
        <v>110</v>
      </c>
      <c r="AB510" s="59">
        <v>137</v>
      </c>
      <c r="AC510" s="59">
        <v>138</v>
      </c>
      <c r="AD510" s="59">
        <v>0</v>
      </c>
      <c r="AE510" s="59">
        <v>91</v>
      </c>
      <c r="AF510" s="59">
        <v>0</v>
      </c>
      <c r="AG510" s="59">
        <v>0</v>
      </c>
      <c r="AH510" s="59">
        <v>0</v>
      </c>
      <c r="AI510" s="59">
        <v>0</v>
      </c>
      <c r="AJ510" s="59">
        <v>0</v>
      </c>
    </row>
    <row r="511" spans="1:36" x14ac:dyDescent="0.2">
      <c r="A511" s="86" t="str">
        <f t="shared" si="37"/>
        <v>111AE943190</v>
      </c>
      <c r="B511" s="86" t="str">
        <f t="shared" si="38"/>
        <v>S</v>
      </c>
      <c r="C511" s="86" t="str">
        <f t="shared" si="39"/>
        <v>SDUC</v>
      </c>
      <c r="D511" s="89">
        <v>43190</v>
      </c>
      <c r="E511" s="86" t="s">
        <v>488</v>
      </c>
      <c r="F511" s="86" t="s">
        <v>764</v>
      </c>
      <c r="G511" s="59"/>
      <c r="H511" s="59">
        <v>181</v>
      </c>
      <c r="I511" s="59">
        <v>181</v>
      </c>
      <c r="J511" s="59">
        <v>141</v>
      </c>
      <c r="K511" s="59">
        <v>23</v>
      </c>
      <c r="L511" s="59">
        <v>5</v>
      </c>
      <c r="M511" s="59" t="s">
        <v>1025</v>
      </c>
      <c r="N511" s="59">
        <v>10</v>
      </c>
      <c r="O511" s="59">
        <v>0</v>
      </c>
      <c r="P511" s="59">
        <v>2</v>
      </c>
      <c r="Q511" s="59">
        <v>158</v>
      </c>
      <c r="R511" s="59">
        <v>10</v>
      </c>
      <c r="S511" s="59">
        <v>3</v>
      </c>
      <c r="T511" s="59">
        <v>10</v>
      </c>
      <c r="U511" s="59">
        <v>85</v>
      </c>
      <c r="V511" s="59">
        <v>60</v>
      </c>
      <c r="W511" s="59">
        <v>22</v>
      </c>
      <c r="X511" s="59">
        <v>10</v>
      </c>
      <c r="Y511" s="59">
        <v>4</v>
      </c>
      <c r="Z511" s="59">
        <v>23</v>
      </c>
      <c r="AA511" s="59">
        <v>59</v>
      </c>
      <c r="AB511" s="59">
        <v>38</v>
      </c>
      <c r="AC511" s="59">
        <v>0</v>
      </c>
      <c r="AD511" s="59">
        <v>0</v>
      </c>
      <c r="AE511" s="59">
        <v>61</v>
      </c>
      <c r="AF511" s="59">
        <v>141</v>
      </c>
      <c r="AG511" s="59">
        <v>22</v>
      </c>
      <c r="AH511" s="59">
        <v>7</v>
      </c>
      <c r="AI511" s="59">
        <v>4</v>
      </c>
      <c r="AJ511" s="59">
        <v>7</v>
      </c>
    </row>
    <row r="512" spans="1:36" x14ac:dyDescent="0.2">
      <c r="A512" s="86" t="str">
        <f t="shared" si="37"/>
        <v>111AF143190</v>
      </c>
      <c r="B512" s="86" t="str">
        <f t="shared" si="38"/>
        <v>S</v>
      </c>
      <c r="C512" s="86" t="str">
        <f t="shared" si="39"/>
        <v>SWAS</v>
      </c>
      <c r="D512" s="89">
        <v>43190</v>
      </c>
      <c r="E512" s="86" t="s">
        <v>494</v>
      </c>
      <c r="F512" s="86" t="s">
        <v>765</v>
      </c>
      <c r="G512" s="59"/>
      <c r="H512" s="59">
        <v>210</v>
      </c>
      <c r="I512" s="59">
        <v>80</v>
      </c>
      <c r="J512" s="59">
        <v>56</v>
      </c>
      <c r="K512" s="59">
        <v>11</v>
      </c>
      <c r="L512" s="59">
        <v>3</v>
      </c>
      <c r="M512" s="59" t="s">
        <v>1025</v>
      </c>
      <c r="N512" s="59">
        <v>4</v>
      </c>
      <c r="O512" s="59">
        <v>4</v>
      </c>
      <c r="P512" s="59">
        <v>2</v>
      </c>
      <c r="Q512" s="59">
        <v>68</v>
      </c>
      <c r="R512" s="59">
        <v>6</v>
      </c>
      <c r="S512" s="59">
        <v>2</v>
      </c>
      <c r="T512" s="59">
        <v>4</v>
      </c>
      <c r="U512" s="59">
        <v>15</v>
      </c>
      <c r="V512" s="59">
        <v>44</v>
      </c>
      <c r="W512" s="59">
        <v>14</v>
      </c>
      <c r="X512" s="59">
        <v>4</v>
      </c>
      <c r="Y512" s="59">
        <v>3</v>
      </c>
      <c r="Z512" s="59">
        <v>21</v>
      </c>
      <c r="AA512" s="59">
        <v>13</v>
      </c>
      <c r="AB512" s="59">
        <v>17</v>
      </c>
      <c r="AC512" s="59">
        <v>15</v>
      </c>
      <c r="AD512" s="59">
        <v>4</v>
      </c>
      <c r="AE512" s="59">
        <v>10</v>
      </c>
      <c r="AF512" s="59">
        <v>47</v>
      </c>
      <c r="AG512" s="59">
        <v>23</v>
      </c>
      <c r="AH512" s="59">
        <v>4</v>
      </c>
      <c r="AI512" s="59">
        <v>3</v>
      </c>
      <c r="AJ512" s="59">
        <v>3</v>
      </c>
    </row>
    <row r="513" spans="1:36" x14ac:dyDescent="0.2">
      <c r="A513" s="86" t="str">
        <f t="shared" si="37"/>
        <v>111AF243190</v>
      </c>
      <c r="B513" s="86" t="str">
        <f t="shared" si="38"/>
        <v>S</v>
      </c>
      <c r="C513" s="86" t="str">
        <f t="shared" si="39"/>
        <v>Devon Doctors</v>
      </c>
      <c r="D513" s="89">
        <v>43190</v>
      </c>
      <c r="E513" s="86" t="s">
        <v>499</v>
      </c>
      <c r="F513" s="86" t="s">
        <v>766</v>
      </c>
      <c r="G513" s="59"/>
      <c r="H513" s="59">
        <v>139</v>
      </c>
      <c r="I513" s="59">
        <v>139</v>
      </c>
      <c r="J513" s="59">
        <v>111</v>
      </c>
      <c r="K513" s="59">
        <v>18</v>
      </c>
      <c r="L513" s="59">
        <v>3</v>
      </c>
      <c r="M513" s="59" t="s">
        <v>1025</v>
      </c>
      <c r="N513" s="59">
        <v>6</v>
      </c>
      <c r="O513" s="59">
        <v>0</v>
      </c>
      <c r="P513" s="59">
        <v>1</v>
      </c>
      <c r="Q513" s="59">
        <v>113</v>
      </c>
      <c r="R513" s="59">
        <v>19</v>
      </c>
      <c r="S513" s="59">
        <v>5</v>
      </c>
      <c r="T513" s="59">
        <v>2</v>
      </c>
      <c r="U513" s="59">
        <v>45</v>
      </c>
      <c r="V513" s="59">
        <v>68</v>
      </c>
      <c r="W513" s="59">
        <v>22</v>
      </c>
      <c r="X513" s="59">
        <v>4</v>
      </c>
      <c r="Y513" s="59">
        <v>0</v>
      </c>
      <c r="Z513" s="59">
        <v>25</v>
      </c>
      <c r="AA513" s="59">
        <v>55</v>
      </c>
      <c r="AB513" s="59">
        <v>44</v>
      </c>
      <c r="AC513" s="59">
        <v>2</v>
      </c>
      <c r="AD513" s="59">
        <v>13</v>
      </c>
      <c r="AE513" s="59">
        <v>0</v>
      </c>
      <c r="AF513" s="59">
        <v>104</v>
      </c>
      <c r="AG513" s="59">
        <v>23</v>
      </c>
      <c r="AH513" s="59">
        <v>8</v>
      </c>
      <c r="AI513" s="59">
        <v>2</v>
      </c>
      <c r="AJ513" s="59">
        <v>2</v>
      </c>
    </row>
    <row r="514" spans="1:36" x14ac:dyDescent="0.2">
      <c r="A514" s="86" t="str">
        <f t="shared" si="37"/>
        <v>111AF443190</v>
      </c>
      <c r="B514" s="86" t="str">
        <f t="shared" si="38"/>
        <v>ME</v>
      </c>
      <c r="C514" s="86" t="str">
        <f t="shared" si="39"/>
        <v>SDUC</v>
      </c>
      <c r="D514" s="89">
        <v>43190</v>
      </c>
      <c r="E514" s="86" t="s">
        <v>508</v>
      </c>
      <c r="F514" s="86" t="s">
        <v>767</v>
      </c>
      <c r="G514" s="59"/>
      <c r="H514" s="59">
        <v>231</v>
      </c>
      <c r="I514" s="59">
        <v>231</v>
      </c>
      <c r="J514" s="59">
        <v>183</v>
      </c>
      <c r="K514" s="59">
        <v>29</v>
      </c>
      <c r="L514" s="59">
        <v>2</v>
      </c>
      <c r="M514" s="59" t="s">
        <v>1025</v>
      </c>
      <c r="N514" s="59">
        <v>0</v>
      </c>
      <c r="O514" s="59">
        <v>14</v>
      </c>
      <c r="P514" s="59">
        <v>3</v>
      </c>
      <c r="Q514" s="59">
        <v>211</v>
      </c>
      <c r="R514" s="59">
        <v>9</v>
      </c>
      <c r="S514" s="59">
        <v>7</v>
      </c>
      <c r="T514" s="59">
        <v>4</v>
      </c>
      <c r="U514" s="59">
        <v>78</v>
      </c>
      <c r="V514" s="59">
        <v>94</v>
      </c>
      <c r="W514" s="59">
        <v>39</v>
      </c>
      <c r="X514" s="59">
        <v>12</v>
      </c>
      <c r="Y514" s="59">
        <v>8</v>
      </c>
      <c r="Z514" s="59">
        <v>46</v>
      </c>
      <c r="AA514" s="59">
        <v>72</v>
      </c>
      <c r="AB514" s="59">
        <v>79</v>
      </c>
      <c r="AC514" s="59">
        <v>20</v>
      </c>
      <c r="AD514" s="59">
        <v>13</v>
      </c>
      <c r="AE514" s="59">
        <v>1</v>
      </c>
      <c r="AF514" s="59">
        <v>175</v>
      </c>
      <c r="AG514" s="59">
        <v>32</v>
      </c>
      <c r="AH514" s="59">
        <v>7</v>
      </c>
      <c r="AI514" s="59">
        <v>8</v>
      </c>
      <c r="AJ514" s="59">
        <v>9</v>
      </c>
    </row>
    <row r="515" spans="1:36" x14ac:dyDescent="0.2">
      <c r="A515" s="86" t="str">
        <f t="shared" si="37"/>
        <v>111AF843190</v>
      </c>
      <c r="B515" s="86" t="str">
        <f t="shared" si="38"/>
        <v>N</v>
      </c>
      <c r="C515" s="86" t="str">
        <f t="shared" si="39"/>
        <v>NWAS</v>
      </c>
      <c r="D515" s="89">
        <v>43190</v>
      </c>
      <c r="E515" s="86" t="s">
        <v>529</v>
      </c>
      <c r="F515" s="86" t="s">
        <v>768</v>
      </c>
      <c r="G515" s="59"/>
      <c r="H515" s="59">
        <v>162</v>
      </c>
      <c r="I515" s="59">
        <v>162</v>
      </c>
      <c r="J515" s="59">
        <v>122</v>
      </c>
      <c r="K515" s="59">
        <v>25</v>
      </c>
      <c r="L515" s="59">
        <v>9</v>
      </c>
      <c r="M515" s="59" t="s">
        <v>1025</v>
      </c>
      <c r="N515" s="59">
        <v>1</v>
      </c>
      <c r="O515" s="59">
        <v>4</v>
      </c>
      <c r="P515" s="59">
        <v>1</v>
      </c>
      <c r="Q515" s="59">
        <v>143</v>
      </c>
      <c r="R515" s="59">
        <v>9</v>
      </c>
      <c r="S515" s="59">
        <v>7</v>
      </c>
      <c r="T515" s="59">
        <v>3</v>
      </c>
      <c r="U515" s="59">
        <v>42</v>
      </c>
      <c r="V515" s="59">
        <v>89</v>
      </c>
      <c r="W515" s="59">
        <v>17</v>
      </c>
      <c r="X515" s="59">
        <v>7</v>
      </c>
      <c r="Y515" s="59">
        <v>7</v>
      </c>
      <c r="Z515" s="59">
        <v>23</v>
      </c>
      <c r="AA515" s="59">
        <v>33</v>
      </c>
      <c r="AB515" s="59">
        <v>28</v>
      </c>
      <c r="AC515" s="59">
        <v>39</v>
      </c>
      <c r="AD515" s="59">
        <v>38</v>
      </c>
      <c r="AE515" s="59">
        <v>1</v>
      </c>
      <c r="AF515" s="59">
        <v>119</v>
      </c>
      <c r="AG515" s="59">
        <v>26</v>
      </c>
      <c r="AH515" s="59">
        <v>10</v>
      </c>
      <c r="AI515" s="59">
        <v>3</v>
      </c>
      <c r="AJ515" s="59">
        <v>4</v>
      </c>
    </row>
    <row r="516" spans="1:36" x14ac:dyDescent="0.2">
      <c r="A516" s="86" t="str">
        <f t="shared" si="37"/>
        <v>111AG443190</v>
      </c>
      <c r="B516" s="86" t="str">
        <f t="shared" si="38"/>
        <v>S</v>
      </c>
      <c r="C516" s="86" t="str">
        <f t="shared" si="39"/>
        <v>Primecare</v>
      </c>
      <c r="D516" s="89">
        <v>43190</v>
      </c>
      <c r="E516" s="86" t="s">
        <v>625</v>
      </c>
      <c r="F516" s="86" t="s">
        <v>769</v>
      </c>
      <c r="G516" s="59"/>
      <c r="H516" s="59">
        <v>887</v>
      </c>
      <c r="I516" s="59">
        <v>157</v>
      </c>
      <c r="J516" s="59">
        <v>105</v>
      </c>
      <c r="K516" s="59">
        <v>25</v>
      </c>
      <c r="L516" s="59">
        <v>1</v>
      </c>
      <c r="M516" s="59" t="s">
        <v>1025</v>
      </c>
      <c r="N516" s="59">
        <v>8</v>
      </c>
      <c r="O516" s="59">
        <v>14</v>
      </c>
      <c r="P516" s="59">
        <v>4</v>
      </c>
      <c r="Q516" s="59">
        <v>127</v>
      </c>
      <c r="R516" s="59">
        <v>8</v>
      </c>
      <c r="S516" s="59">
        <v>3</v>
      </c>
      <c r="T516" s="59">
        <v>19</v>
      </c>
      <c r="U516" s="59">
        <v>71</v>
      </c>
      <c r="V516" s="59">
        <v>38</v>
      </c>
      <c r="W516" s="59">
        <v>24</v>
      </c>
      <c r="X516" s="59">
        <v>16</v>
      </c>
      <c r="Y516" s="59">
        <v>8</v>
      </c>
      <c r="Z516" s="59">
        <v>33</v>
      </c>
      <c r="AA516" s="59">
        <v>35</v>
      </c>
      <c r="AB516" s="59">
        <v>65</v>
      </c>
      <c r="AC516" s="59">
        <v>8</v>
      </c>
      <c r="AD516" s="59">
        <v>12</v>
      </c>
      <c r="AE516" s="59">
        <v>4</v>
      </c>
      <c r="AF516" s="59">
        <v>98</v>
      </c>
      <c r="AG516" s="59">
        <v>35</v>
      </c>
      <c r="AH516" s="59">
        <v>6</v>
      </c>
      <c r="AI516" s="59">
        <v>12</v>
      </c>
      <c r="AJ516" s="59">
        <v>6</v>
      </c>
    </row>
    <row r="517" spans="1:36" x14ac:dyDescent="0.2">
      <c r="A517" s="86" t="str">
        <f t="shared" si="37"/>
        <v>111AG643190</v>
      </c>
      <c r="B517" s="86" t="str">
        <f t="shared" si="38"/>
        <v>S</v>
      </c>
      <c r="C517" s="86" t="str">
        <f t="shared" si="39"/>
        <v>SECAmb</v>
      </c>
      <c r="D517" s="89">
        <v>43190</v>
      </c>
      <c r="E517" s="86" t="s">
        <v>661</v>
      </c>
      <c r="F517" s="86" t="s">
        <v>771</v>
      </c>
      <c r="G517" s="59"/>
      <c r="H517" s="59">
        <v>2550</v>
      </c>
      <c r="I517" s="59">
        <v>2550</v>
      </c>
      <c r="J517" s="59">
        <v>1593</v>
      </c>
      <c r="K517" s="59">
        <v>620</v>
      </c>
      <c r="L517" s="59">
        <v>148</v>
      </c>
      <c r="M517" s="59" t="s">
        <v>1025</v>
      </c>
      <c r="N517" s="59">
        <v>189</v>
      </c>
      <c r="O517" s="59">
        <v>0</v>
      </c>
      <c r="P517" s="59">
        <v>0</v>
      </c>
      <c r="Q517" s="59">
        <v>1864</v>
      </c>
      <c r="R517" s="59">
        <v>128</v>
      </c>
      <c r="S517" s="59">
        <v>87</v>
      </c>
      <c r="T517" s="59">
        <v>0</v>
      </c>
      <c r="U517" s="59">
        <v>322</v>
      </c>
      <c r="V517" s="59">
        <v>1147</v>
      </c>
      <c r="W517" s="59">
        <v>524</v>
      </c>
      <c r="X517" s="59">
        <v>86</v>
      </c>
      <c r="Y517" s="59">
        <v>0</v>
      </c>
      <c r="Z517" s="59">
        <v>135</v>
      </c>
      <c r="AA517" s="59">
        <v>546</v>
      </c>
      <c r="AB517" s="59">
        <v>444</v>
      </c>
      <c r="AC517" s="59">
        <v>482</v>
      </c>
      <c r="AD517" s="59">
        <v>0</v>
      </c>
      <c r="AE517" s="59">
        <v>0</v>
      </c>
      <c r="AF517" s="59">
        <v>0</v>
      </c>
      <c r="AG517" s="59">
        <v>0</v>
      </c>
      <c r="AH517" s="59">
        <v>0</v>
      </c>
      <c r="AI517" s="59">
        <v>0</v>
      </c>
      <c r="AJ517" s="59">
        <v>0</v>
      </c>
    </row>
    <row r="518" spans="1:36" x14ac:dyDescent="0.2">
      <c r="A518" s="86" t="str">
        <f t="shared" si="37"/>
        <v>111AG743190</v>
      </c>
      <c r="B518" s="86" t="str">
        <f t="shared" si="38"/>
        <v>ME</v>
      </c>
      <c r="C518" s="86" t="str">
        <f t="shared" si="39"/>
        <v>HUC</v>
      </c>
      <c r="D518" s="89">
        <v>43190</v>
      </c>
      <c r="E518" s="86" t="s">
        <v>712</v>
      </c>
      <c r="F518" s="86" t="s">
        <v>1019</v>
      </c>
      <c r="G518" s="59"/>
      <c r="H518" s="59">
        <v>680</v>
      </c>
      <c r="I518" s="59">
        <v>160</v>
      </c>
      <c r="J518" s="59">
        <v>115</v>
      </c>
      <c r="K518" s="59">
        <v>29</v>
      </c>
      <c r="L518" s="59">
        <v>5</v>
      </c>
      <c r="M518" s="59" t="s">
        <v>1025</v>
      </c>
      <c r="N518" s="59">
        <v>0</v>
      </c>
      <c r="O518" s="59">
        <v>9</v>
      </c>
      <c r="P518" s="59">
        <v>2</v>
      </c>
      <c r="Q518" s="59">
        <v>139</v>
      </c>
      <c r="R518" s="59">
        <v>15</v>
      </c>
      <c r="S518" s="59">
        <v>4</v>
      </c>
      <c r="T518" s="59">
        <v>2</v>
      </c>
      <c r="U518" s="59">
        <v>41</v>
      </c>
      <c r="V518" s="59">
        <v>86</v>
      </c>
      <c r="W518" s="59">
        <v>19</v>
      </c>
      <c r="X518" s="59">
        <v>7</v>
      </c>
      <c r="Y518" s="59">
        <v>7</v>
      </c>
      <c r="Z518" s="59">
        <v>36</v>
      </c>
      <c r="AA518" s="59">
        <v>55</v>
      </c>
      <c r="AB518" s="59">
        <v>45</v>
      </c>
      <c r="AC518" s="59">
        <v>6</v>
      </c>
      <c r="AD518" s="59">
        <v>7</v>
      </c>
      <c r="AE518" s="59">
        <v>11</v>
      </c>
      <c r="AF518" s="59">
        <v>0</v>
      </c>
      <c r="AG518" s="59">
        <v>0</v>
      </c>
      <c r="AH518" s="59">
        <v>0</v>
      </c>
      <c r="AI518" s="59">
        <v>0</v>
      </c>
      <c r="AJ518" s="59">
        <v>0</v>
      </c>
    </row>
    <row r="519" spans="1:36" x14ac:dyDescent="0.2">
      <c r="A519" s="86" t="str">
        <f t="shared" si="37"/>
        <v>111AG843190</v>
      </c>
      <c r="B519" s="86" t="str">
        <f t="shared" si="38"/>
        <v>ME</v>
      </c>
      <c r="C519" s="86" t="str">
        <f t="shared" si="39"/>
        <v>IC24</v>
      </c>
      <c r="D519" s="89">
        <v>43190</v>
      </c>
      <c r="E519" s="86" t="s">
        <v>720</v>
      </c>
      <c r="F519" s="86" t="s">
        <v>1015</v>
      </c>
      <c r="G519" s="59"/>
      <c r="H519" s="59">
        <v>2022</v>
      </c>
      <c r="I519" s="59">
        <v>398</v>
      </c>
      <c r="J519" s="59">
        <v>294</v>
      </c>
      <c r="K519" s="59">
        <v>50</v>
      </c>
      <c r="L519" s="59">
        <v>12</v>
      </c>
      <c r="M519" s="59" t="s">
        <v>1025</v>
      </c>
      <c r="N519" s="59">
        <v>10</v>
      </c>
      <c r="O519" s="59">
        <v>20</v>
      </c>
      <c r="P519" s="59">
        <v>12</v>
      </c>
      <c r="Q519" s="59">
        <v>321</v>
      </c>
      <c r="R519" s="59">
        <v>25</v>
      </c>
      <c r="S519" s="59">
        <v>7</v>
      </c>
      <c r="T519" s="59">
        <v>45</v>
      </c>
      <c r="U519" s="59">
        <v>209</v>
      </c>
      <c r="V519" s="59">
        <v>94</v>
      </c>
      <c r="W519" s="59">
        <v>44</v>
      </c>
      <c r="X519" s="59">
        <v>24</v>
      </c>
      <c r="Y519" s="59">
        <v>27</v>
      </c>
      <c r="Z519" s="59">
        <v>92</v>
      </c>
      <c r="AA519" s="59">
        <v>98</v>
      </c>
      <c r="AB519" s="59">
        <v>132</v>
      </c>
      <c r="AC519" s="59">
        <v>19</v>
      </c>
      <c r="AD519" s="59">
        <v>46</v>
      </c>
      <c r="AE519" s="59">
        <v>11</v>
      </c>
      <c r="AF519" s="59">
        <v>280</v>
      </c>
      <c r="AG519" s="59">
        <v>72</v>
      </c>
      <c r="AH519" s="59">
        <v>24</v>
      </c>
      <c r="AI519" s="59">
        <v>11</v>
      </c>
      <c r="AJ519" s="59">
        <v>11</v>
      </c>
    </row>
    <row r="520" spans="1:36" x14ac:dyDescent="0.2">
      <c r="A520" s="86" t="str">
        <f t="shared" si="37"/>
        <v>111AG943190</v>
      </c>
      <c r="B520" s="86" t="str">
        <f t="shared" si="38"/>
        <v>S</v>
      </c>
      <c r="C520" s="86" t="str">
        <f t="shared" si="39"/>
        <v>SCAS</v>
      </c>
      <c r="D520" s="89">
        <v>43190</v>
      </c>
      <c r="E520" s="86" t="s">
        <v>1017</v>
      </c>
      <c r="F520" s="86" t="s">
        <v>1020</v>
      </c>
      <c r="G520" s="59"/>
      <c r="H520" s="59">
        <v>1200</v>
      </c>
      <c r="I520" s="59">
        <v>229</v>
      </c>
      <c r="J520" s="59">
        <v>167</v>
      </c>
      <c r="K520" s="59">
        <v>41</v>
      </c>
      <c r="L520" s="59">
        <v>8</v>
      </c>
      <c r="M520" s="59" t="s">
        <v>1025</v>
      </c>
      <c r="N520" s="59">
        <v>4</v>
      </c>
      <c r="O520" s="59">
        <v>7</v>
      </c>
      <c r="P520" s="59">
        <v>2</v>
      </c>
      <c r="Q520" s="59">
        <v>196</v>
      </c>
      <c r="R520" s="59">
        <v>22</v>
      </c>
      <c r="S520" s="59">
        <v>4</v>
      </c>
      <c r="T520" s="59">
        <v>7</v>
      </c>
      <c r="U520" s="59">
        <v>57</v>
      </c>
      <c r="V520" s="59">
        <v>131</v>
      </c>
      <c r="W520" s="59">
        <v>33</v>
      </c>
      <c r="X520" s="59">
        <v>4</v>
      </c>
      <c r="Y520" s="59">
        <v>4</v>
      </c>
      <c r="Z520" s="59">
        <v>30</v>
      </c>
      <c r="AA520" s="59">
        <v>60</v>
      </c>
      <c r="AB520" s="59">
        <v>117</v>
      </c>
      <c r="AC520" s="59">
        <v>6</v>
      </c>
      <c r="AD520" s="59">
        <v>19</v>
      </c>
      <c r="AE520" s="59">
        <v>6</v>
      </c>
      <c r="AF520" s="59">
        <v>162</v>
      </c>
      <c r="AG520" s="59">
        <v>47</v>
      </c>
      <c r="AH520" s="59">
        <v>12</v>
      </c>
      <c r="AI520" s="59">
        <v>6</v>
      </c>
      <c r="AJ520" s="59">
        <v>2</v>
      </c>
    </row>
    <row r="521" spans="1:36" x14ac:dyDescent="0.2">
      <c r="D521" s="8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</row>
    <row r="522" spans="1:36" x14ac:dyDescent="0.2">
      <c r="D522" s="89"/>
      <c r="G522" s="59"/>
      <c r="H522" s="59"/>
      <c r="I522" s="59"/>
      <c r="J522" s="59"/>
      <c r="K522" s="93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</row>
    <row r="523" spans="1:36" x14ac:dyDescent="0.2">
      <c r="D523" s="89"/>
      <c r="G523" s="59"/>
      <c r="H523" s="59"/>
      <c r="I523" s="59"/>
      <c r="J523" s="59"/>
      <c r="K523" s="93"/>
      <c r="L523" s="59"/>
      <c r="M523" s="59"/>
      <c r="N523" s="59"/>
      <c r="O523" s="59"/>
      <c r="P523" s="59"/>
      <c r="Q523" s="93"/>
      <c r="R523" s="59"/>
      <c r="S523" s="59"/>
      <c r="T523" s="59"/>
      <c r="U523" s="93"/>
      <c r="V523" s="59"/>
      <c r="W523" s="59"/>
      <c r="X523" s="59"/>
      <c r="Y523" s="59"/>
      <c r="Z523" s="94"/>
      <c r="AA523" s="94"/>
      <c r="AB523" s="94"/>
      <c r="AC523" s="94"/>
      <c r="AD523" s="94"/>
      <c r="AE523" s="59"/>
      <c r="AF523" s="93"/>
      <c r="AG523" s="59"/>
      <c r="AH523" s="59"/>
      <c r="AI523" s="59"/>
      <c r="AJ523" s="59"/>
    </row>
    <row r="524" spans="1:36" x14ac:dyDescent="0.2">
      <c r="D524" s="8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94"/>
      <c r="AA524" s="94"/>
      <c r="AB524" s="94"/>
      <c r="AC524" s="94"/>
      <c r="AD524" s="94"/>
      <c r="AE524" s="59"/>
      <c r="AF524" s="59"/>
      <c r="AG524" s="59"/>
      <c r="AH524" s="59"/>
      <c r="AI524" s="59"/>
      <c r="AJ524" s="59"/>
    </row>
    <row r="525" spans="1:36" x14ac:dyDescent="0.2">
      <c r="D525" s="8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</row>
    <row r="526" spans="1:36" x14ac:dyDescent="0.2">
      <c r="D526" s="8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</row>
    <row r="527" spans="1:36" x14ac:dyDescent="0.2">
      <c r="D527" s="8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94"/>
      <c r="AA527" s="94"/>
      <c r="AB527" s="59"/>
      <c r="AC527" s="59"/>
      <c r="AD527" s="59"/>
      <c r="AE527" s="59"/>
      <c r="AF527" s="59"/>
      <c r="AG527" s="59"/>
      <c r="AH527" s="59"/>
      <c r="AI527" s="59"/>
      <c r="AJ527" s="59"/>
    </row>
    <row r="528" spans="1:36" x14ac:dyDescent="0.2">
      <c r="D528" s="8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94"/>
      <c r="AA528" s="94"/>
      <c r="AB528" s="59"/>
      <c r="AC528" s="59"/>
      <c r="AD528" s="59"/>
      <c r="AE528" s="59"/>
      <c r="AF528" s="59"/>
      <c r="AG528" s="59"/>
      <c r="AH528" s="59"/>
      <c r="AI528" s="59"/>
      <c r="AJ528" s="59"/>
    </row>
    <row r="529" spans="4:36" x14ac:dyDescent="0.2">
      <c r="D529" s="8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</row>
    <row r="530" spans="4:36" x14ac:dyDescent="0.2">
      <c r="D530" s="8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</row>
    <row r="531" spans="4:36" x14ac:dyDescent="0.2">
      <c r="D531" s="8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</row>
    <row r="532" spans="4:36" x14ac:dyDescent="0.2">
      <c r="D532" s="8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</row>
    <row r="533" spans="4:36" x14ac:dyDescent="0.2">
      <c r="D533" s="8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</row>
    <row r="534" spans="4:36" x14ac:dyDescent="0.2">
      <c r="D534" s="8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</row>
    <row r="535" spans="4:36" x14ac:dyDescent="0.2">
      <c r="D535" s="8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</row>
    <row r="536" spans="4:36" x14ac:dyDescent="0.2">
      <c r="D536" s="8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</row>
    <row r="537" spans="4:36" x14ac:dyDescent="0.2">
      <c r="D537" s="8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</row>
    <row r="538" spans="4:36" x14ac:dyDescent="0.2">
      <c r="D538" s="8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</row>
    <row r="539" spans="4:36" x14ac:dyDescent="0.2">
      <c r="D539" s="8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</row>
    <row r="540" spans="4:36" x14ac:dyDescent="0.2">
      <c r="D540" s="8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</row>
    <row r="541" spans="4:36" x14ac:dyDescent="0.2">
      <c r="D541" s="8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</row>
    <row r="542" spans="4:36" x14ac:dyDescent="0.2">
      <c r="D542" s="8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</row>
    <row r="543" spans="4:36" x14ac:dyDescent="0.2">
      <c r="D543" s="8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</row>
    <row r="544" spans="4:36" x14ac:dyDescent="0.2">
      <c r="D544" s="8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59"/>
    </row>
    <row r="545" spans="4:36" x14ac:dyDescent="0.2">
      <c r="D545" s="8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</row>
    <row r="546" spans="4:36" x14ac:dyDescent="0.2">
      <c r="D546" s="8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</row>
    <row r="547" spans="4:36" x14ac:dyDescent="0.2">
      <c r="D547" s="8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</row>
    <row r="548" spans="4:36" x14ac:dyDescent="0.2">
      <c r="D548" s="8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</row>
    <row r="549" spans="4:36" x14ac:dyDescent="0.2">
      <c r="D549" s="8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</row>
    <row r="550" spans="4:36" x14ac:dyDescent="0.2">
      <c r="D550" s="8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</row>
    <row r="551" spans="4:36" x14ac:dyDescent="0.2">
      <c r="D551" s="8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</row>
    <row r="552" spans="4:36" x14ac:dyDescent="0.2">
      <c r="D552" s="8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</row>
    <row r="553" spans="4:36" x14ac:dyDescent="0.2">
      <c r="D553" s="8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</row>
    <row r="554" spans="4:36" x14ac:dyDescent="0.2">
      <c r="D554" s="8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</row>
    <row r="555" spans="4:36" x14ac:dyDescent="0.2">
      <c r="D555" s="8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</row>
    <row r="556" spans="4:36" x14ac:dyDescent="0.2">
      <c r="D556" s="8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/>
    </row>
    <row r="557" spans="4:36" x14ac:dyDescent="0.2">
      <c r="D557" s="8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</row>
    <row r="558" spans="4:36" x14ac:dyDescent="0.2">
      <c r="D558" s="8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</row>
    <row r="559" spans="4:36" x14ac:dyDescent="0.2">
      <c r="D559" s="8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</row>
    <row r="560" spans="4:36" x14ac:dyDescent="0.2">
      <c r="D560" s="8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</row>
    <row r="561" spans="4:36" x14ac:dyDescent="0.2">
      <c r="D561" s="8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</row>
    <row r="562" spans="4:36" x14ac:dyDescent="0.2">
      <c r="D562" s="8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</row>
    <row r="563" spans="4:36" x14ac:dyDescent="0.2">
      <c r="D563" s="8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</row>
    <row r="564" spans="4:36" x14ac:dyDescent="0.2">
      <c r="D564" s="8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</row>
    <row r="565" spans="4:36" x14ac:dyDescent="0.2">
      <c r="D565" s="8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</row>
    <row r="566" spans="4:36" x14ac:dyDescent="0.2">
      <c r="D566" s="8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</row>
    <row r="567" spans="4:36" x14ac:dyDescent="0.2">
      <c r="D567" s="8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</row>
    <row r="568" spans="4:36" x14ac:dyDescent="0.2">
      <c r="D568" s="8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</row>
    <row r="569" spans="4:36" x14ac:dyDescent="0.2">
      <c r="D569" s="8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</row>
    <row r="570" spans="4:36" x14ac:dyDescent="0.2">
      <c r="D570" s="8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</row>
    <row r="571" spans="4:36" x14ac:dyDescent="0.2">
      <c r="D571" s="8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</row>
    <row r="572" spans="4:36" x14ac:dyDescent="0.2">
      <c r="D572" s="8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</row>
    <row r="573" spans="4:36" x14ac:dyDescent="0.2">
      <c r="D573" s="8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</row>
    <row r="574" spans="4:36" x14ac:dyDescent="0.2">
      <c r="D574" s="8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</row>
    <row r="575" spans="4:36" x14ac:dyDescent="0.2">
      <c r="D575" s="8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</row>
    <row r="576" spans="4:36" x14ac:dyDescent="0.2">
      <c r="D576" s="8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</row>
    <row r="577" spans="4:36" x14ac:dyDescent="0.2">
      <c r="D577" s="8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</row>
    <row r="578" spans="4:36" x14ac:dyDescent="0.2">
      <c r="D578" s="8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</row>
    <row r="579" spans="4:36" x14ac:dyDescent="0.2">
      <c r="D579" s="8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</row>
    <row r="580" spans="4:36" x14ac:dyDescent="0.2">
      <c r="D580" s="8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</row>
    <row r="581" spans="4:36" x14ac:dyDescent="0.2">
      <c r="D581" s="8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</row>
    <row r="582" spans="4:36" x14ac:dyDescent="0.2">
      <c r="D582" s="8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</row>
    <row r="583" spans="4:36" x14ac:dyDescent="0.2">
      <c r="D583" s="8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</row>
    <row r="584" spans="4:36" x14ac:dyDescent="0.2">
      <c r="D584" s="8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</row>
    <row r="585" spans="4:36" x14ac:dyDescent="0.2">
      <c r="D585" s="8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</row>
    <row r="586" spans="4:36" x14ac:dyDescent="0.2">
      <c r="D586" s="8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</row>
    <row r="587" spans="4:36" x14ac:dyDescent="0.2">
      <c r="D587" s="8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</row>
    <row r="588" spans="4:36" x14ac:dyDescent="0.2">
      <c r="D588" s="8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</row>
    <row r="589" spans="4:36" x14ac:dyDescent="0.2">
      <c r="D589" s="8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</row>
    <row r="590" spans="4:36" x14ac:dyDescent="0.2">
      <c r="D590" s="8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</row>
    <row r="591" spans="4:36" x14ac:dyDescent="0.2">
      <c r="D591" s="8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</row>
    <row r="592" spans="4:36" x14ac:dyDescent="0.2">
      <c r="D592" s="8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</row>
    <row r="593" spans="4:36" x14ac:dyDescent="0.2">
      <c r="D593" s="8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</row>
    <row r="594" spans="4:36" x14ac:dyDescent="0.2">
      <c r="D594" s="8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</row>
    <row r="595" spans="4:36" x14ac:dyDescent="0.2">
      <c r="D595" s="8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</row>
    <row r="596" spans="4:36" x14ac:dyDescent="0.2">
      <c r="D596" s="8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</row>
    <row r="597" spans="4:36" x14ac:dyDescent="0.2">
      <c r="D597" s="8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</row>
    <row r="598" spans="4:36" x14ac:dyDescent="0.2">
      <c r="D598" s="8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</row>
    <row r="599" spans="4:36" x14ac:dyDescent="0.2">
      <c r="D599" s="8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</row>
    <row r="600" spans="4:36" x14ac:dyDescent="0.2">
      <c r="D600" s="8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</row>
    <row r="601" spans="4:36" x14ac:dyDescent="0.2">
      <c r="D601" s="8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</row>
    <row r="602" spans="4:36" x14ac:dyDescent="0.2">
      <c r="D602" s="8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59"/>
    </row>
    <row r="603" spans="4:36" x14ac:dyDescent="0.2">
      <c r="D603" s="8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59"/>
    </row>
    <row r="604" spans="4:36" x14ac:dyDescent="0.2">
      <c r="D604" s="8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</row>
    <row r="605" spans="4:36" x14ac:dyDescent="0.2">
      <c r="D605" s="8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  <c r="AI605" s="59"/>
      <c r="AJ605" s="59"/>
    </row>
    <row r="606" spans="4:36" x14ac:dyDescent="0.2">
      <c r="D606" s="8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</row>
    <row r="607" spans="4:36" x14ac:dyDescent="0.2">
      <c r="D607" s="8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</row>
    <row r="608" spans="4:36" x14ac:dyDescent="0.2">
      <c r="D608" s="8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</row>
    <row r="609" spans="4:36" x14ac:dyDescent="0.2">
      <c r="D609" s="8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59"/>
    </row>
    <row r="610" spans="4:36" x14ac:dyDescent="0.2">
      <c r="D610" s="8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59"/>
    </row>
    <row r="611" spans="4:36" x14ac:dyDescent="0.2">
      <c r="D611" s="8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59"/>
    </row>
    <row r="612" spans="4:36" x14ac:dyDescent="0.2">
      <c r="D612" s="8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59"/>
    </row>
    <row r="613" spans="4:36" x14ac:dyDescent="0.2">
      <c r="D613" s="8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</row>
    <row r="614" spans="4:36" x14ac:dyDescent="0.2">
      <c r="D614" s="8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</row>
    <row r="615" spans="4:36" x14ac:dyDescent="0.2">
      <c r="D615" s="8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59"/>
    </row>
    <row r="616" spans="4:36" x14ac:dyDescent="0.2">
      <c r="D616" s="8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</row>
    <row r="617" spans="4:36" x14ac:dyDescent="0.2">
      <c r="D617" s="8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</row>
    <row r="618" spans="4:36" x14ac:dyDescent="0.2">
      <c r="D618" s="8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</row>
    <row r="619" spans="4:36" x14ac:dyDescent="0.2">
      <c r="D619" s="8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</row>
    <row r="620" spans="4:36" x14ac:dyDescent="0.2">
      <c r="D620" s="8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59"/>
    </row>
    <row r="621" spans="4:36" x14ac:dyDescent="0.2">
      <c r="D621" s="8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59"/>
    </row>
    <row r="622" spans="4:36" x14ac:dyDescent="0.2">
      <c r="D622" s="8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59"/>
    </row>
    <row r="623" spans="4:36" x14ac:dyDescent="0.2">
      <c r="D623" s="8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59"/>
    </row>
    <row r="624" spans="4:36" x14ac:dyDescent="0.2">
      <c r="D624" s="8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59"/>
    </row>
    <row r="625" spans="4:36" x14ac:dyDescent="0.2">
      <c r="D625" s="8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  <c r="AA625" s="59"/>
      <c r="AB625" s="59"/>
      <c r="AC625" s="59"/>
      <c r="AD625" s="59"/>
      <c r="AE625" s="59"/>
      <c r="AF625" s="59"/>
      <c r="AG625" s="59"/>
      <c r="AH625" s="59"/>
      <c r="AI625" s="59"/>
      <c r="AJ625" s="59"/>
    </row>
    <row r="626" spans="4:36" x14ac:dyDescent="0.2">
      <c r="D626" s="8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59"/>
    </row>
    <row r="627" spans="4:36" x14ac:dyDescent="0.2">
      <c r="D627" s="8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59"/>
    </row>
    <row r="628" spans="4:36" x14ac:dyDescent="0.2">
      <c r="D628" s="8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59"/>
    </row>
    <row r="629" spans="4:36" x14ac:dyDescent="0.2">
      <c r="D629" s="8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59"/>
    </row>
    <row r="630" spans="4:36" x14ac:dyDescent="0.2">
      <c r="D630" s="8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59"/>
    </row>
    <row r="631" spans="4:36" x14ac:dyDescent="0.2">
      <c r="D631" s="8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59"/>
    </row>
    <row r="632" spans="4:36" x14ac:dyDescent="0.2">
      <c r="D632" s="8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59"/>
    </row>
    <row r="633" spans="4:36" x14ac:dyDescent="0.2">
      <c r="D633" s="8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59"/>
    </row>
    <row r="634" spans="4:36" x14ac:dyDescent="0.2">
      <c r="D634" s="8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59"/>
    </row>
    <row r="635" spans="4:36" x14ac:dyDescent="0.2">
      <c r="D635" s="8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59"/>
    </row>
    <row r="636" spans="4:36" x14ac:dyDescent="0.2">
      <c r="D636" s="8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59"/>
    </row>
    <row r="637" spans="4:36" x14ac:dyDescent="0.2">
      <c r="D637" s="8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59"/>
    </row>
    <row r="638" spans="4:36" x14ac:dyDescent="0.2">
      <c r="D638" s="8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59"/>
    </row>
    <row r="639" spans="4:36" x14ac:dyDescent="0.2">
      <c r="D639" s="8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59"/>
    </row>
    <row r="640" spans="4:36" x14ac:dyDescent="0.2">
      <c r="D640" s="8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59"/>
    </row>
    <row r="641" spans="4:36" x14ac:dyDescent="0.2">
      <c r="D641" s="8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59"/>
    </row>
    <row r="642" spans="4:36" x14ac:dyDescent="0.2">
      <c r="D642" s="8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59"/>
    </row>
    <row r="643" spans="4:36" x14ac:dyDescent="0.2">
      <c r="D643" s="8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59"/>
    </row>
    <row r="644" spans="4:36" x14ac:dyDescent="0.2">
      <c r="D644" s="8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59"/>
    </row>
    <row r="645" spans="4:36" x14ac:dyDescent="0.2">
      <c r="D645" s="8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59"/>
    </row>
    <row r="646" spans="4:36" x14ac:dyDescent="0.2">
      <c r="D646" s="8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59"/>
    </row>
    <row r="647" spans="4:36" x14ac:dyDescent="0.2">
      <c r="D647" s="8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59"/>
    </row>
    <row r="648" spans="4:36" x14ac:dyDescent="0.2">
      <c r="D648" s="8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59"/>
    </row>
    <row r="649" spans="4:36" x14ac:dyDescent="0.2">
      <c r="D649" s="8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59"/>
    </row>
    <row r="650" spans="4:36" x14ac:dyDescent="0.2">
      <c r="D650" s="8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</row>
    <row r="651" spans="4:36" x14ac:dyDescent="0.2">
      <c r="D651" s="8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59"/>
    </row>
    <row r="652" spans="4:36" x14ac:dyDescent="0.2">
      <c r="D652" s="8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59"/>
    </row>
    <row r="653" spans="4:36" x14ac:dyDescent="0.2">
      <c r="D653" s="8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59"/>
    </row>
    <row r="654" spans="4:36" x14ac:dyDescent="0.2">
      <c r="D654" s="8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59"/>
    </row>
    <row r="655" spans="4:36" x14ac:dyDescent="0.2">
      <c r="D655" s="8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59"/>
    </row>
    <row r="656" spans="4:36" x14ac:dyDescent="0.2">
      <c r="D656" s="8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59"/>
    </row>
    <row r="657" spans="4:36" x14ac:dyDescent="0.2">
      <c r="D657" s="8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59"/>
    </row>
    <row r="658" spans="4:36" x14ac:dyDescent="0.2">
      <c r="D658" s="8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59"/>
    </row>
    <row r="659" spans="4:36" x14ac:dyDescent="0.2">
      <c r="D659" s="8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59"/>
    </row>
    <row r="660" spans="4:36" x14ac:dyDescent="0.2">
      <c r="D660" s="8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59"/>
    </row>
    <row r="661" spans="4:36" x14ac:dyDescent="0.2">
      <c r="D661" s="8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59"/>
    </row>
    <row r="662" spans="4:36" x14ac:dyDescent="0.2">
      <c r="D662" s="8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59"/>
    </row>
    <row r="663" spans="4:36" x14ac:dyDescent="0.2">
      <c r="D663" s="8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59"/>
    </row>
    <row r="664" spans="4:36" x14ac:dyDescent="0.2">
      <c r="D664" s="8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59"/>
    </row>
    <row r="665" spans="4:36" x14ac:dyDescent="0.2">
      <c r="D665" s="8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</row>
    <row r="666" spans="4:36" x14ac:dyDescent="0.2">
      <c r="D666" s="8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</row>
    <row r="667" spans="4:36" x14ac:dyDescent="0.2">
      <c r="D667" s="8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</row>
    <row r="668" spans="4:36" x14ac:dyDescent="0.2">
      <c r="D668" s="8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</row>
    <row r="669" spans="4:36" x14ac:dyDescent="0.2">
      <c r="D669" s="8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59"/>
    </row>
    <row r="670" spans="4:36" x14ac:dyDescent="0.2">
      <c r="D670" s="8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59"/>
    </row>
    <row r="671" spans="4:36" x14ac:dyDescent="0.2">
      <c r="D671" s="8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59"/>
    </row>
    <row r="672" spans="4:36" x14ac:dyDescent="0.2">
      <c r="D672" s="8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59"/>
    </row>
    <row r="673" spans="4:36" x14ac:dyDescent="0.2">
      <c r="D673" s="8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59"/>
    </row>
    <row r="674" spans="4:36" x14ac:dyDescent="0.2">
      <c r="D674" s="8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59"/>
    </row>
    <row r="675" spans="4:36" x14ac:dyDescent="0.2">
      <c r="D675" s="8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59"/>
    </row>
    <row r="676" spans="4:36" x14ac:dyDescent="0.2">
      <c r="D676" s="8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59"/>
    </row>
    <row r="677" spans="4:36" x14ac:dyDescent="0.2">
      <c r="D677" s="8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  <c r="AA677" s="59"/>
      <c r="AB677" s="59"/>
      <c r="AC677" s="59"/>
      <c r="AD677" s="59"/>
      <c r="AE677" s="59"/>
      <c r="AF677" s="59"/>
      <c r="AG677" s="59"/>
      <c r="AH677" s="59"/>
      <c r="AI677" s="59"/>
      <c r="AJ677" s="59"/>
    </row>
    <row r="678" spans="4:36" x14ac:dyDescent="0.2">
      <c r="D678" s="8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59"/>
    </row>
    <row r="679" spans="4:36" x14ac:dyDescent="0.2">
      <c r="D679" s="8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59"/>
    </row>
    <row r="680" spans="4:36" x14ac:dyDescent="0.2">
      <c r="D680" s="8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59"/>
    </row>
    <row r="681" spans="4:36" x14ac:dyDescent="0.2">
      <c r="D681" s="8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59"/>
    </row>
    <row r="682" spans="4:36" x14ac:dyDescent="0.2">
      <c r="D682" s="8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59"/>
    </row>
    <row r="683" spans="4:36" x14ac:dyDescent="0.2">
      <c r="D683" s="8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59"/>
    </row>
    <row r="684" spans="4:36" x14ac:dyDescent="0.2">
      <c r="D684" s="8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59"/>
    </row>
    <row r="685" spans="4:36" x14ac:dyDescent="0.2">
      <c r="D685" s="8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59"/>
    </row>
    <row r="686" spans="4:36" x14ac:dyDescent="0.2">
      <c r="D686" s="8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59"/>
    </row>
    <row r="687" spans="4:36" x14ac:dyDescent="0.2">
      <c r="D687" s="8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59"/>
    </row>
    <row r="688" spans="4:36" x14ac:dyDescent="0.2">
      <c r="D688" s="8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59"/>
    </row>
    <row r="689" spans="4:36" x14ac:dyDescent="0.2">
      <c r="D689" s="8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59"/>
    </row>
    <row r="690" spans="4:36" x14ac:dyDescent="0.2">
      <c r="D690" s="8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  <c r="AA690" s="59"/>
      <c r="AB690" s="59"/>
      <c r="AC690" s="59"/>
      <c r="AD690" s="59"/>
      <c r="AE690" s="59"/>
      <c r="AF690" s="59"/>
      <c r="AG690" s="59"/>
      <c r="AH690" s="59"/>
      <c r="AI690" s="59"/>
      <c r="AJ690" s="59"/>
    </row>
    <row r="691" spans="4:36" x14ac:dyDescent="0.2">
      <c r="D691" s="8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59"/>
    </row>
    <row r="692" spans="4:36" x14ac:dyDescent="0.2">
      <c r="D692" s="8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59"/>
    </row>
    <row r="693" spans="4:36" x14ac:dyDescent="0.2">
      <c r="D693" s="8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59"/>
    </row>
    <row r="694" spans="4:36" x14ac:dyDescent="0.2">
      <c r="D694" s="8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59"/>
    </row>
    <row r="695" spans="4:36" x14ac:dyDescent="0.2">
      <c r="D695" s="8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59"/>
    </row>
    <row r="696" spans="4:36" x14ac:dyDescent="0.2">
      <c r="D696" s="8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59"/>
    </row>
    <row r="697" spans="4:36" x14ac:dyDescent="0.2">
      <c r="D697" s="8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</row>
    <row r="698" spans="4:36" x14ac:dyDescent="0.2">
      <c r="D698" s="8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59"/>
    </row>
    <row r="699" spans="4:36" x14ac:dyDescent="0.2">
      <c r="D699" s="8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59"/>
    </row>
    <row r="700" spans="4:36" x14ac:dyDescent="0.2">
      <c r="D700" s="8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59"/>
    </row>
    <row r="701" spans="4:36" x14ac:dyDescent="0.2">
      <c r="D701" s="8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59"/>
    </row>
    <row r="702" spans="4:36" x14ac:dyDescent="0.2">
      <c r="D702" s="8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59"/>
    </row>
    <row r="703" spans="4:36" x14ac:dyDescent="0.2">
      <c r="D703" s="8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59"/>
    </row>
    <row r="704" spans="4:36" x14ac:dyDescent="0.2">
      <c r="D704" s="8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59"/>
    </row>
    <row r="705" spans="4:36" x14ac:dyDescent="0.2">
      <c r="D705" s="8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59"/>
    </row>
    <row r="706" spans="4:36" x14ac:dyDescent="0.2">
      <c r="D706" s="8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59"/>
    </row>
    <row r="707" spans="4:36" x14ac:dyDescent="0.2">
      <c r="D707" s="8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59"/>
    </row>
    <row r="708" spans="4:36" x14ac:dyDescent="0.2">
      <c r="D708" s="8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59"/>
    </row>
    <row r="709" spans="4:36" x14ac:dyDescent="0.2">
      <c r="D709" s="8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59"/>
    </row>
    <row r="710" spans="4:36" x14ac:dyDescent="0.2">
      <c r="D710" s="8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59"/>
    </row>
    <row r="711" spans="4:36" x14ac:dyDescent="0.2">
      <c r="D711" s="8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59"/>
    </row>
    <row r="712" spans="4:36" x14ac:dyDescent="0.2">
      <c r="D712" s="8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59"/>
    </row>
    <row r="713" spans="4:36" x14ac:dyDescent="0.2">
      <c r="D713" s="8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59"/>
    </row>
    <row r="714" spans="4:36" x14ac:dyDescent="0.2">
      <c r="D714" s="8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59"/>
    </row>
    <row r="715" spans="4:36" x14ac:dyDescent="0.2">
      <c r="D715" s="8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59"/>
    </row>
    <row r="716" spans="4:36" x14ac:dyDescent="0.2">
      <c r="D716" s="8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59"/>
    </row>
    <row r="717" spans="4:36" x14ac:dyDescent="0.2">
      <c r="D717" s="8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59"/>
    </row>
    <row r="718" spans="4:36" x14ac:dyDescent="0.2">
      <c r="D718" s="8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59"/>
    </row>
    <row r="719" spans="4:36" x14ac:dyDescent="0.2">
      <c r="D719" s="8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59"/>
    </row>
    <row r="720" spans="4:36" x14ac:dyDescent="0.2">
      <c r="D720" s="8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59"/>
    </row>
    <row r="721" spans="4:36" x14ac:dyDescent="0.2">
      <c r="D721" s="8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59"/>
    </row>
    <row r="722" spans="4:36" x14ac:dyDescent="0.2">
      <c r="D722" s="8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59"/>
    </row>
    <row r="723" spans="4:36" x14ac:dyDescent="0.2">
      <c r="D723" s="8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59"/>
    </row>
    <row r="724" spans="4:36" x14ac:dyDescent="0.2">
      <c r="D724" s="8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59"/>
    </row>
    <row r="725" spans="4:36" x14ac:dyDescent="0.2">
      <c r="D725" s="8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59"/>
    </row>
    <row r="726" spans="4:36" x14ac:dyDescent="0.2">
      <c r="D726" s="8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59"/>
    </row>
    <row r="727" spans="4:36" x14ac:dyDescent="0.2">
      <c r="D727" s="8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59"/>
    </row>
    <row r="728" spans="4:36" x14ac:dyDescent="0.2">
      <c r="D728" s="8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59"/>
    </row>
    <row r="729" spans="4:36" x14ac:dyDescent="0.2">
      <c r="D729" s="8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59"/>
    </row>
    <row r="730" spans="4:36" x14ac:dyDescent="0.2">
      <c r="D730" s="8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59"/>
    </row>
    <row r="731" spans="4:36" x14ac:dyDescent="0.2">
      <c r="D731" s="8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59"/>
    </row>
    <row r="732" spans="4:36" x14ac:dyDescent="0.2">
      <c r="D732" s="8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59"/>
    </row>
    <row r="733" spans="4:36" x14ac:dyDescent="0.2">
      <c r="D733" s="8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59"/>
    </row>
    <row r="734" spans="4:36" x14ac:dyDescent="0.2">
      <c r="D734" s="8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59"/>
    </row>
    <row r="735" spans="4:36" x14ac:dyDescent="0.2">
      <c r="D735" s="8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59"/>
    </row>
    <row r="736" spans="4:36" x14ac:dyDescent="0.2">
      <c r="D736" s="8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59"/>
    </row>
    <row r="737" spans="4:36" x14ac:dyDescent="0.2">
      <c r="D737" s="8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59"/>
    </row>
    <row r="738" spans="4:36" x14ac:dyDescent="0.2">
      <c r="D738" s="8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59"/>
    </row>
    <row r="739" spans="4:36" x14ac:dyDescent="0.2">
      <c r="D739" s="8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  <c r="AA739" s="59"/>
      <c r="AB739" s="59"/>
      <c r="AC739" s="59"/>
      <c r="AD739" s="59"/>
      <c r="AE739" s="59"/>
      <c r="AF739" s="59"/>
      <c r="AG739" s="59"/>
      <c r="AH739" s="59"/>
      <c r="AI739" s="59"/>
      <c r="AJ739" s="59"/>
    </row>
    <row r="740" spans="4:36" x14ac:dyDescent="0.2">
      <c r="D740" s="8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59"/>
    </row>
    <row r="741" spans="4:36" x14ac:dyDescent="0.2">
      <c r="D741" s="8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59"/>
    </row>
    <row r="742" spans="4:36" x14ac:dyDescent="0.2">
      <c r="D742" s="8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59"/>
    </row>
    <row r="743" spans="4:36" x14ac:dyDescent="0.2">
      <c r="D743" s="8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59"/>
    </row>
    <row r="744" spans="4:36" x14ac:dyDescent="0.2">
      <c r="D744" s="8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59"/>
    </row>
    <row r="745" spans="4:36" x14ac:dyDescent="0.2">
      <c r="D745" s="8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59"/>
    </row>
    <row r="746" spans="4:36" x14ac:dyDescent="0.2">
      <c r="D746" s="8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59"/>
    </row>
    <row r="747" spans="4:36" x14ac:dyDescent="0.2">
      <c r="D747" s="8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59"/>
    </row>
    <row r="748" spans="4:36" x14ac:dyDescent="0.2">
      <c r="D748" s="8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59"/>
    </row>
    <row r="749" spans="4:36" x14ac:dyDescent="0.2">
      <c r="D749" s="8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59"/>
    </row>
    <row r="750" spans="4:36" x14ac:dyDescent="0.2">
      <c r="D750" s="8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59"/>
    </row>
    <row r="751" spans="4:36" x14ac:dyDescent="0.2">
      <c r="D751" s="8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59"/>
    </row>
    <row r="752" spans="4:36" x14ac:dyDescent="0.2">
      <c r="D752" s="8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59"/>
    </row>
    <row r="753" spans="4:36" x14ac:dyDescent="0.2">
      <c r="D753" s="8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59"/>
    </row>
    <row r="754" spans="4:36" x14ac:dyDescent="0.2">
      <c r="D754" s="8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59"/>
    </row>
    <row r="755" spans="4:36" x14ac:dyDescent="0.2">
      <c r="D755" s="8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59"/>
    </row>
    <row r="756" spans="4:36" x14ac:dyDescent="0.2">
      <c r="D756" s="8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59"/>
    </row>
    <row r="757" spans="4:36" x14ac:dyDescent="0.2">
      <c r="D757" s="8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59"/>
    </row>
    <row r="758" spans="4:36" x14ac:dyDescent="0.2">
      <c r="D758" s="8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59"/>
    </row>
    <row r="759" spans="4:36" x14ac:dyDescent="0.2">
      <c r="D759" s="8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59"/>
    </row>
    <row r="760" spans="4:36" x14ac:dyDescent="0.2">
      <c r="D760" s="8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59"/>
    </row>
    <row r="761" spans="4:36" x14ac:dyDescent="0.2">
      <c r="D761" s="8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59"/>
    </row>
    <row r="762" spans="4:36" x14ac:dyDescent="0.2">
      <c r="D762" s="8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59"/>
    </row>
    <row r="763" spans="4:36" x14ac:dyDescent="0.2">
      <c r="D763" s="8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59"/>
    </row>
    <row r="764" spans="4:36" x14ac:dyDescent="0.2">
      <c r="D764" s="8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59"/>
    </row>
    <row r="765" spans="4:36" x14ac:dyDescent="0.2">
      <c r="D765" s="8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59"/>
    </row>
    <row r="766" spans="4:36" x14ac:dyDescent="0.2">
      <c r="D766" s="8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59"/>
    </row>
    <row r="767" spans="4:36" x14ac:dyDescent="0.2">
      <c r="D767" s="8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59"/>
    </row>
    <row r="768" spans="4:36" x14ac:dyDescent="0.2">
      <c r="D768" s="8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59"/>
    </row>
    <row r="769" spans="4:36" x14ac:dyDescent="0.2">
      <c r="D769" s="8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59"/>
    </row>
    <row r="770" spans="4:36" x14ac:dyDescent="0.2">
      <c r="D770" s="8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59"/>
    </row>
    <row r="771" spans="4:36" x14ac:dyDescent="0.2">
      <c r="D771" s="8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59"/>
    </row>
    <row r="772" spans="4:36" x14ac:dyDescent="0.2">
      <c r="D772" s="8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59"/>
    </row>
    <row r="773" spans="4:36" x14ac:dyDescent="0.2">
      <c r="D773" s="8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59"/>
    </row>
    <row r="774" spans="4:36" x14ac:dyDescent="0.2">
      <c r="D774" s="8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59"/>
    </row>
    <row r="775" spans="4:36" x14ac:dyDescent="0.2">
      <c r="D775" s="8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59"/>
    </row>
    <row r="776" spans="4:36" x14ac:dyDescent="0.2">
      <c r="D776" s="8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59"/>
    </row>
    <row r="777" spans="4:36" x14ac:dyDescent="0.2">
      <c r="D777" s="8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59"/>
    </row>
    <row r="778" spans="4:36" x14ac:dyDescent="0.2">
      <c r="D778" s="8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59"/>
    </row>
    <row r="779" spans="4:36" x14ac:dyDescent="0.2">
      <c r="D779" s="8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59"/>
    </row>
    <row r="780" spans="4:36" x14ac:dyDescent="0.2">
      <c r="D780" s="8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/>
      <c r="AJ780" s="59"/>
    </row>
    <row r="781" spans="4:36" x14ac:dyDescent="0.2">
      <c r="D781" s="8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59"/>
    </row>
    <row r="782" spans="4:36" x14ac:dyDescent="0.2">
      <c r="D782" s="8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59"/>
    </row>
    <row r="783" spans="4:36" x14ac:dyDescent="0.2">
      <c r="D783" s="8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59"/>
    </row>
    <row r="784" spans="4:36" x14ac:dyDescent="0.2">
      <c r="D784" s="8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59"/>
    </row>
    <row r="785" spans="4:36" x14ac:dyDescent="0.2">
      <c r="D785" s="8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59"/>
    </row>
    <row r="786" spans="4:36" x14ac:dyDescent="0.2">
      <c r="D786" s="8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59"/>
    </row>
    <row r="787" spans="4:36" x14ac:dyDescent="0.2">
      <c r="D787" s="8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  <c r="AI787" s="59"/>
      <c r="AJ787" s="59"/>
    </row>
    <row r="788" spans="4:36" x14ac:dyDescent="0.2">
      <c r="D788" s="8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59"/>
    </row>
    <row r="789" spans="4:36" x14ac:dyDescent="0.2">
      <c r="D789" s="8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59"/>
    </row>
    <row r="790" spans="4:36" x14ac:dyDescent="0.2">
      <c r="D790" s="8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/>
      <c r="AJ790" s="59"/>
    </row>
    <row r="791" spans="4:36" x14ac:dyDescent="0.2">
      <c r="D791" s="8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59"/>
    </row>
    <row r="792" spans="4:36" x14ac:dyDescent="0.2">
      <c r="D792" s="8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59"/>
    </row>
    <row r="793" spans="4:36" x14ac:dyDescent="0.2">
      <c r="D793" s="8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59"/>
    </row>
    <row r="794" spans="4:36" x14ac:dyDescent="0.2">
      <c r="D794" s="8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59"/>
    </row>
    <row r="795" spans="4:36" x14ac:dyDescent="0.2">
      <c r="D795" s="8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59"/>
    </row>
    <row r="796" spans="4:36" x14ac:dyDescent="0.2">
      <c r="D796" s="8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59"/>
    </row>
    <row r="797" spans="4:36" x14ac:dyDescent="0.2">
      <c r="D797" s="8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59"/>
    </row>
    <row r="798" spans="4:36" x14ac:dyDescent="0.2">
      <c r="D798" s="8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59"/>
    </row>
    <row r="799" spans="4:36" x14ac:dyDescent="0.2">
      <c r="D799" s="8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59"/>
    </row>
    <row r="800" spans="4:36" x14ac:dyDescent="0.2">
      <c r="D800" s="8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59"/>
    </row>
    <row r="801" spans="4:36" x14ac:dyDescent="0.2">
      <c r="D801" s="8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  <c r="AA801" s="59"/>
      <c r="AB801" s="59"/>
      <c r="AC801" s="59"/>
      <c r="AD801" s="59"/>
      <c r="AE801" s="59"/>
      <c r="AF801" s="59"/>
      <c r="AG801" s="59"/>
      <c r="AH801" s="59"/>
      <c r="AI801" s="59"/>
      <c r="AJ801" s="59"/>
    </row>
    <row r="802" spans="4:36" x14ac:dyDescent="0.2">
      <c r="D802" s="8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59"/>
    </row>
    <row r="803" spans="4:36" x14ac:dyDescent="0.2">
      <c r="D803" s="8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59"/>
    </row>
    <row r="804" spans="4:36" x14ac:dyDescent="0.2">
      <c r="D804" s="8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59"/>
    </row>
    <row r="805" spans="4:36" x14ac:dyDescent="0.2">
      <c r="D805" s="8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59"/>
    </row>
    <row r="806" spans="4:36" x14ac:dyDescent="0.2">
      <c r="D806" s="8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59"/>
    </row>
    <row r="807" spans="4:36" x14ac:dyDescent="0.2">
      <c r="D807" s="8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59"/>
    </row>
    <row r="808" spans="4:36" x14ac:dyDescent="0.2">
      <c r="D808" s="8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59"/>
    </row>
    <row r="809" spans="4:36" x14ac:dyDescent="0.2">
      <c r="D809" s="8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59"/>
    </row>
    <row r="810" spans="4:36" x14ac:dyDescent="0.2">
      <c r="D810" s="8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59"/>
    </row>
    <row r="811" spans="4:36" x14ac:dyDescent="0.2">
      <c r="D811" s="8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59"/>
    </row>
    <row r="812" spans="4:36" x14ac:dyDescent="0.2">
      <c r="D812" s="8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59"/>
    </row>
    <row r="813" spans="4:36" x14ac:dyDescent="0.2">
      <c r="D813" s="8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59"/>
    </row>
    <row r="814" spans="4:36" x14ac:dyDescent="0.2">
      <c r="D814" s="8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59"/>
    </row>
    <row r="815" spans="4:36" x14ac:dyDescent="0.2">
      <c r="D815" s="8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59"/>
    </row>
    <row r="816" spans="4:36" x14ac:dyDescent="0.2">
      <c r="D816" s="8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59"/>
    </row>
    <row r="817" spans="4:36" x14ac:dyDescent="0.2">
      <c r="D817" s="8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59"/>
    </row>
    <row r="818" spans="4:36" x14ac:dyDescent="0.2">
      <c r="D818" s="8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59"/>
    </row>
    <row r="819" spans="4:36" x14ac:dyDescent="0.2">
      <c r="D819" s="8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59"/>
    </row>
    <row r="820" spans="4:36" x14ac:dyDescent="0.2">
      <c r="D820" s="8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59"/>
    </row>
    <row r="821" spans="4:36" x14ac:dyDescent="0.2">
      <c r="D821" s="8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59"/>
    </row>
    <row r="822" spans="4:36" x14ac:dyDescent="0.2">
      <c r="D822" s="8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59"/>
    </row>
    <row r="823" spans="4:36" x14ac:dyDescent="0.2">
      <c r="D823" s="8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59"/>
    </row>
    <row r="824" spans="4:36" x14ac:dyDescent="0.2">
      <c r="D824" s="8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59"/>
    </row>
    <row r="825" spans="4:36" x14ac:dyDescent="0.2">
      <c r="D825" s="8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59"/>
    </row>
    <row r="826" spans="4:36" x14ac:dyDescent="0.2">
      <c r="D826" s="8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59"/>
    </row>
    <row r="827" spans="4:36" x14ac:dyDescent="0.2">
      <c r="D827" s="8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59"/>
    </row>
    <row r="828" spans="4:36" x14ac:dyDescent="0.2">
      <c r="D828" s="8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59"/>
    </row>
    <row r="829" spans="4:36" x14ac:dyDescent="0.2">
      <c r="D829" s="8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59"/>
    </row>
    <row r="830" spans="4:36" x14ac:dyDescent="0.2">
      <c r="D830" s="8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59"/>
    </row>
    <row r="831" spans="4:36" x14ac:dyDescent="0.2">
      <c r="D831" s="8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59"/>
    </row>
    <row r="832" spans="4:36" x14ac:dyDescent="0.2">
      <c r="D832" s="8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59"/>
    </row>
    <row r="833" spans="4:36" x14ac:dyDescent="0.2">
      <c r="D833" s="8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59"/>
    </row>
    <row r="834" spans="4:36" x14ac:dyDescent="0.2">
      <c r="D834" s="8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59"/>
    </row>
    <row r="835" spans="4:36" x14ac:dyDescent="0.2">
      <c r="D835" s="8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59"/>
    </row>
    <row r="836" spans="4:36" x14ac:dyDescent="0.2">
      <c r="D836" s="8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59"/>
    </row>
    <row r="837" spans="4:36" x14ac:dyDescent="0.2">
      <c r="D837" s="8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59"/>
    </row>
    <row r="838" spans="4:36" x14ac:dyDescent="0.2">
      <c r="D838" s="8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59"/>
    </row>
    <row r="839" spans="4:36" x14ac:dyDescent="0.2">
      <c r="D839" s="8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59"/>
    </row>
    <row r="840" spans="4:36" x14ac:dyDescent="0.2">
      <c r="D840" s="8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59"/>
    </row>
    <row r="841" spans="4:36" x14ac:dyDescent="0.2">
      <c r="D841" s="8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59"/>
    </row>
    <row r="842" spans="4:36" x14ac:dyDescent="0.2">
      <c r="D842" s="8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59"/>
    </row>
    <row r="843" spans="4:36" x14ac:dyDescent="0.2">
      <c r="D843" s="8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59"/>
    </row>
    <row r="844" spans="4:36" x14ac:dyDescent="0.2">
      <c r="D844" s="8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59"/>
    </row>
    <row r="845" spans="4:36" x14ac:dyDescent="0.2">
      <c r="D845" s="8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59"/>
    </row>
    <row r="846" spans="4:36" x14ac:dyDescent="0.2">
      <c r="D846" s="8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59"/>
    </row>
    <row r="847" spans="4:36" x14ac:dyDescent="0.2">
      <c r="D847" s="8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59"/>
    </row>
    <row r="848" spans="4:36" x14ac:dyDescent="0.2">
      <c r="D848" s="8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59"/>
    </row>
    <row r="849" spans="4:36" x14ac:dyDescent="0.2">
      <c r="D849" s="8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59"/>
    </row>
    <row r="850" spans="4:36" x14ac:dyDescent="0.2">
      <c r="D850" s="8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59"/>
    </row>
    <row r="851" spans="4:36" x14ac:dyDescent="0.2">
      <c r="D851" s="8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59"/>
    </row>
    <row r="852" spans="4:36" x14ac:dyDescent="0.2">
      <c r="D852" s="8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59"/>
    </row>
    <row r="853" spans="4:36" x14ac:dyDescent="0.2">
      <c r="D853" s="8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59"/>
    </row>
    <row r="854" spans="4:36" x14ac:dyDescent="0.2">
      <c r="D854" s="8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59"/>
    </row>
    <row r="855" spans="4:36" x14ac:dyDescent="0.2">
      <c r="D855" s="8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59"/>
    </row>
    <row r="856" spans="4:36" x14ac:dyDescent="0.2">
      <c r="D856" s="8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59"/>
    </row>
    <row r="857" spans="4:36" x14ac:dyDescent="0.2">
      <c r="D857" s="8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59"/>
    </row>
    <row r="858" spans="4:36" x14ac:dyDescent="0.2">
      <c r="D858" s="8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59"/>
    </row>
    <row r="859" spans="4:36" x14ac:dyDescent="0.2">
      <c r="D859" s="8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59"/>
    </row>
    <row r="860" spans="4:36" x14ac:dyDescent="0.2">
      <c r="D860" s="8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59"/>
    </row>
    <row r="861" spans="4:36" x14ac:dyDescent="0.2">
      <c r="D861" s="8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59"/>
    </row>
    <row r="862" spans="4:36" x14ac:dyDescent="0.2">
      <c r="D862" s="8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59"/>
    </row>
    <row r="863" spans="4:36" x14ac:dyDescent="0.2">
      <c r="D863" s="8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59"/>
    </row>
    <row r="864" spans="4:36" x14ac:dyDescent="0.2">
      <c r="D864" s="8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59"/>
    </row>
    <row r="865" spans="4:36" x14ac:dyDescent="0.2">
      <c r="D865" s="8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59"/>
    </row>
    <row r="866" spans="4:36" x14ac:dyDescent="0.2">
      <c r="D866" s="8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59"/>
    </row>
    <row r="867" spans="4:36" x14ac:dyDescent="0.2">
      <c r="D867" s="8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59"/>
    </row>
    <row r="868" spans="4:36" x14ac:dyDescent="0.2">
      <c r="D868" s="8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59"/>
    </row>
    <row r="869" spans="4:36" x14ac:dyDescent="0.2">
      <c r="D869" s="8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59"/>
    </row>
    <row r="870" spans="4:36" x14ac:dyDescent="0.2">
      <c r="D870" s="8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  <c r="AA870" s="59"/>
      <c r="AB870" s="59"/>
      <c r="AC870" s="59"/>
      <c r="AD870" s="59"/>
      <c r="AE870" s="59"/>
      <c r="AF870" s="59"/>
      <c r="AG870" s="59"/>
      <c r="AH870" s="59"/>
      <c r="AI870" s="59"/>
      <c r="AJ870" s="59"/>
    </row>
    <row r="871" spans="4:36" x14ac:dyDescent="0.2">
      <c r="D871" s="8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59"/>
    </row>
    <row r="872" spans="4:36" x14ac:dyDescent="0.2">
      <c r="D872" s="8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59"/>
    </row>
    <row r="873" spans="4:36" x14ac:dyDescent="0.2">
      <c r="D873" s="8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59"/>
    </row>
    <row r="874" spans="4:36" x14ac:dyDescent="0.2">
      <c r="D874" s="8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59"/>
    </row>
    <row r="875" spans="4:36" x14ac:dyDescent="0.2">
      <c r="D875" s="8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59"/>
    </row>
    <row r="876" spans="4:36" x14ac:dyDescent="0.2">
      <c r="D876" s="8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59"/>
    </row>
    <row r="877" spans="4:36" x14ac:dyDescent="0.2">
      <c r="D877" s="8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59"/>
    </row>
    <row r="878" spans="4:36" x14ac:dyDescent="0.2">
      <c r="D878" s="8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59"/>
    </row>
    <row r="879" spans="4:36" x14ac:dyDescent="0.2">
      <c r="D879" s="8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59"/>
    </row>
    <row r="880" spans="4:36" x14ac:dyDescent="0.2">
      <c r="D880" s="8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59"/>
    </row>
    <row r="881" spans="4:36" x14ac:dyDescent="0.2">
      <c r="D881" s="8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59"/>
    </row>
    <row r="882" spans="4:36" x14ac:dyDescent="0.2">
      <c r="D882" s="8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59"/>
    </row>
    <row r="883" spans="4:36" x14ac:dyDescent="0.2">
      <c r="D883" s="8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59"/>
    </row>
    <row r="884" spans="4:36" x14ac:dyDescent="0.2">
      <c r="D884" s="8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  <c r="AA884" s="59"/>
      <c r="AB884" s="59"/>
      <c r="AC884" s="59"/>
      <c r="AD884" s="59"/>
      <c r="AE884" s="59"/>
      <c r="AF884" s="59"/>
      <c r="AG884" s="59"/>
      <c r="AH884" s="59"/>
      <c r="AI884" s="59"/>
      <c r="AJ884" s="59"/>
    </row>
    <row r="885" spans="4:36" x14ac:dyDescent="0.2">
      <c r="D885" s="8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59"/>
    </row>
    <row r="886" spans="4:36" x14ac:dyDescent="0.2">
      <c r="D886" s="8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59"/>
    </row>
    <row r="887" spans="4:36" x14ac:dyDescent="0.2">
      <c r="D887" s="8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59"/>
    </row>
    <row r="888" spans="4:36" x14ac:dyDescent="0.2">
      <c r="D888" s="8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59"/>
    </row>
    <row r="889" spans="4:36" x14ac:dyDescent="0.2">
      <c r="D889" s="8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59"/>
    </row>
    <row r="890" spans="4:36" x14ac:dyDescent="0.2">
      <c r="D890" s="8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59"/>
    </row>
    <row r="891" spans="4:36" x14ac:dyDescent="0.2">
      <c r="D891" s="8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59"/>
    </row>
    <row r="892" spans="4:36" x14ac:dyDescent="0.2">
      <c r="D892" s="8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59"/>
    </row>
    <row r="893" spans="4:36" x14ac:dyDescent="0.2">
      <c r="D893" s="8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59"/>
    </row>
    <row r="894" spans="4:36" x14ac:dyDescent="0.2">
      <c r="D894" s="8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59"/>
    </row>
    <row r="895" spans="4:36" x14ac:dyDescent="0.2">
      <c r="D895" s="8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59"/>
    </row>
    <row r="896" spans="4:36" x14ac:dyDescent="0.2">
      <c r="D896" s="8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59"/>
    </row>
    <row r="897" spans="4:36" x14ac:dyDescent="0.2">
      <c r="D897" s="8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59"/>
    </row>
    <row r="898" spans="4:36" x14ac:dyDescent="0.2">
      <c r="D898" s="8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59"/>
    </row>
    <row r="899" spans="4:36" x14ac:dyDescent="0.2">
      <c r="D899" s="8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59"/>
    </row>
    <row r="900" spans="4:36" x14ac:dyDescent="0.2">
      <c r="D900" s="8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59"/>
    </row>
    <row r="901" spans="4:36" x14ac:dyDescent="0.2">
      <c r="D901" s="8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59"/>
    </row>
    <row r="902" spans="4:36" x14ac:dyDescent="0.2">
      <c r="D902" s="8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59"/>
    </row>
    <row r="903" spans="4:36" x14ac:dyDescent="0.2">
      <c r="D903" s="8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59"/>
    </row>
    <row r="904" spans="4:36" x14ac:dyDescent="0.2">
      <c r="D904" s="8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59"/>
    </row>
    <row r="905" spans="4:36" x14ac:dyDescent="0.2">
      <c r="D905" s="8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59"/>
    </row>
    <row r="906" spans="4:36" x14ac:dyDescent="0.2">
      <c r="D906" s="8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59"/>
    </row>
    <row r="907" spans="4:36" x14ac:dyDescent="0.2">
      <c r="D907" s="8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59"/>
    </row>
    <row r="908" spans="4:36" x14ac:dyDescent="0.2">
      <c r="D908" s="8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59"/>
    </row>
    <row r="909" spans="4:36" x14ac:dyDescent="0.2">
      <c r="D909" s="8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59"/>
    </row>
    <row r="910" spans="4:36" x14ac:dyDescent="0.2">
      <c r="D910" s="8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59"/>
    </row>
    <row r="911" spans="4:36" x14ac:dyDescent="0.2">
      <c r="D911" s="8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59"/>
    </row>
    <row r="912" spans="4:36" x14ac:dyDescent="0.2">
      <c r="D912" s="8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59"/>
    </row>
    <row r="913" spans="4:36" x14ac:dyDescent="0.2">
      <c r="D913" s="8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59"/>
    </row>
    <row r="914" spans="4:36" x14ac:dyDescent="0.2">
      <c r="D914" s="8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59"/>
    </row>
    <row r="915" spans="4:36" x14ac:dyDescent="0.2">
      <c r="D915" s="8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59"/>
    </row>
    <row r="916" spans="4:36" x14ac:dyDescent="0.2">
      <c r="D916" s="8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59"/>
    </row>
    <row r="917" spans="4:36" x14ac:dyDescent="0.2">
      <c r="D917" s="8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59"/>
    </row>
    <row r="918" spans="4:36" x14ac:dyDescent="0.2">
      <c r="D918" s="8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59"/>
    </row>
    <row r="919" spans="4:36" x14ac:dyDescent="0.2">
      <c r="D919" s="8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59"/>
    </row>
    <row r="920" spans="4:36" x14ac:dyDescent="0.2">
      <c r="D920" s="8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59"/>
    </row>
    <row r="921" spans="4:36" x14ac:dyDescent="0.2">
      <c r="D921" s="8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59"/>
    </row>
    <row r="922" spans="4:36" x14ac:dyDescent="0.2">
      <c r="D922" s="8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59"/>
    </row>
    <row r="923" spans="4:36" x14ac:dyDescent="0.2">
      <c r="D923" s="8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59"/>
    </row>
    <row r="924" spans="4:36" x14ac:dyDescent="0.2">
      <c r="D924" s="8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59"/>
    </row>
    <row r="925" spans="4:36" x14ac:dyDescent="0.2">
      <c r="D925" s="8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59"/>
    </row>
    <row r="926" spans="4:36" x14ac:dyDescent="0.2">
      <c r="D926" s="8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59"/>
    </row>
    <row r="927" spans="4:36" x14ac:dyDescent="0.2">
      <c r="D927" s="8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59"/>
    </row>
    <row r="928" spans="4:36" x14ac:dyDescent="0.2">
      <c r="D928" s="8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59"/>
    </row>
    <row r="929" spans="4:36" x14ac:dyDescent="0.2">
      <c r="D929" s="8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59"/>
    </row>
    <row r="930" spans="4:36" x14ac:dyDescent="0.2">
      <c r="D930" s="8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59"/>
    </row>
    <row r="931" spans="4:36" x14ac:dyDescent="0.2">
      <c r="D931" s="8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59"/>
    </row>
    <row r="932" spans="4:36" x14ac:dyDescent="0.2">
      <c r="D932" s="8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59"/>
    </row>
    <row r="933" spans="4:36" x14ac:dyDescent="0.2">
      <c r="D933" s="8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59"/>
    </row>
    <row r="934" spans="4:36" x14ac:dyDescent="0.2">
      <c r="D934" s="8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59"/>
    </row>
    <row r="935" spans="4:36" x14ac:dyDescent="0.2">
      <c r="D935" s="8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59"/>
    </row>
    <row r="936" spans="4:36" x14ac:dyDescent="0.2">
      <c r="D936" s="8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59"/>
    </row>
    <row r="937" spans="4:36" x14ac:dyDescent="0.2">
      <c r="D937" s="8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59"/>
    </row>
    <row r="938" spans="4:36" x14ac:dyDescent="0.2">
      <c r="D938" s="8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59"/>
    </row>
    <row r="939" spans="4:36" x14ac:dyDescent="0.2">
      <c r="D939" s="8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59"/>
    </row>
    <row r="940" spans="4:36" x14ac:dyDescent="0.2">
      <c r="D940" s="8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59"/>
    </row>
    <row r="941" spans="4:36" x14ac:dyDescent="0.2">
      <c r="D941" s="8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59"/>
    </row>
    <row r="942" spans="4:36" x14ac:dyDescent="0.2">
      <c r="D942" s="8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59"/>
    </row>
    <row r="943" spans="4:36" x14ac:dyDescent="0.2">
      <c r="D943" s="8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59"/>
    </row>
    <row r="944" spans="4:36" x14ac:dyDescent="0.2">
      <c r="D944" s="8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59"/>
    </row>
    <row r="945" spans="4:36" x14ac:dyDescent="0.2">
      <c r="D945" s="8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59"/>
    </row>
    <row r="946" spans="4:36" x14ac:dyDescent="0.2">
      <c r="D946" s="8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59"/>
    </row>
    <row r="947" spans="4:36" x14ac:dyDescent="0.2">
      <c r="D947" s="8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59"/>
    </row>
    <row r="948" spans="4:36" x14ac:dyDescent="0.2">
      <c r="D948" s="8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59"/>
    </row>
    <row r="949" spans="4:36" x14ac:dyDescent="0.2">
      <c r="D949" s="8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59"/>
    </row>
    <row r="950" spans="4:36" x14ac:dyDescent="0.2">
      <c r="D950" s="8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59"/>
    </row>
    <row r="951" spans="4:36" x14ac:dyDescent="0.2">
      <c r="D951" s="8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59"/>
    </row>
    <row r="952" spans="4:36" x14ac:dyDescent="0.2">
      <c r="D952" s="8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59"/>
    </row>
    <row r="953" spans="4:36" x14ac:dyDescent="0.2">
      <c r="D953" s="8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59"/>
    </row>
    <row r="954" spans="4:36" x14ac:dyDescent="0.2">
      <c r="D954" s="8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59"/>
    </row>
    <row r="955" spans="4:36" x14ac:dyDescent="0.2">
      <c r="D955" s="8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59"/>
    </row>
    <row r="956" spans="4:36" x14ac:dyDescent="0.2">
      <c r="D956" s="8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59"/>
    </row>
    <row r="957" spans="4:36" x14ac:dyDescent="0.2">
      <c r="D957" s="8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59"/>
    </row>
    <row r="958" spans="4:36" x14ac:dyDescent="0.2">
      <c r="D958" s="8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59"/>
    </row>
    <row r="959" spans="4:36" x14ac:dyDescent="0.2">
      <c r="D959" s="8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59"/>
    </row>
    <row r="960" spans="4:36" x14ac:dyDescent="0.2">
      <c r="D960" s="8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59"/>
    </row>
    <row r="961" spans="4:36" x14ac:dyDescent="0.2">
      <c r="D961" s="8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59"/>
    </row>
    <row r="962" spans="4:36" x14ac:dyDescent="0.2">
      <c r="D962" s="8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59"/>
    </row>
    <row r="963" spans="4:36" x14ac:dyDescent="0.2">
      <c r="D963" s="8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59"/>
    </row>
    <row r="964" spans="4:36" x14ac:dyDescent="0.2">
      <c r="D964" s="8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59"/>
    </row>
    <row r="965" spans="4:36" x14ac:dyDescent="0.2">
      <c r="D965" s="8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59"/>
    </row>
    <row r="966" spans="4:36" x14ac:dyDescent="0.2">
      <c r="D966" s="8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59"/>
    </row>
    <row r="967" spans="4:36" x14ac:dyDescent="0.2">
      <c r="D967" s="8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59"/>
    </row>
    <row r="968" spans="4:36" x14ac:dyDescent="0.2">
      <c r="D968" s="8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59"/>
    </row>
    <row r="969" spans="4:36" x14ac:dyDescent="0.2">
      <c r="D969" s="8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59"/>
    </row>
    <row r="970" spans="4:36" x14ac:dyDescent="0.2">
      <c r="D970" s="8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59"/>
    </row>
    <row r="971" spans="4:36" x14ac:dyDescent="0.2">
      <c r="D971" s="8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59"/>
    </row>
    <row r="972" spans="4:36" x14ac:dyDescent="0.2">
      <c r="D972" s="8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59"/>
    </row>
    <row r="973" spans="4:36" x14ac:dyDescent="0.2">
      <c r="D973" s="8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59"/>
    </row>
    <row r="974" spans="4:36" x14ac:dyDescent="0.2">
      <c r="D974" s="8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59"/>
    </row>
    <row r="975" spans="4:36" x14ac:dyDescent="0.2">
      <c r="D975" s="8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59"/>
    </row>
    <row r="976" spans="4:36" x14ac:dyDescent="0.2">
      <c r="D976" s="8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59"/>
    </row>
    <row r="977" spans="4:36" x14ac:dyDescent="0.2">
      <c r="D977" s="8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59"/>
    </row>
    <row r="978" spans="4:36" x14ac:dyDescent="0.2">
      <c r="D978" s="8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59"/>
    </row>
    <row r="979" spans="4:36" x14ac:dyDescent="0.2">
      <c r="D979" s="8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59"/>
    </row>
    <row r="980" spans="4:36" x14ac:dyDescent="0.2">
      <c r="D980" s="8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59"/>
    </row>
    <row r="981" spans="4:36" x14ac:dyDescent="0.2">
      <c r="D981" s="8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59"/>
    </row>
    <row r="982" spans="4:36" x14ac:dyDescent="0.2">
      <c r="D982" s="8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59"/>
    </row>
    <row r="983" spans="4:36" x14ac:dyDescent="0.2">
      <c r="D983" s="8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59"/>
    </row>
    <row r="984" spans="4:36" x14ac:dyDescent="0.2">
      <c r="D984" s="8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59"/>
    </row>
    <row r="985" spans="4:36" x14ac:dyDescent="0.2">
      <c r="D985" s="8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59"/>
    </row>
    <row r="986" spans="4:36" x14ac:dyDescent="0.2">
      <c r="D986" s="8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59"/>
    </row>
    <row r="987" spans="4:36" x14ac:dyDescent="0.2">
      <c r="D987" s="8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59"/>
    </row>
    <row r="988" spans="4:36" x14ac:dyDescent="0.2">
      <c r="D988" s="8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59"/>
    </row>
    <row r="989" spans="4:36" x14ac:dyDescent="0.2">
      <c r="D989" s="8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59"/>
    </row>
    <row r="990" spans="4:36" x14ac:dyDescent="0.2">
      <c r="D990" s="8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59"/>
    </row>
    <row r="991" spans="4:36" x14ac:dyDescent="0.2">
      <c r="D991" s="8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59"/>
    </row>
    <row r="992" spans="4:36" x14ac:dyDescent="0.2">
      <c r="D992" s="8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59"/>
    </row>
    <row r="993" spans="4:36" x14ac:dyDescent="0.2">
      <c r="D993" s="8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59"/>
    </row>
    <row r="994" spans="4:36" x14ac:dyDescent="0.2">
      <c r="D994" s="8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59"/>
    </row>
    <row r="995" spans="4:36" x14ac:dyDescent="0.2">
      <c r="D995" s="8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59"/>
    </row>
    <row r="996" spans="4:36" x14ac:dyDescent="0.2">
      <c r="D996" s="8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59"/>
    </row>
    <row r="997" spans="4:36" x14ac:dyDescent="0.2">
      <c r="D997" s="8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59"/>
    </row>
    <row r="998" spans="4:36" x14ac:dyDescent="0.2">
      <c r="D998" s="8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59"/>
    </row>
    <row r="999" spans="4:36" x14ac:dyDescent="0.2">
      <c r="D999" s="8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59"/>
    </row>
    <row r="1000" spans="4:36" x14ac:dyDescent="0.2">
      <c r="D1000" s="8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59"/>
    </row>
    <row r="1001" spans="4:36" x14ac:dyDescent="0.2">
      <c r="D1001" s="8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59"/>
    </row>
    <row r="1002" spans="4:36" x14ac:dyDescent="0.2">
      <c r="D1002" s="8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59"/>
    </row>
    <row r="1003" spans="4:36" x14ac:dyDescent="0.2">
      <c r="D1003" s="89"/>
      <c r="G1003" s="59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59"/>
    </row>
    <row r="1004" spans="4:36" x14ac:dyDescent="0.2">
      <c r="D1004" s="89"/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59"/>
    </row>
    <row r="1005" spans="4:36" x14ac:dyDescent="0.2">
      <c r="D1005" s="89"/>
      <c r="G1005" s="59"/>
      <c r="H1005" s="59"/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59"/>
    </row>
    <row r="1006" spans="4:36" x14ac:dyDescent="0.2">
      <c r="D1006" s="89"/>
      <c r="G1006" s="59"/>
      <c r="H1006" s="59"/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59"/>
    </row>
    <row r="1007" spans="4:36" x14ac:dyDescent="0.2">
      <c r="D1007" s="89"/>
      <c r="G1007" s="59"/>
      <c r="H1007" s="59"/>
      <c r="I1007" s="59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59"/>
    </row>
    <row r="1008" spans="4:36" x14ac:dyDescent="0.2">
      <c r="D1008" s="89"/>
      <c r="G1008" s="59"/>
      <c r="H1008" s="59"/>
      <c r="I1008" s="59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59"/>
    </row>
    <row r="1009" spans="4:36" x14ac:dyDescent="0.2">
      <c r="D1009" s="89"/>
      <c r="G1009" s="59"/>
      <c r="H1009" s="59"/>
      <c r="I1009" s="59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59"/>
    </row>
    <row r="1010" spans="4:36" x14ac:dyDescent="0.2">
      <c r="D1010" s="89"/>
      <c r="G1010" s="59"/>
      <c r="H1010" s="59"/>
      <c r="I1010" s="59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59"/>
    </row>
    <row r="1011" spans="4:36" x14ac:dyDescent="0.2">
      <c r="D1011" s="89"/>
      <c r="G1011" s="59"/>
      <c r="H1011" s="59"/>
      <c r="I1011" s="59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59"/>
    </row>
    <row r="1012" spans="4:36" x14ac:dyDescent="0.2">
      <c r="D1012" s="89"/>
      <c r="G1012" s="59"/>
      <c r="H1012" s="59"/>
      <c r="I1012" s="59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59"/>
    </row>
    <row r="1013" spans="4:36" x14ac:dyDescent="0.2">
      <c r="D1013" s="89"/>
      <c r="G1013" s="59"/>
      <c r="H1013" s="59"/>
      <c r="I1013" s="59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59"/>
    </row>
    <row r="1014" spans="4:36" x14ac:dyDescent="0.2">
      <c r="D1014" s="89"/>
      <c r="G1014" s="59"/>
      <c r="H1014" s="59"/>
      <c r="I1014" s="59"/>
      <c r="J1014" s="59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  <c r="V1014" s="59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59"/>
    </row>
    <row r="1015" spans="4:36" x14ac:dyDescent="0.2">
      <c r="D1015" s="89"/>
      <c r="G1015" s="59"/>
      <c r="H1015" s="59"/>
      <c r="I1015" s="59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59"/>
    </row>
    <row r="1016" spans="4:36" x14ac:dyDescent="0.2">
      <c r="D1016" s="89"/>
      <c r="G1016" s="59"/>
      <c r="H1016" s="59"/>
      <c r="I1016" s="59"/>
      <c r="J1016" s="59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59"/>
    </row>
    <row r="1017" spans="4:36" x14ac:dyDescent="0.2">
      <c r="D1017" s="89"/>
      <c r="G1017" s="59"/>
      <c r="H1017" s="59"/>
      <c r="I1017" s="59"/>
      <c r="J1017" s="59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59"/>
    </row>
    <row r="1018" spans="4:36" x14ac:dyDescent="0.2">
      <c r="D1018" s="89"/>
      <c r="G1018" s="59"/>
      <c r="H1018" s="59"/>
      <c r="I1018" s="59"/>
      <c r="J1018" s="59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  <c r="V1018" s="59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59"/>
    </row>
    <row r="1019" spans="4:36" x14ac:dyDescent="0.2">
      <c r="D1019" s="89"/>
      <c r="G1019" s="59"/>
      <c r="H1019" s="59"/>
      <c r="I1019" s="59"/>
      <c r="J1019" s="59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59"/>
    </row>
    <row r="1020" spans="4:36" x14ac:dyDescent="0.2">
      <c r="D1020" s="89"/>
      <c r="G1020" s="59"/>
      <c r="H1020" s="59"/>
      <c r="I1020" s="59"/>
      <c r="J1020" s="59"/>
      <c r="K1020" s="59"/>
      <c r="L1020" s="59"/>
      <c r="M1020" s="59"/>
      <c r="N1020" s="59"/>
      <c r="O1020" s="59"/>
      <c r="P1020" s="59"/>
      <c r="Q1020" s="59"/>
      <c r="R1020" s="59"/>
      <c r="S1020" s="59"/>
      <c r="T1020" s="59"/>
      <c r="U1020" s="59"/>
      <c r="V1020" s="59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59"/>
    </row>
    <row r="1021" spans="4:36" x14ac:dyDescent="0.2">
      <c r="D1021" s="89"/>
      <c r="G1021" s="59"/>
      <c r="H1021" s="59"/>
      <c r="I1021" s="59"/>
      <c r="J1021" s="59"/>
      <c r="K1021" s="59"/>
      <c r="L1021" s="59"/>
      <c r="M1021" s="59"/>
      <c r="N1021" s="59"/>
      <c r="O1021" s="59"/>
      <c r="P1021" s="59"/>
      <c r="Q1021" s="59"/>
      <c r="R1021" s="59"/>
      <c r="S1021" s="59"/>
      <c r="T1021" s="59"/>
      <c r="U1021" s="59"/>
      <c r="V1021" s="59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59"/>
    </row>
    <row r="1022" spans="4:36" x14ac:dyDescent="0.2">
      <c r="D1022" s="89"/>
      <c r="G1022" s="59"/>
      <c r="H1022" s="59"/>
      <c r="I1022" s="59"/>
      <c r="J1022" s="59"/>
      <c r="K1022" s="59"/>
      <c r="L1022" s="59"/>
      <c r="M1022" s="59"/>
      <c r="N1022" s="59"/>
      <c r="O1022" s="59"/>
      <c r="P1022" s="59"/>
      <c r="Q1022" s="59"/>
      <c r="R1022" s="59"/>
      <c r="S1022" s="59"/>
      <c r="T1022" s="59"/>
      <c r="U1022" s="59"/>
      <c r="V1022" s="59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59"/>
    </row>
    <row r="1023" spans="4:36" x14ac:dyDescent="0.2">
      <c r="D1023" s="89"/>
      <c r="G1023" s="59"/>
      <c r="H1023" s="59"/>
      <c r="I1023" s="59"/>
      <c r="J1023" s="59"/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  <c r="U1023" s="59"/>
      <c r="V1023" s="59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59"/>
    </row>
    <row r="1024" spans="4:36" x14ac:dyDescent="0.2">
      <c r="D1024" s="89"/>
      <c r="G1024" s="59"/>
      <c r="H1024" s="59"/>
      <c r="I1024" s="59"/>
      <c r="J1024" s="59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59"/>
    </row>
    <row r="1025" spans="4:36" x14ac:dyDescent="0.2">
      <c r="D1025" s="89"/>
      <c r="G1025" s="59"/>
      <c r="H1025" s="59"/>
      <c r="I1025" s="59"/>
      <c r="J1025" s="59"/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  <c r="U1025" s="59"/>
      <c r="V1025" s="59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59"/>
    </row>
    <row r="1026" spans="4:36" x14ac:dyDescent="0.2">
      <c r="D1026" s="89"/>
      <c r="G1026" s="59"/>
      <c r="H1026" s="59"/>
      <c r="I1026" s="59"/>
      <c r="J1026" s="59"/>
      <c r="K1026" s="59"/>
      <c r="L1026" s="59"/>
      <c r="M1026" s="59"/>
      <c r="N1026" s="59"/>
      <c r="O1026" s="59"/>
      <c r="P1026" s="59"/>
      <c r="Q1026" s="59"/>
      <c r="R1026" s="59"/>
      <c r="S1026" s="59"/>
      <c r="T1026" s="59"/>
      <c r="U1026" s="59"/>
      <c r="V1026" s="59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59"/>
    </row>
    <row r="1027" spans="4:36" x14ac:dyDescent="0.2">
      <c r="D1027" s="89"/>
      <c r="G1027" s="59"/>
      <c r="H1027" s="59"/>
      <c r="I1027" s="59"/>
      <c r="J1027" s="59"/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  <c r="U1027" s="59"/>
      <c r="V1027" s="59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59"/>
    </row>
    <row r="1028" spans="4:36" x14ac:dyDescent="0.2">
      <c r="D1028" s="89"/>
      <c r="G1028" s="59"/>
      <c r="H1028" s="59"/>
      <c r="I1028" s="59"/>
      <c r="J1028" s="59"/>
      <c r="K1028" s="59"/>
      <c r="L1028" s="59"/>
      <c r="M1028" s="59"/>
      <c r="N1028" s="59"/>
      <c r="O1028" s="59"/>
      <c r="P1028" s="59"/>
      <c r="Q1028" s="59"/>
      <c r="R1028" s="59"/>
      <c r="S1028" s="59"/>
      <c r="T1028" s="59"/>
      <c r="U1028" s="59"/>
      <c r="V1028" s="59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59"/>
    </row>
    <row r="1029" spans="4:36" x14ac:dyDescent="0.2">
      <c r="D1029" s="89"/>
      <c r="G1029" s="59"/>
      <c r="H1029" s="59"/>
      <c r="I1029" s="59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59"/>
    </row>
    <row r="1030" spans="4:36" x14ac:dyDescent="0.2">
      <c r="D1030" s="89"/>
      <c r="G1030" s="59"/>
      <c r="H1030" s="59"/>
      <c r="I1030" s="59"/>
      <c r="J1030" s="59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59"/>
    </row>
    <row r="1031" spans="4:36" x14ac:dyDescent="0.2">
      <c r="D1031" s="89"/>
      <c r="G1031" s="59"/>
      <c r="H1031" s="59"/>
      <c r="I1031" s="59"/>
      <c r="J1031" s="59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/>
      <c r="U1031" s="59"/>
      <c r="V1031" s="59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59"/>
    </row>
    <row r="1032" spans="4:36" x14ac:dyDescent="0.2">
      <c r="D1032" s="89"/>
      <c r="G1032" s="59"/>
      <c r="H1032" s="59"/>
      <c r="I1032" s="59"/>
      <c r="J1032" s="59"/>
      <c r="K1032" s="59"/>
      <c r="L1032" s="59"/>
      <c r="M1032" s="59"/>
      <c r="N1032" s="59"/>
      <c r="O1032" s="59"/>
      <c r="P1032" s="59"/>
      <c r="Q1032" s="59"/>
      <c r="R1032" s="59"/>
      <c r="S1032" s="59"/>
      <c r="T1032" s="59"/>
      <c r="U1032" s="59"/>
      <c r="V1032" s="59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59"/>
    </row>
    <row r="1033" spans="4:36" x14ac:dyDescent="0.2">
      <c r="D1033" s="89"/>
      <c r="G1033" s="59"/>
      <c r="H1033" s="59"/>
      <c r="I1033" s="59"/>
      <c r="J1033" s="59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  <c r="U1033" s="59"/>
      <c r="V1033" s="59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59"/>
    </row>
    <row r="1034" spans="4:36" x14ac:dyDescent="0.2">
      <c r="D1034" s="89"/>
      <c r="G1034" s="59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  <c r="U1034" s="59"/>
      <c r="V1034" s="59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59"/>
    </row>
    <row r="1035" spans="4:36" x14ac:dyDescent="0.2">
      <c r="D1035" s="89"/>
      <c r="G1035" s="59"/>
      <c r="H1035" s="59"/>
      <c r="I1035" s="59"/>
      <c r="J1035" s="59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  <c r="U1035" s="59"/>
      <c r="V1035" s="59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59"/>
    </row>
    <row r="1036" spans="4:36" x14ac:dyDescent="0.2">
      <c r="D1036" s="89"/>
      <c r="G1036" s="59"/>
      <c r="H1036" s="59"/>
      <c r="I1036" s="59"/>
      <c r="J1036" s="59"/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  <c r="U1036" s="59"/>
      <c r="V1036" s="59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59"/>
    </row>
    <row r="1037" spans="4:36" x14ac:dyDescent="0.2">
      <c r="D1037" s="89"/>
      <c r="G1037" s="59"/>
      <c r="H1037" s="59"/>
      <c r="I1037" s="59"/>
      <c r="J1037" s="59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  <c r="V1037" s="59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59"/>
    </row>
    <row r="1038" spans="4:36" x14ac:dyDescent="0.2">
      <c r="D1038" s="89"/>
      <c r="G1038" s="59"/>
      <c r="H1038" s="59"/>
      <c r="I1038" s="59"/>
      <c r="J1038" s="59"/>
      <c r="K1038" s="59"/>
      <c r="L1038" s="59"/>
      <c r="M1038" s="59"/>
      <c r="N1038" s="59"/>
      <c r="O1038" s="59"/>
      <c r="P1038" s="59"/>
      <c r="Q1038" s="59"/>
      <c r="R1038" s="59"/>
      <c r="S1038" s="59"/>
      <c r="T1038" s="59"/>
      <c r="U1038" s="59"/>
      <c r="V1038" s="59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59"/>
    </row>
    <row r="1039" spans="4:36" x14ac:dyDescent="0.2">
      <c r="D1039" s="89"/>
      <c r="G1039" s="59"/>
      <c r="H1039" s="59"/>
      <c r="I1039" s="59"/>
      <c r="J1039" s="59"/>
      <c r="K1039" s="59"/>
      <c r="L1039" s="59"/>
      <c r="M1039" s="59"/>
      <c r="N1039" s="59"/>
      <c r="O1039" s="59"/>
      <c r="P1039" s="59"/>
      <c r="Q1039" s="59"/>
      <c r="R1039" s="59"/>
      <c r="S1039" s="59"/>
      <c r="T1039" s="59"/>
      <c r="U1039" s="59"/>
      <c r="V1039" s="59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59"/>
    </row>
    <row r="1040" spans="4:36" x14ac:dyDescent="0.2">
      <c r="D1040" s="89"/>
      <c r="G1040" s="59"/>
      <c r="H1040" s="59"/>
      <c r="I1040" s="59"/>
      <c r="J1040" s="59"/>
      <c r="K1040" s="59"/>
      <c r="L1040" s="59"/>
      <c r="M1040" s="59"/>
      <c r="N1040" s="59"/>
      <c r="O1040" s="59"/>
      <c r="P1040" s="59"/>
      <c r="Q1040" s="59"/>
      <c r="R1040" s="59"/>
      <c r="S1040" s="59"/>
      <c r="T1040" s="59"/>
      <c r="U1040" s="59"/>
      <c r="V1040" s="59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59"/>
    </row>
    <row r="1041" spans="4:36" x14ac:dyDescent="0.2">
      <c r="D1041" s="89"/>
      <c r="G1041" s="59"/>
      <c r="H1041" s="59"/>
      <c r="I1041" s="59"/>
      <c r="J1041" s="59"/>
      <c r="K1041" s="59"/>
      <c r="L1041" s="59"/>
      <c r="M1041" s="59"/>
      <c r="N1041" s="59"/>
      <c r="O1041" s="59"/>
      <c r="P1041" s="59"/>
      <c r="Q1041" s="59"/>
      <c r="R1041" s="59"/>
      <c r="S1041" s="59"/>
      <c r="T1041" s="59"/>
      <c r="U1041" s="59"/>
      <c r="V1041" s="59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59"/>
    </row>
    <row r="1042" spans="4:36" x14ac:dyDescent="0.2">
      <c r="D1042" s="89"/>
      <c r="G1042" s="59"/>
      <c r="H1042" s="59"/>
      <c r="I1042" s="59"/>
      <c r="J1042" s="59"/>
      <c r="K1042" s="59"/>
      <c r="L1042" s="59"/>
      <c r="M1042" s="59"/>
      <c r="N1042" s="59"/>
      <c r="O1042" s="59"/>
      <c r="P1042" s="59"/>
      <c r="Q1042" s="59"/>
      <c r="R1042" s="59"/>
      <c r="S1042" s="59"/>
      <c r="T1042" s="59"/>
      <c r="U1042" s="59"/>
      <c r="V1042" s="59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59"/>
    </row>
    <row r="1043" spans="4:36" x14ac:dyDescent="0.2">
      <c r="D1043" s="89"/>
      <c r="G1043" s="59"/>
      <c r="H1043" s="59"/>
      <c r="I1043" s="59"/>
      <c r="J1043" s="59"/>
      <c r="K1043" s="59"/>
      <c r="L1043" s="59"/>
      <c r="M1043" s="59"/>
      <c r="N1043" s="59"/>
      <c r="O1043" s="59"/>
      <c r="P1043" s="59"/>
      <c r="Q1043" s="59"/>
      <c r="R1043" s="59"/>
      <c r="S1043" s="59"/>
      <c r="T1043" s="59"/>
      <c r="U1043" s="59"/>
      <c r="V1043" s="59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59"/>
    </row>
    <row r="1044" spans="4:36" x14ac:dyDescent="0.2">
      <c r="D1044" s="89"/>
      <c r="G1044" s="59"/>
      <c r="H1044" s="59"/>
      <c r="I1044" s="59"/>
      <c r="J1044" s="59"/>
      <c r="K1044" s="59"/>
      <c r="L1044" s="59"/>
      <c r="M1044" s="59"/>
      <c r="N1044" s="59"/>
      <c r="O1044" s="59"/>
      <c r="P1044" s="59"/>
      <c r="Q1044" s="59"/>
      <c r="R1044" s="59"/>
      <c r="S1044" s="59"/>
      <c r="T1044" s="59"/>
      <c r="U1044" s="59"/>
      <c r="V1044" s="59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59"/>
    </row>
    <row r="1045" spans="4:36" x14ac:dyDescent="0.2">
      <c r="D1045" s="89"/>
      <c r="G1045" s="59"/>
      <c r="H1045" s="59"/>
      <c r="I1045" s="59"/>
      <c r="J1045" s="59"/>
      <c r="K1045" s="59"/>
      <c r="L1045" s="59"/>
      <c r="M1045" s="59"/>
      <c r="N1045" s="59"/>
      <c r="O1045" s="59"/>
      <c r="P1045" s="59"/>
      <c r="Q1045" s="59"/>
      <c r="R1045" s="59"/>
      <c r="S1045" s="59"/>
      <c r="T1045" s="59"/>
      <c r="U1045" s="59"/>
      <c r="V1045" s="59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59"/>
    </row>
    <row r="1046" spans="4:36" x14ac:dyDescent="0.2">
      <c r="D1046" s="89"/>
      <c r="G1046" s="59"/>
      <c r="H1046" s="59"/>
      <c r="I1046" s="59"/>
      <c r="J1046" s="59"/>
      <c r="K1046" s="59"/>
      <c r="L1046" s="59"/>
      <c r="M1046" s="59"/>
      <c r="N1046" s="59"/>
      <c r="O1046" s="59"/>
      <c r="P1046" s="59"/>
      <c r="Q1046" s="59"/>
      <c r="R1046" s="59"/>
      <c r="S1046" s="59"/>
      <c r="T1046" s="59"/>
      <c r="U1046" s="59"/>
      <c r="V1046" s="59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59"/>
    </row>
    <row r="1047" spans="4:36" x14ac:dyDescent="0.2">
      <c r="D1047" s="89"/>
      <c r="G1047" s="59"/>
      <c r="H1047" s="59"/>
      <c r="I1047" s="59"/>
      <c r="J1047" s="59"/>
      <c r="K1047" s="59"/>
      <c r="L1047" s="59"/>
      <c r="M1047" s="59"/>
      <c r="N1047" s="59"/>
      <c r="O1047" s="59"/>
      <c r="P1047" s="59"/>
      <c r="Q1047" s="59"/>
      <c r="R1047" s="59"/>
      <c r="S1047" s="59"/>
      <c r="T1047" s="59"/>
      <c r="U1047" s="59"/>
      <c r="V1047" s="59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59"/>
    </row>
    <row r="1048" spans="4:36" x14ac:dyDescent="0.2">
      <c r="D1048" s="89"/>
      <c r="G1048" s="59"/>
      <c r="H1048" s="59"/>
      <c r="I1048" s="59"/>
      <c r="J1048" s="59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59"/>
      <c r="V1048" s="59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59"/>
    </row>
    <row r="1049" spans="4:36" x14ac:dyDescent="0.2">
      <c r="D1049" s="89"/>
      <c r="G1049" s="59"/>
      <c r="H1049" s="59"/>
      <c r="I1049" s="59"/>
      <c r="J1049" s="59"/>
      <c r="K1049" s="59"/>
      <c r="L1049" s="59"/>
      <c r="M1049" s="59"/>
      <c r="N1049" s="59"/>
      <c r="O1049" s="59"/>
      <c r="P1049" s="59"/>
      <c r="Q1049" s="59"/>
      <c r="R1049" s="59"/>
      <c r="S1049" s="59"/>
      <c r="T1049" s="59"/>
      <c r="U1049" s="59"/>
      <c r="V1049" s="59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59"/>
    </row>
    <row r="1050" spans="4:36" x14ac:dyDescent="0.2">
      <c r="D1050" s="89"/>
      <c r="G1050" s="59"/>
      <c r="H1050" s="59"/>
      <c r="I1050" s="59"/>
      <c r="J1050" s="59"/>
      <c r="K1050" s="59"/>
      <c r="L1050" s="59"/>
      <c r="M1050" s="59"/>
      <c r="N1050" s="59"/>
      <c r="O1050" s="59"/>
      <c r="P1050" s="59"/>
      <c r="Q1050" s="59"/>
      <c r="R1050" s="59"/>
      <c r="S1050" s="59"/>
      <c r="T1050" s="59"/>
      <c r="U1050" s="59"/>
      <c r="V1050" s="59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59"/>
    </row>
    <row r="1051" spans="4:36" x14ac:dyDescent="0.2">
      <c r="D1051" s="89"/>
      <c r="G1051" s="59"/>
      <c r="H1051" s="59"/>
      <c r="I1051" s="59"/>
      <c r="J1051" s="59"/>
      <c r="K1051" s="59"/>
      <c r="L1051" s="59"/>
      <c r="M1051" s="59"/>
      <c r="N1051" s="59"/>
      <c r="O1051" s="59"/>
      <c r="P1051" s="59"/>
      <c r="Q1051" s="59"/>
      <c r="R1051" s="59"/>
      <c r="S1051" s="59"/>
      <c r="T1051" s="59"/>
      <c r="U1051" s="59"/>
      <c r="V1051" s="59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59"/>
    </row>
    <row r="1052" spans="4:36" x14ac:dyDescent="0.2">
      <c r="D1052" s="89"/>
      <c r="G1052" s="59"/>
      <c r="H1052" s="59"/>
      <c r="I1052" s="59"/>
      <c r="J1052" s="59"/>
      <c r="K1052" s="59"/>
      <c r="L1052" s="59"/>
      <c r="M1052" s="59"/>
      <c r="N1052" s="59"/>
      <c r="O1052" s="59"/>
      <c r="P1052" s="59"/>
      <c r="Q1052" s="59"/>
      <c r="R1052" s="59"/>
      <c r="S1052" s="59"/>
      <c r="T1052" s="59"/>
      <c r="U1052" s="59"/>
      <c r="V1052" s="59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59"/>
    </row>
    <row r="1053" spans="4:36" x14ac:dyDescent="0.2">
      <c r="D1053" s="89"/>
      <c r="G1053" s="59"/>
      <c r="H1053" s="59"/>
      <c r="I1053" s="59"/>
      <c r="J1053" s="59"/>
      <c r="K1053" s="59"/>
      <c r="L1053" s="59"/>
      <c r="M1053" s="59"/>
      <c r="N1053" s="59"/>
      <c r="O1053" s="59"/>
      <c r="P1053" s="59"/>
      <c r="Q1053" s="59"/>
      <c r="R1053" s="59"/>
      <c r="S1053" s="59"/>
      <c r="T1053" s="59"/>
      <c r="U1053" s="59"/>
      <c r="V1053" s="59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59"/>
    </row>
    <row r="1054" spans="4:36" x14ac:dyDescent="0.2">
      <c r="D1054" s="89"/>
      <c r="G1054" s="59"/>
      <c r="H1054" s="59"/>
      <c r="I1054" s="59"/>
      <c r="J1054" s="59"/>
      <c r="K1054" s="59"/>
      <c r="L1054" s="59"/>
      <c r="M1054" s="59"/>
      <c r="N1054" s="59"/>
      <c r="O1054" s="59"/>
      <c r="P1054" s="59"/>
      <c r="Q1054" s="59"/>
      <c r="R1054" s="59"/>
      <c r="S1054" s="59"/>
      <c r="T1054" s="59"/>
      <c r="U1054" s="59"/>
      <c r="V1054" s="59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59"/>
    </row>
    <row r="1055" spans="4:36" x14ac:dyDescent="0.2">
      <c r="D1055" s="89"/>
      <c r="G1055" s="59"/>
      <c r="H1055" s="59"/>
      <c r="I1055" s="59"/>
      <c r="J1055" s="59"/>
      <c r="K1055" s="59"/>
      <c r="L1055" s="59"/>
      <c r="M1055" s="59"/>
      <c r="N1055" s="59"/>
      <c r="O1055" s="59"/>
      <c r="P1055" s="59"/>
      <c r="Q1055" s="59"/>
      <c r="R1055" s="59"/>
      <c r="S1055" s="59"/>
      <c r="T1055" s="59"/>
      <c r="U1055" s="59"/>
      <c r="V1055" s="59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59"/>
    </row>
    <row r="1056" spans="4:36" x14ac:dyDescent="0.2">
      <c r="D1056" s="89"/>
      <c r="G1056" s="59"/>
      <c r="H1056" s="59"/>
      <c r="I1056" s="59"/>
      <c r="J1056" s="59"/>
      <c r="K1056" s="59"/>
      <c r="L1056" s="59"/>
      <c r="M1056" s="59"/>
      <c r="N1056" s="59"/>
      <c r="O1056" s="59"/>
      <c r="P1056" s="59"/>
      <c r="Q1056" s="59"/>
      <c r="R1056" s="59"/>
      <c r="S1056" s="59"/>
      <c r="T1056" s="59"/>
      <c r="U1056" s="59"/>
      <c r="V1056" s="59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59"/>
    </row>
    <row r="1057" spans="4:36" x14ac:dyDescent="0.2">
      <c r="D1057" s="89"/>
      <c r="G1057" s="59"/>
      <c r="H1057" s="59"/>
      <c r="I1057" s="59"/>
      <c r="J1057" s="59"/>
      <c r="K1057" s="59"/>
      <c r="L1057" s="59"/>
      <c r="M1057" s="59"/>
      <c r="N1057" s="59"/>
      <c r="O1057" s="59"/>
      <c r="P1057" s="59"/>
      <c r="Q1057" s="59"/>
      <c r="R1057" s="59"/>
      <c r="S1057" s="59"/>
      <c r="T1057" s="59"/>
      <c r="U1057" s="59"/>
      <c r="V1057" s="59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59"/>
    </row>
    <row r="1058" spans="4:36" x14ac:dyDescent="0.2">
      <c r="D1058" s="89"/>
      <c r="G1058" s="59"/>
      <c r="H1058" s="59"/>
      <c r="I1058" s="59"/>
      <c r="J1058" s="59"/>
      <c r="K1058" s="59"/>
      <c r="L1058" s="59"/>
      <c r="M1058" s="59"/>
      <c r="N1058" s="59"/>
      <c r="O1058" s="59"/>
      <c r="P1058" s="59"/>
      <c r="Q1058" s="59"/>
      <c r="R1058" s="59"/>
      <c r="S1058" s="59"/>
      <c r="T1058" s="59"/>
      <c r="U1058" s="59"/>
      <c r="V1058" s="59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59"/>
    </row>
    <row r="1059" spans="4:36" x14ac:dyDescent="0.2">
      <c r="D1059" s="89"/>
      <c r="G1059" s="59"/>
      <c r="H1059" s="59"/>
      <c r="I1059" s="59"/>
      <c r="J1059" s="59"/>
      <c r="K1059" s="59"/>
      <c r="L1059" s="59"/>
      <c r="M1059" s="59"/>
      <c r="N1059" s="59"/>
      <c r="O1059" s="59"/>
      <c r="P1059" s="59"/>
      <c r="Q1059" s="59"/>
      <c r="R1059" s="59"/>
      <c r="S1059" s="59"/>
      <c r="T1059" s="59"/>
      <c r="U1059" s="59"/>
      <c r="V1059" s="59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59"/>
    </row>
    <row r="1060" spans="4:36" x14ac:dyDescent="0.2">
      <c r="D1060" s="89"/>
      <c r="G1060" s="59"/>
      <c r="H1060" s="59"/>
      <c r="I1060" s="59"/>
      <c r="J1060" s="59"/>
      <c r="K1060" s="59"/>
      <c r="L1060" s="59"/>
      <c r="M1060" s="59"/>
      <c r="N1060" s="59"/>
      <c r="O1060" s="59"/>
      <c r="P1060" s="59"/>
      <c r="Q1060" s="59"/>
      <c r="R1060" s="59"/>
      <c r="S1060" s="59"/>
      <c r="T1060" s="59"/>
      <c r="U1060" s="59"/>
      <c r="V1060" s="59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59"/>
    </row>
    <row r="1061" spans="4:36" x14ac:dyDescent="0.2">
      <c r="D1061" s="89"/>
      <c r="G1061" s="59"/>
      <c r="H1061" s="59"/>
      <c r="I1061" s="59"/>
      <c r="J1061" s="59"/>
      <c r="K1061" s="59"/>
      <c r="L1061" s="59"/>
      <c r="M1061" s="59"/>
      <c r="N1061" s="59"/>
      <c r="O1061" s="59"/>
      <c r="P1061" s="59"/>
      <c r="Q1061" s="59"/>
      <c r="R1061" s="59"/>
      <c r="S1061" s="59"/>
      <c r="T1061" s="59"/>
      <c r="U1061" s="59"/>
      <c r="V1061" s="59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59"/>
    </row>
    <row r="1062" spans="4:36" x14ac:dyDescent="0.2">
      <c r="D1062" s="89"/>
      <c r="G1062" s="59"/>
      <c r="H1062" s="59"/>
      <c r="I1062" s="59"/>
      <c r="J1062" s="59"/>
      <c r="K1062" s="59"/>
      <c r="L1062" s="59"/>
      <c r="M1062" s="59"/>
      <c r="N1062" s="59"/>
      <c r="O1062" s="59"/>
      <c r="P1062" s="59"/>
      <c r="Q1062" s="59"/>
      <c r="R1062" s="59"/>
      <c r="S1062" s="59"/>
      <c r="T1062" s="59"/>
      <c r="U1062" s="59"/>
      <c r="V1062" s="59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59"/>
    </row>
    <row r="1063" spans="4:36" x14ac:dyDescent="0.2">
      <c r="D1063" s="89"/>
      <c r="G1063" s="59"/>
      <c r="H1063" s="59"/>
      <c r="I1063" s="59"/>
      <c r="J1063" s="59"/>
      <c r="K1063" s="59"/>
      <c r="L1063" s="59"/>
      <c r="M1063" s="59"/>
      <c r="N1063" s="59"/>
      <c r="O1063" s="59"/>
      <c r="P1063" s="59"/>
      <c r="Q1063" s="59"/>
      <c r="R1063" s="59"/>
      <c r="S1063" s="59"/>
      <c r="T1063" s="59"/>
      <c r="U1063" s="59"/>
      <c r="V1063" s="59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59"/>
    </row>
    <row r="1064" spans="4:36" x14ac:dyDescent="0.2">
      <c r="D1064" s="89"/>
      <c r="G1064" s="59"/>
      <c r="H1064" s="59"/>
      <c r="I1064" s="59"/>
      <c r="J1064" s="59"/>
      <c r="K1064" s="59"/>
      <c r="L1064" s="59"/>
      <c r="M1064" s="59"/>
      <c r="N1064" s="59"/>
      <c r="O1064" s="59"/>
      <c r="P1064" s="59"/>
      <c r="Q1064" s="59"/>
      <c r="R1064" s="59"/>
      <c r="S1064" s="59"/>
      <c r="T1064" s="59"/>
      <c r="U1064" s="59"/>
      <c r="V1064" s="59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59"/>
    </row>
    <row r="1065" spans="4:36" x14ac:dyDescent="0.2">
      <c r="D1065" s="89"/>
      <c r="G1065" s="59"/>
      <c r="H1065" s="59"/>
      <c r="I1065" s="59"/>
      <c r="J1065" s="59"/>
      <c r="K1065" s="59"/>
      <c r="L1065" s="59"/>
      <c r="M1065" s="59"/>
      <c r="N1065" s="59"/>
      <c r="O1065" s="59"/>
      <c r="P1065" s="59"/>
      <c r="Q1065" s="59"/>
      <c r="R1065" s="59"/>
      <c r="S1065" s="59"/>
      <c r="T1065" s="59"/>
      <c r="U1065" s="59"/>
      <c r="V1065" s="59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59"/>
    </row>
    <row r="1066" spans="4:36" x14ac:dyDescent="0.2">
      <c r="D1066" s="89"/>
      <c r="G1066" s="59"/>
      <c r="H1066" s="59"/>
      <c r="I1066" s="59"/>
      <c r="J1066" s="59"/>
      <c r="K1066" s="59"/>
      <c r="L1066" s="59"/>
      <c r="M1066" s="59"/>
      <c r="N1066" s="59"/>
      <c r="O1066" s="59"/>
      <c r="P1066" s="59"/>
      <c r="Q1066" s="59"/>
      <c r="R1066" s="59"/>
      <c r="S1066" s="59"/>
      <c r="T1066" s="59"/>
      <c r="U1066" s="59"/>
      <c r="V1066" s="59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59"/>
    </row>
    <row r="1067" spans="4:36" x14ac:dyDescent="0.2">
      <c r="D1067" s="89"/>
      <c r="G1067" s="59"/>
      <c r="H1067" s="59"/>
      <c r="I1067" s="59"/>
      <c r="J1067" s="59"/>
      <c r="K1067" s="59"/>
      <c r="L1067" s="59"/>
      <c r="M1067" s="59"/>
      <c r="N1067" s="59"/>
      <c r="O1067" s="59"/>
      <c r="P1067" s="59"/>
      <c r="Q1067" s="59"/>
      <c r="R1067" s="59"/>
      <c r="S1067" s="59"/>
      <c r="T1067" s="59"/>
      <c r="U1067" s="59"/>
      <c r="V1067" s="59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59"/>
    </row>
    <row r="1068" spans="4:36" x14ac:dyDescent="0.2">
      <c r="D1068" s="89"/>
      <c r="G1068" s="59"/>
      <c r="H1068" s="59"/>
      <c r="I1068" s="59"/>
      <c r="J1068" s="59"/>
      <c r="K1068" s="59"/>
      <c r="L1068" s="59"/>
      <c r="M1068" s="59"/>
      <c r="N1068" s="59"/>
      <c r="O1068" s="59"/>
      <c r="P1068" s="59"/>
      <c r="Q1068" s="59"/>
      <c r="R1068" s="59"/>
      <c r="S1068" s="59"/>
      <c r="T1068" s="59"/>
      <c r="U1068" s="59"/>
      <c r="V1068" s="59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59"/>
    </row>
    <row r="1069" spans="4:36" x14ac:dyDescent="0.2">
      <c r="D1069" s="89"/>
      <c r="G1069" s="59"/>
      <c r="H1069" s="59"/>
      <c r="I1069" s="59"/>
      <c r="J1069" s="59"/>
      <c r="K1069" s="59"/>
      <c r="L1069" s="59"/>
      <c r="M1069" s="59"/>
      <c r="N1069" s="59"/>
      <c r="O1069" s="59"/>
      <c r="P1069" s="59"/>
      <c r="Q1069" s="59"/>
      <c r="R1069" s="59"/>
      <c r="S1069" s="59"/>
      <c r="T1069" s="59"/>
      <c r="U1069" s="59"/>
      <c r="V1069" s="59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59"/>
    </row>
    <row r="1070" spans="4:36" x14ac:dyDescent="0.2">
      <c r="D1070" s="89"/>
      <c r="G1070" s="59"/>
      <c r="H1070" s="59"/>
      <c r="I1070" s="59"/>
      <c r="J1070" s="59"/>
      <c r="K1070" s="59"/>
      <c r="L1070" s="59"/>
      <c r="M1070" s="59"/>
      <c r="N1070" s="59"/>
      <c r="O1070" s="59"/>
      <c r="P1070" s="59"/>
      <c r="Q1070" s="59"/>
      <c r="R1070" s="59"/>
      <c r="S1070" s="59"/>
      <c r="T1070" s="59"/>
      <c r="U1070" s="59"/>
      <c r="V1070" s="59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59"/>
    </row>
    <row r="1071" spans="4:36" x14ac:dyDescent="0.2">
      <c r="D1071" s="89"/>
      <c r="G1071" s="59"/>
      <c r="H1071" s="59"/>
      <c r="I1071" s="59"/>
      <c r="J1071" s="59"/>
      <c r="K1071" s="59"/>
      <c r="L1071" s="59"/>
      <c r="M1071" s="59"/>
      <c r="N1071" s="59"/>
      <c r="O1071" s="59"/>
      <c r="P1071" s="59"/>
      <c r="Q1071" s="59"/>
      <c r="R1071" s="59"/>
      <c r="S1071" s="59"/>
      <c r="T1071" s="59"/>
      <c r="U1071" s="59"/>
      <c r="V1071" s="59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59"/>
    </row>
    <row r="1072" spans="4:36" x14ac:dyDescent="0.2">
      <c r="D1072" s="89"/>
      <c r="G1072" s="59"/>
      <c r="H1072" s="59"/>
      <c r="I1072" s="59"/>
      <c r="J1072" s="59"/>
      <c r="K1072" s="59"/>
      <c r="L1072" s="59"/>
      <c r="M1072" s="59"/>
      <c r="N1072" s="59"/>
      <c r="O1072" s="59"/>
      <c r="P1072" s="59"/>
      <c r="Q1072" s="59"/>
      <c r="R1072" s="59"/>
      <c r="S1072" s="59"/>
      <c r="T1072" s="59"/>
      <c r="U1072" s="59"/>
      <c r="V1072" s="59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59"/>
    </row>
    <row r="1073" spans="4:36" x14ac:dyDescent="0.2">
      <c r="D1073" s="89"/>
      <c r="G1073" s="59"/>
      <c r="H1073" s="59"/>
      <c r="I1073" s="59"/>
      <c r="J1073" s="59"/>
      <c r="K1073" s="59"/>
      <c r="L1073" s="59"/>
      <c r="M1073" s="59"/>
      <c r="N1073" s="59"/>
      <c r="O1073" s="59"/>
      <c r="P1073" s="59"/>
      <c r="Q1073" s="59"/>
      <c r="R1073" s="59"/>
      <c r="S1073" s="59"/>
      <c r="T1073" s="59"/>
      <c r="U1073" s="59"/>
      <c r="V1073" s="59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59"/>
    </row>
    <row r="1074" spans="4:36" x14ac:dyDescent="0.2">
      <c r="D1074" s="89"/>
      <c r="G1074" s="59"/>
      <c r="H1074" s="59"/>
      <c r="I1074" s="59"/>
      <c r="J1074" s="59"/>
      <c r="K1074" s="59"/>
      <c r="L1074" s="59"/>
      <c r="M1074" s="59"/>
      <c r="N1074" s="59"/>
      <c r="O1074" s="59"/>
      <c r="P1074" s="59"/>
      <c r="Q1074" s="59"/>
      <c r="R1074" s="59"/>
      <c r="S1074" s="59"/>
      <c r="T1074" s="59"/>
      <c r="U1074" s="59"/>
      <c r="V1074" s="59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59"/>
    </row>
    <row r="1075" spans="4:36" x14ac:dyDescent="0.2">
      <c r="D1075" s="89"/>
      <c r="G1075" s="59"/>
      <c r="H1075" s="59"/>
      <c r="I1075" s="59"/>
      <c r="J1075" s="59"/>
      <c r="K1075" s="59"/>
      <c r="L1075" s="59"/>
      <c r="M1075" s="59"/>
      <c r="N1075" s="59"/>
      <c r="O1075" s="59"/>
      <c r="P1075" s="59"/>
      <c r="Q1075" s="59"/>
      <c r="R1075" s="59"/>
      <c r="S1075" s="59"/>
      <c r="T1075" s="59"/>
      <c r="U1075" s="59"/>
      <c r="V1075" s="59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59"/>
    </row>
    <row r="1076" spans="4:36" x14ac:dyDescent="0.2">
      <c r="D1076" s="89"/>
      <c r="G1076" s="59"/>
      <c r="H1076" s="59"/>
      <c r="I1076" s="59"/>
      <c r="J1076" s="59"/>
      <c r="K1076" s="59"/>
      <c r="L1076" s="59"/>
      <c r="M1076" s="59"/>
      <c r="N1076" s="59"/>
      <c r="O1076" s="59"/>
      <c r="P1076" s="59"/>
      <c r="Q1076" s="59"/>
      <c r="R1076" s="59"/>
      <c r="S1076" s="59"/>
      <c r="T1076" s="59"/>
      <c r="U1076" s="59"/>
      <c r="V1076" s="59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59"/>
    </row>
    <row r="1077" spans="4:36" x14ac:dyDescent="0.2">
      <c r="D1077" s="89"/>
      <c r="G1077" s="59"/>
      <c r="H1077" s="59"/>
      <c r="I1077" s="59"/>
      <c r="J1077" s="59"/>
      <c r="K1077" s="59"/>
      <c r="L1077" s="59"/>
      <c r="M1077" s="59"/>
      <c r="N1077" s="59"/>
      <c r="O1077" s="59"/>
      <c r="P1077" s="59"/>
      <c r="Q1077" s="59"/>
      <c r="R1077" s="59"/>
      <c r="S1077" s="59"/>
      <c r="T1077" s="59"/>
      <c r="U1077" s="59"/>
      <c r="V1077" s="59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59"/>
    </row>
    <row r="1078" spans="4:36" x14ac:dyDescent="0.2">
      <c r="D1078" s="89"/>
      <c r="G1078" s="59"/>
      <c r="H1078" s="59"/>
      <c r="I1078" s="59"/>
      <c r="J1078" s="59"/>
      <c r="K1078" s="59"/>
      <c r="L1078" s="59"/>
      <c r="M1078" s="59"/>
      <c r="N1078" s="59"/>
      <c r="O1078" s="59"/>
      <c r="P1078" s="59"/>
      <c r="Q1078" s="59"/>
      <c r="R1078" s="59"/>
      <c r="S1078" s="59"/>
      <c r="T1078" s="59"/>
      <c r="U1078" s="59"/>
      <c r="V1078" s="59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59"/>
    </row>
    <row r="1079" spans="4:36" x14ac:dyDescent="0.2">
      <c r="D1079" s="89"/>
      <c r="G1079" s="59"/>
      <c r="H1079" s="59"/>
      <c r="I1079" s="59"/>
      <c r="J1079" s="59"/>
      <c r="K1079" s="59"/>
      <c r="L1079" s="59"/>
      <c r="M1079" s="59"/>
      <c r="N1079" s="59"/>
      <c r="O1079" s="59"/>
      <c r="P1079" s="59"/>
      <c r="Q1079" s="59"/>
      <c r="R1079" s="59"/>
      <c r="S1079" s="59"/>
      <c r="T1079" s="59"/>
      <c r="U1079" s="59"/>
      <c r="V1079" s="59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59"/>
    </row>
    <row r="1080" spans="4:36" x14ac:dyDescent="0.2">
      <c r="D1080" s="89"/>
      <c r="G1080" s="59"/>
      <c r="H1080" s="59"/>
      <c r="I1080" s="59"/>
      <c r="J1080" s="59"/>
      <c r="K1080" s="59"/>
      <c r="L1080" s="59"/>
      <c r="M1080" s="59"/>
      <c r="N1080" s="59"/>
      <c r="O1080" s="59"/>
      <c r="P1080" s="59"/>
      <c r="Q1080" s="59"/>
      <c r="R1080" s="59"/>
      <c r="S1080" s="59"/>
      <c r="T1080" s="59"/>
      <c r="U1080" s="59"/>
      <c r="V1080" s="59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59"/>
    </row>
    <row r="1081" spans="4:36" x14ac:dyDescent="0.2">
      <c r="D1081" s="89"/>
      <c r="G1081" s="59"/>
      <c r="H1081" s="59"/>
      <c r="I1081" s="59"/>
      <c r="J1081" s="59"/>
      <c r="K1081" s="59"/>
      <c r="L1081" s="59"/>
      <c r="M1081" s="59"/>
      <c r="N1081" s="59"/>
      <c r="O1081" s="59"/>
      <c r="P1081" s="59"/>
      <c r="Q1081" s="59"/>
      <c r="R1081" s="59"/>
      <c r="S1081" s="59"/>
      <c r="T1081" s="59"/>
      <c r="U1081" s="59"/>
      <c r="V1081" s="59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59"/>
    </row>
    <row r="1082" spans="4:36" x14ac:dyDescent="0.2">
      <c r="D1082" s="89"/>
      <c r="G1082" s="59"/>
      <c r="H1082" s="59"/>
      <c r="I1082" s="59"/>
      <c r="J1082" s="59"/>
      <c r="K1082" s="59"/>
      <c r="L1082" s="59"/>
      <c r="M1082" s="59"/>
      <c r="N1082" s="59"/>
      <c r="O1082" s="59"/>
      <c r="P1082" s="59"/>
      <c r="Q1082" s="59"/>
      <c r="R1082" s="59"/>
      <c r="S1082" s="59"/>
      <c r="T1082" s="59"/>
      <c r="U1082" s="59"/>
      <c r="V1082" s="59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59"/>
    </row>
    <row r="1083" spans="4:36" x14ac:dyDescent="0.2">
      <c r="D1083" s="89"/>
      <c r="G1083" s="59"/>
      <c r="H1083" s="59"/>
      <c r="I1083" s="59"/>
      <c r="J1083" s="59"/>
      <c r="K1083" s="59"/>
      <c r="L1083" s="59"/>
      <c r="M1083" s="59"/>
      <c r="N1083" s="59"/>
      <c r="O1083" s="59"/>
      <c r="P1083" s="59"/>
      <c r="Q1083" s="59"/>
      <c r="R1083" s="59"/>
      <c r="S1083" s="59"/>
      <c r="T1083" s="59"/>
      <c r="U1083" s="59"/>
      <c r="V1083" s="59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59"/>
    </row>
    <row r="1084" spans="4:36" x14ac:dyDescent="0.2">
      <c r="D1084" s="89"/>
      <c r="G1084" s="59"/>
      <c r="H1084" s="59"/>
      <c r="I1084" s="59"/>
      <c r="J1084" s="59"/>
      <c r="K1084" s="59"/>
      <c r="L1084" s="59"/>
      <c r="M1084" s="59"/>
      <c r="N1084" s="59"/>
      <c r="O1084" s="59"/>
      <c r="P1084" s="59"/>
      <c r="Q1084" s="59"/>
      <c r="R1084" s="59"/>
      <c r="S1084" s="59"/>
      <c r="T1084" s="59"/>
      <c r="U1084" s="59"/>
      <c r="V1084" s="59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59"/>
    </row>
    <row r="1085" spans="4:36" x14ac:dyDescent="0.2">
      <c r="D1085" s="89"/>
      <c r="G1085" s="59"/>
      <c r="H1085" s="59"/>
      <c r="I1085" s="59"/>
      <c r="J1085" s="59"/>
      <c r="K1085" s="59"/>
      <c r="L1085" s="59"/>
      <c r="M1085" s="59"/>
      <c r="N1085" s="59"/>
      <c r="O1085" s="59"/>
      <c r="P1085" s="59"/>
      <c r="Q1085" s="59"/>
      <c r="R1085" s="59"/>
      <c r="S1085" s="59"/>
      <c r="T1085" s="59"/>
      <c r="U1085" s="59"/>
      <c r="V1085" s="59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59"/>
    </row>
    <row r="1086" spans="4:36" x14ac:dyDescent="0.2">
      <c r="D1086" s="89"/>
      <c r="G1086" s="59"/>
      <c r="H1086" s="59"/>
      <c r="I1086" s="59"/>
      <c r="J1086" s="59"/>
      <c r="K1086" s="59"/>
      <c r="L1086" s="59"/>
      <c r="M1086" s="59"/>
      <c r="N1086" s="59"/>
      <c r="O1086" s="59"/>
      <c r="P1086" s="59"/>
      <c r="Q1086" s="59"/>
      <c r="R1086" s="59"/>
      <c r="S1086" s="59"/>
      <c r="T1086" s="59"/>
      <c r="U1086" s="59"/>
      <c r="V1086" s="59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59"/>
    </row>
    <row r="1087" spans="4:36" x14ac:dyDescent="0.2">
      <c r="D1087" s="89"/>
      <c r="G1087" s="59"/>
      <c r="H1087" s="59"/>
      <c r="I1087" s="59"/>
      <c r="J1087" s="59"/>
      <c r="K1087" s="59"/>
      <c r="L1087" s="59"/>
      <c r="M1087" s="59"/>
      <c r="N1087" s="59"/>
      <c r="O1087" s="59"/>
      <c r="P1087" s="59"/>
      <c r="Q1087" s="59"/>
      <c r="R1087" s="59"/>
      <c r="S1087" s="59"/>
      <c r="T1087" s="59"/>
      <c r="U1087" s="59"/>
      <c r="V1087" s="59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59"/>
    </row>
    <row r="1088" spans="4:36" x14ac:dyDescent="0.2">
      <c r="D1088" s="89"/>
      <c r="G1088" s="59"/>
      <c r="H1088" s="59"/>
      <c r="I1088" s="59"/>
      <c r="J1088" s="59"/>
      <c r="K1088" s="59"/>
      <c r="L1088" s="59"/>
      <c r="M1088" s="59"/>
      <c r="N1088" s="59"/>
      <c r="O1088" s="59"/>
      <c r="P1088" s="59"/>
      <c r="Q1088" s="59"/>
      <c r="R1088" s="59"/>
      <c r="S1088" s="59"/>
      <c r="T1088" s="59"/>
      <c r="U1088" s="59"/>
      <c r="V1088" s="59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59"/>
    </row>
    <row r="1089" spans="4:36" x14ac:dyDescent="0.2">
      <c r="D1089" s="89"/>
      <c r="G1089" s="59"/>
      <c r="H1089" s="59"/>
      <c r="I1089" s="59"/>
      <c r="J1089" s="59"/>
      <c r="K1089" s="59"/>
      <c r="L1089" s="59"/>
      <c r="M1089" s="59"/>
      <c r="N1089" s="59"/>
      <c r="O1089" s="59"/>
      <c r="P1089" s="59"/>
      <c r="Q1089" s="59"/>
      <c r="R1089" s="59"/>
      <c r="S1089" s="59"/>
      <c r="T1089" s="59"/>
      <c r="U1089" s="59"/>
      <c r="V1089" s="59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59"/>
    </row>
    <row r="1090" spans="4:36" x14ac:dyDescent="0.2">
      <c r="D1090" s="89"/>
      <c r="G1090" s="59"/>
      <c r="H1090" s="59"/>
      <c r="I1090" s="59"/>
      <c r="J1090" s="59"/>
      <c r="K1090" s="59"/>
      <c r="L1090" s="59"/>
      <c r="M1090" s="59"/>
      <c r="N1090" s="59"/>
      <c r="O1090" s="59"/>
      <c r="P1090" s="59"/>
      <c r="Q1090" s="59"/>
      <c r="R1090" s="59"/>
      <c r="S1090" s="59"/>
      <c r="T1090" s="59"/>
      <c r="U1090" s="59"/>
      <c r="V1090" s="59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59"/>
    </row>
    <row r="1091" spans="4:36" x14ac:dyDescent="0.2">
      <c r="D1091" s="89"/>
      <c r="G1091" s="59"/>
      <c r="H1091" s="59"/>
      <c r="I1091" s="59"/>
      <c r="J1091" s="59"/>
      <c r="K1091" s="59"/>
      <c r="L1091" s="59"/>
      <c r="M1091" s="59"/>
      <c r="N1091" s="59"/>
      <c r="O1091" s="59"/>
      <c r="P1091" s="59"/>
      <c r="Q1091" s="59"/>
      <c r="R1091" s="59"/>
      <c r="S1091" s="59"/>
      <c r="T1091" s="59"/>
      <c r="U1091" s="59"/>
      <c r="V1091" s="59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59"/>
    </row>
    <row r="1092" spans="4:36" x14ac:dyDescent="0.2">
      <c r="D1092" s="89"/>
      <c r="G1092" s="59"/>
      <c r="H1092" s="59"/>
      <c r="I1092" s="59"/>
      <c r="J1092" s="59"/>
      <c r="K1092" s="59"/>
      <c r="L1092" s="59"/>
      <c r="M1092" s="59"/>
      <c r="N1092" s="59"/>
      <c r="O1092" s="59"/>
      <c r="P1092" s="59"/>
      <c r="Q1092" s="59"/>
      <c r="R1092" s="59"/>
      <c r="S1092" s="59"/>
      <c r="T1092" s="59"/>
      <c r="U1092" s="59"/>
      <c r="V1092" s="59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59"/>
    </row>
    <row r="1093" spans="4:36" x14ac:dyDescent="0.2">
      <c r="D1093" s="89"/>
      <c r="G1093" s="59"/>
      <c r="H1093" s="59"/>
      <c r="I1093" s="59"/>
      <c r="J1093" s="59"/>
      <c r="K1093" s="59"/>
      <c r="L1093" s="59"/>
      <c r="M1093" s="59"/>
      <c r="N1093" s="59"/>
      <c r="O1093" s="59"/>
      <c r="P1093" s="59"/>
      <c r="Q1093" s="59"/>
      <c r="R1093" s="59"/>
      <c r="S1093" s="59"/>
      <c r="T1093" s="59"/>
      <c r="U1093" s="59"/>
      <c r="V1093" s="59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59"/>
    </row>
    <row r="1094" spans="4:36" x14ac:dyDescent="0.2">
      <c r="D1094" s="89"/>
      <c r="G1094" s="59"/>
      <c r="H1094" s="59"/>
      <c r="I1094" s="59"/>
      <c r="J1094" s="59"/>
      <c r="K1094" s="59"/>
      <c r="L1094" s="59"/>
      <c r="M1094" s="59"/>
      <c r="N1094" s="59"/>
      <c r="O1094" s="59"/>
      <c r="P1094" s="59"/>
      <c r="Q1094" s="59"/>
      <c r="R1094" s="59"/>
      <c r="S1094" s="59"/>
      <c r="T1094" s="59"/>
      <c r="U1094" s="59"/>
      <c r="V1094" s="59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59"/>
    </row>
    <row r="1095" spans="4:36" x14ac:dyDescent="0.2">
      <c r="D1095" s="89"/>
      <c r="G1095" s="59"/>
      <c r="H1095" s="59"/>
      <c r="I1095" s="59"/>
      <c r="J1095" s="59"/>
      <c r="K1095" s="59"/>
      <c r="L1095" s="59"/>
      <c r="M1095" s="59"/>
      <c r="N1095" s="59"/>
      <c r="O1095" s="59"/>
      <c r="P1095" s="59"/>
      <c r="Q1095" s="59"/>
      <c r="R1095" s="59"/>
      <c r="S1095" s="59"/>
      <c r="T1095" s="59"/>
      <c r="U1095" s="59"/>
      <c r="V1095" s="59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59"/>
    </row>
    <row r="1096" spans="4:36" x14ac:dyDescent="0.2">
      <c r="D1096" s="89"/>
      <c r="G1096" s="59"/>
      <c r="H1096" s="59"/>
      <c r="I1096" s="59"/>
      <c r="J1096" s="59"/>
      <c r="K1096" s="59"/>
      <c r="L1096" s="59"/>
      <c r="M1096" s="59"/>
      <c r="N1096" s="59"/>
      <c r="O1096" s="59"/>
      <c r="P1096" s="59"/>
      <c r="Q1096" s="59"/>
      <c r="R1096" s="59"/>
      <c r="S1096" s="59"/>
      <c r="T1096" s="59"/>
      <c r="U1096" s="59"/>
      <c r="V1096" s="59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59"/>
    </row>
    <row r="1097" spans="4:36" x14ac:dyDescent="0.2">
      <c r="D1097" s="89"/>
      <c r="G1097" s="59"/>
      <c r="H1097" s="59"/>
      <c r="I1097" s="59"/>
      <c r="J1097" s="59"/>
      <c r="K1097" s="59"/>
      <c r="L1097" s="59"/>
      <c r="M1097" s="59"/>
      <c r="N1097" s="59"/>
      <c r="O1097" s="59"/>
      <c r="P1097" s="59"/>
      <c r="Q1097" s="59"/>
      <c r="R1097" s="59"/>
      <c r="S1097" s="59"/>
      <c r="T1097" s="59"/>
      <c r="U1097" s="59"/>
      <c r="V1097" s="59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59"/>
    </row>
    <row r="1098" spans="4:36" x14ac:dyDescent="0.2">
      <c r="D1098" s="89"/>
      <c r="G1098" s="59"/>
      <c r="H1098" s="59"/>
      <c r="I1098" s="59"/>
      <c r="J1098" s="59"/>
      <c r="K1098" s="59"/>
      <c r="L1098" s="59"/>
      <c r="M1098" s="59"/>
      <c r="N1098" s="59"/>
      <c r="O1098" s="59"/>
      <c r="P1098" s="59"/>
      <c r="Q1098" s="59"/>
      <c r="R1098" s="59"/>
      <c r="S1098" s="59"/>
      <c r="T1098" s="59"/>
      <c r="U1098" s="59"/>
      <c r="V1098" s="59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59"/>
    </row>
    <row r="1099" spans="4:36" x14ac:dyDescent="0.2">
      <c r="D1099" s="89"/>
      <c r="G1099" s="59"/>
      <c r="H1099" s="59"/>
      <c r="I1099" s="59"/>
      <c r="J1099" s="59"/>
      <c r="K1099" s="59"/>
      <c r="L1099" s="59"/>
      <c r="M1099" s="59"/>
      <c r="N1099" s="59"/>
      <c r="O1099" s="59"/>
      <c r="P1099" s="59"/>
      <c r="Q1099" s="59"/>
      <c r="R1099" s="59"/>
      <c r="S1099" s="59"/>
      <c r="T1099" s="59"/>
      <c r="U1099" s="59"/>
      <c r="V1099" s="59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59"/>
    </row>
    <row r="1100" spans="4:36" x14ac:dyDescent="0.2">
      <c r="D1100" s="89"/>
      <c r="G1100" s="59"/>
      <c r="H1100" s="59"/>
      <c r="I1100" s="59"/>
      <c r="J1100" s="59"/>
      <c r="K1100" s="59"/>
      <c r="L1100" s="59"/>
      <c r="M1100" s="59"/>
      <c r="N1100" s="59"/>
      <c r="O1100" s="59"/>
      <c r="P1100" s="59"/>
      <c r="Q1100" s="59"/>
      <c r="R1100" s="59"/>
      <c r="S1100" s="59"/>
      <c r="T1100" s="59"/>
      <c r="U1100" s="59"/>
      <c r="V1100" s="59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59"/>
    </row>
    <row r="1101" spans="4:36" x14ac:dyDescent="0.2">
      <c r="D1101" s="89"/>
      <c r="G1101" s="59"/>
      <c r="H1101" s="59"/>
      <c r="I1101" s="59"/>
      <c r="J1101" s="59"/>
      <c r="K1101" s="59"/>
      <c r="L1101" s="59"/>
      <c r="M1101" s="59"/>
      <c r="N1101" s="59"/>
      <c r="O1101" s="59"/>
      <c r="P1101" s="59"/>
      <c r="Q1101" s="59"/>
      <c r="R1101" s="59"/>
      <c r="S1101" s="59"/>
      <c r="T1101" s="59"/>
      <c r="U1101" s="59"/>
      <c r="V1101" s="59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59"/>
    </row>
    <row r="1102" spans="4:36" x14ac:dyDescent="0.2">
      <c r="D1102" s="89"/>
      <c r="G1102" s="59"/>
      <c r="H1102" s="59"/>
      <c r="I1102" s="59"/>
      <c r="J1102" s="59"/>
      <c r="K1102" s="59"/>
      <c r="L1102" s="59"/>
      <c r="M1102" s="59"/>
      <c r="N1102" s="59"/>
      <c r="O1102" s="59"/>
      <c r="P1102" s="59"/>
      <c r="Q1102" s="59"/>
      <c r="R1102" s="59"/>
      <c r="S1102" s="59"/>
      <c r="T1102" s="59"/>
      <c r="U1102" s="59"/>
      <c r="V1102" s="59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59"/>
    </row>
    <row r="1103" spans="4:36" x14ac:dyDescent="0.2">
      <c r="D1103" s="89"/>
      <c r="G1103" s="59"/>
      <c r="H1103" s="59"/>
      <c r="I1103" s="59"/>
      <c r="J1103" s="59"/>
      <c r="K1103" s="59"/>
      <c r="L1103" s="59"/>
      <c r="M1103" s="59"/>
      <c r="N1103" s="59"/>
      <c r="O1103" s="59"/>
      <c r="P1103" s="59"/>
      <c r="Q1103" s="59"/>
      <c r="R1103" s="59"/>
      <c r="S1103" s="59"/>
      <c r="T1103" s="59"/>
      <c r="U1103" s="59"/>
      <c r="V1103" s="59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59"/>
    </row>
    <row r="1104" spans="4:36" x14ac:dyDescent="0.2">
      <c r="D1104" s="89"/>
      <c r="G1104" s="59"/>
      <c r="H1104" s="59"/>
      <c r="I1104" s="59"/>
      <c r="J1104" s="59"/>
      <c r="K1104" s="59"/>
      <c r="L1104" s="59"/>
      <c r="M1104" s="59"/>
      <c r="N1104" s="59"/>
      <c r="O1104" s="59"/>
      <c r="P1104" s="59"/>
      <c r="Q1104" s="59"/>
      <c r="R1104" s="59"/>
      <c r="S1104" s="59"/>
      <c r="T1104" s="59"/>
      <c r="U1104" s="59"/>
      <c r="V1104" s="59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59"/>
    </row>
    <row r="1105" spans="4:36" x14ac:dyDescent="0.2">
      <c r="D1105" s="89"/>
      <c r="G1105" s="59"/>
      <c r="H1105" s="59"/>
      <c r="I1105" s="59"/>
      <c r="J1105" s="59"/>
      <c r="K1105" s="59"/>
      <c r="L1105" s="59"/>
      <c r="M1105" s="59"/>
      <c r="N1105" s="59"/>
      <c r="O1105" s="59"/>
      <c r="P1105" s="59"/>
      <c r="Q1105" s="59"/>
      <c r="R1105" s="59"/>
      <c r="S1105" s="59"/>
      <c r="T1105" s="59"/>
      <c r="U1105" s="59"/>
      <c r="V1105" s="59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59"/>
    </row>
    <row r="1106" spans="4:36" x14ac:dyDescent="0.2">
      <c r="D1106" s="89"/>
      <c r="G1106" s="59"/>
      <c r="H1106" s="59"/>
      <c r="I1106" s="59"/>
      <c r="J1106" s="59"/>
      <c r="K1106" s="59"/>
      <c r="L1106" s="59"/>
      <c r="M1106" s="59"/>
      <c r="N1106" s="59"/>
      <c r="O1106" s="59"/>
      <c r="P1106" s="59"/>
      <c r="Q1106" s="59"/>
      <c r="R1106" s="59"/>
      <c r="S1106" s="59"/>
      <c r="T1106" s="59"/>
      <c r="U1106" s="59"/>
      <c r="V1106" s="59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59"/>
    </row>
    <row r="1107" spans="4:36" x14ac:dyDescent="0.2">
      <c r="D1107" s="89"/>
      <c r="G1107" s="59"/>
      <c r="H1107" s="59"/>
      <c r="I1107" s="59"/>
      <c r="J1107" s="59"/>
      <c r="K1107" s="59"/>
      <c r="L1107" s="59"/>
      <c r="M1107" s="59"/>
      <c r="N1107" s="59"/>
      <c r="O1107" s="59"/>
      <c r="P1107" s="59"/>
      <c r="Q1107" s="59"/>
      <c r="R1107" s="59"/>
      <c r="S1107" s="59"/>
      <c r="T1107" s="59"/>
      <c r="U1107" s="59"/>
      <c r="V1107" s="59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59"/>
    </row>
    <row r="1108" spans="4:36" x14ac:dyDescent="0.2">
      <c r="D1108" s="89"/>
      <c r="G1108" s="59"/>
      <c r="H1108" s="59"/>
      <c r="I1108" s="59"/>
      <c r="J1108" s="59"/>
      <c r="K1108" s="59"/>
      <c r="L1108" s="59"/>
      <c r="M1108" s="59"/>
      <c r="N1108" s="59"/>
      <c r="O1108" s="59"/>
      <c r="P1108" s="59"/>
      <c r="Q1108" s="59"/>
      <c r="R1108" s="59"/>
      <c r="S1108" s="59"/>
      <c r="T1108" s="59"/>
      <c r="U1108" s="59"/>
      <c r="V1108" s="59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59"/>
    </row>
    <row r="1109" spans="4:36" x14ac:dyDescent="0.2">
      <c r="D1109" s="89"/>
      <c r="G1109" s="59"/>
      <c r="H1109" s="59"/>
      <c r="I1109" s="59"/>
      <c r="J1109" s="59"/>
      <c r="K1109" s="59"/>
      <c r="L1109" s="59"/>
      <c r="M1109" s="59"/>
      <c r="N1109" s="59"/>
      <c r="O1109" s="59"/>
      <c r="P1109" s="59"/>
      <c r="Q1109" s="59"/>
      <c r="R1109" s="59"/>
      <c r="S1109" s="59"/>
      <c r="T1109" s="59"/>
      <c r="U1109" s="59"/>
      <c r="V1109" s="59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59"/>
    </row>
    <row r="1110" spans="4:36" x14ac:dyDescent="0.2">
      <c r="D1110" s="89"/>
      <c r="G1110" s="59"/>
      <c r="H1110" s="59"/>
      <c r="I1110" s="59"/>
      <c r="J1110" s="59"/>
      <c r="K1110" s="59"/>
      <c r="L1110" s="59"/>
      <c r="M1110" s="59"/>
      <c r="N1110" s="59"/>
      <c r="O1110" s="59"/>
      <c r="P1110" s="59"/>
      <c r="Q1110" s="59"/>
      <c r="R1110" s="59"/>
      <c r="S1110" s="59"/>
      <c r="T1110" s="59"/>
      <c r="U1110" s="59"/>
      <c r="V1110" s="59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59"/>
    </row>
    <row r="1111" spans="4:36" x14ac:dyDescent="0.2">
      <c r="D1111" s="89"/>
      <c r="G1111" s="59"/>
      <c r="H1111" s="59"/>
      <c r="I1111" s="59"/>
      <c r="J1111" s="59"/>
      <c r="K1111" s="59"/>
      <c r="L1111" s="59"/>
      <c r="M1111" s="59"/>
      <c r="N1111" s="59"/>
      <c r="O1111" s="59"/>
      <c r="P1111" s="59"/>
      <c r="Q1111" s="59"/>
      <c r="R1111" s="59"/>
      <c r="S1111" s="59"/>
      <c r="T1111" s="59"/>
      <c r="U1111" s="59"/>
      <c r="V1111" s="59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59"/>
    </row>
    <row r="1112" spans="4:36" x14ac:dyDescent="0.2">
      <c r="D1112" s="89"/>
      <c r="G1112" s="59"/>
      <c r="H1112" s="59"/>
      <c r="I1112" s="59"/>
      <c r="J1112" s="59"/>
      <c r="K1112" s="59"/>
      <c r="L1112" s="59"/>
      <c r="M1112" s="59"/>
      <c r="N1112" s="59"/>
      <c r="O1112" s="59"/>
      <c r="P1112" s="59"/>
      <c r="Q1112" s="59"/>
      <c r="R1112" s="59"/>
      <c r="S1112" s="59"/>
      <c r="T1112" s="59"/>
      <c r="U1112" s="59"/>
      <c r="V1112" s="59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59"/>
    </row>
    <row r="1113" spans="4:36" x14ac:dyDescent="0.2">
      <c r="D1113" s="89"/>
      <c r="G1113" s="59"/>
      <c r="H1113" s="59"/>
      <c r="I1113" s="59"/>
      <c r="J1113" s="59"/>
      <c r="K1113" s="59"/>
      <c r="L1113" s="59"/>
      <c r="M1113" s="59"/>
      <c r="N1113" s="59"/>
      <c r="O1113" s="59"/>
      <c r="P1113" s="59"/>
      <c r="Q1113" s="59"/>
      <c r="R1113" s="59"/>
      <c r="S1113" s="59"/>
      <c r="T1113" s="59"/>
      <c r="U1113" s="59"/>
      <c r="V1113" s="59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59"/>
    </row>
    <row r="1114" spans="4:36" x14ac:dyDescent="0.2">
      <c r="D1114" s="89"/>
      <c r="G1114" s="59"/>
      <c r="H1114" s="59"/>
      <c r="I1114" s="59"/>
      <c r="J1114" s="59"/>
      <c r="K1114" s="59"/>
      <c r="L1114" s="59"/>
      <c r="M1114" s="59"/>
      <c r="N1114" s="59"/>
      <c r="O1114" s="59"/>
      <c r="P1114" s="59"/>
      <c r="Q1114" s="59"/>
      <c r="R1114" s="59"/>
      <c r="S1114" s="59"/>
      <c r="T1114" s="59"/>
      <c r="U1114" s="59"/>
      <c r="V1114" s="59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59"/>
    </row>
    <row r="1115" spans="4:36" x14ac:dyDescent="0.2">
      <c r="D1115" s="89"/>
      <c r="G1115" s="59"/>
      <c r="H1115" s="59"/>
      <c r="I1115" s="59"/>
      <c r="J1115" s="59"/>
      <c r="K1115" s="59"/>
      <c r="L1115" s="59"/>
      <c r="M1115" s="59"/>
      <c r="N1115" s="59"/>
      <c r="O1115" s="59"/>
      <c r="P1115" s="59"/>
      <c r="Q1115" s="59"/>
      <c r="R1115" s="59"/>
      <c r="S1115" s="59"/>
      <c r="T1115" s="59"/>
      <c r="U1115" s="59"/>
      <c r="V1115" s="59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59"/>
    </row>
    <row r="1116" spans="4:36" x14ac:dyDescent="0.2">
      <c r="D1116" s="89"/>
      <c r="G1116" s="59"/>
      <c r="H1116" s="59"/>
      <c r="I1116" s="59"/>
      <c r="J1116" s="59"/>
      <c r="K1116" s="59"/>
      <c r="L1116" s="59"/>
      <c r="M1116" s="59"/>
      <c r="N1116" s="59"/>
      <c r="O1116" s="59"/>
      <c r="P1116" s="59"/>
      <c r="Q1116" s="59"/>
      <c r="R1116" s="59"/>
      <c r="S1116" s="59"/>
      <c r="T1116" s="59"/>
      <c r="U1116" s="59"/>
      <c r="V1116" s="59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59"/>
    </row>
    <row r="1117" spans="4:36" x14ac:dyDescent="0.2">
      <c r="D1117" s="89"/>
      <c r="G1117" s="59"/>
      <c r="H1117" s="59"/>
      <c r="I1117" s="59"/>
      <c r="J1117" s="59"/>
      <c r="K1117" s="59"/>
      <c r="L1117" s="59"/>
      <c r="M1117" s="59"/>
      <c r="N1117" s="59"/>
      <c r="O1117" s="59"/>
      <c r="P1117" s="59"/>
      <c r="Q1117" s="59"/>
      <c r="R1117" s="59"/>
      <c r="S1117" s="59"/>
      <c r="T1117" s="59"/>
      <c r="U1117" s="59"/>
      <c r="V1117" s="59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59"/>
    </row>
    <row r="1118" spans="4:36" x14ac:dyDescent="0.2">
      <c r="D1118" s="89"/>
      <c r="G1118" s="59"/>
      <c r="H1118" s="59"/>
      <c r="I1118" s="59"/>
      <c r="J1118" s="59"/>
      <c r="K1118" s="59"/>
      <c r="L1118" s="59"/>
      <c r="M1118" s="59"/>
      <c r="N1118" s="59"/>
      <c r="O1118" s="59"/>
      <c r="P1118" s="59"/>
      <c r="Q1118" s="59"/>
      <c r="R1118" s="59"/>
      <c r="S1118" s="59"/>
      <c r="T1118" s="59"/>
      <c r="U1118" s="59"/>
      <c r="V1118" s="59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59"/>
    </row>
    <row r="1119" spans="4:36" x14ac:dyDescent="0.2">
      <c r="D1119" s="89"/>
      <c r="G1119" s="59"/>
      <c r="H1119" s="59"/>
      <c r="I1119" s="59"/>
      <c r="J1119" s="59"/>
      <c r="K1119" s="59"/>
      <c r="L1119" s="59"/>
      <c r="M1119" s="59"/>
      <c r="N1119" s="59"/>
      <c r="O1119" s="59"/>
      <c r="P1119" s="59"/>
      <c r="Q1119" s="59"/>
      <c r="R1119" s="59"/>
      <c r="S1119" s="59"/>
      <c r="T1119" s="59"/>
      <c r="U1119" s="59"/>
      <c r="V1119" s="59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59"/>
    </row>
    <row r="1120" spans="4:36" x14ac:dyDescent="0.2">
      <c r="D1120" s="89"/>
      <c r="G1120" s="59"/>
      <c r="H1120" s="59"/>
      <c r="I1120" s="59"/>
      <c r="J1120" s="59"/>
      <c r="K1120" s="59"/>
      <c r="L1120" s="59"/>
      <c r="M1120" s="59"/>
      <c r="N1120" s="59"/>
      <c r="O1120" s="59"/>
      <c r="P1120" s="59"/>
      <c r="Q1120" s="59"/>
      <c r="R1120" s="59"/>
      <c r="S1120" s="59"/>
      <c r="T1120" s="59"/>
      <c r="U1120" s="59"/>
      <c r="V1120" s="59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59"/>
    </row>
    <row r="1121" spans="4:36" x14ac:dyDescent="0.2">
      <c r="D1121" s="89"/>
      <c r="G1121" s="59"/>
      <c r="H1121" s="59"/>
      <c r="I1121" s="59"/>
      <c r="J1121" s="59"/>
      <c r="K1121" s="59"/>
      <c r="L1121" s="59"/>
      <c r="M1121" s="59"/>
      <c r="N1121" s="59"/>
      <c r="O1121" s="59"/>
      <c r="P1121" s="59"/>
      <c r="Q1121" s="59"/>
      <c r="R1121" s="59"/>
      <c r="S1121" s="59"/>
      <c r="T1121" s="59"/>
      <c r="U1121" s="59"/>
      <c r="V1121" s="59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59"/>
    </row>
    <row r="1122" spans="4:36" x14ac:dyDescent="0.2">
      <c r="D1122" s="89"/>
      <c r="G1122" s="59"/>
      <c r="H1122" s="59"/>
      <c r="I1122" s="59"/>
      <c r="J1122" s="59"/>
      <c r="K1122" s="59"/>
      <c r="L1122" s="59"/>
      <c r="M1122" s="59"/>
      <c r="N1122" s="59"/>
      <c r="O1122" s="59"/>
      <c r="P1122" s="59"/>
      <c r="Q1122" s="59"/>
      <c r="R1122" s="59"/>
      <c r="S1122" s="59"/>
      <c r="T1122" s="59"/>
      <c r="U1122" s="59"/>
      <c r="V1122" s="59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59"/>
    </row>
    <row r="1123" spans="4:36" x14ac:dyDescent="0.2">
      <c r="D1123" s="89"/>
      <c r="G1123" s="59"/>
      <c r="H1123" s="59"/>
      <c r="I1123" s="59"/>
      <c r="J1123" s="59"/>
      <c r="K1123" s="59"/>
      <c r="L1123" s="59"/>
      <c r="M1123" s="59"/>
      <c r="N1123" s="59"/>
      <c r="O1123" s="59"/>
      <c r="P1123" s="59"/>
      <c r="Q1123" s="59"/>
      <c r="R1123" s="59"/>
      <c r="S1123" s="59"/>
      <c r="T1123" s="59"/>
      <c r="U1123" s="59"/>
      <c r="V1123" s="59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59"/>
    </row>
    <row r="1124" spans="4:36" x14ac:dyDescent="0.2">
      <c r="D1124" s="89"/>
      <c r="G1124" s="59"/>
      <c r="H1124" s="59"/>
      <c r="I1124" s="59"/>
      <c r="J1124" s="59"/>
      <c r="K1124" s="59"/>
      <c r="L1124" s="59"/>
      <c r="M1124" s="59"/>
      <c r="N1124" s="59"/>
      <c r="O1124" s="59"/>
      <c r="P1124" s="59"/>
      <c r="Q1124" s="59"/>
      <c r="R1124" s="59"/>
      <c r="S1124" s="59"/>
      <c r="T1124" s="59"/>
      <c r="U1124" s="59"/>
      <c r="V1124" s="59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59"/>
    </row>
    <row r="1125" spans="4:36" x14ac:dyDescent="0.2">
      <c r="D1125" s="89"/>
      <c r="G1125" s="59"/>
      <c r="H1125" s="59"/>
      <c r="I1125" s="59"/>
      <c r="J1125" s="59"/>
      <c r="K1125" s="59"/>
      <c r="L1125" s="59"/>
      <c r="M1125" s="59"/>
      <c r="N1125" s="59"/>
      <c r="O1125" s="59"/>
      <c r="P1125" s="59"/>
      <c r="Q1125" s="59"/>
      <c r="R1125" s="59"/>
      <c r="S1125" s="59"/>
      <c r="T1125" s="59"/>
      <c r="U1125" s="59"/>
      <c r="V1125" s="59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59"/>
    </row>
    <row r="1126" spans="4:36" x14ac:dyDescent="0.2">
      <c r="D1126" s="89"/>
      <c r="G1126" s="59"/>
      <c r="H1126" s="59"/>
      <c r="I1126" s="59"/>
      <c r="J1126" s="59"/>
      <c r="K1126" s="59"/>
      <c r="L1126" s="59"/>
      <c r="M1126" s="59"/>
      <c r="N1126" s="59"/>
      <c r="O1126" s="59"/>
      <c r="P1126" s="59"/>
      <c r="Q1126" s="59"/>
      <c r="R1126" s="59"/>
      <c r="S1126" s="59"/>
      <c r="T1126" s="59"/>
      <c r="U1126" s="59"/>
      <c r="V1126" s="59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59"/>
    </row>
    <row r="1127" spans="4:36" x14ac:dyDescent="0.2">
      <c r="D1127" s="89"/>
      <c r="G1127" s="59"/>
      <c r="H1127" s="59"/>
      <c r="I1127" s="59"/>
      <c r="J1127" s="59"/>
      <c r="K1127" s="59"/>
      <c r="L1127" s="59"/>
      <c r="M1127" s="59"/>
      <c r="N1127" s="59"/>
      <c r="O1127" s="59"/>
      <c r="P1127" s="59"/>
      <c r="Q1127" s="59"/>
      <c r="R1127" s="59"/>
      <c r="S1127" s="59"/>
      <c r="T1127" s="59"/>
      <c r="U1127" s="59"/>
      <c r="V1127" s="59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59"/>
    </row>
    <row r="1128" spans="4:36" x14ac:dyDescent="0.2">
      <c r="D1128" s="89"/>
      <c r="G1128" s="59"/>
      <c r="H1128" s="59"/>
      <c r="I1128" s="59"/>
      <c r="J1128" s="59"/>
      <c r="K1128" s="59"/>
      <c r="L1128" s="59"/>
      <c r="M1128" s="59"/>
      <c r="N1128" s="59"/>
      <c r="O1128" s="59"/>
      <c r="P1128" s="59"/>
      <c r="Q1128" s="59"/>
      <c r="R1128" s="59"/>
      <c r="S1128" s="59"/>
      <c r="T1128" s="59"/>
      <c r="U1128" s="59"/>
      <c r="V1128" s="59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59"/>
    </row>
    <row r="1129" spans="4:36" x14ac:dyDescent="0.2">
      <c r="D1129" s="89"/>
      <c r="G1129" s="59"/>
      <c r="H1129" s="59"/>
      <c r="I1129" s="59"/>
      <c r="J1129" s="59"/>
      <c r="K1129" s="59"/>
      <c r="L1129" s="59"/>
      <c r="M1129" s="59"/>
      <c r="N1129" s="59"/>
      <c r="O1129" s="59"/>
      <c r="P1129" s="59"/>
      <c r="Q1129" s="59"/>
      <c r="R1129" s="59"/>
      <c r="S1129" s="59"/>
      <c r="T1129" s="59"/>
      <c r="U1129" s="59"/>
      <c r="V1129" s="59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59"/>
    </row>
    <row r="1130" spans="4:36" x14ac:dyDescent="0.2">
      <c r="D1130" s="89"/>
      <c r="G1130" s="59"/>
      <c r="H1130" s="59"/>
      <c r="I1130" s="59"/>
      <c r="J1130" s="59"/>
      <c r="K1130" s="59"/>
      <c r="L1130" s="59"/>
      <c r="M1130" s="59"/>
      <c r="N1130" s="59"/>
      <c r="O1130" s="59"/>
      <c r="P1130" s="59"/>
      <c r="Q1130" s="59"/>
      <c r="R1130" s="59"/>
      <c r="S1130" s="59"/>
      <c r="T1130" s="59"/>
      <c r="U1130" s="59"/>
      <c r="V1130" s="59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59"/>
    </row>
    <row r="1131" spans="4:36" x14ac:dyDescent="0.2">
      <c r="D1131" s="89"/>
      <c r="G1131" s="59"/>
      <c r="H1131" s="59"/>
      <c r="I1131" s="59"/>
      <c r="J1131" s="59"/>
      <c r="K1131" s="59"/>
      <c r="L1131" s="59"/>
      <c r="M1131" s="59"/>
      <c r="N1131" s="59"/>
      <c r="O1131" s="59"/>
      <c r="P1131" s="59"/>
      <c r="Q1131" s="59"/>
      <c r="R1131" s="59"/>
      <c r="S1131" s="59"/>
      <c r="T1131" s="59"/>
      <c r="U1131" s="59"/>
      <c r="V1131" s="59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59"/>
    </row>
    <row r="1132" spans="4:36" x14ac:dyDescent="0.2">
      <c r="D1132" s="89"/>
      <c r="G1132" s="59"/>
      <c r="H1132" s="59"/>
      <c r="I1132" s="59"/>
      <c r="J1132" s="59"/>
      <c r="K1132" s="59"/>
      <c r="L1132" s="59"/>
      <c r="M1132" s="59"/>
      <c r="N1132" s="59"/>
      <c r="O1132" s="59"/>
      <c r="P1132" s="59"/>
      <c r="Q1132" s="59"/>
      <c r="R1132" s="59"/>
      <c r="S1132" s="59"/>
      <c r="T1132" s="59"/>
      <c r="U1132" s="59"/>
      <c r="V1132" s="59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59"/>
    </row>
    <row r="1133" spans="4:36" x14ac:dyDescent="0.2">
      <c r="D1133" s="89"/>
      <c r="G1133" s="59"/>
      <c r="H1133" s="59"/>
      <c r="I1133" s="59"/>
      <c r="J1133" s="59"/>
      <c r="K1133" s="59"/>
      <c r="L1133" s="59"/>
      <c r="M1133" s="59"/>
      <c r="N1133" s="59"/>
      <c r="O1133" s="59"/>
      <c r="P1133" s="59"/>
      <c r="Q1133" s="59"/>
      <c r="R1133" s="59"/>
      <c r="S1133" s="59"/>
      <c r="T1133" s="59"/>
      <c r="U1133" s="59"/>
      <c r="V1133" s="59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59"/>
    </row>
    <row r="1134" spans="4:36" x14ac:dyDescent="0.2">
      <c r="D1134" s="89"/>
      <c r="G1134" s="59"/>
      <c r="H1134" s="59"/>
      <c r="I1134" s="59"/>
      <c r="J1134" s="59"/>
      <c r="K1134" s="59"/>
      <c r="L1134" s="59"/>
      <c r="M1134" s="59"/>
      <c r="N1134" s="59"/>
      <c r="O1134" s="59"/>
      <c r="P1134" s="59"/>
      <c r="Q1134" s="59"/>
      <c r="R1134" s="59"/>
      <c r="S1134" s="59"/>
      <c r="T1134" s="59"/>
      <c r="U1134" s="59"/>
      <c r="V1134" s="59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59"/>
    </row>
    <row r="1135" spans="4:36" x14ac:dyDescent="0.2">
      <c r="D1135" s="89"/>
      <c r="G1135" s="59"/>
      <c r="H1135" s="59"/>
      <c r="I1135" s="59"/>
      <c r="J1135" s="59"/>
      <c r="K1135" s="59"/>
      <c r="L1135" s="59"/>
      <c r="M1135" s="59"/>
      <c r="N1135" s="59"/>
      <c r="O1135" s="59"/>
      <c r="P1135" s="59"/>
      <c r="Q1135" s="59"/>
      <c r="R1135" s="59"/>
      <c r="S1135" s="59"/>
      <c r="T1135" s="59"/>
      <c r="U1135" s="59"/>
      <c r="V1135" s="59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59"/>
    </row>
    <row r="1136" spans="4:36" x14ac:dyDescent="0.2">
      <c r="D1136" s="89"/>
      <c r="G1136" s="59"/>
      <c r="H1136" s="59"/>
      <c r="I1136" s="59"/>
      <c r="J1136" s="59"/>
      <c r="K1136" s="59"/>
      <c r="L1136" s="59"/>
      <c r="M1136" s="59"/>
      <c r="N1136" s="59"/>
      <c r="O1136" s="59"/>
      <c r="P1136" s="59"/>
      <c r="Q1136" s="59"/>
      <c r="R1136" s="59"/>
      <c r="S1136" s="59"/>
      <c r="T1136" s="59"/>
      <c r="U1136" s="59"/>
      <c r="V1136" s="59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59"/>
    </row>
    <row r="1137" spans="4:36" x14ac:dyDescent="0.2">
      <c r="D1137" s="89"/>
      <c r="G1137" s="59"/>
      <c r="H1137" s="59"/>
      <c r="I1137" s="59"/>
      <c r="J1137" s="59"/>
      <c r="K1137" s="59"/>
      <c r="L1137" s="59"/>
      <c r="M1137" s="59"/>
      <c r="N1137" s="59"/>
      <c r="O1137" s="59"/>
      <c r="P1137" s="59"/>
      <c r="Q1137" s="59"/>
      <c r="R1137" s="59"/>
      <c r="S1137" s="59"/>
      <c r="T1137" s="59"/>
      <c r="U1137" s="59"/>
      <c r="V1137" s="59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59"/>
    </row>
    <row r="1138" spans="4:36" x14ac:dyDescent="0.2">
      <c r="D1138" s="89"/>
      <c r="G1138" s="59"/>
      <c r="H1138" s="59"/>
      <c r="I1138" s="59"/>
      <c r="J1138" s="59"/>
      <c r="K1138" s="59"/>
      <c r="L1138" s="59"/>
      <c r="M1138" s="59"/>
      <c r="N1138" s="59"/>
      <c r="O1138" s="59"/>
      <c r="P1138" s="59"/>
      <c r="Q1138" s="59"/>
      <c r="R1138" s="59"/>
      <c r="S1138" s="59"/>
      <c r="T1138" s="59"/>
      <c r="U1138" s="59"/>
      <c r="V1138" s="59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59"/>
    </row>
    <row r="1139" spans="4:36" x14ac:dyDescent="0.2">
      <c r="D1139" s="89"/>
      <c r="G1139" s="59"/>
      <c r="H1139" s="59"/>
      <c r="I1139" s="59"/>
      <c r="J1139" s="59"/>
      <c r="K1139" s="59"/>
      <c r="L1139" s="59"/>
      <c r="M1139" s="59"/>
      <c r="N1139" s="59"/>
      <c r="O1139" s="59"/>
      <c r="P1139" s="59"/>
      <c r="Q1139" s="59"/>
      <c r="R1139" s="59"/>
      <c r="S1139" s="59"/>
      <c r="T1139" s="59"/>
      <c r="U1139" s="59"/>
      <c r="V1139" s="59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59"/>
    </row>
    <row r="1140" spans="4:36" x14ac:dyDescent="0.2">
      <c r="D1140" s="89"/>
      <c r="G1140" s="59"/>
      <c r="H1140" s="59"/>
      <c r="I1140" s="59"/>
      <c r="J1140" s="59"/>
      <c r="K1140" s="59"/>
      <c r="L1140" s="59"/>
      <c r="M1140" s="59"/>
      <c r="N1140" s="59"/>
      <c r="O1140" s="59"/>
      <c r="P1140" s="59"/>
      <c r="Q1140" s="59"/>
      <c r="R1140" s="59"/>
      <c r="S1140" s="59"/>
      <c r="T1140" s="59"/>
      <c r="U1140" s="59"/>
      <c r="V1140" s="59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59"/>
    </row>
    <row r="1141" spans="4:36" x14ac:dyDescent="0.2">
      <c r="D1141" s="89"/>
      <c r="G1141" s="59"/>
      <c r="H1141" s="59"/>
      <c r="I1141" s="59"/>
      <c r="J1141" s="59"/>
      <c r="K1141" s="59"/>
      <c r="L1141" s="59"/>
      <c r="M1141" s="59"/>
      <c r="N1141" s="59"/>
      <c r="O1141" s="59"/>
      <c r="P1141" s="59"/>
      <c r="Q1141" s="59"/>
      <c r="R1141" s="59"/>
      <c r="S1141" s="59"/>
      <c r="T1141" s="59"/>
      <c r="U1141" s="59"/>
      <c r="V1141" s="59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59"/>
    </row>
    <row r="1142" spans="4:36" x14ac:dyDescent="0.2">
      <c r="D1142" s="89"/>
      <c r="G1142" s="59"/>
      <c r="H1142" s="59"/>
      <c r="I1142" s="59"/>
      <c r="J1142" s="59"/>
      <c r="K1142" s="59"/>
      <c r="L1142" s="59"/>
      <c r="M1142" s="59"/>
      <c r="N1142" s="59"/>
      <c r="O1142" s="59"/>
      <c r="P1142" s="59"/>
      <c r="Q1142" s="59"/>
      <c r="R1142" s="59"/>
      <c r="S1142" s="59"/>
      <c r="T1142" s="59"/>
      <c r="U1142" s="59"/>
      <c r="V1142" s="59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59"/>
    </row>
    <row r="1143" spans="4:36" x14ac:dyDescent="0.2">
      <c r="D1143" s="89"/>
      <c r="G1143" s="59"/>
      <c r="H1143" s="59"/>
      <c r="I1143" s="59"/>
      <c r="J1143" s="59"/>
      <c r="K1143" s="59"/>
      <c r="L1143" s="59"/>
      <c r="M1143" s="59"/>
      <c r="N1143" s="59"/>
      <c r="O1143" s="59"/>
      <c r="P1143" s="59"/>
      <c r="Q1143" s="59"/>
      <c r="R1143" s="59"/>
      <c r="S1143" s="59"/>
      <c r="T1143" s="59"/>
      <c r="U1143" s="59"/>
      <c r="V1143" s="59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59"/>
    </row>
    <row r="1144" spans="4:36" x14ac:dyDescent="0.2">
      <c r="D1144" s="89"/>
      <c r="G1144" s="59"/>
      <c r="H1144" s="59"/>
      <c r="I1144" s="59"/>
      <c r="J1144" s="59"/>
      <c r="K1144" s="59"/>
      <c r="L1144" s="59"/>
      <c r="M1144" s="59"/>
      <c r="N1144" s="59"/>
      <c r="O1144" s="59"/>
      <c r="P1144" s="59"/>
      <c r="Q1144" s="59"/>
      <c r="R1144" s="59"/>
      <c r="S1144" s="59"/>
      <c r="T1144" s="59"/>
      <c r="U1144" s="59"/>
      <c r="V1144" s="59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59"/>
    </row>
    <row r="1145" spans="4:36" x14ac:dyDescent="0.2">
      <c r="D1145" s="89"/>
      <c r="G1145" s="59"/>
      <c r="H1145" s="59"/>
      <c r="I1145" s="59"/>
      <c r="J1145" s="59"/>
      <c r="K1145" s="59"/>
      <c r="L1145" s="59"/>
      <c r="M1145" s="59"/>
      <c r="N1145" s="59"/>
      <c r="O1145" s="59"/>
      <c r="P1145" s="59"/>
      <c r="Q1145" s="59"/>
      <c r="R1145" s="59"/>
      <c r="S1145" s="59"/>
      <c r="T1145" s="59"/>
      <c r="U1145" s="59"/>
      <c r="V1145" s="59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59"/>
    </row>
    <row r="1146" spans="4:36" x14ac:dyDescent="0.2">
      <c r="D1146" s="89"/>
      <c r="G1146" s="59"/>
      <c r="H1146" s="59"/>
      <c r="I1146" s="59"/>
      <c r="J1146" s="59"/>
      <c r="K1146" s="59"/>
      <c r="L1146" s="59"/>
      <c r="M1146" s="59"/>
      <c r="N1146" s="59"/>
      <c r="O1146" s="59"/>
      <c r="P1146" s="59"/>
      <c r="Q1146" s="59"/>
      <c r="R1146" s="59"/>
      <c r="S1146" s="59"/>
      <c r="T1146" s="59"/>
      <c r="U1146" s="59"/>
      <c r="V1146" s="59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59"/>
    </row>
    <row r="1147" spans="4:36" x14ac:dyDescent="0.2">
      <c r="D1147" s="89"/>
      <c r="G1147" s="59"/>
      <c r="H1147" s="59"/>
      <c r="I1147" s="59"/>
      <c r="J1147" s="59"/>
      <c r="K1147" s="59"/>
      <c r="L1147" s="59"/>
      <c r="M1147" s="59"/>
      <c r="N1147" s="59"/>
      <c r="O1147" s="59"/>
      <c r="P1147" s="59"/>
      <c r="Q1147" s="59"/>
      <c r="R1147" s="59"/>
      <c r="S1147" s="59"/>
      <c r="T1147" s="59"/>
      <c r="U1147" s="59"/>
      <c r="V1147" s="59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59"/>
    </row>
    <row r="1148" spans="4:36" x14ac:dyDescent="0.2">
      <c r="D1148" s="89"/>
      <c r="G1148" s="59"/>
      <c r="H1148" s="59"/>
      <c r="I1148" s="59"/>
      <c r="J1148" s="59"/>
      <c r="K1148" s="59"/>
      <c r="L1148" s="59"/>
      <c r="M1148" s="59"/>
      <c r="N1148" s="59"/>
      <c r="O1148" s="59"/>
      <c r="P1148" s="59"/>
      <c r="Q1148" s="59"/>
      <c r="R1148" s="59"/>
      <c r="S1148" s="59"/>
      <c r="T1148" s="59"/>
      <c r="U1148" s="59"/>
      <c r="V1148" s="59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59"/>
    </row>
    <row r="1149" spans="4:36" x14ac:dyDescent="0.2">
      <c r="D1149" s="89"/>
      <c r="G1149" s="59"/>
      <c r="H1149" s="59"/>
      <c r="I1149" s="59"/>
      <c r="J1149" s="59"/>
      <c r="K1149" s="59"/>
      <c r="L1149" s="59"/>
      <c r="M1149" s="59"/>
      <c r="N1149" s="59"/>
      <c r="O1149" s="59"/>
      <c r="P1149" s="59"/>
      <c r="Q1149" s="59"/>
      <c r="R1149" s="59"/>
      <c r="S1149" s="59"/>
      <c r="T1149" s="59"/>
      <c r="U1149" s="59"/>
      <c r="V1149" s="59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59"/>
    </row>
    <row r="1150" spans="4:36" x14ac:dyDescent="0.2">
      <c r="D1150" s="89"/>
      <c r="G1150" s="59"/>
      <c r="H1150" s="59"/>
      <c r="I1150" s="59"/>
      <c r="J1150" s="59"/>
      <c r="K1150" s="59"/>
      <c r="L1150" s="59"/>
      <c r="M1150" s="59"/>
      <c r="N1150" s="59"/>
      <c r="O1150" s="59"/>
      <c r="P1150" s="59"/>
      <c r="Q1150" s="59"/>
      <c r="R1150" s="59"/>
      <c r="S1150" s="59"/>
      <c r="T1150" s="59"/>
      <c r="U1150" s="59"/>
      <c r="V1150" s="59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59"/>
    </row>
    <row r="1151" spans="4:36" x14ac:dyDescent="0.2">
      <c r="D1151" s="89"/>
      <c r="G1151" s="59"/>
      <c r="H1151" s="59"/>
      <c r="I1151" s="59"/>
      <c r="J1151" s="59"/>
      <c r="K1151" s="59"/>
      <c r="L1151" s="59"/>
      <c r="M1151" s="59"/>
      <c r="N1151" s="59"/>
      <c r="O1151" s="59"/>
      <c r="P1151" s="59"/>
      <c r="Q1151" s="59"/>
      <c r="R1151" s="59"/>
      <c r="S1151" s="59"/>
      <c r="T1151" s="59"/>
      <c r="U1151" s="59"/>
      <c r="V1151" s="59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59"/>
    </row>
    <row r="1152" spans="4:36" x14ac:dyDescent="0.2">
      <c r="D1152" s="89"/>
      <c r="G1152" s="59"/>
      <c r="H1152" s="59"/>
      <c r="I1152" s="59"/>
      <c r="J1152" s="59"/>
      <c r="K1152" s="59"/>
      <c r="L1152" s="59"/>
      <c r="M1152" s="59"/>
      <c r="N1152" s="59"/>
      <c r="O1152" s="59"/>
      <c r="P1152" s="59"/>
      <c r="Q1152" s="59"/>
      <c r="R1152" s="59"/>
      <c r="S1152" s="59"/>
      <c r="T1152" s="59"/>
      <c r="U1152" s="59"/>
      <c r="V1152" s="59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59"/>
    </row>
    <row r="1153" spans="4:36" x14ac:dyDescent="0.2">
      <c r="D1153" s="89"/>
      <c r="G1153" s="59"/>
      <c r="H1153" s="59"/>
      <c r="I1153" s="59"/>
      <c r="J1153" s="59"/>
      <c r="K1153" s="59"/>
      <c r="L1153" s="59"/>
      <c r="M1153" s="59"/>
      <c r="N1153" s="59"/>
      <c r="O1153" s="59"/>
      <c r="P1153" s="59"/>
      <c r="Q1153" s="59"/>
      <c r="R1153" s="59"/>
      <c r="S1153" s="59"/>
      <c r="T1153" s="59"/>
      <c r="U1153" s="59"/>
      <c r="V1153" s="59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59"/>
    </row>
    <row r="1154" spans="4:36" x14ac:dyDescent="0.2">
      <c r="D1154" s="89"/>
      <c r="G1154" s="59"/>
      <c r="H1154" s="59"/>
      <c r="I1154" s="59"/>
      <c r="J1154" s="59"/>
      <c r="K1154" s="59"/>
      <c r="L1154" s="59"/>
      <c r="M1154" s="59"/>
      <c r="N1154" s="59"/>
      <c r="O1154" s="59"/>
      <c r="P1154" s="59"/>
      <c r="Q1154" s="59"/>
      <c r="R1154" s="59"/>
      <c r="S1154" s="59"/>
      <c r="T1154" s="59"/>
      <c r="U1154" s="59"/>
      <c r="V1154" s="59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59"/>
    </row>
    <row r="1155" spans="4:36" x14ac:dyDescent="0.2">
      <c r="D1155" s="89"/>
      <c r="G1155" s="59"/>
      <c r="H1155" s="59"/>
      <c r="I1155" s="59"/>
      <c r="J1155" s="59"/>
      <c r="K1155" s="59"/>
      <c r="L1155" s="59"/>
      <c r="M1155" s="59"/>
      <c r="N1155" s="59"/>
      <c r="O1155" s="59"/>
      <c r="P1155" s="59"/>
      <c r="Q1155" s="59"/>
      <c r="R1155" s="59"/>
      <c r="S1155" s="59"/>
      <c r="T1155" s="59"/>
      <c r="U1155" s="59"/>
      <c r="V1155" s="59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59"/>
    </row>
    <row r="1156" spans="4:36" x14ac:dyDescent="0.2">
      <c r="D1156" s="89"/>
      <c r="G1156" s="59"/>
      <c r="H1156" s="59"/>
      <c r="I1156" s="59"/>
      <c r="J1156" s="59"/>
      <c r="K1156" s="59"/>
      <c r="L1156" s="59"/>
      <c r="M1156" s="59"/>
      <c r="N1156" s="59"/>
      <c r="O1156" s="59"/>
      <c r="P1156" s="59"/>
      <c r="Q1156" s="59"/>
      <c r="R1156" s="59"/>
      <c r="S1156" s="59"/>
      <c r="T1156" s="59"/>
      <c r="U1156" s="59"/>
      <c r="V1156" s="59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59"/>
    </row>
    <row r="1157" spans="4:36" x14ac:dyDescent="0.2">
      <c r="D1157" s="89"/>
      <c r="G1157" s="59"/>
      <c r="H1157" s="59"/>
      <c r="I1157" s="59"/>
      <c r="J1157" s="59"/>
      <c r="K1157" s="59"/>
      <c r="L1157" s="59"/>
      <c r="M1157" s="59"/>
      <c r="N1157" s="59"/>
      <c r="O1157" s="59"/>
      <c r="P1157" s="59"/>
      <c r="Q1157" s="59"/>
      <c r="R1157" s="59"/>
      <c r="S1157" s="59"/>
      <c r="T1157" s="59"/>
      <c r="U1157" s="59"/>
      <c r="V1157" s="59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59"/>
    </row>
    <row r="1158" spans="4:36" x14ac:dyDescent="0.2">
      <c r="D1158" s="89"/>
      <c r="G1158" s="59"/>
      <c r="H1158" s="59"/>
      <c r="I1158" s="59"/>
      <c r="J1158" s="59"/>
      <c r="K1158" s="59"/>
      <c r="L1158" s="59"/>
      <c r="M1158" s="59"/>
      <c r="N1158" s="59"/>
      <c r="O1158" s="59"/>
      <c r="P1158" s="59"/>
      <c r="Q1158" s="59"/>
      <c r="R1158" s="59"/>
      <c r="S1158" s="59"/>
      <c r="T1158" s="59"/>
      <c r="U1158" s="59"/>
      <c r="V1158" s="59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59"/>
    </row>
    <row r="1159" spans="4:36" x14ac:dyDescent="0.2">
      <c r="D1159" s="89"/>
      <c r="G1159" s="59"/>
      <c r="H1159" s="59"/>
      <c r="I1159" s="59"/>
      <c r="J1159" s="59"/>
      <c r="K1159" s="59"/>
      <c r="L1159" s="59"/>
      <c r="M1159" s="59"/>
      <c r="N1159" s="59"/>
      <c r="O1159" s="59"/>
      <c r="P1159" s="59"/>
      <c r="Q1159" s="59"/>
      <c r="R1159" s="59"/>
      <c r="S1159" s="59"/>
      <c r="T1159" s="59"/>
      <c r="U1159" s="59"/>
      <c r="V1159" s="59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59"/>
    </row>
    <row r="1160" spans="4:36" x14ac:dyDescent="0.2">
      <c r="D1160" s="89"/>
      <c r="G1160" s="59"/>
      <c r="H1160" s="59"/>
      <c r="I1160" s="59"/>
      <c r="J1160" s="59"/>
      <c r="K1160" s="59"/>
      <c r="L1160" s="59"/>
      <c r="M1160" s="59"/>
      <c r="N1160" s="59"/>
      <c r="O1160" s="59"/>
      <c r="P1160" s="59"/>
      <c r="Q1160" s="59"/>
      <c r="R1160" s="59"/>
      <c r="S1160" s="59"/>
      <c r="T1160" s="59"/>
      <c r="U1160" s="59"/>
      <c r="V1160" s="59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59"/>
    </row>
    <row r="1161" spans="4:36" x14ac:dyDescent="0.2">
      <c r="D1161" s="89"/>
      <c r="G1161" s="59"/>
      <c r="H1161" s="59"/>
      <c r="I1161" s="59"/>
      <c r="J1161" s="59"/>
      <c r="K1161" s="59"/>
      <c r="L1161" s="59"/>
      <c r="M1161" s="59"/>
      <c r="N1161" s="59"/>
      <c r="O1161" s="59"/>
      <c r="P1161" s="59"/>
      <c r="Q1161" s="59"/>
      <c r="R1161" s="59"/>
      <c r="S1161" s="59"/>
      <c r="T1161" s="59"/>
      <c r="U1161" s="59"/>
      <c r="V1161" s="59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59"/>
    </row>
    <row r="1162" spans="4:36" x14ac:dyDescent="0.2">
      <c r="D1162" s="89"/>
      <c r="G1162" s="59"/>
      <c r="H1162" s="59"/>
      <c r="I1162" s="59"/>
      <c r="J1162" s="59"/>
      <c r="K1162" s="59"/>
      <c r="L1162" s="59"/>
      <c r="M1162" s="59"/>
      <c r="N1162" s="59"/>
      <c r="O1162" s="59"/>
      <c r="P1162" s="59"/>
      <c r="Q1162" s="59"/>
      <c r="R1162" s="59"/>
      <c r="S1162" s="59"/>
      <c r="T1162" s="59"/>
      <c r="U1162" s="59"/>
      <c r="V1162" s="59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59"/>
    </row>
    <row r="1163" spans="4:36" x14ac:dyDescent="0.2">
      <c r="D1163" s="89"/>
      <c r="G1163" s="59"/>
      <c r="H1163" s="59"/>
      <c r="I1163" s="59"/>
      <c r="J1163" s="59"/>
      <c r="K1163" s="59"/>
      <c r="L1163" s="59"/>
      <c r="M1163" s="59"/>
      <c r="N1163" s="59"/>
      <c r="O1163" s="59"/>
      <c r="P1163" s="59"/>
      <c r="Q1163" s="59"/>
      <c r="R1163" s="59"/>
      <c r="S1163" s="59"/>
      <c r="T1163" s="59"/>
      <c r="U1163" s="59"/>
      <c r="V1163" s="59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59"/>
    </row>
    <row r="1164" spans="4:36" x14ac:dyDescent="0.2">
      <c r="D1164" s="89"/>
      <c r="G1164" s="59"/>
      <c r="H1164" s="59"/>
      <c r="I1164" s="59"/>
      <c r="J1164" s="59"/>
      <c r="K1164" s="59"/>
      <c r="L1164" s="59"/>
      <c r="M1164" s="59"/>
      <c r="N1164" s="59"/>
      <c r="O1164" s="59"/>
      <c r="P1164" s="59"/>
      <c r="Q1164" s="59"/>
      <c r="R1164" s="59"/>
      <c r="S1164" s="59"/>
      <c r="T1164" s="59"/>
      <c r="U1164" s="59"/>
      <c r="V1164" s="59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59"/>
    </row>
    <row r="1165" spans="4:36" x14ac:dyDescent="0.2">
      <c r="D1165" s="89"/>
      <c r="G1165" s="59"/>
      <c r="H1165" s="59"/>
      <c r="I1165" s="59"/>
      <c r="J1165" s="59"/>
      <c r="K1165" s="59"/>
      <c r="L1165" s="59"/>
      <c r="M1165" s="59"/>
      <c r="N1165" s="59"/>
      <c r="O1165" s="59"/>
      <c r="P1165" s="59"/>
      <c r="Q1165" s="59"/>
      <c r="R1165" s="59"/>
      <c r="S1165" s="59"/>
      <c r="T1165" s="59"/>
      <c r="U1165" s="59"/>
      <c r="V1165" s="59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59"/>
    </row>
    <row r="1166" spans="4:36" x14ac:dyDescent="0.2">
      <c r="D1166" s="89"/>
      <c r="G1166" s="59"/>
      <c r="H1166" s="59"/>
      <c r="I1166" s="59"/>
      <c r="J1166" s="59"/>
      <c r="K1166" s="59"/>
      <c r="L1166" s="59"/>
      <c r="M1166" s="59"/>
      <c r="N1166" s="59"/>
      <c r="O1166" s="59"/>
      <c r="P1166" s="59"/>
      <c r="Q1166" s="59"/>
      <c r="R1166" s="59"/>
      <c r="S1166" s="59"/>
      <c r="T1166" s="59"/>
      <c r="U1166" s="59"/>
      <c r="V1166" s="59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59"/>
    </row>
    <row r="1167" spans="4:36" x14ac:dyDescent="0.2">
      <c r="D1167" s="89"/>
      <c r="G1167" s="59"/>
      <c r="H1167" s="59"/>
      <c r="I1167" s="59"/>
      <c r="J1167" s="59"/>
      <c r="K1167" s="59"/>
      <c r="L1167" s="59"/>
      <c r="M1167" s="59"/>
      <c r="N1167" s="59"/>
      <c r="O1167" s="59"/>
      <c r="P1167" s="59"/>
      <c r="Q1167" s="59"/>
      <c r="R1167" s="59"/>
      <c r="S1167" s="59"/>
      <c r="T1167" s="59"/>
      <c r="U1167" s="59"/>
      <c r="V1167" s="59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59"/>
    </row>
    <row r="1168" spans="4:36" x14ac:dyDescent="0.2">
      <c r="D1168" s="89"/>
      <c r="G1168" s="59"/>
      <c r="H1168" s="59"/>
      <c r="I1168" s="59"/>
      <c r="J1168" s="59"/>
      <c r="K1168" s="59"/>
      <c r="L1168" s="59"/>
      <c r="M1168" s="59"/>
      <c r="N1168" s="59"/>
      <c r="O1168" s="59"/>
      <c r="P1168" s="59"/>
      <c r="Q1168" s="59"/>
      <c r="R1168" s="59"/>
      <c r="S1168" s="59"/>
      <c r="T1168" s="59"/>
      <c r="U1168" s="59"/>
      <c r="V1168" s="59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59"/>
    </row>
    <row r="1169" spans="4:36" x14ac:dyDescent="0.2">
      <c r="D1169" s="89"/>
      <c r="G1169" s="59"/>
      <c r="H1169" s="59"/>
      <c r="I1169" s="59"/>
      <c r="J1169" s="59"/>
      <c r="K1169" s="59"/>
      <c r="L1169" s="59"/>
      <c r="M1169" s="59"/>
      <c r="N1169" s="59"/>
      <c r="O1169" s="59"/>
      <c r="P1169" s="59"/>
      <c r="Q1169" s="59"/>
      <c r="R1169" s="59"/>
      <c r="S1169" s="59"/>
      <c r="T1169" s="59"/>
      <c r="U1169" s="59"/>
      <c r="V1169" s="59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59"/>
    </row>
    <row r="1170" spans="4:36" x14ac:dyDescent="0.2">
      <c r="D1170" s="89"/>
      <c r="G1170" s="59"/>
      <c r="H1170" s="59"/>
      <c r="I1170" s="59"/>
      <c r="J1170" s="59"/>
      <c r="K1170" s="59"/>
      <c r="L1170" s="59"/>
      <c r="M1170" s="59"/>
      <c r="N1170" s="59"/>
      <c r="O1170" s="59"/>
      <c r="P1170" s="59"/>
      <c r="Q1170" s="59"/>
      <c r="R1170" s="59"/>
      <c r="S1170" s="59"/>
      <c r="T1170" s="59"/>
      <c r="U1170" s="59"/>
      <c r="V1170" s="59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59"/>
    </row>
    <row r="1171" spans="4:36" x14ac:dyDescent="0.2">
      <c r="D1171" s="89"/>
      <c r="G1171" s="59"/>
      <c r="H1171" s="59"/>
      <c r="I1171" s="59"/>
      <c r="J1171" s="59"/>
      <c r="K1171" s="59"/>
      <c r="L1171" s="59"/>
      <c r="M1171" s="59"/>
      <c r="N1171" s="59"/>
      <c r="O1171" s="59"/>
      <c r="P1171" s="59"/>
      <c r="Q1171" s="59"/>
      <c r="R1171" s="59"/>
      <c r="S1171" s="59"/>
      <c r="T1171" s="59"/>
      <c r="U1171" s="59"/>
      <c r="V1171" s="59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59"/>
    </row>
    <row r="1172" spans="4:36" x14ac:dyDescent="0.2">
      <c r="D1172" s="89"/>
      <c r="G1172" s="59"/>
      <c r="H1172" s="59"/>
      <c r="I1172" s="59"/>
      <c r="J1172" s="59"/>
      <c r="K1172" s="59"/>
      <c r="L1172" s="59"/>
      <c r="M1172" s="59"/>
      <c r="N1172" s="59"/>
      <c r="O1172" s="59"/>
      <c r="P1172" s="59"/>
      <c r="Q1172" s="59"/>
      <c r="R1172" s="59"/>
      <c r="S1172" s="59"/>
      <c r="T1172" s="59"/>
      <c r="U1172" s="59"/>
      <c r="V1172" s="59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59"/>
    </row>
    <row r="1173" spans="4:36" x14ac:dyDescent="0.2">
      <c r="D1173" s="89"/>
      <c r="G1173" s="59"/>
      <c r="H1173" s="59"/>
      <c r="I1173" s="59"/>
      <c r="J1173" s="59"/>
      <c r="K1173" s="59"/>
      <c r="L1173" s="59"/>
      <c r="M1173" s="59"/>
      <c r="N1173" s="59"/>
      <c r="O1173" s="59"/>
      <c r="P1173" s="59"/>
      <c r="Q1173" s="59"/>
      <c r="R1173" s="59"/>
      <c r="S1173" s="59"/>
      <c r="T1173" s="59"/>
      <c r="U1173" s="59"/>
      <c r="V1173" s="59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59"/>
    </row>
    <row r="1174" spans="4:36" x14ac:dyDescent="0.2">
      <c r="D1174" s="89"/>
      <c r="G1174" s="59"/>
      <c r="H1174" s="59"/>
      <c r="I1174" s="59"/>
      <c r="J1174" s="59"/>
      <c r="K1174" s="59"/>
      <c r="L1174" s="59"/>
      <c r="M1174" s="59"/>
      <c r="N1174" s="59"/>
      <c r="O1174" s="59"/>
      <c r="P1174" s="59"/>
      <c r="Q1174" s="59"/>
      <c r="R1174" s="59"/>
      <c r="S1174" s="59"/>
      <c r="T1174" s="59"/>
      <c r="U1174" s="59"/>
      <c r="V1174" s="59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59"/>
    </row>
    <row r="1175" spans="4:36" x14ac:dyDescent="0.2">
      <c r="D1175" s="89"/>
      <c r="G1175" s="59"/>
      <c r="H1175" s="59"/>
      <c r="I1175" s="59"/>
      <c r="J1175" s="59"/>
      <c r="K1175" s="59"/>
      <c r="L1175" s="59"/>
      <c r="M1175" s="59"/>
      <c r="N1175" s="59"/>
      <c r="O1175" s="59"/>
      <c r="P1175" s="59"/>
      <c r="Q1175" s="59"/>
      <c r="R1175" s="59"/>
      <c r="S1175" s="59"/>
      <c r="T1175" s="59"/>
      <c r="U1175" s="59"/>
      <c r="V1175" s="59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59"/>
    </row>
    <row r="1176" spans="4:36" x14ac:dyDescent="0.2">
      <c r="D1176" s="89"/>
      <c r="G1176" s="59"/>
      <c r="H1176" s="59"/>
      <c r="I1176" s="59"/>
      <c r="J1176" s="59"/>
      <c r="K1176" s="59"/>
      <c r="L1176" s="59"/>
      <c r="M1176" s="59"/>
      <c r="N1176" s="59"/>
      <c r="O1176" s="59"/>
      <c r="P1176" s="59"/>
      <c r="Q1176" s="59"/>
      <c r="R1176" s="59"/>
      <c r="S1176" s="59"/>
      <c r="T1176" s="59"/>
      <c r="U1176" s="59"/>
      <c r="V1176" s="59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59"/>
    </row>
    <row r="1177" spans="4:36" x14ac:dyDescent="0.2">
      <c r="D1177" s="89"/>
      <c r="G1177" s="59"/>
      <c r="H1177" s="59"/>
      <c r="I1177" s="59"/>
      <c r="J1177" s="59"/>
      <c r="K1177" s="59"/>
      <c r="L1177" s="59"/>
      <c r="M1177" s="59"/>
      <c r="N1177" s="59"/>
      <c r="O1177" s="59"/>
      <c r="P1177" s="59"/>
      <c r="Q1177" s="59"/>
      <c r="R1177" s="59"/>
      <c r="S1177" s="59"/>
      <c r="T1177" s="59"/>
      <c r="U1177" s="59"/>
      <c r="V1177" s="59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59"/>
    </row>
    <row r="1178" spans="4:36" x14ac:dyDescent="0.2">
      <c r="D1178" s="89"/>
      <c r="G1178" s="59"/>
      <c r="H1178" s="59"/>
      <c r="I1178" s="59"/>
      <c r="J1178" s="59"/>
      <c r="K1178" s="59"/>
      <c r="L1178" s="59"/>
      <c r="M1178" s="59"/>
      <c r="N1178" s="59"/>
      <c r="O1178" s="59"/>
      <c r="P1178" s="59"/>
      <c r="Q1178" s="59"/>
      <c r="R1178" s="59"/>
      <c r="S1178" s="59"/>
      <c r="T1178" s="59"/>
      <c r="U1178" s="59"/>
      <c r="V1178" s="59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59"/>
    </row>
    <row r="1179" spans="4:36" x14ac:dyDescent="0.2">
      <c r="D1179" s="89"/>
      <c r="G1179" s="59"/>
      <c r="H1179" s="59"/>
      <c r="I1179" s="59"/>
      <c r="J1179" s="59"/>
      <c r="K1179" s="59"/>
      <c r="L1179" s="59"/>
      <c r="M1179" s="59"/>
      <c r="N1179" s="59"/>
      <c r="O1179" s="59"/>
      <c r="P1179" s="59"/>
      <c r="Q1179" s="59"/>
      <c r="R1179" s="59"/>
      <c r="S1179" s="59"/>
      <c r="T1179" s="59"/>
      <c r="U1179" s="59"/>
      <c r="V1179" s="59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59"/>
    </row>
    <row r="1180" spans="4:36" x14ac:dyDescent="0.2">
      <c r="D1180" s="89"/>
      <c r="G1180" s="59"/>
      <c r="H1180" s="59"/>
      <c r="I1180" s="59"/>
      <c r="J1180" s="59"/>
      <c r="K1180" s="59"/>
      <c r="L1180" s="59"/>
      <c r="M1180" s="59"/>
      <c r="N1180" s="59"/>
      <c r="O1180" s="59"/>
      <c r="P1180" s="59"/>
      <c r="Q1180" s="59"/>
      <c r="R1180" s="59"/>
      <c r="S1180" s="59"/>
      <c r="T1180" s="59"/>
      <c r="U1180" s="59"/>
      <c r="V1180" s="59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59"/>
    </row>
    <row r="1181" spans="4:36" x14ac:dyDescent="0.2">
      <c r="D1181" s="89"/>
      <c r="G1181" s="59"/>
      <c r="H1181" s="59"/>
      <c r="I1181" s="59"/>
      <c r="J1181" s="59"/>
      <c r="K1181" s="59"/>
      <c r="L1181" s="59"/>
      <c r="M1181" s="59"/>
      <c r="N1181" s="59"/>
      <c r="O1181" s="59"/>
      <c r="P1181" s="59"/>
      <c r="Q1181" s="59"/>
      <c r="R1181" s="59"/>
      <c r="S1181" s="59"/>
      <c r="T1181" s="59"/>
      <c r="U1181" s="59"/>
      <c r="V1181" s="59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59"/>
    </row>
    <row r="1182" spans="4:36" x14ac:dyDescent="0.2">
      <c r="D1182" s="89"/>
      <c r="G1182" s="59"/>
      <c r="H1182" s="59"/>
      <c r="I1182" s="59"/>
      <c r="J1182" s="59"/>
      <c r="K1182" s="59"/>
      <c r="L1182" s="59"/>
      <c r="M1182" s="59"/>
      <c r="N1182" s="59"/>
      <c r="O1182" s="59"/>
      <c r="P1182" s="59"/>
      <c r="Q1182" s="59"/>
      <c r="R1182" s="59"/>
      <c r="S1182" s="59"/>
      <c r="T1182" s="59"/>
      <c r="U1182" s="59"/>
      <c r="V1182" s="59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59"/>
    </row>
    <row r="1183" spans="4:36" x14ac:dyDescent="0.2">
      <c r="D1183" s="89"/>
      <c r="G1183" s="59"/>
      <c r="H1183" s="59"/>
      <c r="I1183" s="59"/>
      <c r="J1183" s="59"/>
      <c r="K1183" s="59"/>
      <c r="L1183" s="59"/>
      <c r="M1183" s="59"/>
      <c r="N1183" s="59"/>
      <c r="O1183" s="59"/>
      <c r="P1183" s="59"/>
      <c r="Q1183" s="59"/>
      <c r="R1183" s="59"/>
      <c r="S1183" s="59"/>
      <c r="T1183" s="59"/>
      <c r="U1183" s="59"/>
      <c r="V1183" s="59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59"/>
    </row>
    <row r="1184" spans="4:36" x14ac:dyDescent="0.2">
      <c r="D1184" s="89"/>
      <c r="G1184" s="59"/>
      <c r="H1184" s="59"/>
      <c r="I1184" s="59"/>
      <c r="J1184" s="59"/>
      <c r="K1184" s="59"/>
      <c r="L1184" s="59"/>
      <c r="M1184" s="59"/>
      <c r="N1184" s="59"/>
      <c r="O1184" s="59"/>
      <c r="P1184" s="59"/>
      <c r="Q1184" s="59"/>
      <c r="R1184" s="59"/>
      <c r="S1184" s="59"/>
      <c r="T1184" s="59"/>
      <c r="U1184" s="59"/>
      <c r="V1184" s="59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59"/>
    </row>
    <row r="1185" spans="4:36" x14ac:dyDescent="0.2">
      <c r="D1185" s="89"/>
      <c r="G1185" s="59"/>
      <c r="H1185" s="59"/>
      <c r="I1185" s="59"/>
      <c r="J1185" s="59"/>
      <c r="K1185" s="59"/>
      <c r="L1185" s="59"/>
      <c r="M1185" s="59"/>
      <c r="N1185" s="59"/>
      <c r="O1185" s="59"/>
      <c r="P1185" s="59"/>
      <c r="Q1185" s="59"/>
      <c r="R1185" s="59"/>
      <c r="S1185" s="59"/>
      <c r="T1185" s="59"/>
      <c r="U1185" s="59"/>
      <c r="V1185" s="59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59"/>
    </row>
    <row r="1186" spans="4:36" x14ac:dyDescent="0.2">
      <c r="D1186" s="89"/>
      <c r="G1186" s="59"/>
      <c r="H1186" s="59"/>
      <c r="I1186" s="59"/>
      <c r="J1186" s="59"/>
      <c r="K1186" s="59"/>
      <c r="L1186" s="59"/>
      <c r="M1186" s="59"/>
      <c r="N1186" s="59"/>
      <c r="O1186" s="59"/>
      <c r="P1186" s="59"/>
      <c r="Q1186" s="59"/>
      <c r="R1186" s="59"/>
      <c r="S1186" s="59"/>
      <c r="T1186" s="59"/>
      <c r="U1186" s="59"/>
      <c r="V1186" s="59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59"/>
    </row>
    <row r="1187" spans="4:36" x14ac:dyDescent="0.2">
      <c r="D1187" s="89"/>
      <c r="G1187" s="59"/>
      <c r="H1187" s="59"/>
      <c r="I1187" s="59"/>
      <c r="J1187" s="59"/>
      <c r="K1187" s="59"/>
      <c r="L1187" s="59"/>
      <c r="M1187" s="59"/>
      <c r="N1187" s="59"/>
      <c r="O1187" s="59"/>
      <c r="P1187" s="59"/>
      <c r="Q1187" s="59"/>
      <c r="R1187" s="59"/>
      <c r="S1187" s="59"/>
      <c r="T1187" s="59"/>
      <c r="U1187" s="59"/>
      <c r="V1187" s="59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59"/>
    </row>
    <row r="1188" spans="4:36" x14ac:dyDescent="0.2">
      <c r="D1188" s="89"/>
      <c r="G1188" s="59"/>
      <c r="H1188" s="59"/>
      <c r="I1188" s="59"/>
      <c r="J1188" s="59"/>
      <c r="K1188" s="59"/>
      <c r="L1188" s="59"/>
      <c r="M1188" s="59"/>
      <c r="N1188" s="59"/>
      <c r="O1188" s="59"/>
      <c r="P1188" s="59"/>
      <c r="Q1188" s="59"/>
      <c r="R1188" s="59"/>
      <c r="S1188" s="59"/>
      <c r="T1188" s="59"/>
      <c r="U1188" s="59"/>
      <c r="V1188" s="59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59"/>
    </row>
    <row r="1189" spans="4:36" x14ac:dyDescent="0.2">
      <c r="D1189" s="89"/>
      <c r="G1189" s="59"/>
      <c r="H1189" s="59"/>
      <c r="I1189" s="59"/>
      <c r="J1189" s="59"/>
      <c r="K1189" s="59"/>
      <c r="L1189" s="59"/>
      <c r="M1189" s="59"/>
      <c r="N1189" s="59"/>
      <c r="O1189" s="59"/>
      <c r="P1189" s="59"/>
      <c r="Q1189" s="59"/>
      <c r="R1189" s="59"/>
      <c r="S1189" s="59"/>
      <c r="T1189" s="59"/>
      <c r="U1189" s="59"/>
      <c r="V1189" s="59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59"/>
    </row>
    <row r="1190" spans="4:36" x14ac:dyDescent="0.2">
      <c r="D1190" s="89"/>
      <c r="G1190" s="59"/>
      <c r="H1190" s="59"/>
      <c r="I1190" s="59"/>
      <c r="J1190" s="59"/>
      <c r="K1190" s="59"/>
      <c r="L1190" s="59"/>
      <c r="M1190" s="59"/>
      <c r="N1190" s="59"/>
      <c r="O1190" s="59"/>
      <c r="P1190" s="59"/>
      <c r="Q1190" s="59"/>
      <c r="R1190" s="59"/>
      <c r="S1190" s="59"/>
      <c r="T1190" s="59"/>
      <c r="U1190" s="59"/>
      <c r="V1190" s="59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59"/>
    </row>
    <row r="1191" spans="4:36" x14ac:dyDescent="0.2">
      <c r="D1191" s="89"/>
      <c r="G1191" s="59"/>
      <c r="H1191" s="59"/>
      <c r="I1191" s="59"/>
      <c r="J1191" s="59"/>
      <c r="K1191" s="59"/>
      <c r="L1191" s="59"/>
      <c r="M1191" s="59"/>
      <c r="N1191" s="59"/>
      <c r="O1191" s="59"/>
      <c r="P1191" s="59"/>
      <c r="Q1191" s="59"/>
      <c r="R1191" s="59"/>
      <c r="S1191" s="59"/>
      <c r="T1191" s="59"/>
      <c r="U1191" s="59"/>
      <c r="V1191" s="59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59"/>
    </row>
    <row r="1192" spans="4:36" x14ac:dyDescent="0.2">
      <c r="D1192" s="89"/>
      <c r="G1192" s="59"/>
      <c r="H1192" s="59"/>
      <c r="I1192" s="59"/>
      <c r="J1192" s="59"/>
      <c r="K1192" s="59"/>
      <c r="L1192" s="59"/>
      <c r="M1192" s="59"/>
      <c r="N1192" s="59"/>
      <c r="O1192" s="59"/>
      <c r="P1192" s="59"/>
      <c r="Q1192" s="59"/>
      <c r="R1192" s="59"/>
      <c r="S1192" s="59"/>
      <c r="T1192" s="59"/>
      <c r="U1192" s="59"/>
      <c r="V1192" s="59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59"/>
    </row>
    <row r="1193" spans="4:36" x14ac:dyDescent="0.2">
      <c r="D1193" s="89"/>
      <c r="G1193" s="59"/>
      <c r="H1193" s="59"/>
      <c r="I1193" s="59"/>
      <c r="J1193" s="59"/>
      <c r="K1193" s="59"/>
      <c r="L1193" s="59"/>
      <c r="M1193" s="59"/>
      <c r="N1193" s="59"/>
      <c r="O1193" s="59"/>
      <c r="P1193" s="59"/>
      <c r="Q1193" s="59"/>
      <c r="R1193" s="59"/>
      <c r="S1193" s="59"/>
      <c r="T1193" s="59"/>
      <c r="U1193" s="59"/>
      <c r="V1193" s="59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59"/>
    </row>
    <row r="1194" spans="4:36" x14ac:dyDescent="0.2">
      <c r="D1194" s="89"/>
      <c r="G1194" s="59"/>
      <c r="H1194" s="59"/>
      <c r="I1194" s="59"/>
      <c r="J1194" s="59"/>
      <c r="K1194" s="59"/>
      <c r="L1194" s="59"/>
      <c r="M1194" s="59"/>
      <c r="N1194" s="59"/>
      <c r="O1194" s="59"/>
      <c r="P1194" s="59"/>
      <c r="Q1194" s="59"/>
      <c r="R1194" s="59"/>
      <c r="S1194" s="59"/>
      <c r="T1194" s="59"/>
      <c r="U1194" s="59"/>
      <c r="V1194" s="59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59"/>
    </row>
    <row r="1195" spans="4:36" x14ac:dyDescent="0.2">
      <c r="D1195" s="89"/>
      <c r="G1195" s="59"/>
      <c r="H1195" s="59"/>
      <c r="I1195" s="59"/>
      <c r="J1195" s="59"/>
      <c r="K1195" s="59"/>
      <c r="L1195" s="59"/>
      <c r="M1195" s="59"/>
      <c r="N1195" s="59"/>
      <c r="O1195" s="59"/>
      <c r="P1195" s="59"/>
      <c r="Q1195" s="59"/>
      <c r="R1195" s="59"/>
      <c r="S1195" s="59"/>
      <c r="T1195" s="59"/>
      <c r="U1195" s="59"/>
      <c r="V1195" s="59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59"/>
    </row>
    <row r="1196" spans="4:36" x14ac:dyDescent="0.2">
      <c r="D1196" s="89"/>
      <c r="G1196" s="59"/>
      <c r="H1196" s="59"/>
      <c r="I1196" s="59"/>
      <c r="J1196" s="59"/>
      <c r="K1196" s="59"/>
      <c r="L1196" s="59"/>
      <c r="M1196" s="59"/>
      <c r="N1196" s="59"/>
      <c r="O1196" s="59"/>
      <c r="P1196" s="59"/>
      <c r="Q1196" s="59"/>
      <c r="R1196" s="59"/>
      <c r="S1196" s="59"/>
      <c r="T1196" s="59"/>
      <c r="U1196" s="59"/>
      <c r="V1196" s="59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59"/>
    </row>
    <row r="1197" spans="4:36" x14ac:dyDescent="0.2">
      <c r="D1197" s="89"/>
      <c r="G1197" s="59"/>
      <c r="H1197" s="59"/>
      <c r="I1197" s="59"/>
      <c r="J1197" s="59"/>
      <c r="K1197" s="59"/>
      <c r="L1197" s="59"/>
      <c r="M1197" s="59"/>
      <c r="N1197" s="59"/>
      <c r="O1197" s="59"/>
      <c r="P1197" s="59"/>
      <c r="Q1197" s="59"/>
      <c r="R1197" s="59"/>
      <c r="S1197" s="59"/>
      <c r="T1197" s="59"/>
      <c r="U1197" s="59"/>
      <c r="V1197" s="59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59"/>
    </row>
    <row r="1198" spans="4:36" x14ac:dyDescent="0.2">
      <c r="D1198" s="89"/>
      <c r="G1198" s="59"/>
      <c r="H1198" s="59"/>
      <c r="I1198" s="59"/>
      <c r="J1198" s="59"/>
      <c r="K1198" s="59"/>
      <c r="L1198" s="59"/>
      <c r="M1198" s="59"/>
      <c r="N1198" s="59"/>
      <c r="O1198" s="59"/>
      <c r="P1198" s="59"/>
      <c r="Q1198" s="59"/>
      <c r="R1198" s="59"/>
      <c r="S1198" s="59"/>
      <c r="T1198" s="59"/>
      <c r="U1198" s="59"/>
      <c r="V1198" s="59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59"/>
    </row>
    <row r="1199" spans="4:36" x14ac:dyDescent="0.2">
      <c r="D1199" s="89"/>
      <c r="G1199" s="59"/>
      <c r="H1199" s="59"/>
      <c r="I1199" s="59"/>
      <c r="J1199" s="59"/>
      <c r="K1199" s="59"/>
      <c r="L1199" s="59"/>
      <c r="M1199" s="59"/>
      <c r="N1199" s="59"/>
      <c r="O1199" s="59"/>
      <c r="P1199" s="59"/>
      <c r="Q1199" s="59"/>
      <c r="R1199" s="59"/>
      <c r="S1199" s="59"/>
      <c r="T1199" s="59"/>
      <c r="U1199" s="59"/>
      <c r="V1199" s="59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59"/>
    </row>
    <row r="1200" spans="4:36" x14ac:dyDescent="0.2">
      <c r="D1200" s="89"/>
      <c r="G1200" s="59"/>
      <c r="H1200" s="59"/>
      <c r="I1200" s="59"/>
      <c r="J1200" s="59"/>
      <c r="K1200" s="59"/>
      <c r="L1200" s="59"/>
      <c r="M1200" s="59"/>
      <c r="N1200" s="59"/>
      <c r="O1200" s="59"/>
      <c r="P1200" s="59"/>
      <c r="Q1200" s="59"/>
      <c r="R1200" s="59"/>
      <c r="S1200" s="59"/>
      <c r="T1200" s="59"/>
      <c r="U1200" s="59"/>
      <c r="V1200" s="59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59"/>
    </row>
    <row r="1201" spans="4:36" x14ac:dyDescent="0.2">
      <c r="D1201" s="89"/>
      <c r="G1201" s="59"/>
      <c r="H1201" s="59"/>
      <c r="I1201" s="59"/>
      <c r="J1201" s="59"/>
      <c r="K1201" s="59"/>
      <c r="L1201" s="59"/>
      <c r="M1201" s="59"/>
      <c r="N1201" s="59"/>
      <c r="O1201" s="59"/>
      <c r="P1201" s="59"/>
      <c r="Q1201" s="59"/>
      <c r="R1201" s="59"/>
      <c r="S1201" s="59"/>
      <c r="T1201" s="59"/>
      <c r="U1201" s="59"/>
      <c r="V1201" s="59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59"/>
    </row>
    <row r="1202" spans="4:36" x14ac:dyDescent="0.2">
      <c r="D1202" s="89"/>
      <c r="G1202" s="59"/>
      <c r="H1202" s="59"/>
      <c r="I1202" s="59"/>
      <c r="J1202" s="59"/>
      <c r="K1202" s="59"/>
      <c r="L1202" s="59"/>
      <c r="M1202" s="59"/>
      <c r="N1202" s="59"/>
      <c r="O1202" s="59"/>
      <c r="P1202" s="59"/>
      <c r="Q1202" s="59"/>
      <c r="R1202" s="59"/>
      <c r="S1202" s="59"/>
      <c r="T1202" s="59"/>
      <c r="U1202" s="59"/>
      <c r="V1202" s="59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59"/>
    </row>
    <row r="1203" spans="4:36" x14ac:dyDescent="0.2">
      <c r="D1203" s="89"/>
      <c r="G1203" s="59"/>
      <c r="H1203" s="59"/>
      <c r="I1203" s="59"/>
      <c r="J1203" s="59"/>
      <c r="K1203" s="59"/>
      <c r="L1203" s="59"/>
      <c r="M1203" s="59"/>
      <c r="N1203" s="59"/>
      <c r="O1203" s="59"/>
      <c r="P1203" s="59"/>
      <c r="Q1203" s="59"/>
      <c r="R1203" s="59"/>
      <c r="S1203" s="59"/>
      <c r="T1203" s="59"/>
      <c r="U1203" s="59"/>
      <c r="V1203" s="59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59"/>
    </row>
    <row r="1204" spans="4:36" x14ac:dyDescent="0.2">
      <c r="D1204" s="89"/>
      <c r="G1204" s="59"/>
      <c r="H1204" s="59"/>
      <c r="I1204" s="59"/>
      <c r="J1204" s="59"/>
      <c r="K1204" s="59"/>
      <c r="L1204" s="59"/>
      <c r="M1204" s="59"/>
      <c r="N1204" s="59"/>
      <c r="O1204" s="59"/>
      <c r="P1204" s="59"/>
      <c r="Q1204" s="59"/>
      <c r="R1204" s="59"/>
      <c r="S1204" s="59"/>
      <c r="T1204" s="59"/>
      <c r="U1204" s="59"/>
      <c r="V1204" s="59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59"/>
    </row>
    <row r="1205" spans="4:36" x14ac:dyDescent="0.2">
      <c r="D1205" s="89"/>
      <c r="G1205" s="59"/>
      <c r="H1205" s="59"/>
      <c r="I1205" s="59"/>
      <c r="J1205" s="59"/>
      <c r="K1205" s="59"/>
      <c r="L1205" s="59"/>
      <c r="M1205" s="59"/>
      <c r="N1205" s="59"/>
      <c r="O1205" s="59"/>
      <c r="P1205" s="59"/>
      <c r="Q1205" s="59"/>
      <c r="R1205" s="59"/>
      <c r="S1205" s="59"/>
      <c r="T1205" s="59"/>
      <c r="U1205" s="59"/>
      <c r="V1205" s="59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59"/>
    </row>
    <row r="1206" spans="4:36" x14ac:dyDescent="0.2">
      <c r="D1206" s="89"/>
      <c r="G1206" s="59"/>
      <c r="H1206" s="59"/>
      <c r="I1206" s="59"/>
      <c r="J1206" s="59"/>
      <c r="K1206" s="59"/>
      <c r="L1206" s="59"/>
      <c r="M1206" s="59"/>
      <c r="N1206" s="59"/>
      <c r="O1206" s="59"/>
      <c r="P1206" s="59"/>
      <c r="Q1206" s="59"/>
      <c r="R1206" s="59"/>
      <c r="S1206" s="59"/>
      <c r="T1206" s="59"/>
      <c r="U1206" s="59"/>
      <c r="V1206" s="59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59"/>
    </row>
    <row r="1207" spans="4:36" x14ac:dyDescent="0.2">
      <c r="D1207" s="89"/>
      <c r="G1207" s="59"/>
      <c r="H1207" s="59"/>
      <c r="I1207" s="59"/>
      <c r="J1207" s="59"/>
      <c r="K1207" s="59"/>
      <c r="L1207" s="59"/>
      <c r="M1207" s="59"/>
      <c r="N1207" s="59"/>
      <c r="O1207" s="59"/>
      <c r="P1207" s="59"/>
      <c r="Q1207" s="59"/>
      <c r="R1207" s="59"/>
      <c r="S1207" s="59"/>
      <c r="T1207" s="59"/>
      <c r="U1207" s="59"/>
      <c r="V1207" s="59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59"/>
    </row>
    <row r="1208" spans="4:36" x14ac:dyDescent="0.2">
      <c r="D1208" s="89"/>
      <c r="G1208" s="59"/>
      <c r="H1208" s="59"/>
      <c r="I1208" s="59"/>
      <c r="J1208" s="59"/>
      <c r="K1208" s="59"/>
      <c r="L1208" s="59"/>
      <c r="M1208" s="59"/>
      <c r="N1208" s="59"/>
      <c r="O1208" s="59"/>
      <c r="P1208" s="59"/>
      <c r="Q1208" s="59"/>
      <c r="R1208" s="59"/>
      <c r="S1208" s="59"/>
      <c r="T1208" s="59"/>
      <c r="U1208" s="59"/>
      <c r="V1208" s="59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59"/>
    </row>
    <row r="1209" spans="4:36" x14ac:dyDescent="0.2">
      <c r="D1209" s="89"/>
      <c r="G1209" s="59"/>
      <c r="H1209" s="59"/>
      <c r="I1209" s="59"/>
      <c r="J1209" s="59"/>
      <c r="K1209" s="59"/>
      <c r="L1209" s="59"/>
      <c r="M1209" s="59"/>
      <c r="N1209" s="59"/>
      <c r="O1209" s="59"/>
      <c r="P1209" s="59"/>
      <c r="Q1209" s="59"/>
      <c r="R1209" s="59"/>
      <c r="S1209" s="59"/>
      <c r="T1209" s="59"/>
      <c r="U1209" s="59"/>
      <c r="V1209" s="59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59"/>
    </row>
    <row r="1210" spans="4:36" x14ac:dyDescent="0.2">
      <c r="D1210" s="89"/>
      <c r="G1210" s="59"/>
      <c r="H1210" s="59"/>
      <c r="I1210" s="59"/>
      <c r="J1210" s="59"/>
      <c r="K1210" s="59"/>
      <c r="L1210" s="59"/>
      <c r="M1210" s="59"/>
      <c r="N1210" s="59"/>
      <c r="O1210" s="59"/>
      <c r="P1210" s="59"/>
      <c r="Q1210" s="59"/>
      <c r="R1210" s="59"/>
      <c r="S1210" s="59"/>
      <c r="T1210" s="59"/>
      <c r="U1210" s="59"/>
      <c r="V1210" s="59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59"/>
    </row>
    <row r="1211" spans="4:36" x14ac:dyDescent="0.2">
      <c r="D1211" s="89"/>
      <c r="G1211" s="59"/>
      <c r="H1211" s="59"/>
      <c r="I1211" s="59"/>
      <c r="J1211" s="59"/>
      <c r="K1211" s="59"/>
      <c r="L1211" s="59"/>
      <c r="M1211" s="59"/>
      <c r="N1211" s="59"/>
      <c r="O1211" s="59"/>
      <c r="P1211" s="59"/>
      <c r="Q1211" s="59"/>
      <c r="R1211" s="59"/>
      <c r="S1211" s="59"/>
      <c r="T1211" s="59"/>
      <c r="U1211" s="59"/>
      <c r="V1211" s="59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59"/>
    </row>
    <row r="1212" spans="4:36" x14ac:dyDescent="0.2">
      <c r="D1212" s="89"/>
      <c r="G1212" s="59"/>
      <c r="H1212" s="59"/>
      <c r="I1212" s="59"/>
      <c r="J1212" s="59"/>
      <c r="K1212" s="59"/>
      <c r="L1212" s="59"/>
      <c r="M1212" s="59"/>
      <c r="N1212" s="59"/>
      <c r="O1212" s="59"/>
      <c r="P1212" s="59"/>
      <c r="Q1212" s="59"/>
      <c r="R1212" s="59"/>
      <c r="S1212" s="59"/>
      <c r="T1212" s="59"/>
      <c r="U1212" s="59"/>
      <c r="V1212" s="59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59"/>
    </row>
    <row r="1213" spans="4:36" x14ac:dyDescent="0.2">
      <c r="D1213" s="89"/>
      <c r="G1213" s="59"/>
      <c r="H1213" s="59"/>
      <c r="I1213" s="59"/>
      <c r="J1213" s="59"/>
      <c r="K1213" s="59"/>
      <c r="L1213" s="59"/>
      <c r="M1213" s="59"/>
      <c r="N1213" s="59"/>
      <c r="O1213" s="59"/>
      <c r="P1213" s="59"/>
      <c r="Q1213" s="59"/>
      <c r="R1213" s="59"/>
      <c r="S1213" s="59"/>
      <c r="T1213" s="59"/>
      <c r="U1213" s="59"/>
      <c r="V1213" s="59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59"/>
    </row>
    <row r="1214" spans="4:36" x14ac:dyDescent="0.2">
      <c r="D1214" s="89"/>
      <c r="G1214" s="59"/>
      <c r="H1214" s="59"/>
      <c r="I1214" s="59"/>
      <c r="J1214" s="59"/>
      <c r="K1214" s="59"/>
      <c r="L1214" s="59"/>
      <c r="M1214" s="59"/>
      <c r="N1214" s="59"/>
      <c r="O1214" s="59"/>
      <c r="P1214" s="59"/>
      <c r="Q1214" s="59"/>
      <c r="R1214" s="59"/>
      <c r="S1214" s="59"/>
      <c r="T1214" s="59"/>
      <c r="U1214" s="59"/>
      <c r="V1214" s="59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59"/>
    </row>
    <row r="1215" spans="4:36" x14ac:dyDescent="0.2">
      <c r="D1215" s="89"/>
      <c r="G1215" s="59"/>
      <c r="H1215" s="59"/>
      <c r="I1215" s="59"/>
      <c r="J1215" s="59"/>
      <c r="K1215" s="59"/>
      <c r="L1215" s="59"/>
      <c r="M1215" s="59"/>
      <c r="N1215" s="59"/>
      <c r="O1215" s="59"/>
      <c r="P1215" s="59"/>
      <c r="Q1215" s="59"/>
      <c r="R1215" s="59"/>
      <c r="S1215" s="59"/>
      <c r="T1215" s="59"/>
      <c r="U1215" s="59"/>
      <c r="V1215" s="59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59"/>
    </row>
    <row r="1216" spans="4:36" x14ac:dyDescent="0.2">
      <c r="D1216" s="89"/>
      <c r="G1216" s="59"/>
      <c r="H1216" s="59"/>
      <c r="I1216" s="59"/>
      <c r="J1216" s="59"/>
      <c r="K1216" s="59"/>
      <c r="L1216" s="59"/>
      <c r="M1216" s="59"/>
      <c r="N1216" s="59"/>
      <c r="O1216" s="59"/>
      <c r="P1216" s="59"/>
      <c r="Q1216" s="59"/>
      <c r="R1216" s="59"/>
      <c r="S1216" s="59"/>
      <c r="T1216" s="59"/>
      <c r="U1216" s="59"/>
      <c r="V1216" s="59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59"/>
    </row>
    <row r="1217" spans="4:36" x14ac:dyDescent="0.2">
      <c r="D1217" s="89"/>
      <c r="G1217" s="59"/>
      <c r="H1217" s="59"/>
      <c r="I1217" s="59"/>
      <c r="J1217" s="59"/>
      <c r="K1217" s="59"/>
      <c r="L1217" s="59"/>
      <c r="M1217" s="59"/>
      <c r="N1217" s="59"/>
      <c r="O1217" s="59"/>
      <c r="P1217" s="59"/>
      <c r="Q1217" s="59"/>
      <c r="R1217" s="59"/>
      <c r="S1217" s="59"/>
      <c r="T1217" s="59"/>
      <c r="U1217" s="59"/>
      <c r="V1217" s="59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59"/>
    </row>
    <row r="1218" spans="4:36" x14ac:dyDescent="0.2">
      <c r="D1218" s="89"/>
      <c r="G1218" s="59"/>
      <c r="H1218" s="59"/>
      <c r="I1218" s="59"/>
      <c r="J1218" s="59"/>
      <c r="K1218" s="59"/>
      <c r="L1218" s="59"/>
      <c r="M1218" s="59"/>
      <c r="N1218" s="59"/>
      <c r="O1218" s="59"/>
      <c r="P1218" s="59"/>
      <c r="Q1218" s="59"/>
      <c r="R1218" s="59"/>
      <c r="S1218" s="59"/>
      <c r="T1218" s="59"/>
      <c r="U1218" s="59"/>
      <c r="V1218" s="59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59"/>
    </row>
    <row r="1219" spans="4:36" x14ac:dyDescent="0.2">
      <c r="D1219" s="89"/>
      <c r="G1219" s="59"/>
      <c r="H1219" s="59"/>
      <c r="I1219" s="59"/>
      <c r="J1219" s="59"/>
      <c r="K1219" s="59"/>
      <c r="L1219" s="59"/>
      <c r="M1219" s="59"/>
      <c r="N1219" s="59"/>
      <c r="O1219" s="59"/>
      <c r="P1219" s="59"/>
      <c r="Q1219" s="59"/>
      <c r="R1219" s="59"/>
      <c r="S1219" s="59"/>
      <c r="T1219" s="59"/>
      <c r="U1219" s="59"/>
      <c r="V1219" s="59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59"/>
    </row>
    <row r="1220" spans="4:36" x14ac:dyDescent="0.2">
      <c r="D1220" s="89"/>
      <c r="G1220" s="59"/>
      <c r="H1220" s="59"/>
      <c r="I1220" s="59"/>
      <c r="J1220" s="59"/>
      <c r="K1220" s="59"/>
      <c r="L1220" s="59"/>
      <c r="M1220" s="59"/>
      <c r="N1220" s="59"/>
      <c r="O1220" s="59"/>
      <c r="P1220" s="59"/>
      <c r="Q1220" s="59"/>
      <c r="R1220" s="59"/>
      <c r="S1220" s="59"/>
      <c r="T1220" s="59"/>
      <c r="U1220" s="59"/>
      <c r="V1220" s="59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59"/>
    </row>
    <row r="1221" spans="4:36" x14ac:dyDescent="0.2">
      <c r="D1221" s="89"/>
      <c r="G1221" s="59"/>
      <c r="H1221" s="59"/>
      <c r="I1221" s="59"/>
      <c r="J1221" s="59"/>
      <c r="K1221" s="59"/>
      <c r="L1221" s="59"/>
      <c r="M1221" s="59"/>
      <c r="N1221" s="59"/>
      <c r="O1221" s="59"/>
      <c r="P1221" s="59"/>
      <c r="Q1221" s="59"/>
      <c r="R1221" s="59"/>
      <c r="S1221" s="59"/>
      <c r="T1221" s="59"/>
      <c r="U1221" s="59"/>
      <c r="V1221" s="59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59"/>
    </row>
    <row r="1222" spans="4:36" x14ac:dyDescent="0.2">
      <c r="D1222" s="89"/>
      <c r="G1222" s="59"/>
      <c r="H1222" s="59"/>
      <c r="I1222" s="59"/>
      <c r="J1222" s="59"/>
      <c r="K1222" s="59"/>
      <c r="L1222" s="59"/>
      <c r="M1222" s="59"/>
      <c r="N1222" s="59"/>
      <c r="O1222" s="59"/>
      <c r="P1222" s="59"/>
      <c r="Q1222" s="59"/>
      <c r="R1222" s="59"/>
      <c r="S1222" s="59"/>
      <c r="T1222" s="59"/>
      <c r="U1222" s="59"/>
      <c r="V1222" s="59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59"/>
    </row>
    <row r="1223" spans="4:36" x14ac:dyDescent="0.2">
      <c r="D1223" s="89"/>
      <c r="G1223" s="59"/>
      <c r="H1223" s="59"/>
      <c r="I1223" s="59"/>
      <c r="J1223" s="59"/>
      <c r="K1223" s="59"/>
      <c r="L1223" s="59"/>
      <c r="M1223" s="59"/>
      <c r="N1223" s="59"/>
      <c r="O1223" s="59"/>
      <c r="P1223" s="59"/>
      <c r="Q1223" s="59"/>
      <c r="R1223" s="59"/>
      <c r="S1223" s="59"/>
      <c r="T1223" s="59"/>
      <c r="U1223" s="59"/>
      <c r="V1223" s="59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59"/>
    </row>
    <row r="1224" spans="4:36" x14ac:dyDescent="0.2">
      <c r="D1224" s="89"/>
      <c r="G1224" s="59"/>
      <c r="H1224" s="59"/>
      <c r="I1224" s="59"/>
      <c r="J1224" s="59"/>
      <c r="K1224" s="59"/>
      <c r="L1224" s="59"/>
      <c r="M1224" s="59"/>
      <c r="N1224" s="59"/>
      <c r="O1224" s="59"/>
      <c r="P1224" s="59"/>
      <c r="Q1224" s="59"/>
      <c r="R1224" s="59"/>
      <c r="S1224" s="59"/>
      <c r="T1224" s="59"/>
      <c r="U1224" s="59"/>
      <c r="V1224" s="59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59"/>
    </row>
    <row r="1225" spans="4:36" x14ac:dyDescent="0.2">
      <c r="D1225" s="89"/>
      <c r="G1225" s="59"/>
      <c r="H1225" s="59"/>
      <c r="I1225" s="59"/>
      <c r="J1225" s="59"/>
      <c r="K1225" s="59"/>
      <c r="L1225" s="59"/>
      <c r="M1225" s="59"/>
      <c r="N1225" s="59"/>
      <c r="O1225" s="59"/>
      <c r="P1225" s="59"/>
      <c r="Q1225" s="59"/>
      <c r="R1225" s="59"/>
      <c r="S1225" s="59"/>
      <c r="T1225" s="59"/>
      <c r="U1225" s="59"/>
      <c r="V1225" s="59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59"/>
    </row>
    <row r="1226" spans="4:36" x14ac:dyDescent="0.2">
      <c r="D1226" s="89"/>
      <c r="G1226" s="59"/>
      <c r="H1226" s="59"/>
      <c r="I1226" s="59"/>
      <c r="J1226" s="59"/>
      <c r="K1226" s="59"/>
      <c r="L1226" s="59"/>
      <c r="M1226" s="59"/>
      <c r="N1226" s="59"/>
      <c r="O1226" s="59"/>
      <c r="P1226" s="59"/>
      <c r="Q1226" s="59"/>
      <c r="R1226" s="59"/>
      <c r="S1226" s="59"/>
      <c r="T1226" s="59"/>
      <c r="U1226" s="59"/>
      <c r="V1226" s="59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59"/>
    </row>
    <row r="1227" spans="4:36" x14ac:dyDescent="0.2">
      <c r="D1227" s="89"/>
      <c r="G1227" s="59"/>
      <c r="H1227" s="59"/>
      <c r="I1227" s="59"/>
      <c r="J1227" s="59"/>
      <c r="K1227" s="59"/>
      <c r="L1227" s="59"/>
      <c r="M1227" s="59"/>
      <c r="N1227" s="59"/>
      <c r="O1227" s="59"/>
      <c r="P1227" s="59"/>
      <c r="Q1227" s="59"/>
      <c r="R1227" s="59"/>
      <c r="S1227" s="59"/>
      <c r="T1227" s="59"/>
      <c r="U1227" s="59"/>
      <c r="V1227" s="59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59"/>
    </row>
    <row r="1228" spans="4:36" x14ac:dyDescent="0.2">
      <c r="D1228" s="89"/>
      <c r="G1228" s="59"/>
      <c r="H1228" s="59"/>
      <c r="I1228" s="59"/>
      <c r="J1228" s="59"/>
      <c r="K1228" s="59"/>
      <c r="L1228" s="59"/>
      <c r="M1228" s="59"/>
      <c r="N1228" s="59"/>
      <c r="O1228" s="59"/>
      <c r="P1228" s="59"/>
      <c r="Q1228" s="59"/>
      <c r="R1228" s="59"/>
      <c r="S1228" s="59"/>
      <c r="T1228" s="59"/>
      <c r="U1228" s="59"/>
      <c r="V1228" s="59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59"/>
    </row>
    <row r="1229" spans="4:36" x14ac:dyDescent="0.2">
      <c r="D1229" s="89"/>
      <c r="G1229" s="59"/>
      <c r="H1229" s="59"/>
      <c r="I1229" s="59"/>
      <c r="J1229" s="59"/>
      <c r="K1229" s="59"/>
      <c r="L1229" s="59"/>
      <c r="M1229" s="59"/>
      <c r="N1229" s="59"/>
      <c r="O1229" s="59"/>
      <c r="P1229" s="59"/>
      <c r="Q1229" s="59"/>
      <c r="R1229" s="59"/>
      <c r="S1229" s="59"/>
      <c r="T1229" s="59"/>
      <c r="U1229" s="59"/>
      <c r="V1229" s="59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59"/>
    </row>
    <row r="1230" spans="4:36" x14ac:dyDescent="0.2">
      <c r="D1230" s="89"/>
      <c r="G1230" s="59"/>
      <c r="H1230" s="59"/>
      <c r="I1230" s="59"/>
      <c r="J1230" s="59"/>
      <c r="K1230" s="59"/>
      <c r="L1230" s="59"/>
      <c r="M1230" s="59"/>
      <c r="N1230" s="59"/>
      <c r="O1230" s="59"/>
      <c r="P1230" s="59"/>
      <c r="Q1230" s="59"/>
      <c r="R1230" s="59"/>
      <c r="S1230" s="59"/>
      <c r="T1230" s="59"/>
      <c r="U1230" s="59"/>
      <c r="V1230" s="59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59"/>
    </row>
    <row r="1231" spans="4:36" x14ac:dyDescent="0.2">
      <c r="D1231" s="89"/>
      <c r="G1231" s="59"/>
      <c r="H1231" s="59"/>
      <c r="I1231" s="59"/>
      <c r="J1231" s="59"/>
      <c r="K1231" s="59"/>
      <c r="L1231" s="59"/>
      <c r="M1231" s="59"/>
      <c r="N1231" s="59"/>
      <c r="O1231" s="59"/>
      <c r="P1231" s="59"/>
      <c r="Q1231" s="59"/>
      <c r="R1231" s="59"/>
      <c r="S1231" s="59"/>
      <c r="T1231" s="59"/>
      <c r="U1231" s="59"/>
      <c r="V1231" s="59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59"/>
    </row>
    <row r="1232" spans="4:36" x14ac:dyDescent="0.2">
      <c r="D1232" s="89"/>
      <c r="G1232" s="59"/>
      <c r="H1232" s="59"/>
      <c r="I1232" s="59"/>
      <c r="J1232" s="59"/>
      <c r="K1232" s="59"/>
      <c r="L1232" s="59"/>
      <c r="M1232" s="59"/>
      <c r="N1232" s="59"/>
      <c r="O1232" s="59"/>
      <c r="P1232" s="59"/>
      <c r="Q1232" s="59"/>
      <c r="R1232" s="59"/>
      <c r="S1232" s="59"/>
      <c r="T1232" s="59"/>
      <c r="U1232" s="59"/>
      <c r="V1232" s="59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59"/>
    </row>
    <row r="1233" spans="4:36" x14ac:dyDescent="0.2">
      <c r="D1233" s="89"/>
      <c r="G1233" s="59"/>
      <c r="H1233" s="59"/>
      <c r="I1233" s="59"/>
      <c r="J1233" s="59"/>
      <c r="K1233" s="59"/>
      <c r="L1233" s="59"/>
      <c r="M1233" s="59"/>
      <c r="N1233" s="59"/>
      <c r="O1233" s="59"/>
      <c r="P1233" s="59"/>
      <c r="Q1233" s="59"/>
      <c r="R1233" s="59"/>
      <c r="S1233" s="59"/>
      <c r="T1233" s="59"/>
      <c r="U1233" s="59"/>
      <c r="V1233" s="59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59"/>
    </row>
    <row r="1234" spans="4:36" x14ac:dyDescent="0.2">
      <c r="D1234" s="89"/>
      <c r="G1234" s="59"/>
      <c r="H1234" s="59"/>
      <c r="I1234" s="59"/>
      <c r="J1234" s="59"/>
      <c r="K1234" s="59"/>
      <c r="L1234" s="59"/>
      <c r="M1234" s="59"/>
      <c r="N1234" s="59"/>
      <c r="O1234" s="59"/>
      <c r="P1234" s="59"/>
      <c r="Q1234" s="59"/>
      <c r="R1234" s="59"/>
      <c r="S1234" s="59"/>
      <c r="T1234" s="59"/>
      <c r="U1234" s="59"/>
      <c r="V1234" s="59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59"/>
    </row>
    <row r="1235" spans="4:36" x14ac:dyDescent="0.2">
      <c r="D1235" s="89"/>
      <c r="G1235" s="59"/>
      <c r="H1235" s="59"/>
      <c r="I1235" s="59"/>
      <c r="J1235" s="59"/>
      <c r="K1235" s="59"/>
      <c r="L1235" s="59"/>
      <c r="M1235" s="59"/>
      <c r="N1235" s="59"/>
      <c r="O1235" s="59"/>
      <c r="P1235" s="59"/>
      <c r="Q1235" s="59"/>
      <c r="R1235" s="59"/>
      <c r="S1235" s="59"/>
      <c r="T1235" s="59"/>
      <c r="U1235" s="59"/>
      <c r="V1235" s="59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59"/>
    </row>
    <row r="1236" spans="4:36" x14ac:dyDescent="0.2">
      <c r="D1236" s="89"/>
      <c r="G1236" s="59"/>
      <c r="H1236" s="59"/>
      <c r="I1236" s="59"/>
      <c r="J1236" s="59"/>
      <c r="K1236" s="59"/>
      <c r="L1236" s="59"/>
      <c r="M1236" s="59"/>
      <c r="N1236" s="59"/>
      <c r="O1236" s="59"/>
      <c r="P1236" s="59"/>
      <c r="Q1236" s="59"/>
      <c r="R1236" s="59"/>
      <c r="S1236" s="59"/>
      <c r="T1236" s="59"/>
      <c r="U1236" s="59"/>
      <c r="V1236" s="59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59"/>
    </row>
    <row r="1237" spans="4:36" x14ac:dyDescent="0.2">
      <c r="D1237" s="89"/>
      <c r="G1237" s="59"/>
      <c r="H1237" s="59"/>
      <c r="I1237" s="59"/>
      <c r="J1237" s="59"/>
      <c r="K1237" s="59"/>
      <c r="L1237" s="59"/>
      <c r="M1237" s="59"/>
      <c r="N1237" s="59"/>
      <c r="O1237" s="59"/>
      <c r="P1237" s="59"/>
      <c r="Q1237" s="59"/>
      <c r="R1237" s="59"/>
      <c r="S1237" s="59"/>
      <c r="T1237" s="59"/>
      <c r="U1237" s="59"/>
      <c r="V1237" s="59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59"/>
    </row>
    <row r="1238" spans="4:36" x14ac:dyDescent="0.2">
      <c r="D1238" s="89"/>
      <c r="G1238" s="59"/>
      <c r="H1238" s="59"/>
      <c r="I1238" s="59"/>
      <c r="J1238" s="59"/>
      <c r="K1238" s="59"/>
      <c r="L1238" s="59"/>
      <c r="M1238" s="59"/>
      <c r="N1238" s="59"/>
      <c r="O1238" s="59"/>
      <c r="P1238" s="59"/>
      <c r="Q1238" s="59"/>
      <c r="R1238" s="59"/>
      <c r="S1238" s="59"/>
      <c r="T1238" s="59"/>
      <c r="U1238" s="59"/>
      <c r="V1238" s="59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59"/>
    </row>
    <row r="1239" spans="4:36" x14ac:dyDescent="0.2">
      <c r="D1239" s="89"/>
      <c r="G1239" s="59"/>
      <c r="H1239" s="59"/>
      <c r="I1239" s="59"/>
      <c r="J1239" s="59"/>
      <c r="K1239" s="59"/>
      <c r="L1239" s="59"/>
      <c r="M1239" s="59"/>
      <c r="N1239" s="59"/>
      <c r="O1239" s="59"/>
      <c r="P1239" s="59"/>
      <c r="Q1239" s="59"/>
      <c r="R1239" s="59"/>
      <c r="S1239" s="59"/>
      <c r="T1239" s="59"/>
      <c r="U1239" s="59"/>
      <c r="V1239" s="59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59"/>
    </row>
    <row r="1240" spans="4:36" x14ac:dyDescent="0.2">
      <c r="D1240" s="89"/>
      <c r="G1240" s="59"/>
      <c r="H1240" s="59"/>
      <c r="I1240" s="59"/>
      <c r="J1240" s="59"/>
      <c r="K1240" s="59"/>
      <c r="L1240" s="59"/>
      <c r="M1240" s="59"/>
      <c r="N1240" s="59"/>
      <c r="O1240" s="59"/>
      <c r="P1240" s="59"/>
      <c r="Q1240" s="59"/>
      <c r="R1240" s="59"/>
      <c r="S1240" s="59"/>
      <c r="T1240" s="59"/>
      <c r="U1240" s="59"/>
      <c r="V1240" s="59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59"/>
    </row>
    <row r="1241" spans="4:36" x14ac:dyDescent="0.2">
      <c r="D1241" s="89"/>
      <c r="G1241" s="59"/>
      <c r="H1241" s="59"/>
      <c r="I1241" s="59"/>
      <c r="J1241" s="59"/>
      <c r="K1241" s="59"/>
      <c r="L1241" s="59"/>
      <c r="M1241" s="59"/>
      <c r="N1241" s="59"/>
      <c r="O1241" s="59"/>
      <c r="P1241" s="59"/>
      <c r="Q1241" s="59"/>
      <c r="R1241" s="59"/>
      <c r="S1241" s="59"/>
      <c r="T1241" s="59"/>
      <c r="U1241" s="59"/>
      <c r="V1241" s="59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59"/>
    </row>
    <row r="1242" spans="4:36" x14ac:dyDescent="0.2">
      <c r="D1242" s="89"/>
      <c r="G1242" s="59"/>
      <c r="H1242" s="59"/>
      <c r="I1242" s="59"/>
      <c r="J1242" s="59"/>
      <c r="K1242" s="59"/>
      <c r="L1242" s="59"/>
      <c r="M1242" s="59"/>
      <c r="N1242" s="59"/>
      <c r="O1242" s="59"/>
      <c r="P1242" s="59"/>
      <c r="Q1242" s="59"/>
      <c r="R1242" s="59"/>
      <c r="S1242" s="59"/>
      <c r="T1242" s="59"/>
      <c r="U1242" s="59"/>
      <c r="V1242" s="59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59"/>
    </row>
    <row r="1243" spans="4:36" x14ac:dyDescent="0.2">
      <c r="D1243" s="89"/>
      <c r="G1243" s="59"/>
      <c r="H1243" s="59"/>
      <c r="I1243" s="59"/>
      <c r="J1243" s="59"/>
      <c r="K1243" s="59"/>
      <c r="L1243" s="59"/>
      <c r="M1243" s="59"/>
      <c r="N1243" s="59"/>
      <c r="O1243" s="59"/>
      <c r="P1243" s="59"/>
      <c r="Q1243" s="59"/>
      <c r="R1243" s="59"/>
      <c r="S1243" s="59"/>
      <c r="T1243" s="59"/>
      <c r="U1243" s="59"/>
      <c r="V1243" s="59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59"/>
    </row>
    <row r="1244" spans="4:36" x14ac:dyDescent="0.2">
      <c r="D1244" s="89"/>
      <c r="G1244" s="59"/>
      <c r="H1244" s="59"/>
      <c r="I1244" s="59"/>
      <c r="J1244" s="59"/>
      <c r="K1244" s="59"/>
      <c r="L1244" s="59"/>
      <c r="M1244" s="59"/>
      <c r="N1244" s="59"/>
      <c r="O1244" s="59"/>
      <c r="P1244" s="59"/>
      <c r="Q1244" s="59"/>
      <c r="R1244" s="59"/>
      <c r="S1244" s="59"/>
      <c r="T1244" s="59"/>
      <c r="U1244" s="59"/>
      <c r="V1244" s="59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59"/>
    </row>
    <row r="1245" spans="4:36" x14ac:dyDescent="0.2">
      <c r="D1245" s="89"/>
      <c r="G1245" s="59"/>
      <c r="H1245" s="59"/>
      <c r="I1245" s="59"/>
      <c r="J1245" s="59"/>
      <c r="K1245" s="59"/>
      <c r="L1245" s="59"/>
      <c r="M1245" s="59"/>
      <c r="N1245" s="59"/>
      <c r="O1245" s="59"/>
      <c r="P1245" s="59"/>
      <c r="Q1245" s="59"/>
      <c r="R1245" s="59"/>
      <c r="S1245" s="59"/>
      <c r="T1245" s="59"/>
      <c r="U1245" s="59"/>
      <c r="V1245" s="59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59"/>
    </row>
    <row r="1246" spans="4:36" x14ac:dyDescent="0.2">
      <c r="D1246" s="89"/>
      <c r="G1246" s="59"/>
      <c r="H1246" s="59"/>
      <c r="I1246" s="59"/>
      <c r="J1246" s="59"/>
      <c r="K1246" s="59"/>
      <c r="L1246" s="59"/>
      <c r="M1246" s="59"/>
      <c r="N1246" s="59"/>
      <c r="O1246" s="59"/>
      <c r="P1246" s="59"/>
      <c r="Q1246" s="59"/>
      <c r="R1246" s="59"/>
      <c r="S1246" s="59"/>
      <c r="T1246" s="59"/>
      <c r="U1246" s="59"/>
      <c r="V1246" s="59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59"/>
    </row>
    <row r="1247" spans="4:36" x14ac:dyDescent="0.2">
      <c r="D1247" s="89"/>
      <c r="G1247" s="59"/>
      <c r="H1247" s="59"/>
      <c r="I1247" s="59"/>
      <c r="J1247" s="59"/>
      <c r="K1247" s="59"/>
      <c r="L1247" s="59"/>
      <c r="M1247" s="59"/>
      <c r="N1247" s="59"/>
      <c r="O1247" s="59"/>
      <c r="P1247" s="59"/>
      <c r="Q1247" s="59"/>
      <c r="R1247" s="59"/>
      <c r="S1247" s="59"/>
      <c r="T1247" s="59"/>
      <c r="U1247" s="59"/>
      <c r="V1247" s="59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59"/>
    </row>
    <row r="1248" spans="4:36" x14ac:dyDescent="0.2">
      <c r="D1248" s="89"/>
      <c r="G1248" s="59"/>
      <c r="H1248" s="59"/>
      <c r="I1248" s="59"/>
      <c r="J1248" s="59"/>
      <c r="K1248" s="59"/>
      <c r="L1248" s="59"/>
      <c r="M1248" s="59"/>
      <c r="N1248" s="59"/>
      <c r="O1248" s="59"/>
      <c r="P1248" s="59"/>
      <c r="Q1248" s="59"/>
      <c r="R1248" s="59"/>
      <c r="S1248" s="59"/>
      <c r="T1248" s="59"/>
      <c r="U1248" s="59"/>
      <c r="V1248" s="59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59"/>
    </row>
    <row r="1249" spans="4:36" x14ac:dyDescent="0.2">
      <c r="D1249" s="89"/>
      <c r="G1249" s="59"/>
      <c r="H1249" s="59"/>
      <c r="I1249" s="59"/>
      <c r="J1249" s="59"/>
      <c r="K1249" s="59"/>
      <c r="L1249" s="59"/>
      <c r="M1249" s="59"/>
      <c r="N1249" s="59"/>
      <c r="O1249" s="59"/>
      <c r="P1249" s="59"/>
      <c r="Q1249" s="59"/>
      <c r="R1249" s="59"/>
      <c r="S1249" s="59"/>
      <c r="T1249" s="59"/>
      <c r="U1249" s="59"/>
      <c r="V1249" s="59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59"/>
    </row>
    <row r="1250" spans="4:36" x14ac:dyDescent="0.2">
      <c r="D1250" s="89"/>
      <c r="G1250" s="59"/>
      <c r="H1250" s="59"/>
      <c r="I1250" s="59"/>
      <c r="J1250" s="59"/>
      <c r="K1250" s="59"/>
      <c r="L1250" s="59"/>
      <c r="M1250" s="59"/>
      <c r="N1250" s="59"/>
      <c r="O1250" s="59"/>
      <c r="P1250" s="59"/>
      <c r="Q1250" s="59"/>
      <c r="R1250" s="59"/>
      <c r="S1250" s="59"/>
      <c r="T1250" s="59"/>
      <c r="U1250" s="59"/>
      <c r="V1250" s="59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59"/>
    </row>
    <row r="1251" spans="4:36" x14ac:dyDescent="0.2">
      <c r="D1251" s="89"/>
      <c r="G1251" s="59"/>
      <c r="H1251" s="59"/>
      <c r="I1251" s="59"/>
      <c r="J1251" s="59"/>
      <c r="K1251" s="59"/>
      <c r="L1251" s="59"/>
      <c r="M1251" s="59"/>
      <c r="N1251" s="59"/>
      <c r="O1251" s="59"/>
      <c r="P1251" s="59"/>
      <c r="Q1251" s="59"/>
      <c r="R1251" s="59"/>
      <c r="S1251" s="59"/>
      <c r="T1251" s="59"/>
      <c r="U1251" s="59"/>
      <c r="V1251" s="59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59"/>
    </row>
    <row r="1252" spans="4:36" x14ac:dyDescent="0.2">
      <c r="D1252" s="89"/>
      <c r="G1252" s="59"/>
      <c r="H1252" s="59"/>
      <c r="I1252" s="59"/>
      <c r="J1252" s="59"/>
      <c r="K1252" s="59"/>
      <c r="L1252" s="59"/>
      <c r="M1252" s="59"/>
      <c r="N1252" s="59"/>
      <c r="O1252" s="59"/>
      <c r="P1252" s="59"/>
      <c r="Q1252" s="59"/>
      <c r="R1252" s="59"/>
      <c r="S1252" s="59"/>
      <c r="T1252" s="59"/>
      <c r="U1252" s="59"/>
      <c r="V1252" s="59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59"/>
    </row>
    <row r="1253" spans="4:36" x14ac:dyDescent="0.2">
      <c r="D1253" s="89"/>
      <c r="G1253" s="59"/>
      <c r="H1253" s="59"/>
      <c r="I1253" s="59"/>
      <c r="J1253" s="59"/>
      <c r="K1253" s="59"/>
      <c r="L1253" s="59"/>
      <c r="M1253" s="59"/>
      <c r="N1253" s="59"/>
      <c r="O1253" s="59"/>
      <c r="P1253" s="59"/>
      <c r="Q1253" s="59"/>
      <c r="R1253" s="59"/>
      <c r="S1253" s="59"/>
      <c r="T1253" s="59"/>
      <c r="U1253" s="59"/>
      <c r="V1253" s="59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59"/>
    </row>
    <row r="1254" spans="4:36" x14ac:dyDescent="0.2">
      <c r="D1254" s="89"/>
      <c r="G1254" s="59"/>
      <c r="H1254" s="59"/>
      <c r="I1254" s="59"/>
      <c r="J1254" s="59"/>
      <c r="K1254" s="59"/>
      <c r="L1254" s="59"/>
      <c r="M1254" s="59"/>
      <c r="N1254" s="59"/>
      <c r="O1254" s="59"/>
      <c r="P1254" s="59"/>
      <c r="Q1254" s="59"/>
      <c r="R1254" s="59"/>
      <c r="S1254" s="59"/>
      <c r="T1254" s="59"/>
      <c r="U1254" s="59"/>
      <c r="V1254" s="59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59"/>
    </row>
    <row r="1255" spans="4:36" x14ac:dyDescent="0.2">
      <c r="D1255" s="89"/>
      <c r="G1255" s="59"/>
      <c r="H1255" s="59"/>
      <c r="I1255" s="59"/>
      <c r="J1255" s="59"/>
      <c r="K1255" s="59"/>
      <c r="L1255" s="59"/>
      <c r="M1255" s="59"/>
      <c r="N1255" s="59"/>
      <c r="O1255" s="59"/>
      <c r="P1255" s="59"/>
      <c r="Q1255" s="59"/>
      <c r="R1255" s="59"/>
      <c r="S1255" s="59"/>
      <c r="T1255" s="59"/>
      <c r="U1255" s="59"/>
      <c r="V1255" s="59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59"/>
    </row>
    <row r="1256" spans="4:36" x14ac:dyDescent="0.2">
      <c r="D1256" s="89"/>
      <c r="G1256" s="59"/>
      <c r="H1256" s="59"/>
      <c r="I1256" s="59"/>
      <c r="J1256" s="59"/>
      <c r="K1256" s="59"/>
      <c r="L1256" s="59"/>
      <c r="M1256" s="59"/>
      <c r="N1256" s="59"/>
      <c r="O1256" s="59"/>
      <c r="P1256" s="59"/>
      <c r="Q1256" s="59"/>
      <c r="R1256" s="59"/>
      <c r="S1256" s="59"/>
      <c r="T1256" s="59"/>
      <c r="U1256" s="59"/>
      <c r="V1256" s="59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59"/>
    </row>
    <row r="1257" spans="4:36" x14ac:dyDescent="0.2">
      <c r="D1257" s="89"/>
      <c r="G1257" s="59"/>
      <c r="H1257" s="59"/>
      <c r="I1257" s="59"/>
      <c r="J1257" s="59"/>
      <c r="K1257" s="59"/>
      <c r="L1257" s="59"/>
      <c r="M1257" s="59"/>
      <c r="N1257" s="59"/>
      <c r="O1257" s="59"/>
      <c r="P1257" s="59"/>
      <c r="Q1257" s="59"/>
      <c r="R1257" s="59"/>
      <c r="S1257" s="59"/>
      <c r="T1257" s="59"/>
      <c r="U1257" s="59"/>
      <c r="V1257" s="59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59"/>
    </row>
    <row r="1258" spans="4:36" x14ac:dyDescent="0.2">
      <c r="D1258" s="89"/>
      <c r="G1258" s="59"/>
      <c r="H1258" s="59"/>
      <c r="I1258" s="59"/>
      <c r="J1258" s="59"/>
      <c r="K1258" s="59"/>
      <c r="L1258" s="59"/>
      <c r="M1258" s="59"/>
      <c r="N1258" s="59"/>
      <c r="O1258" s="59"/>
      <c r="P1258" s="59"/>
      <c r="Q1258" s="59"/>
      <c r="R1258" s="59"/>
      <c r="S1258" s="59"/>
      <c r="T1258" s="59"/>
      <c r="U1258" s="59"/>
      <c r="V1258" s="59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59"/>
    </row>
    <row r="1259" spans="4:36" x14ac:dyDescent="0.2">
      <c r="D1259" s="89"/>
      <c r="G1259" s="59"/>
      <c r="H1259" s="59"/>
      <c r="I1259" s="59"/>
      <c r="J1259" s="59"/>
      <c r="K1259" s="59"/>
      <c r="L1259" s="59"/>
      <c r="M1259" s="59"/>
      <c r="N1259" s="59"/>
      <c r="O1259" s="59"/>
      <c r="P1259" s="59"/>
      <c r="Q1259" s="59"/>
      <c r="R1259" s="59"/>
      <c r="S1259" s="59"/>
      <c r="T1259" s="59"/>
      <c r="U1259" s="59"/>
      <c r="V1259" s="59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59"/>
    </row>
    <row r="1260" spans="4:36" x14ac:dyDescent="0.2">
      <c r="D1260" s="89"/>
      <c r="G1260" s="59"/>
      <c r="H1260" s="59"/>
      <c r="I1260" s="59"/>
      <c r="J1260" s="59"/>
      <c r="K1260" s="59"/>
      <c r="L1260" s="59"/>
      <c r="M1260" s="59"/>
      <c r="N1260" s="59"/>
      <c r="O1260" s="59"/>
      <c r="P1260" s="59"/>
      <c r="Q1260" s="59"/>
      <c r="R1260" s="59"/>
      <c r="S1260" s="59"/>
      <c r="T1260" s="59"/>
      <c r="U1260" s="59"/>
      <c r="V1260" s="59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59"/>
    </row>
    <row r="1261" spans="4:36" x14ac:dyDescent="0.2">
      <c r="D1261" s="89"/>
      <c r="G1261" s="59"/>
      <c r="H1261" s="59"/>
      <c r="I1261" s="59"/>
      <c r="J1261" s="59"/>
      <c r="K1261" s="59"/>
      <c r="L1261" s="59"/>
      <c r="M1261" s="59"/>
      <c r="N1261" s="59"/>
      <c r="O1261" s="59"/>
      <c r="P1261" s="59"/>
      <c r="Q1261" s="59"/>
      <c r="R1261" s="59"/>
      <c r="S1261" s="59"/>
      <c r="T1261" s="59"/>
      <c r="U1261" s="59"/>
      <c r="V1261" s="59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59"/>
    </row>
    <row r="1262" spans="4:36" x14ac:dyDescent="0.2">
      <c r="D1262" s="89"/>
      <c r="G1262" s="59"/>
      <c r="H1262" s="59"/>
      <c r="I1262" s="59"/>
      <c r="J1262" s="59"/>
      <c r="K1262" s="59"/>
      <c r="L1262" s="59"/>
      <c r="M1262" s="59"/>
      <c r="N1262" s="59"/>
      <c r="O1262" s="59"/>
      <c r="P1262" s="59"/>
      <c r="Q1262" s="59"/>
      <c r="R1262" s="59"/>
      <c r="S1262" s="59"/>
      <c r="T1262" s="59"/>
      <c r="U1262" s="59"/>
      <c r="V1262" s="59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59"/>
    </row>
    <row r="1263" spans="4:36" x14ac:dyDescent="0.2">
      <c r="D1263" s="89"/>
      <c r="G1263" s="59"/>
      <c r="H1263" s="59"/>
      <c r="I1263" s="59"/>
      <c r="J1263" s="59"/>
      <c r="K1263" s="59"/>
      <c r="L1263" s="59"/>
      <c r="M1263" s="59"/>
      <c r="N1263" s="59"/>
      <c r="O1263" s="59"/>
      <c r="P1263" s="59"/>
      <c r="Q1263" s="59"/>
      <c r="R1263" s="59"/>
      <c r="S1263" s="59"/>
      <c r="T1263" s="59"/>
      <c r="U1263" s="59"/>
      <c r="V1263" s="59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59"/>
    </row>
    <row r="1264" spans="4:36" x14ac:dyDescent="0.2">
      <c r="D1264" s="89"/>
      <c r="G1264" s="59"/>
      <c r="H1264" s="59"/>
      <c r="I1264" s="59"/>
      <c r="J1264" s="59"/>
      <c r="K1264" s="59"/>
      <c r="L1264" s="59"/>
      <c r="M1264" s="59"/>
      <c r="N1264" s="59"/>
      <c r="O1264" s="59"/>
      <c r="P1264" s="59"/>
      <c r="Q1264" s="59"/>
      <c r="R1264" s="59"/>
      <c r="S1264" s="59"/>
      <c r="T1264" s="59"/>
      <c r="U1264" s="59"/>
      <c r="V1264" s="59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59"/>
    </row>
    <row r="1265" spans="4:36" x14ac:dyDescent="0.2">
      <c r="D1265" s="89"/>
      <c r="G1265" s="59"/>
      <c r="H1265" s="59"/>
      <c r="I1265" s="59"/>
      <c r="J1265" s="59"/>
      <c r="K1265" s="59"/>
      <c r="L1265" s="59"/>
      <c r="M1265" s="59"/>
      <c r="N1265" s="59"/>
      <c r="O1265" s="59"/>
      <c r="P1265" s="59"/>
      <c r="Q1265" s="59"/>
      <c r="R1265" s="59"/>
      <c r="S1265" s="59"/>
      <c r="T1265" s="59"/>
      <c r="U1265" s="59"/>
      <c r="V1265" s="59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59"/>
    </row>
    <row r="1266" spans="4:36" x14ac:dyDescent="0.2">
      <c r="D1266" s="89"/>
      <c r="G1266" s="59"/>
      <c r="H1266" s="59"/>
      <c r="I1266" s="59"/>
      <c r="J1266" s="59"/>
      <c r="K1266" s="59"/>
      <c r="L1266" s="59"/>
      <c r="M1266" s="59"/>
      <c r="N1266" s="59"/>
      <c r="O1266" s="59"/>
      <c r="P1266" s="59"/>
      <c r="Q1266" s="59"/>
      <c r="R1266" s="59"/>
      <c r="S1266" s="59"/>
      <c r="T1266" s="59"/>
      <c r="U1266" s="59"/>
      <c r="V1266" s="59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59"/>
    </row>
    <row r="1267" spans="4:36" x14ac:dyDescent="0.2">
      <c r="D1267" s="89"/>
      <c r="G1267" s="59"/>
      <c r="H1267" s="59"/>
      <c r="I1267" s="59"/>
      <c r="J1267" s="59"/>
      <c r="K1267" s="59"/>
      <c r="L1267" s="59"/>
      <c r="M1267" s="59"/>
      <c r="N1267" s="59"/>
      <c r="O1267" s="59"/>
      <c r="P1267" s="59"/>
      <c r="Q1267" s="59"/>
      <c r="R1267" s="59"/>
      <c r="S1267" s="59"/>
      <c r="T1267" s="59"/>
      <c r="U1267" s="59"/>
      <c r="V1267" s="59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59"/>
    </row>
    <row r="1268" spans="4:36" x14ac:dyDescent="0.2">
      <c r="D1268" s="89"/>
      <c r="G1268" s="59"/>
      <c r="H1268" s="59"/>
      <c r="I1268" s="59"/>
      <c r="J1268" s="59"/>
      <c r="K1268" s="59"/>
      <c r="L1268" s="59"/>
      <c r="M1268" s="59"/>
      <c r="N1268" s="59"/>
      <c r="O1268" s="59"/>
      <c r="P1268" s="59"/>
      <c r="Q1268" s="59"/>
      <c r="R1268" s="59"/>
      <c r="S1268" s="59"/>
      <c r="T1268" s="59"/>
      <c r="U1268" s="59"/>
      <c r="V1268" s="59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59"/>
    </row>
    <row r="1269" spans="4:36" x14ac:dyDescent="0.2">
      <c r="D1269" s="89"/>
      <c r="G1269" s="59"/>
      <c r="H1269" s="59"/>
      <c r="I1269" s="59"/>
      <c r="J1269" s="59"/>
      <c r="K1269" s="59"/>
      <c r="L1269" s="59"/>
      <c r="M1269" s="59"/>
      <c r="N1269" s="59"/>
      <c r="O1269" s="59"/>
      <c r="P1269" s="59"/>
      <c r="Q1269" s="59"/>
      <c r="R1269" s="59"/>
      <c r="S1269" s="59"/>
      <c r="T1269" s="59"/>
      <c r="U1269" s="59"/>
      <c r="V1269" s="59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59"/>
    </row>
    <row r="1270" spans="4:36" x14ac:dyDescent="0.2">
      <c r="D1270" s="89"/>
      <c r="G1270" s="59"/>
      <c r="H1270" s="59"/>
      <c r="I1270" s="59"/>
      <c r="J1270" s="59"/>
      <c r="K1270" s="59"/>
      <c r="L1270" s="59"/>
      <c r="M1270" s="59"/>
      <c r="N1270" s="59"/>
      <c r="O1270" s="59"/>
      <c r="P1270" s="59"/>
      <c r="Q1270" s="59"/>
      <c r="R1270" s="59"/>
      <c r="S1270" s="59"/>
      <c r="T1270" s="59"/>
      <c r="U1270" s="59"/>
      <c r="V1270" s="59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59"/>
    </row>
    <row r="1271" spans="4:36" x14ac:dyDescent="0.2">
      <c r="D1271" s="89"/>
      <c r="G1271" s="59"/>
      <c r="H1271" s="59"/>
      <c r="I1271" s="59"/>
      <c r="J1271" s="59"/>
      <c r="K1271" s="59"/>
      <c r="L1271" s="59"/>
      <c r="M1271" s="59"/>
      <c r="N1271" s="59"/>
      <c r="O1271" s="59"/>
      <c r="P1271" s="59"/>
      <c r="Q1271" s="59"/>
      <c r="R1271" s="59"/>
      <c r="S1271" s="59"/>
      <c r="T1271" s="59"/>
      <c r="U1271" s="59"/>
      <c r="V1271" s="59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59"/>
    </row>
    <row r="1272" spans="4:36" x14ac:dyDescent="0.2">
      <c r="D1272" s="89"/>
      <c r="G1272" s="59"/>
      <c r="H1272" s="59"/>
      <c r="I1272" s="59"/>
      <c r="J1272" s="59"/>
      <c r="K1272" s="59"/>
      <c r="L1272" s="59"/>
      <c r="M1272" s="59"/>
      <c r="N1272" s="59"/>
      <c r="O1272" s="59"/>
      <c r="P1272" s="59"/>
      <c r="Q1272" s="59"/>
      <c r="R1272" s="59"/>
      <c r="S1272" s="59"/>
      <c r="T1272" s="59"/>
      <c r="U1272" s="59"/>
      <c r="V1272" s="59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59"/>
    </row>
    <row r="1273" spans="4:36" x14ac:dyDescent="0.2">
      <c r="D1273" s="89"/>
      <c r="G1273" s="59"/>
      <c r="H1273" s="59"/>
      <c r="I1273" s="59"/>
      <c r="J1273" s="59"/>
      <c r="K1273" s="59"/>
      <c r="L1273" s="59"/>
      <c r="M1273" s="59"/>
      <c r="N1273" s="59"/>
      <c r="O1273" s="59"/>
      <c r="P1273" s="59"/>
      <c r="Q1273" s="59"/>
      <c r="R1273" s="59"/>
      <c r="S1273" s="59"/>
      <c r="T1273" s="59"/>
      <c r="U1273" s="59"/>
      <c r="V1273" s="59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59"/>
    </row>
    <row r="1274" spans="4:36" x14ac:dyDescent="0.2">
      <c r="D1274" s="89"/>
      <c r="G1274" s="59"/>
      <c r="H1274" s="59"/>
      <c r="I1274" s="59"/>
      <c r="J1274" s="59"/>
      <c r="K1274" s="59"/>
      <c r="L1274" s="59"/>
      <c r="M1274" s="59"/>
      <c r="N1274" s="59"/>
      <c r="O1274" s="59"/>
      <c r="P1274" s="59"/>
      <c r="Q1274" s="59"/>
      <c r="R1274" s="59"/>
      <c r="S1274" s="59"/>
      <c r="T1274" s="59"/>
      <c r="U1274" s="59"/>
      <c r="V1274" s="59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59"/>
    </row>
    <row r="1275" spans="4:36" x14ac:dyDescent="0.2">
      <c r="D1275" s="89"/>
      <c r="G1275" s="59"/>
      <c r="H1275" s="59"/>
      <c r="I1275" s="59"/>
      <c r="J1275" s="59"/>
      <c r="K1275" s="59"/>
      <c r="L1275" s="59"/>
      <c r="M1275" s="59"/>
      <c r="N1275" s="59"/>
      <c r="O1275" s="59"/>
      <c r="P1275" s="59"/>
      <c r="Q1275" s="59"/>
      <c r="R1275" s="59"/>
      <c r="S1275" s="59"/>
      <c r="T1275" s="59"/>
      <c r="U1275" s="59"/>
      <c r="V1275" s="59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59"/>
    </row>
    <row r="1276" spans="4:36" x14ac:dyDescent="0.2">
      <c r="D1276" s="89"/>
      <c r="G1276" s="59"/>
      <c r="H1276" s="59"/>
      <c r="I1276" s="59"/>
      <c r="J1276" s="59"/>
      <c r="K1276" s="59"/>
      <c r="L1276" s="59"/>
      <c r="M1276" s="59"/>
      <c r="N1276" s="59"/>
      <c r="O1276" s="59"/>
      <c r="P1276" s="59"/>
      <c r="Q1276" s="59"/>
      <c r="R1276" s="59"/>
      <c r="S1276" s="59"/>
      <c r="T1276" s="59"/>
      <c r="U1276" s="59"/>
      <c r="V1276" s="59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59"/>
    </row>
    <row r="1277" spans="4:36" x14ac:dyDescent="0.2">
      <c r="D1277" s="89"/>
      <c r="G1277" s="59"/>
      <c r="H1277" s="59"/>
      <c r="I1277" s="59"/>
      <c r="J1277" s="59"/>
      <c r="K1277" s="59"/>
      <c r="L1277" s="59"/>
      <c r="M1277" s="59"/>
      <c r="N1277" s="59"/>
      <c r="O1277" s="59"/>
      <c r="P1277" s="59"/>
      <c r="Q1277" s="59"/>
      <c r="R1277" s="59"/>
      <c r="S1277" s="59"/>
      <c r="T1277" s="59"/>
      <c r="U1277" s="59"/>
      <c r="V1277" s="59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59"/>
    </row>
    <row r="1278" spans="4:36" x14ac:dyDescent="0.2">
      <c r="D1278" s="89"/>
      <c r="G1278" s="59"/>
      <c r="H1278" s="59"/>
      <c r="I1278" s="59"/>
      <c r="J1278" s="59"/>
      <c r="K1278" s="59"/>
      <c r="L1278" s="59"/>
      <c r="M1278" s="59"/>
      <c r="N1278" s="59"/>
      <c r="O1278" s="59"/>
      <c r="P1278" s="59"/>
      <c r="Q1278" s="59"/>
      <c r="R1278" s="59"/>
      <c r="S1278" s="59"/>
      <c r="T1278" s="59"/>
      <c r="U1278" s="59"/>
      <c r="V1278" s="59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59"/>
    </row>
    <row r="1279" spans="4:36" x14ac:dyDescent="0.2">
      <c r="D1279" s="89"/>
      <c r="G1279" s="59"/>
      <c r="H1279" s="59"/>
      <c r="I1279" s="59"/>
      <c r="J1279" s="59"/>
      <c r="K1279" s="59"/>
      <c r="L1279" s="59"/>
      <c r="M1279" s="59"/>
      <c r="N1279" s="59"/>
      <c r="O1279" s="59"/>
      <c r="P1279" s="59"/>
      <c r="Q1279" s="59"/>
      <c r="R1279" s="59"/>
      <c r="S1279" s="59"/>
      <c r="T1279" s="59"/>
      <c r="U1279" s="59"/>
      <c r="V1279" s="59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59"/>
    </row>
    <row r="1280" spans="4:36" x14ac:dyDescent="0.2">
      <c r="D1280" s="89"/>
      <c r="G1280" s="59"/>
      <c r="H1280" s="59"/>
      <c r="I1280" s="59"/>
      <c r="J1280" s="59"/>
      <c r="K1280" s="59"/>
      <c r="L1280" s="59"/>
      <c r="M1280" s="59"/>
      <c r="N1280" s="59"/>
      <c r="O1280" s="59"/>
      <c r="P1280" s="59"/>
      <c r="Q1280" s="59"/>
      <c r="R1280" s="59"/>
      <c r="S1280" s="59"/>
      <c r="T1280" s="59"/>
      <c r="U1280" s="59"/>
      <c r="V1280" s="59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59"/>
    </row>
    <row r="1281" spans="4:36" x14ac:dyDescent="0.2">
      <c r="D1281" s="89"/>
      <c r="G1281" s="59"/>
      <c r="H1281" s="59"/>
      <c r="I1281" s="59"/>
      <c r="J1281" s="59"/>
      <c r="K1281" s="59"/>
      <c r="L1281" s="59"/>
      <c r="M1281" s="59"/>
      <c r="N1281" s="59"/>
      <c r="O1281" s="59"/>
      <c r="P1281" s="59"/>
      <c r="Q1281" s="59"/>
      <c r="R1281" s="59"/>
      <c r="S1281" s="59"/>
      <c r="T1281" s="59"/>
      <c r="U1281" s="59"/>
      <c r="V1281" s="59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59"/>
    </row>
    <row r="1282" spans="4:36" x14ac:dyDescent="0.2">
      <c r="D1282" s="89"/>
      <c r="G1282" s="59"/>
      <c r="H1282" s="59"/>
      <c r="I1282" s="59"/>
      <c r="J1282" s="59"/>
      <c r="K1282" s="59"/>
      <c r="L1282" s="59"/>
      <c r="M1282" s="59"/>
      <c r="N1282" s="59"/>
      <c r="O1282" s="59"/>
      <c r="P1282" s="59"/>
      <c r="Q1282" s="59"/>
      <c r="R1282" s="59"/>
      <c r="S1282" s="59"/>
      <c r="T1282" s="59"/>
      <c r="U1282" s="59"/>
      <c r="V1282" s="59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59"/>
    </row>
    <row r="1283" spans="4:36" x14ac:dyDescent="0.2">
      <c r="D1283" s="89"/>
      <c r="G1283" s="59"/>
      <c r="H1283" s="59"/>
      <c r="I1283" s="59"/>
      <c r="J1283" s="59"/>
      <c r="K1283" s="59"/>
      <c r="L1283" s="59"/>
      <c r="M1283" s="59"/>
      <c r="N1283" s="59"/>
      <c r="O1283" s="59"/>
      <c r="P1283" s="59"/>
      <c r="Q1283" s="59"/>
      <c r="R1283" s="59"/>
      <c r="S1283" s="59"/>
      <c r="T1283" s="59"/>
      <c r="U1283" s="59"/>
      <c r="V1283" s="59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59"/>
    </row>
    <row r="1284" spans="4:36" x14ac:dyDescent="0.2">
      <c r="D1284" s="89"/>
      <c r="G1284" s="59"/>
      <c r="H1284" s="59"/>
      <c r="I1284" s="59"/>
      <c r="J1284" s="59"/>
      <c r="K1284" s="59"/>
      <c r="L1284" s="59"/>
      <c r="M1284" s="59"/>
      <c r="N1284" s="59"/>
      <c r="O1284" s="59"/>
      <c r="P1284" s="59"/>
      <c r="Q1284" s="59"/>
      <c r="R1284" s="59"/>
      <c r="S1284" s="59"/>
      <c r="T1284" s="59"/>
      <c r="U1284" s="59"/>
      <c r="V1284" s="59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59"/>
    </row>
    <row r="1285" spans="4:36" x14ac:dyDescent="0.2">
      <c r="D1285" s="89"/>
      <c r="G1285" s="59"/>
      <c r="H1285" s="59"/>
      <c r="I1285" s="59"/>
      <c r="J1285" s="59"/>
      <c r="K1285" s="59"/>
      <c r="L1285" s="59"/>
      <c r="M1285" s="59"/>
      <c r="N1285" s="59"/>
      <c r="O1285" s="59"/>
      <c r="P1285" s="59"/>
      <c r="Q1285" s="59"/>
      <c r="R1285" s="59"/>
      <c r="S1285" s="59"/>
      <c r="T1285" s="59"/>
      <c r="U1285" s="59"/>
      <c r="V1285" s="59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59"/>
    </row>
    <row r="1286" spans="4:36" x14ac:dyDescent="0.2">
      <c r="D1286" s="89"/>
      <c r="G1286" s="59"/>
      <c r="H1286" s="59"/>
      <c r="I1286" s="59"/>
      <c r="J1286" s="59"/>
      <c r="K1286" s="59"/>
      <c r="L1286" s="59"/>
      <c r="M1286" s="59"/>
      <c r="N1286" s="59"/>
      <c r="O1286" s="59"/>
      <c r="P1286" s="59"/>
      <c r="Q1286" s="59"/>
      <c r="R1286" s="59"/>
      <c r="S1286" s="59"/>
      <c r="T1286" s="59"/>
      <c r="U1286" s="59"/>
      <c r="V1286" s="59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59"/>
    </row>
    <row r="1287" spans="4:36" x14ac:dyDescent="0.2">
      <c r="D1287" s="89"/>
      <c r="G1287" s="59"/>
      <c r="H1287" s="59"/>
      <c r="I1287" s="59"/>
      <c r="J1287" s="59"/>
      <c r="K1287" s="59"/>
      <c r="L1287" s="59"/>
      <c r="M1287" s="59"/>
      <c r="N1287" s="59"/>
      <c r="O1287" s="59"/>
      <c r="P1287" s="59"/>
      <c r="Q1287" s="59"/>
      <c r="R1287" s="59"/>
      <c r="S1287" s="59"/>
      <c r="T1287" s="59"/>
      <c r="U1287" s="59"/>
      <c r="V1287" s="59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59"/>
    </row>
    <row r="1288" spans="4:36" x14ac:dyDescent="0.2">
      <c r="D1288" s="89"/>
      <c r="G1288" s="59"/>
      <c r="H1288" s="59"/>
      <c r="I1288" s="59"/>
      <c r="J1288" s="59"/>
      <c r="K1288" s="59"/>
      <c r="L1288" s="59"/>
      <c r="M1288" s="59"/>
      <c r="N1288" s="59"/>
      <c r="O1288" s="59"/>
      <c r="P1288" s="59"/>
      <c r="Q1288" s="59"/>
      <c r="R1288" s="59"/>
      <c r="S1288" s="59"/>
      <c r="T1288" s="59"/>
      <c r="U1288" s="59"/>
      <c r="V1288" s="59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59"/>
    </row>
    <row r="1289" spans="4:36" x14ac:dyDescent="0.2">
      <c r="D1289" s="89"/>
      <c r="G1289" s="59"/>
      <c r="H1289" s="59"/>
      <c r="I1289" s="59"/>
      <c r="J1289" s="59"/>
      <c r="K1289" s="59"/>
      <c r="L1289" s="59"/>
      <c r="M1289" s="59"/>
      <c r="N1289" s="59"/>
      <c r="O1289" s="59"/>
      <c r="P1289" s="59"/>
      <c r="Q1289" s="59"/>
      <c r="R1289" s="59"/>
      <c r="S1289" s="59"/>
      <c r="T1289" s="59"/>
      <c r="U1289" s="59"/>
      <c r="V1289" s="59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59"/>
    </row>
    <row r="1290" spans="4:36" x14ac:dyDescent="0.2">
      <c r="D1290" s="89"/>
      <c r="G1290" s="59"/>
      <c r="H1290" s="59"/>
      <c r="I1290" s="59"/>
      <c r="J1290" s="59"/>
      <c r="K1290" s="59"/>
      <c r="L1290" s="59"/>
      <c r="M1290" s="59"/>
      <c r="N1290" s="59"/>
      <c r="O1290" s="59"/>
      <c r="P1290" s="59"/>
      <c r="Q1290" s="59"/>
      <c r="R1290" s="59"/>
      <c r="S1290" s="59"/>
      <c r="T1290" s="59"/>
      <c r="U1290" s="59"/>
      <c r="V1290" s="59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59"/>
    </row>
    <row r="1291" spans="4:36" x14ac:dyDescent="0.2">
      <c r="D1291" s="89"/>
      <c r="G1291" s="59"/>
      <c r="H1291" s="59"/>
      <c r="I1291" s="59"/>
      <c r="J1291" s="59"/>
      <c r="K1291" s="59"/>
      <c r="L1291" s="59"/>
      <c r="M1291" s="59"/>
      <c r="N1291" s="59"/>
      <c r="O1291" s="59"/>
      <c r="P1291" s="59"/>
      <c r="Q1291" s="59"/>
      <c r="R1291" s="59"/>
      <c r="S1291" s="59"/>
      <c r="T1291" s="59"/>
      <c r="U1291" s="59"/>
      <c r="V1291" s="59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59"/>
    </row>
    <row r="1292" spans="4:36" x14ac:dyDescent="0.2">
      <c r="D1292" s="89"/>
      <c r="G1292" s="59"/>
      <c r="H1292" s="59"/>
      <c r="I1292" s="59"/>
      <c r="J1292" s="59"/>
      <c r="K1292" s="59"/>
      <c r="L1292" s="59"/>
      <c r="M1292" s="59"/>
      <c r="N1292" s="59"/>
      <c r="O1292" s="59"/>
      <c r="P1292" s="59"/>
      <c r="Q1292" s="59"/>
      <c r="R1292" s="59"/>
      <c r="S1292" s="59"/>
      <c r="T1292" s="59"/>
      <c r="U1292" s="59"/>
      <c r="V1292" s="59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59"/>
    </row>
    <row r="1293" spans="4:36" x14ac:dyDescent="0.2">
      <c r="D1293" s="89"/>
      <c r="G1293" s="59"/>
      <c r="H1293" s="59"/>
      <c r="I1293" s="59"/>
      <c r="J1293" s="59"/>
      <c r="K1293" s="59"/>
      <c r="L1293" s="59"/>
      <c r="M1293" s="59"/>
      <c r="N1293" s="59"/>
      <c r="O1293" s="59"/>
      <c r="P1293" s="59"/>
      <c r="Q1293" s="59"/>
      <c r="R1293" s="59"/>
      <c r="S1293" s="59"/>
      <c r="T1293" s="59"/>
      <c r="U1293" s="59"/>
      <c r="V1293" s="59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59"/>
    </row>
    <row r="1294" spans="4:36" x14ac:dyDescent="0.2">
      <c r="D1294" s="89"/>
      <c r="G1294" s="59"/>
      <c r="H1294" s="59"/>
      <c r="I1294" s="59"/>
      <c r="J1294" s="59"/>
      <c r="K1294" s="59"/>
      <c r="L1294" s="59"/>
      <c r="M1294" s="59"/>
      <c r="N1294" s="59"/>
      <c r="O1294" s="59"/>
      <c r="P1294" s="59"/>
      <c r="Q1294" s="59"/>
      <c r="R1294" s="59"/>
      <c r="S1294" s="59"/>
      <c r="T1294" s="59"/>
      <c r="U1294" s="59"/>
      <c r="V1294" s="59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59"/>
    </row>
    <row r="1295" spans="4:36" x14ac:dyDescent="0.2">
      <c r="D1295" s="89"/>
      <c r="G1295" s="59"/>
      <c r="H1295" s="59"/>
      <c r="I1295" s="59"/>
      <c r="J1295" s="59"/>
      <c r="K1295" s="59"/>
      <c r="L1295" s="59"/>
      <c r="M1295" s="59"/>
      <c r="N1295" s="59"/>
      <c r="O1295" s="59"/>
      <c r="P1295" s="59"/>
      <c r="Q1295" s="59"/>
      <c r="R1295" s="59"/>
      <c r="S1295" s="59"/>
      <c r="T1295" s="59"/>
      <c r="U1295" s="59"/>
      <c r="V1295" s="59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59"/>
    </row>
    <row r="1296" spans="4:36" x14ac:dyDescent="0.2">
      <c r="D1296" s="89"/>
      <c r="G1296" s="59"/>
      <c r="H1296" s="59"/>
      <c r="I1296" s="59"/>
      <c r="J1296" s="59"/>
      <c r="K1296" s="59"/>
      <c r="L1296" s="59"/>
      <c r="M1296" s="59"/>
      <c r="N1296" s="59"/>
      <c r="O1296" s="59"/>
      <c r="P1296" s="59"/>
      <c r="Q1296" s="59"/>
      <c r="R1296" s="59"/>
      <c r="S1296" s="59"/>
      <c r="T1296" s="59"/>
      <c r="U1296" s="59"/>
      <c r="V1296" s="59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59"/>
    </row>
    <row r="1297" spans="4:36" x14ac:dyDescent="0.2">
      <c r="D1297" s="89"/>
      <c r="G1297" s="59"/>
      <c r="H1297" s="59"/>
      <c r="I1297" s="59"/>
      <c r="J1297" s="59"/>
      <c r="K1297" s="59"/>
      <c r="L1297" s="59"/>
      <c r="M1297" s="59"/>
      <c r="N1297" s="59"/>
      <c r="O1297" s="59"/>
      <c r="P1297" s="59"/>
      <c r="Q1297" s="59"/>
      <c r="R1297" s="59"/>
      <c r="S1297" s="59"/>
      <c r="T1297" s="59"/>
      <c r="U1297" s="59"/>
      <c r="V1297" s="59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59"/>
    </row>
    <row r="1298" spans="4:36" x14ac:dyDescent="0.2">
      <c r="D1298" s="89"/>
      <c r="G1298" s="59"/>
      <c r="H1298" s="59"/>
      <c r="I1298" s="59"/>
      <c r="J1298" s="59"/>
      <c r="K1298" s="59"/>
      <c r="L1298" s="59"/>
      <c r="M1298" s="59"/>
      <c r="N1298" s="59"/>
      <c r="O1298" s="59"/>
      <c r="P1298" s="59"/>
      <c r="Q1298" s="59"/>
      <c r="R1298" s="59"/>
      <c r="S1298" s="59"/>
      <c r="T1298" s="59"/>
      <c r="U1298" s="59"/>
      <c r="V1298" s="59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59"/>
    </row>
    <row r="1299" spans="4:36" x14ac:dyDescent="0.2">
      <c r="D1299" s="89"/>
      <c r="G1299" s="59"/>
      <c r="H1299" s="59"/>
      <c r="I1299" s="59"/>
      <c r="J1299" s="59"/>
      <c r="K1299" s="59"/>
      <c r="L1299" s="59"/>
      <c r="M1299" s="59"/>
      <c r="N1299" s="59"/>
      <c r="O1299" s="59"/>
      <c r="P1299" s="59"/>
      <c r="Q1299" s="59"/>
      <c r="R1299" s="59"/>
      <c r="S1299" s="59"/>
      <c r="T1299" s="59"/>
      <c r="U1299" s="59"/>
      <c r="V1299" s="59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59"/>
    </row>
    <row r="1300" spans="4:36" x14ac:dyDescent="0.2">
      <c r="D1300" s="89"/>
      <c r="G1300" s="59"/>
      <c r="H1300" s="59"/>
      <c r="I1300" s="59"/>
      <c r="J1300" s="59"/>
      <c r="K1300" s="59"/>
      <c r="L1300" s="59"/>
      <c r="M1300" s="59"/>
      <c r="N1300" s="59"/>
      <c r="O1300" s="59"/>
      <c r="P1300" s="59"/>
      <c r="Q1300" s="59"/>
      <c r="R1300" s="59"/>
      <c r="S1300" s="59"/>
      <c r="T1300" s="59"/>
      <c r="U1300" s="59"/>
      <c r="V1300" s="59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59"/>
    </row>
    <row r="1301" spans="4:36" x14ac:dyDescent="0.2">
      <c r="D1301" s="89"/>
      <c r="G1301" s="59"/>
      <c r="H1301" s="59"/>
      <c r="I1301" s="59"/>
      <c r="J1301" s="59"/>
      <c r="K1301" s="59"/>
      <c r="L1301" s="59"/>
      <c r="M1301" s="59"/>
      <c r="N1301" s="59"/>
      <c r="O1301" s="59"/>
      <c r="P1301" s="59"/>
      <c r="Q1301" s="59"/>
      <c r="R1301" s="59"/>
      <c r="S1301" s="59"/>
      <c r="T1301" s="59"/>
      <c r="U1301" s="59"/>
      <c r="V1301" s="59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59"/>
    </row>
    <row r="1302" spans="4:36" x14ac:dyDescent="0.2">
      <c r="D1302" s="89"/>
      <c r="G1302" s="59"/>
      <c r="H1302" s="59"/>
      <c r="I1302" s="59"/>
      <c r="J1302" s="59"/>
      <c r="K1302" s="59"/>
      <c r="L1302" s="59"/>
      <c r="M1302" s="59"/>
      <c r="N1302" s="59"/>
      <c r="O1302" s="59"/>
      <c r="P1302" s="59"/>
      <c r="Q1302" s="59"/>
      <c r="R1302" s="59"/>
      <c r="S1302" s="59"/>
      <c r="T1302" s="59"/>
      <c r="U1302" s="59"/>
      <c r="V1302" s="59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59"/>
    </row>
    <row r="1303" spans="4:36" x14ac:dyDescent="0.2">
      <c r="D1303" s="89"/>
      <c r="G1303" s="59"/>
      <c r="H1303" s="59"/>
      <c r="I1303" s="59"/>
      <c r="J1303" s="59"/>
      <c r="K1303" s="59"/>
      <c r="L1303" s="59"/>
      <c r="M1303" s="59"/>
      <c r="N1303" s="59"/>
      <c r="O1303" s="59"/>
      <c r="P1303" s="59"/>
      <c r="Q1303" s="59"/>
      <c r="R1303" s="59"/>
      <c r="S1303" s="59"/>
      <c r="T1303" s="59"/>
      <c r="U1303" s="59"/>
      <c r="V1303" s="59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59"/>
    </row>
    <row r="1304" spans="4:36" x14ac:dyDescent="0.2">
      <c r="D1304" s="89"/>
      <c r="G1304" s="59"/>
      <c r="H1304" s="59"/>
      <c r="I1304" s="59"/>
      <c r="J1304" s="59"/>
      <c r="K1304" s="59"/>
      <c r="L1304" s="59"/>
      <c r="M1304" s="59"/>
      <c r="N1304" s="59"/>
      <c r="O1304" s="59"/>
      <c r="P1304" s="59"/>
      <c r="Q1304" s="59"/>
      <c r="R1304" s="59"/>
      <c r="S1304" s="59"/>
      <c r="T1304" s="59"/>
      <c r="U1304" s="59"/>
      <c r="V1304" s="59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59"/>
    </row>
    <row r="1305" spans="4:36" x14ac:dyDescent="0.2">
      <c r="D1305" s="89"/>
      <c r="G1305" s="59"/>
      <c r="H1305" s="59"/>
      <c r="I1305" s="59"/>
      <c r="J1305" s="59"/>
      <c r="K1305" s="59"/>
      <c r="L1305" s="59"/>
      <c r="M1305" s="59"/>
      <c r="N1305" s="59"/>
      <c r="O1305" s="59"/>
      <c r="P1305" s="59"/>
      <c r="Q1305" s="59"/>
      <c r="R1305" s="59"/>
      <c r="S1305" s="59"/>
      <c r="T1305" s="59"/>
      <c r="U1305" s="59"/>
      <c r="V1305" s="59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59"/>
    </row>
    <row r="1306" spans="4:36" x14ac:dyDescent="0.2">
      <c r="D1306" s="89"/>
      <c r="G1306" s="59"/>
      <c r="H1306" s="59"/>
      <c r="I1306" s="59"/>
      <c r="J1306" s="59"/>
      <c r="K1306" s="59"/>
      <c r="L1306" s="59"/>
      <c r="M1306" s="59"/>
      <c r="N1306" s="59"/>
      <c r="O1306" s="59"/>
      <c r="P1306" s="59"/>
      <c r="Q1306" s="59"/>
      <c r="R1306" s="59"/>
      <c r="S1306" s="59"/>
      <c r="T1306" s="59"/>
      <c r="U1306" s="59"/>
      <c r="V1306" s="59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59"/>
    </row>
    <row r="1307" spans="4:36" x14ac:dyDescent="0.2">
      <c r="D1307" s="89"/>
      <c r="G1307" s="59"/>
      <c r="H1307" s="59"/>
      <c r="I1307" s="59"/>
      <c r="J1307" s="59"/>
      <c r="K1307" s="59"/>
      <c r="L1307" s="59"/>
      <c r="M1307" s="59"/>
      <c r="N1307" s="59"/>
      <c r="O1307" s="59"/>
      <c r="P1307" s="59"/>
      <c r="Q1307" s="59"/>
      <c r="R1307" s="59"/>
      <c r="S1307" s="59"/>
      <c r="T1307" s="59"/>
      <c r="U1307" s="59"/>
      <c r="V1307" s="59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59"/>
    </row>
    <row r="1308" spans="4:36" x14ac:dyDescent="0.2">
      <c r="D1308" s="89"/>
      <c r="G1308" s="59"/>
      <c r="H1308" s="59"/>
      <c r="I1308" s="59"/>
      <c r="J1308" s="59"/>
      <c r="K1308" s="59"/>
      <c r="L1308" s="59"/>
      <c r="M1308" s="59"/>
      <c r="N1308" s="59"/>
      <c r="O1308" s="59"/>
      <c r="P1308" s="59"/>
      <c r="Q1308" s="59"/>
      <c r="R1308" s="59"/>
      <c r="S1308" s="59"/>
      <c r="T1308" s="59"/>
      <c r="U1308" s="59"/>
      <c r="V1308" s="59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59"/>
    </row>
    <row r="1309" spans="4:36" x14ac:dyDescent="0.2">
      <c r="D1309" s="89"/>
      <c r="G1309" s="59"/>
      <c r="H1309" s="59"/>
      <c r="I1309" s="59"/>
      <c r="J1309" s="59"/>
      <c r="K1309" s="59"/>
      <c r="L1309" s="59"/>
      <c r="M1309" s="59"/>
      <c r="N1309" s="59"/>
      <c r="O1309" s="59"/>
      <c r="P1309" s="59"/>
      <c r="Q1309" s="59"/>
      <c r="R1309" s="59"/>
      <c r="S1309" s="59"/>
      <c r="T1309" s="59"/>
      <c r="U1309" s="59"/>
      <c r="V1309" s="59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59"/>
    </row>
    <row r="1310" spans="4:36" x14ac:dyDescent="0.2">
      <c r="D1310" s="89"/>
      <c r="G1310" s="59"/>
      <c r="H1310" s="59"/>
      <c r="I1310" s="59"/>
      <c r="J1310" s="59"/>
      <c r="K1310" s="59"/>
      <c r="L1310" s="59"/>
      <c r="M1310" s="59"/>
      <c r="N1310" s="59"/>
      <c r="O1310" s="59"/>
      <c r="P1310" s="59"/>
      <c r="Q1310" s="59"/>
      <c r="R1310" s="59"/>
      <c r="S1310" s="59"/>
      <c r="T1310" s="59"/>
      <c r="U1310" s="59"/>
      <c r="V1310" s="59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59"/>
    </row>
    <row r="1311" spans="4:36" x14ac:dyDescent="0.2">
      <c r="D1311" s="89"/>
      <c r="G1311" s="59"/>
      <c r="H1311" s="59"/>
      <c r="I1311" s="59"/>
      <c r="J1311" s="59"/>
      <c r="K1311" s="59"/>
      <c r="L1311" s="59"/>
      <c r="M1311" s="59"/>
      <c r="N1311" s="59"/>
      <c r="O1311" s="59"/>
      <c r="P1311" s="59"/>
      <c r="Q1311" s="59"/>
      <c r="R1311" s="59"/>
      <c r="S1311" s="59"/>
      <c r="T1311" s="59"/>
      <c r="U1311" s="59"/>
      <c r="V1311" s="59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59"/>
    </row>
    <row r="1312" spans="4:36" x14ac:dyDescent="0.2">
      <c r="D1312" s="89"/>
      <c r="G1312" s="59"/>
      <c r="H1312" s="59"/>
      <c r="I1312" s="59"/>
      <c r="J1312" s="59"/>
      <c r="K1312" s="59"/>
      <c r="L1312" s="59"/>
      <c r="M1312" s="59"/>
      <c r="N1312" s="59"/>
      <c r="O1312" s="59"/>
      <c r="P1312" s="59"/>
      <c r="Q1312" s="59"/>
      <c r="R1312" s="59"/>
      <c r="S1312" s="59"/>
      <c r="T1312" s="59"/>
      <c r="U1312" s="59"/>
      <c r="V1312" s="59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59"/>
    </row>
    <row r="1313" spans="4:36" x14ac:dyDescent="0.2">
      <c r="D1313" s="89"/>
      <c r="G1313" s="59"/>
      <c r="H1313" s="59"/>
      <c r="I1313" s="59"/>
      <c r="J1313" s="59"/>
      <c r="K1313" s="59"/>
      <c r="L1313" s="59"/>
      <c r="M1313" s="59"/>
      <c r="N1313" s="59"/>
      <c r="O1313" s="59"/>
      <c r="P1313" s="59"/>
      <c r="Q1313" s="59"/>
      <c r="R1313" s="59"/>
      <c r="S1313" s="59"/>
      <c r="T1313" s="59"/>
      <c r="U1313" s="59"/>
      <c r="V1313" s="59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59"/>
    </row>
    <row r="1314" spans="4:36" x14ac:dyDescent="0.2">
      <c r="D1314" s="89"/>
      <c r="G1314" s="59"/>
      <c r="H1314" s="59"/>
      <c r="I1314" s="59"/>
      <c r="J1314" s="59"/>
      <c r="K1314" s="59"/>
      <c r="L1314" s="59"/>
      <c r="M1314" s="59"/>
      <c r="N1314" s="59"/>
      <c r="O1314" s="59"/>
      <c r="P1314" s="59"/>
      <c r="Q1314" s="59"/>
      <c r="R1314" s="59"/>
      <c r="S1314" s="59"/>
      <c r="T1314" s="59"/>
      <c r="U1314" s="59"/>
      <c r="V1314" s="59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59"/>
    </row>
    <row r="1315" spans="4:36" x14ac:dyDescent="0.2">
      <c r="D1315" s="89"/>
      <c r="G1315" s="59"/>
      <c r="H1315" s="59"/>
      <c r="I1315" s="59"/>
      <c r="J1315" s="59"/>
      <c r="K1315" s="59"/>
      <c r="L1315" s="59"/>
      <c r="M1315" s="59"/>
      <c r="N1315" s="59"/>
      <c r="O1315" s="59"/>
      <c r="P1315" s="59"/>
      <c r="Q1315" s="59"/>
      <c r="R1315" s="59"/>
      <c r="S1315" s="59"/>
      <c r="T1315" s="59"/>
      <c r="U1315" s="59"/>
      <c r="V1315" s="59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59"/>
    </row>
    <row r="1316" spans="4:36" x14ac:dyDescent="0.2">
      <c r="D1316" s="89"/>
      <c r="G1316" s="59"/>
      <c r="H1316" s="59"/>
      <c r="I1316" s="59"/>
      <c r="J1316" s="59"/>
      <c r="K1316" s="59"/>
      <c r="L1316" s="59"/>
      <c r="M1316" s="59"/>
      <c r="N1316" s="59"/>
      <c r="O1316" s="59"/>
      <c r="P1316" s="59"/>
      <c r="Q1316" s="59"/>
      <c r="R1316" s="59"/>
      <c r="S1316" s="59"/>
      <c r="T1316" s="59"/>
      <c r="U1316" s="59"/>
      <c r="V1316" s="59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59"/>
    </row>
    <row r="1317" spans="4:36" x14ac:dyDescent="0.2">
      <c r="D1317" s="89"/>
      <c r="G1317" s="59"/>
      <c r="H1317" s="59"/>
      <c r="I1317" s="59"/>
      <c r="J1317" s="59"/>
      <c r="K1317" s="59"/>
      <c r="L1317" s="59"/>
      <c r="M1317" s="59"/>
      <c r="N1317" s="59"/>
      <c r="O1317" s="59"/>
      <c r="P1317" s="59"/>
      <c r="Q1317" s="59"/>
      <c r="R1317" s="59"/>
      <c r="S1317" s="59"/>
      <c r="T1317" s="59"/>
      <c r="U1317" s="59"/>
      <c r="V1317" s="59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59"/>
    </row>
    <row r="1318" spans="4:36" x14ac:dyDescent="0.2">
      <c r="D1318" s="89"/>
      <c r="G1318" s="59"/>
      <c r="H1318" s="59"/>
      <c r="I1318" s="59"/>
      <c r="J1318" s="59"/>
      <c r="K1318" s="59"/>
      <c r="L1318" s="59"/>
      <c r="M1318" s="59"/>
      <c r="N1318" s="59"/>
      <c r="O1318" s="59"/>
      <c r="P1318" s="59"/>
      <c r="Q1318" s="59"/>
      <c r="R1318" s="59"/>
      <c r="S1318" s="59"/>
      <c r="T1318" s="59"/>
      <c r="U1318" s="59"/>
      <c r="V1318" s="59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59"/>
    </row>
    <row r="1319" spans="4:36" x14ac:dyDescent="0.2">
      <c r="D1319" s="89"/>
      <c r="G1319" s="59"/>
      <c r="H1319" s="59"/>
      <c r="I1319" s="59"/>
      <c r="J1319" s="59"/>
      <c r="K1319" s="59"/>
      <c r="L1319" s="59"/>
      <c r="M1319" s="59"/>
      <c r="N1319" s="59"/>
      <c r="O1319" s="59"/>
      <c r="P1319" s="59"/>
      <c r="Q1319" s="59"/>
      <c r="R1319" s="59"/>
      <c r="S1319" s="59"/>
      <c r="T1319" s="59"/>
      <c r="U1319" s="59"/>
      <c r="V1319" s="59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59"/>
    </row>
    <row r="1320" spans="4:36" x14ac:dyDescent="0.2">
      <c r="D1320" s="89"/>
      <c r="G1320" s="59"/>
      <c r="H1320" s="59"/>
      <c r="I1320" s="59"/>
      <c r="J1320" s="59"/>
      <c r="K1320" s="59"/>
      <c r="L1320" s="59"/>
      <c r="M1320" s="59"/>
      <c r="N1320" s="59"/>
      <c r="O1320" s="59"/>
      <c r="P1320" s="59"/>
      <c r="Q1320" s="59"/>
      <c r="R1320" s="59"/>
      <c r="S1320" s="59"/>
      <c r="T1320" s="59"/>
      <c r="U1320" s="59"/>
      <c r="V1320" s="59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59"/>
    </row>
    <row r="1321" spans="4:36" x14ac:dyDescent="0.2">
      <c r="D1321" s="89"/>
      <c r="G1321" s="59"/>
      <c r="H1321" s="59"/>
      <c r="I1321" s="59"/>
      <c r="J1321" s="59"/>
      <c r="K1321" s="59"/>
      <c r="L1321" s="59"/>
      <c r="M1321" s="59"/>
      <c r="N1321" s="59"/>
      <c r="O1321" s="59"/>
      <c r="P1321" s="59"/>
      <c r="Q1321" s="59"/>
      <c r="R1321" s="59"/>
      <c r="S1321" s="59"/>
      <c r="T1321" s="59"/>
      <c r="U1321" s="59"/>
      <c r="V1321" s="59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59"/>
    </row>
    <row r="1322" spans="4:36" x14ac:dyDescent="0.2">
      <c r="D1322" s="89"/>
      <c r="G1322" s="59"/>
      <c r="H1322" s="59"/>
      <c r="I1322" s="59"/>
      <c r="J1322" s="59"/>
      <c r="K1322" s="59"/>
      <c r="L1322" s="59"/>
      <c r="M1322" s="59"/>
      <c r="N1322" s="59"/>
      <c r="O1322" s="59"/>
      <c r="P1322" s="59"/>
      <c r="Q1322" s="59"/>
      <c r="R1322" s="59"/>
      <c r="S1322" s="59"/>
      <c r="T1322" s="59"/>
      <c r="U1322" s="59"/>
      <c r="V1322" s="59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59"/>
    </row>
    <row r="1323" spans="4:36" x14ac:dyDescent="0.2">
      <c r="D1323" s="89"/>
      <c r="G1323" s="59"/>
      <c r="H1323" s="59"/>
      <c r="I1323" s="59"/>
      <c r="J1323" s="59"/>
      <c r="K1323" s="59"/>
      <c r="L1323" s="59"/>
      <c r="M1323" s="59"/>
      <c r="N1323" s="59"/>
      <c r="O1323" s="59"/>
      <c r="P1323" s="59"/>
      <c r="Q1323" s="59"/>
      <c r="R1323" s="59"/>
      <c r="S1323" s="59"/>
      <c r="T1323" s="59"/>
      <c r="U1323" s="59"/>
      <c r="V1323" s="59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59"/>
    </row>
    <row r="1324" spans="4:36" x14ac:dyDescent="0.2">
      <c r="D1324" s="89"/>
      <c r="G1324" s="59"/>
      <c r="H1324" s="59"/>
      <c r="I1324" s="59"/>
      <c r="J1324" s="59"/>
      <c r="K1324" s="59"/>
      <c r="L1324" s="59"/>
      <c r="M1324" s="59"/>
      <c r="N1324" s="59"/>
      <c r="O1324" s="59"/>
      <c r="P1324" s="59"/>
      <c r="Q1324" s="59"/>
      <c r="R1324" s="59"/>
      <c r="S1324" s="59"/>
      <c r="T1324" s="59"/>
      <c r="U1324" s="59"/>
      <c r="V1324" s="59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59"/>
    </row>
    <row r="1325" spans="4:36" x14ac:dyDescent="0.2">
      <c r="D1325" s="89"/>
      <c r="G1325" s="59"/>
      <c r="H1325" s="59"/>
      <c r="I1325" s="59"/>
      <c r="J1325" s="59"/>
      <c r="K1325" s="59"/>
      <c r="L1325" s="59"/>
      <c r="M1325" s="59"/>
      <c r="N1325" s="59"/>
      <c r="O1325" s="59"/>
      <c r="P1325" s="59"/>
      <c r="Q1325" s="59"/>
      <c r="R1325" s="59"/>
      <c r="S1325" s="59"/>
      <c r="T1325" s="59"/>
      <c r="U1325" s="59"/>
      <c r="V1325" s="59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59"/>
    </row>
    <row r="1326" spans="4:36" x14ac:dyDescent="0.2">
      <c r="D1326" s="89"/>
      <c r="G1326" s="59"/>
      <c r="H1326" s="59"/>
      <c r="I1326" s="59"/>
      <c r="J1326" s="59"/>
      <c r="K1326" s="59"/>
      <c r="L1326" s="59"/>
      <c r="M1326" s="59"/>
      <c r="N1326" s="59"/>
      <c r="O1326" s="59"/>
      <c r="P1326" s="59"/>
      <c r="Q1326" s="59"/>
      <c r="R1326" s="59"/>
      <c r="S1326" s="59"/>
      <c r="T1326" s="59"/>
      <c r="U1326" s="59"/>
      <c r="V1326" s="59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59"/>
    </row>
    <row r="1327" spans="4:36" x14ac:dyDescent="0.2">
      <c r="D1327" s="89"/>
      <c r="G1327" s="59"/>
      <c r="H1327" s="59"/>
      <c r="I1327" s="59"/>
      <c r="J1327" s="59"/>
      <c r="K1327" s="59"/>
      <c r="L1327" s="59"/>
      <c r="M1327" s="59"/>
      <c r="N1327" s="59"/>
      <c r="O1327" s="59"/>
      <c r="P1327" s="59"/>
      <c r="Q1327" s="59"/>
      <c r="R1327" s="59"/>
      <c r="S1327" s="59"/>
      <c r="T1327" s="59"/>
      <c r="U1327" s="59"/>
      <c r="V1327" s="59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59"/>
    </row>
    <row r="1328" spans="4:36" x14ac:dyDescent="0.2">
      <c r="D1328" s="89"/>
      <c r="G1328" s="59"/>
      <c r="H1328" s="59"/>
      <c r="I1328" s="59"/>
      <c r="J1328" s="59"/>
      <c r="K1328" s="59"/>
      <c r="L1328" s="59"/>
      <c r="M1328" s="59"/>
      <c r="N1328" s="59"/>
      <c r="O1328" s="59"/>
      <c r="P1328" s="59"/>
      <c r="Q1328" s="59"/>
      <c r="R1328" s="59"/>
      <c r="S1328" s="59"/>
      <c r="T1328" s="59"/>
      <c r="U1328" s="59"/>
      <c r="V1328" s="59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59"/>
    </row>
    <row r="1329" spans="4:36" x14ac:dyDescent="0.2">
      <c r="D1329" s="89"/>
      <c r="G1329" s="59"/>
      <c r="H1329" s="59"/>
      <c r="I1329" s="59"/>
      <c r="J1329" s="59"/>
      <c r="K1329" s="59"/>
      <c r="L1329" s="59"/>
      <c r="M1329" s="59"/>
      <c r="N1329" s="59"/>
      <c r="O1329" s="59"/>
      <c r="P1329" s="59"/>
      <c r="Q1329" s="59"/>
      <c r="R1329" s="59"/>
      <c r="S1329" s="59"/>
      <c r="T1329" s="59"/>
      <c r="U1329" s="59"/>
      <c r="V1329" s="59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59"/>
    </row>
    <row r="1330" spans="4:36" x14ac:dyDescent="0.2">
      <c r="D1330" s="89"/>
      <c r="G1330" s="59"/>
      <c r="H1330" s="59"/>
      <c r="I1330" s="59"/>
      <c r="J1330" s="59"/>
      <c r="K1330" s="59"/>
      <c r="L1330" s="59"/>
      <c r="M1330" s="59"/>
      <c r="N1330" s="59"/>
      <c r="O1330" s="59"/>
      <c r="P1330" s="59"/>
      <c r="Q1330" s="59"/>
      <c r="R1330" s="59"/>
      <c r="S1330" s="59"/>
      <c r="T1330" s="59"/>
      <c r="U1330" s="59"/>
      <c r="V1330" s="59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59"/>
    </row>
    <row r="1331" spans="4:36" x14ac:dyDescent="0.2">
      <c r="D1331" s="89"/>
      <c r="G1331" s="59"/>
      <c r="H1331" s="59"/>
      <c r="I1331" s="59"/>
      <c r="J1331" s="59"/>
      <c r="K1331" s="59"/>
      <c r="L1331" s="59"/>
      <c r="M1331" s="59"/>
      <c r="N1331" s="59"/>
      <c r="O1331" s="59"/>
      <c r="P1331" s="59"/>
      <c r="Q1331" s="59"/>
      <c r="R1331" s="59"/>
      <c r="S1331" s="59"/>
      <c r="T1331" s="59"/>
      <c r="U1331" s="59"/>
      <c r="V1331" s="59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59"/>
    </row>
    <row r="1332" spans="4:36" x14ac:dyDescent="0.2">
      <c r="D1332" s="89"/>
      <c r="G1332" s="59"/>
      <c r="H1332" s="59"/>
      <c r="I1332" s="59"/>
      <c r="J1332" s="59"/>
      <c r="K1332" s="59"/>
      <c r="L1332" s="59"/>
      <c r="M1332" s="59"/>
      <c r="N1332" s="59"/>
      <c r="O1332" s="59"/>
      <c r="P1332" s="59"/>
      <c r="Q1332" s="59"/>
      <c r="R1332" s="59"/>
      <c r="S1332" s="59"/>
      <c r="T1332" s="59"/>
      <c r="U1332" s="59"/>
      <c r="V1332" s="59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59"/>
    </row>
    <row r="1333" spans="4:36" x14ac:dyDescent="0.2">
      <c r="D1333" s="89"/>
      <c r="G1333" s="59"/>
      <c r="H1333" s="59"/>
      <c r="I1333" s="59"/>
      <c r="J1333" s="59"/>
      <c r="K1333" s="59"/>
      <c r="L1333" s="59"/>
      <c r="M1333" s="59"/>
      <c r="N1333" s="59"/>
      <c r="O1333" s="59"/>
      <c r="P1333" s="59"/>
      <c r="Q1333" s="59"/>
      <c r="R1333" s="59"/>
      <c r="S1333" s="59"/>
      <c r="T1333" s="59"/>
      <c r="U1333" s="59"/>
      <c r="V1333" s="59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59"/>
    </row>
    <row r="1334" spans="4:36" x14ac:dyDescent="0.2">
      <c r="D1334" s="89"/>
      <c r="G1334" s="59"/>
      <c r="H1334" s="59"/>
      <c r="I1334" s="59"/>
      <c r="J1334" s="59"/>
      <c r="K1334" s="59"/>
      <c r="L1334" s="59"/>
      <c r="M1334" s="59"/>
      <c r="N1334" s="59"/>
      <c r="O1334" s="59"/>
      <c r="P1334" s="59"/>
      <c r="Q1334" s="59"/>
      <c r="R1334" s="59"/>
      <c r="S1334" s="59"/>
      <c r="T1334" s="59"/>
      <c r="U1334" s="59"/>
      <c r="V1334" s="59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59"/>
    </row>
    <row r="1335" spans="4:36" x14ac:dyDescent="0.2">
      <c r="D1335" s="89"/>
      <c r="G1335" s="59"/>
      <c r="H1335" s="59"/>
      <c r="I1335" s="59"/>
      <c r="J1335" s="59"/>
      <c r="K1335" s="59"/>
      <c r="L1335" s="59"/>
      <c r="M1335" s="59"/>
      <c r="N1335" s="59"/>
      <c r="O1335" s="59"/>
      <c r="P1335" s="59"/>
      <c r="Q1335" s="59"/>
      <c r="R1335" s="59"/>
      <c r="S1335" s="59"/>
      <c r="T1335" s="59"/>
      <c r="U1335" s="59"/>
      <c r="V1335" s="59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59"/>
    </row>
    <row r="1336" spans="4:36" x14ac:dyDescent="0.2">
      <c r="D1336" s="89"/>
      <c r="G1336" s="59"/>
      <c r="H1336" s="59"/>
      <c r="I1336" s="59"/>
      <c r="J1336" s="59"/>
      <c r="K1336" s="59"/>
      <c r="L1336" s="59"/>
      <c r="M1336" s="59"/>
      <c r="N1336" s="59"/>
      <c r="O1336" s="59"/>
      <c r="P1336" s="59"/>
      <c r="Q1336" s="59"/>
      <c r="R1336" s="59"/>
      <c r="S1336" s="59"/>
      <c r="T1336" s="59"/>
      <c r="U1336" s="59"/>
      <c r="V1336" s="59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59"/>
    </row>
    <row r="1337" spans="4:36" x14ac:dyDescent="0.2">
      <c r="D1337" s="89"/>
      <c r="G1337" s="59"/>
      <c r="H1337" s="59"/>
      <c r="I1337" s="59"/>
      <c r="J1337" s="59"/>
      <c r="K1337" s="59"/>
      <c r="L1337" s="59"/>
      <c r="M1337" s="59"/>
      <c r="N1337" s="59"/>
      <c r="O1337" s="59"/>
      <c r="P1337" s="59"/>
      <c r="Q1337" s="59"/>
      <c r="R1337" s="59"/>
      <c r="S1337" s="59"/>
      <c r="T1337" s="59"/>
      <c r="U1337" s="59"/>
      <c r="V1337" s="59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59"/>
    </row>
    <row r="1338" spans="4:36" x14ac:dyDescent="0.2">
      <c r="D1338" s="89"/>
      <c r="G1338" s="59"/>
      <c r="H1338" s="59"/>
      <c r="I1338" s="59"/>
      <c r="J1338" s="59"/>
      <c r="K1338" s="59"/>
      <c r="L1338" s="59"/>
      <c r="M1338" s="59"/>
      <c r="N1338" s="59"/>
      <c r="O1338" s="59"/>
      <c r="P1338" s="59"/>
      <c r="Q1338" s="59"/>
      <c r="R1338" s="59"/>
      <c r="S1338" s="59"/>
      <c r="T1338" s="59"/>
      <c r="U1338" s="59"/>
      <c r="V1338" s="59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59"/>
    </row>
    <row r="1339" spans="4:36" x14ac:dyDescent="0.2">
      <c r="D1339" s="89"/>
      <c r="G1339" s="59"/>
      <c r="H1339" s="59"/>
      <c r="I1339" s="59"/>
      <c r="J1339" s="59"/>
      <c r="K1339" s="59"/>
      <c r="L1339" s="59"/>
      <c r="M1339" s="59"/>
      <c r="N1339" s="59"/>
      <c r="O1339" s="59"/>
      <c r="P1339" s="59"/>
      <c r="Q1339" s="59"/>
      <c r="R1339" s="59"/>
      <c r="S1339" s="59"/>
      <c r="T1339" s="59"/>
      <c r="U1339" s="59"/>
      <c r="V1339" s="59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59"/>
    </row>
    <row r="1340" spans="4:36" x14ac:dyDescent="0.2">
      <c r="D1340" s="89"/>
      <c r="G1340" s="59"/>
      <c r="H1340" s="59"/>
      <c r="I1340" s="59"/>
      <c r="J1340" s="59"/>
      <c r="K1340" s="59"/>
      <c r="L1340" s="59"/>
      <c r="M1340" s="59"/>
      <c r="N1340" s="59"/>
      <c r="O1340" s="59"/>
      <c r="P1340" s="59"/>
      <c r="Q1340" s="59"/>
      <c r="R1340" s="59"/>
      <c r="S1340" s="59"/>
      <c r="T1340" s="59"/>
      <c r="U1340" s="59"/>
      <c r="V1340" s="59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59"/>
    </row>
    <row r="1341" spans="4:36" x14ac:dyDescent="0.2">
      <c r="D1341" s="89"/>
      <c r="G1341" s="59"/>
      <c r="H1341" s="59"/>
      <c r="I1341" s="59"/>
      <c r="J1341" s="59"/>
      <c r="K1341" s="59"/>
      <c r="L1341" s="59"/>
      <c r="M1341" s="59"/>
      <c r="N1341" s="59"/>
      <c r="O1341" s="59"/>
      <c r="P1341" s="59"/>
      <c r="Q1341" s="59"/>
      <c r="R1341" s="59"/>
      <c r="S1341" s="59"/>
      <c r="T1341" s="59"/>
      <c r="U1341" s="59"/>
      <c r="V1341" s="59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59"/>
    </row>
    <row r="1342" spans="4:36" x14ac:dyDescent="0.2">
      <c r="D1342" s="89"/>
      <c r="G1342" s="59"/>
      <c r="H1342" s="59"/>
      <c r="I1342" s="59"/>
      <c r="J1342" s="59"/>
      <c r="K1342" s="59"/>
      <c r="L1342" s="59"/>
      <c r="M1342" s="59"/>
      <c r="N1342" s="59"/>
      <c r="O1342" s="59"/>
      <c r="P1342" s="59"/>
      <c r="Q1342" s="59"/>
      <c r="R1342" s="59"/>
      <c r="S1342" s="59"/>
      <c r="T1342" s="59"/>
      <c r="U1342" s="59"/>
      <c r="V1342" s="59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59"/>
    </row>
    <row r="1343" spans="4:36" x14ac:dyDescent="0.2">
      <c r="D1343" s="89"/>
      <c r="G1343" s="59"/>
      <c r="H1343" s="59"/>
      <c r="I1343" s="59"/>
      <c r="J1343" s="59"/>
      <c r="K1343" s="59"/>
      <c r="L1343" s="59"/>
      <c r="M1343" s="59"/>
      <c r="N1343" s="59"/>
      <c r="O1343" s="59"/>
      <c r="P1343" s="59"/>
      <c r="Q1343" s="59"/>
      <c r="R1343" s="59"/>
      <c r="S1343" s="59"/>
      <c r="T1343" s="59"/>
      <c r="U1343" s="59"/>
      <c r="V1343" s="59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59"/>
    </row>
    <row r="1344" spans="4:36" x14ac:dyDescent="0.2">
      <c r="D1344" s="89"/>
      <c r="G1344" s="59"/>
      <c r="H1344" s="59"/>
      <c r="I1344" s="59"/>
      <c r="J1344" s="59"/>
      <c r="K1344" s="59"/>
      <c r="L1344" s="59"/>
      <c r="M1344" s="59"/>
      <c r="N1344" s="59"/>
      <c r="O1344" s="59"/>
      <c r="P1344" s="59"/>
      <c r="Q1344" s="59"/>
      <c r="R1344" s="59"/>
      <c r="S1344" s="59"/>
      <c r="T1344" s="59"/>
      <c r="U1344" s="59"/>
      <c r="V1344" s="59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59"/>
    </row>
    <row r="1345" spans="4:36" x14ac:dyDescent="0.2">
      <c r="D1345" s="89"/>
      <c r="G1345" s="59"/>
      <c r="H1345" s="59"/>
      <c r="I1345" s="59"/>
      <c r="J1345" s="59"/>
      <c r="K1345" s="59"/>
      <c r="L1345" s="59"/>
      <c r="M1345" s="59"/>
      <c r="N1345" s="59"/>
      <c r="O1345" s="59"/>
      <c r="P1345" s="59"/>
      <c r="Q1345" s="59"/>
      <c r="R1345" s="59"/>
      <c r="S1345" s="59"/>
      <c r="T1345" s="59"/>
      <c r="U1345" s="59"/>
      <c r="V1345" s="59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59"/>
    </row>
    <row r="1346" spans="4:36" x14ac:dyDescent="0.2">
      <c r="D1346" s="89"/>
      <c r="G1346" s="59"/>
      <c r="H1346" s="59"/>
      <c r="I1346" s="59"/>
      <c r="J1346" s="59"/>
      <c r="K1346" s="59"/>
      <c r="L1346" s="59"/>
      <c r="M1346" s="59"/>
      <c r="N1346" s="59"/>
      <c r="O1346" s="59"/>
      <c r="P1346" s="59"/>
      <c r="Q1346" s="59"/>
      <c r="R1346" s="59"/>
      <c r="S1346" s="59"/>
      <c r="T1346" s="59"/>
      <c r="U1346" s="59"/>
      <c r="V1346" s="59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59"/>
    </row>
    <row r="1347" spans="4:36" x14ac:dyDescent="0.2">
      <c r="D1347" s="89"/>
      <c r="G1347" s="59"/>
      <c r="H1347" s="59"/>
      <c r="I1347" s="59"/>
      <c r="J1347" s="59"/>
      <c r="K1347" s="59"/>
      <c r="L1347" s="59"/>
      <c r="M1347" s="59"/>
      <c r="N1347" s="59"/>
      <c r="O1347" s="59"/>
      <c r="P1347" s="59"/>
      <c r="Q1347" s="59"/>
      <c r="R1347" s="59"/>
      <c r="S1347" s="59"/>
      <c r="T1347" s="59"/>
      <c r="U1347" s="59"/>
      <c r="V1347" s="59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59"/>
    </row>
    <row r="1348" spans="4:36" x14ac:dyDescent="0.2">
      <c r="D1348" s="89"/>
      <c r="G1348" s="59"/>
      <c r="H1348" s="59"/>
      <c r="I1348" s="59"/>
      <c r="J1348" s="59"/>
      <c r="K1348" s="59"/>
      <c r="L1348" s="59"/>
      <c r="M1348" s="59"/>
      <c r="N1348" s="59"/>
      <c r="O1348" s="59"/>
      <c r="P1348" s="59"/>
      <c r="Q1348" s="59"/>
      <c r="R1348" s="59"/>
      <c r="S1348" s="59"/>
      <c r="T1348" s="59"/>
      <c r="U1348" s="59"/>
      <c r="V1348" s="59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59"/>
    </row>
    <row r="1349" spans="4:36" x14ac:dyDescent="0.2">
      <c r="D1349" s="89"/>
      <c r="G1349" s="59"/>
      <c r="H1349" s="59"/>
      <c r="I1349" s="59"/>
      <c r="J1349" s="59"/>
      <c r="K1349" s="59"/>
      <c r="L1349" s="59"/>
      <c r="M1349" s="59"/>
      <c r="N1349" s="59"/>
      <c r="O1349" s="59"/>
      <c r="P1349" s="59"/>
      <c r="Q1349" s="59"/>
      <c r="R1349" s="59"/>
      <c r="S1349" s="59"/>
      <c r="T1349" s="59"/>
      <c r="U1349" s="59"/>
      <c r="V1349" s="59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59"/>
    </row>
    <row r="1350" spans="4:36" x14ac:dyDescent="0.2">
      <c r="D1350" s="89"/>
      <c r="G1350" s="59"/>
      <c r="H1350" s="59"/>
      <c r="I1350" s="59"/>
      <c r="J1350" s="59"/>
      <c r="K1350" s="59"/>
      <c r="L1350" s="59"/>
      <c r="M1350" s="59"/>
      <c r="N1350" s="59"/>
      <c r="O1350" s="59"/>
      <c r="P1350" s="59"/>
      <c r="Q1350" s="59"/>
      <c r="R1350" s="59"/>
      <c r="S1350" s="59"/>
      <c r="T1350" s="59"/>
      <c r="U1350" s="59"/>
      <c r="V1350" s="59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59"/>
    </row>
    <row r="1351" spans="4:36" x14ac:dyDescent="0.2">
      <c r="D1351" s="89"/>
      <c r="G1351" s="59"/>
      <c r="H1351" s="59"/>
      <c r="I1351" s="59"/>
      <c r="J1351" s="59"/>
      <c r="K1351" s="59"/>
      <c r="L1351" s="59"/>
      <c r="M1351" s="59"/>
      <c r="N1351" s="59"/>
      <c r="O1351" s="59"/>
      <c r="P1351" s="59"/>
      <c r="Q1351" s="59"/>
      <c r="R1351" s="59"/>
      <c r="S1351" s="59"/>
      <c r="T1351" s="59"/>
      <c r="U1351" s="59"/>
      <c r="V1351" s="59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59"/>
    </row>
    <row r="1352" spans="4:36" x14ac:dyDescent="0.2">
      <c r="D1352" s="89"/>
      <c r="G1352" s="59"/>
      <c r="H1352" s="59"/>
      <c r="I1352" s="59"/>
      <c r="J1352" s="59"/>
      <c r="K1352" s="59"/>
      <c r="L1352" s="59"/>
      <c r="M1352" s="59"/>
      <c r="N1352" s="59"/>
      <c r="O1352" s="59"/>
      <c r="P1352" s="59"/>
      <c r="Q1352" s="59"/>
      <c r="R1352" s="59"/>
      <c r="S1352" s="59"/>
      <c r="T1352" s="59"/>
      <c r="U1352" s="59"/>
      <c r="V1352" s="59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59"/>
    </row>
    <row r="1353" spans="4:36" x14ac:dyDescent="0.2">
      <c r="D1353" s="89"/>
      <c r="G1353" s="59"/>
      <c r="H1353" s="59"/>
      <c r="I1353" s="59"/>
      <c r="J1353" s="59"/>
      <c r="K1353" s="59"/>
      <c r="L1353" s="59"/>
      <c r="M1353" s="59"/>
      <c r="N1353" s="59"/>
      <c r="O1353" s="59"/>
      <c r="P1353" s="59"/>
      <c r="Q1353" s="59"/>
      <c r="R1353" s="59"/>
      <c r="S1353" s="59"/>
      <c r="T1353" s="59"/>
      <c r="U1353" s="59"/>
      <c r="V1353" s="59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59"/>
    </row>
    <row r="1354" spans="4:36" x14ac:dyDescent="0.2">
      <c r="D1354" s="89"/>
      <c r="G1354" s="59"/>
      <c r="H1354" s="59"/>
      <c r="I1354" s="59"/>
      <c r="J1354" s="59"/>
      <c r="K1354" s="59"/>
      <c r="L1354" s="59"/>
      <c r="M1354" s="59"/>
      <c r="N1354" s="59"/>
      <c r="O1354" s="59"/>
      <c r="P1354" s="59"/>
      <c r="Q1354" s="59"/>
      <c r="R1354" s="59"/>
      <c r="S1354" s="59"/>
      <c r="T1354" s="59"/>
      <c r="U1354" s="59"/>
      <c r="V1354" s="59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59"/>
    </row>
    <row r="1355" spans="4:36" x14ac:dyDescent="0.2">
      <c r="D1355" s="89"/>
      <c r="G1355" s="59"/>
      <c r="H1355" s="59"/>
      <c r="I1355" s="59"/>
      <c r="J1355" s="59"/>
      <c r="K1355" s="59"/>
      <c r="L1355" s="59"/>
      <c r="M1355" s="59"/>
      <c r="N1355" s="59"/>
      <c r="O1355" s="59"/>
      <c r="P1355" s="59"/>
      <c r="Q1355" s="59"/>
      <c r="R1355" s="59"/>
      <c r="S1355" s="59"/>
      <c r="T1355" s="59"/>
      <c r="U1355" s="59"/>
      <c r="V1355" s="59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59"/>
    </row>
    <row r="1356" spans="4:36" x14ac:dyDescent="0.2">
      <c r="D1356" s="89"/>
      <c r="G1356" s="59"/>
      <c r="H1356" s="59"/>
      <c r="I1356" s="59"/>
      <c r="J1356" s="59"/>
      <c r="K1356" s="59"/>
      <c r="L1356" s="59"/>
      <c r="M1356" s="59"/>
      <c r="N1356" s="59"/>
      <c r="O1356" s="59"/>
      <c r="P1356" s="59"/>
      <c r="Q1356" s="59"/>
      <c r="R1356" s="59"/>
      <c r="S1356" s="59"/>
      <c r="T1356" s="59"/>
      <c r="U1356" s="59"/>
      <c r="V1356" s="59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59"/>
    </row>
    <row r="1357" spans="4:36" x14ac:dyDescent="0.2">
      <c r="D1357" s="89"/>
      <c r="G1357" s="59"/>
      <c r="H1357" s="59"/>
      <c r="I1357" s="59"/>
      <c r="J1357" s="59"/>
      <c r="K1357" s="59"/>
      <c r="L1357" s="59"/>
      <c r="M1357" s="59"/>
      <c r="N1357" s="59"/>
      <c r="O1357" s="59"/>
      <c r="P1357" s="59"/>
      <c r="Q1357" s="59"/>
      <c r="R1357" s="59"/>
      <c r="S1357" s="59"/>
      <c r="T1357" s="59"/>
      <c r="U1357" s="59"/>
      <c r="V1357" s="59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59"/>
    </row>
    <row r="1358" spans="4:36" x14ac:dyDescent="0.2">
      <c r="D1358" s="89"/>
      <c r="G1358" s="59"/>
      <c r="H1358" s="59"/>
      <c r="I1358" s="59"/>
      <c r="J1358" s="59"/>
      <c r="K1358" s="59"/>
      <c r="L1358" s="59"/>
      <c r="M1358" s="59"/>
      <c r="N1358" s="59"/>
      <c r="O1358" s="59"/>
      <c r="P1358" s="59"/>
      <c r="Q1358" s="59"/>
      <c r="R1358" s="59"/>
      <c r="S1358" s="59"/>
      <c r="T1358" s="59"/>
      <c r="U1358" s="59"/>
      <c r="V1358" s="59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59"/>
    </row>
    <row r="1359" spans="4:36" x14ac:dyDescent="0.2">
      <c r="D1359" s="89"/>
      <c r="G1359" s="59"/>
      <c r="H1359" s="59"/>
      <c r="I1359" s="59"/>
      <c r="J1359" s="59"/>
      <c r="K1359" s="59"/>
      <c r="L1359" s="59"/>
      <c r="M1359" s="59"/>
      <c r="N1359" s="59"/>
      <c r="O1359" s="59"/>
      <c r="P1359" s="59"/>
      <c r="Q1359" s="59"/>
      <c r="R1359" s="59"/>
      <c r="S1359" s="59"/>
      <c r="T1359" s="59"/>
      <c r="U1359" s="59"/>
      <c r="V1359" s="59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59"/>
    </row>
    <row r="1360" spans="4:36" x14ac:dyDescent="0.2">
      <c r="D1360" s="89"/>
      <c r="G1360" s="59"/>
      <c r="H1360" s="59"/>
      <c r="I1360" s="59"/>
      <c r="J1360" s="59"/>
      <c r="K1360" s="59"/>
      <c r="L1360" s="59"/>
      <c r="M1360" s="59"/>
      <c r="N1360" s="59"/>
      <c r="O1360" s="59"/>
      <c r="P1360" s="59"/>
      <c r="Q1360" s="59"/>
      <c r="R1360" s="59"/>
      <c r="S1360" s="59"/>
      <c r="T1360" s="59"/>
      <c r="U1360" s="59"/>
      <c r="V1360" s="59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59"/>
    </row>
    <row r="1361" spans="4:36" x14ac:dyDescent="0.2">
      <c r="D1361" s="89"/>
      <c r="G1361" s="59"/>
      <c r="H1361" s="59"/>
      <c r="I1361" s="59"/>
      <c r="J1361" s="59"/>
      <c r="K1361" s="59"/>
      <c r="L1361" s="59"/>
      <c r="M1361" s="59"/>
      <c r="N1361" s="59"/>
      <c r="O1361" s="59"/>
      <c r="P1361" s="59"/>
      <c r="Q1361" s="59"/>
      <c r="R1361" s="59"/>
      <c r="S1361" s="59"/>
      <c r="T1361" s="59"/>
      <c r="U1361" s="59"/>
      <c r="V1361" s="59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59"/>
    </row>
    <row r="1362" spans="4:36" x14ac:dyDescent="0.2">
      <c r="D1362" s="89"/>
      <c r="G1362" s="59"/>
      <c r="H1362" s="59"/>
      <c r="I1362" s="59"/>
      <c r="J1362" s="59"/>
      <c r="K1362" s="59"/>
      <c r="L1362" s="59"/>
      <c r="M1362" s="59"/>
      <c r="N1362" s="59"/>
      <c r="O1362" s="59"/>
      <c r="P1362" s="59"/>
      <c r="Q1362" s="59"/>
      <c r="R1362" s="59"/>
      <c r="S1362" s="59"/>
      <c r="T1362" s="59"/>
      <c r="U1362" s="59"/>
      <c r="V1362" s="59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59"/>
    </row>
    <row r="1363" spans="4:36" x14ac:dyDescent="0.2">
      <c r="D1363" s="89"/>
      <c r="G1363" s="59"/>
      <c r="H1363" s="59"/>
      <c r="I1363" s="59"/>
      <c r="J1363" s="59"/>
      <c r="K1363" s="59"/>
      <c r="L1363" s="59"/>
      <c r="M1363" s="59"/>
      <c r="N1363" s="59"/>
      <c r="O1363" s="59"/>
      <c r="P1363" s="59"/>
      <c r="Q1363" s="59"/>
      <c r="R1363" s="59"/>
      <c r="S1363" s="59"/>
      <c r="T1363" s="59"/>
      <c r="U1363" s="59"/>
      <c r="V1363" s="59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59"/>
    </row>
    <row r="1364" spans="4:36" x14ac:dyDescent="0.2">
      <c r="D1364" s="89"/>
      <c r="G1364" s="59"/>
      <c r="H1364" s="59"/>
      <c r="I1364" s="59"/>
      <c r="J1364" s="59"/>
      <c r="K1364" s="59"/>
      <c r="L1364" s="59"/>
      <c r="M1364" s="59"/>
      <c r="N1364" s="59"/>
      <c r="O1364" s="59"/>
      <c r="P1364" s="59"/>
      <c r="Q1364" s="59"/>
      <c r="R1364" s="59"/>
      <c r="S1364" s="59"/>
      <c r="T1364" s="59"/>
      <c r="U1364" s="59"/>
      <c r="V1364" s="59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59"/>
    </row>
    <row r="1365" spans="4:36" x14ac:dyDescent="0.2">
      <c r="D1365" s="89"/>
      <c r="G1365" s="59"/>
      <c r="H1365" s="59"/>
      <c r="I1365" s="59"/>
      <c r="J1365" s="59"/>
      <c r="K1365" s="59"/>
      <c r="L1365" s="59"/>
      <c r="M1365" s="59"/>
      <c r="N1365" s="59"/>
      <c r="O1365" s="59"/>
      <c r="P1365" s="59"/>
      <c r="Q1365" s="59"/>
      <c r="R1365" s="59"/>
      <c r="S1365" s="59"/>
      <c r="T1365" s="59"/>
      <c r="U1365" s="59"/>
      <c r="V1365" s="59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59"/>
    </row>
    <row r="1366" spans="4:36" x14ac:dyDescent="0.2">
      <c r="D1366" s="89"/>
      <c r="G1366" s="59"/>
      <c r="H1366" s="59"/>
      <c r="I1366" s="59"/>
      <c r="J1366" s="59"/>
      <c r="K1366" s="59"/>
      <c r="L1366" s="59"/>
      <c r="M1366" s="59"/>
      <c r="N1366" s="59"/>
      <c r="O1366" s="59"/>
      <c r="P1366" s="59"/>
      <c r="Q1366" s="59"/>
      <c r="R1366" s="59"/>
      <c r="S1366" s="59"/>
      <c r="T1366" s="59"/>
      <c r="U1366" s="59"/>
      <c r="V1366" s="59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59"/>
    </row>
    <row r="1367" spans="4:36" x14ac:dyDescent="0.2">
      <c r="D1367" s="89"/>
      <c r="G1367" s="59"/>
      <c r="H1367" s="59"/>
      <c r="I1367" s="59"/>
      <c r="J1367" s="59"/>
      <c r="K1367" s="59"/>
      <c r="L1367" s="59"/>
      <c r="M1367" s="59"/>
      <c r="N1367" s="59"/>
      <c r="O1367" s="59"/>
      <c r="P1367" s="59"/>
      <c r="Q1367" s="59"/>
      <c r="R1367" s="59"/>
      <c r="S1367" s="59"/>
      <c r="T1367" s="59"/>
      <c r="U1367" s="59"/>
      <c r="V1367" s="59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59"/>
    </row>
    <row r="1368" spans="4:36" x14ac:dyDescent="0.2">
      <c r="D1368" s="89"/>
      <c r="G1368" s="59"/>
      <c r="H1368" s="59"/>
      <c r="I1368" s="59"/>
      <c r="J1368" s="59"/>
      <c r="K1368" s="59"/>
      <c r="L1368" s="59"/>
      <c r="M1368" s="59"/>
      <c r="N1368" s="59"/>
      <c r="O1368" s="59"/>
      <c r="P1368" s="59"/>
      <c r="Q1368" s="59"/>
      <c r="R1368" s="59"/>
      <c r="S1368" s="59"/>
      <c r="T1368" s="59"/>
      <c r="U1368" s="59"/>
      <c r="V1368" s="59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59"/>
    </row>
    <row r="1369" spans="4:36" x14ac:dyDescent="0.2">
      <c r="D1369" s="89"/>
      <c r="G1369" s="59"/>
      <c r="H1369" s="59"/>
      <c r="I1369" s="59"/>
      <c r="J1369" s="59"/>
      <c r="K1369" s="59"/>
      <c r="L1369" s="59"/>
      <c r="M1369" s="59"/>
      <c r="N1369" s="59"/>
      <c r="O1369" s="59"/>
      <c r="P1369" s="59"/>
      <c r="Q1369" s="59"/>
      <c r="R1369" s="59"/>
      <c r="S1369" s="59"/>
      <c r="T1369" s="59"/>
      <c r="U1369" s="59"/>
      <c r="V1369" s="59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59"/>
    </row>
    <row r="1370" spans="4:36" x14ac:dyDescent="0.2">
      <c r="D1370" s="89"/>
      <c r="G1370" s="59"/>
      <c r="H1370" s="59"/>
      <c r="I1370" s="59"/>
      <c r="J1370" s="59"/>
      <c r="K1370" s="59"/>
      <c r="L1370" s="59"/>
      <c r="M1370" s="59"/>
      <c r="N1370" s="59"/>
      <c r="O1370" s="59"/>
      <c r="P1370" s="59"/>
      <c r="Q1370" s="59"/>
      <c r="R1370" s="59"/>
      <c r="S1370" s="59"/>
      <c r="T1370" s="59"/>
      <c r="U1370" s="59"/>
      <c r="V1370" s="59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59"/>
    </row>
    <row r="1371" spans="4:36" x14ac:dyDescent="0.2">
      <c r="D1371" s="89"/>
      <c r="G1371" s="59"/>
      <c r="H1371" s="59"/>
      <c r="I1371" s="59"/>
      <c r="J1371" s="59"/>
      <c r="K1371" s="59"/>
      <c r="L1371" s="59"/>
      <c r="M1371" s="59"/>
      <c r="N1371" s="59"/>
      <c r="O1371" s="59"/>
      <c r="P1371" s="59"/>
      <c r="Q1371" s="59"/>
      <c r="R1371" s="59"/>
      <c r="S1371" s="59"/>
      <c r="T1371" s="59"/>
      <c r="U1371" s="59"/>
      <c r="V1371" s="59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59"/>
    </row>
    <row r="1372" spans="4:36" x14ac:dyDescent="0.2">
      <c r="D1372" s="89"/>
      <c r="G1372" s="59"/>
      <c r="H1372" s="59"/>
      <c r="I1372" s="59"/>
      <c r="J1372" s="59"/>
      <c r="K1372" s="59"/>
      <c r="L1372" s="59"/>
      <c r="M1372" s="59"/>
      <c r="N1372" s="59"/>
      <c r="O1372" s="59"/>
      <c r="P1372" s="59"/>
      <c r="Q1372" s="59"/>
      <c r="R1372" s="59"/>
      <c r="S1372" s="59"/>
      <c r="T1372" s="59"/>
      <c r="U1372" s="59"/>
      <c r="V1372" s="59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59"/>
    </row>
    <row r="1373" spans="4:36" x14ac:dyDescent="0.2">
      <c r="D1373" s="89"/>
      <c r="G1373" s="59"/>
      <c r="H1373" s="59"/>
      <c r="I1373" s="59"/>
      <c r="J1373" s="59"/>
      <c r="K1373" s="59"/>
      <c r="L1373" s="59"/>
      <c r="M1373" s="59"/>
      <c r="N1373" s="59"/>
      <c r="O1373" s="59"/>
      <c r="P1373" s="59"/>
      <c r="Q1373" s="59"/>
      <c r="R1373" s="59"/>
      <c r="S1373" s="59"/>
      <c r="T1373" s="59"/>
      <c r="U1373" s="59"/>
      <c r="V1373" s="59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59"/>
    </row>
    <row r="1374" spans="4:36" x14ac:dyDescent="0.2">
      <c r="D1374" s="89"/>
      <c r="G1374" s="59"/>
      <c r="H1374" s="59"/>
      <c r="I1374" s="59"/>
      <c r="J1374" s="59"/>
      <c r="K1374" s="59"/>
      <c r="L1374" s="59"/>
      <c r="M1374" s="59"/>
      <c r="N1374" s="59"/>
      <c r="O1374" s="59"/>
      <c r="P1374" s="59"/>
      <c r="Q1374" s="59"/>
      <c r="R1374" s="59"/>
      <c r="S1374" s="59"/>
      <c r="T1374" s="59"/>
      <c r="U1374" s="59"/>
      <c r="V1374" s="59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59"/>
    </row>
    <row r="1375" spans="4:36" x14ac:dyDescent="0.2">
      <c r="D1375" s="89"/>
      <c r="G1375" s="59"/>
      <c r="H1375" s="59"/>
      <c r="I1375" s="59"/>
      <c r="J1375" s="59"/>
      <c r="K1375" s="59"/>
      <c r="L1375" s="59"/>
      <c r="M1375" s="59"/>
      <c r="N1375" s="59"/>
      <c r="O1375" s="59"/>
      <c r="P1375" s="59"/>
      <c r="Q1375" s="59"/>
      <c r="R1375" s="59"/>
      <c r="S1375" s="59"/>
      <c r="T1375" s="59"/>
      <c r="U1375" s="59"/>
      <c r="V1375" s="59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59"/>
    </row>
    <row r="1376" spans="4:36" x14ac:dyDescent="0.2">
      <c r="D1376" s="89"/>
      <c r="G1376" s="59"/>
      <c r="H1376" s="59"/>
      <c r="I1376" s="59"/>
      <c r="J1376" s="59"/>
      <c r="K1376" s="59"/>
      <c r="L1376" s="59"/>
      <c r="M1376" s="59"/>
      <c r="N1376" s="59"/>
      <c r="O1376" s="59"/>
      <c r="P1376" s="59"/>
      <c r="Q1376" s="59"/>
      <c r="R1376" s="59"/>
      <c r="S1376" s="59"/>
      <c r="T1376" s="59"/>
      <c r="U1376" s="59"/>
      <c r="V1376" s="59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59"/>
    </row>
    <row r="1377" spans="4:36" x14ac:dyDescent="0.2">
      <c r="D1377" s="89"/>
      <c r="G1377" s="59"/>
      <c r="H1377" s="59"/>
      <c r="I1377" s="59"/>
      <c r="J1377" s="59"/>
      <c r="K1377" s="59"/>
      <c r="L1377" s="59"/>
      <c r="M1377" s="59"/>
      <c r="N1377" s="59"/>
      <c r="O1377" s="59"/>
      <c r="P1377" s="59"/>
      <c r="Q1377" s="59"/>
      <c r="R1377" s="59"/>
      <c r="S1377" s="59"/>
      <c r="T1377" s="59"/>
      <c r="U1377" s="59"/>
      <c r="V1377" s="59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59"/>
    </row>
    <row r="1378" spans="4:36" x14ac:dyDescent="0.2">
      <c r="D1378" s="89"/>
      <c r="G1378" s="59"/>
      <c r="H1378" s="59"/>
      <c r="I1378" s="59"/>
      <c r="J1378" s="59"/>
      <c r="K1378" s="59"/>
      <c r="L1378" s="59"/>
      <c r="M1378" s="59"/>
      <c r="N1378" s="59"/>
      <c r="O1378" s="59"/>
      <c r="P1378" s="59"/>
      <c r="Q1378" s="59"/>
      <c r="R1378" s="59"/>
      <c r="S1378" s="59"/>
      <c r="T1378" s="59"/>
      <c r="U1378" s="59"/>
      <c r="V1378" s="59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59"/>
    </row>
    <row r="1379" spans="4:36" x14ac:dyDescent="0.2">
      <c r="D1379" s="89"/>
      <c r="G1379" s="59"/>
      <c r="H1379" s="59"/>
      <c r="I1379" s="59"/>
      <c r="J1379" s="59"/>
      <c r="K1379" s="59"/>
      <c r="L1379" s="59"/>
      <c r="M1379" s="59"/>
      <c r="N1379" s="59"/>
      <c r="O1379" s="59"/>
      <c r="P1379" s="59"/>
      <c r="Q1379" s="59"/>
      <c r="R1379" s="59"/>
      <c r="S1379" s="59"/>
      <c r="T1379" s="59"/>
      <c r="U1379" s="59"/>
      <c r="V1379" s="59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59"/>
    </row>
    <row r="1380" spans="4:36" x14ac:dyDescent="0.2">
      <c r="D1380" s="89"/>
      <c r="G1380" s="59"/>
      <c r="H1380" s="59"/>
      <c r="I1380" s="59"/>
      <c r="J1380" s="59"/>
      <c r="K1380" s="59"/>
      <c r="L1380" s="59"/>
      <c r="M1380" s="59"/>
      <c r="N1380" s="59"/>
      <c r="O1380" s="59"/>
      <c r="P1380" s="59"/>
      <c r="Q1380" s="59"/>
      <c r="R1380" s="59"/>
      <c r="S1380" s="59"/>
      <c r="T1380" s="59"/>
      <c r="U1380" s="59"/>
      <c r="V1380" s="59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59"/>
    </row>
    <row r="1381" spans="4:36" x14ac:dyDescent="0.2">
      <c r="D1381" s="89"/>
      <c r="G1381" s="59"/>
      <c r="H1381" s="59"/>
      <c r="I1381" s="59"/>
      <c r="J1381" s="59"/>
      <c r="K1381" s="59"/>
      <c r="L1381" s="59"/>
      <c r="M1381" s="59"/>
      <c r="N1381" s="59"/>
      <c r="O1381" s="59"/>
      <c r="P1381" s="59"/>
      <c r="Q1381" s="59"/>
      <c r="R1381" s="59"/>
      <c r="S1381" s="59"/>
      <c r="T1381" s="59"/>
      <c r="U1381" s="59"/>
      <c r="V1381" s="59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59"/>
    </row>
    <row r="1382" spans="4:36" x14ac:dyDescent="0.2">
      <c r="D1382" s="89"/>
      <c r="G1382" s="59"/>
      <c r="H1382" s="59"/>
      <c r="I1382" s="59"/>
      <c r="J1382" s="59"/>
      <c r="K1382" s="59"/>
      <c r="L1382" s="59"/>
      <c r="M1382" s="59"/>
      <c r="N1382" s="59"/>
      <c r="O1382" s="59"/>
      <c r="P1382" s="59"/>
      <c r="Q1382" s="59"/>
      <c r="R1382" s="59"/>
      <c r="S1382" s="59"/>
      <c r="T1382" s="59"/>
      <c r="U1382" s="59"/>
      <c r="V1382" s="59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59"/>
    </row>
    <row r="1383" spans="4:36" x14ac:dyDescent="0.2">
      <c r="D1383" s="89"/>
      <c r="G1383" s="59"/>
      <c r="H1383" s="59"/>
      <c r="I1383" s="59"/>
      <c r="J1383" s="59"/>
      <c r="K1383" s="59"/>
      <c r="L1383" s="59"/>
      <c r="M1383" s="59"/>
      <c r="N1383" s="59"/>
      <c r="O1383" s="59"/>
      <c r="P1383" s="59"/>
      <c r="Q1383" s="59"/>
      <c r="R1383" s="59"/>
      <c r="S1383" s="59"/>
      <c r="T1383" s="59"/>
      <c r="U1383" s="59"/>
      <c r="V1383" s="59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59"/>
    </row>
    <row r="1384" spans="4:36" x14ac:dyDescent="0.2">
      <c r="D1384" s="89"/>
      <c r="G1384" s="59"/>
      <c r="H1384" s="59"/>
      <c r="I1384" s="59"/>
      <c r="J1384" s="59"/>
      <c r="K1384" s="59"/>
      <c r="L1384" s="59"/>
      <c r="M1384" s="59"/>
      <c r="N1384" s="59"/>
      <c r="O1384" s="59"/>
      <c r="P1384" s="59"/>
      <c r="Q1384" s="59"/>
      <c r="R1384" s="59"/>
      <c r="S1384" s="59"/>
      <c r="T1384" s="59"/>
      <c r="U1384" s="59"/>
      <c r="V1384" s="59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59"/>
    </row>
    <row r="1385" spans="4:36" x14ac:dyDescent="0.2">
      <c r="D1385" s="89"/>
      <c r="G1385" s="59"/>
      <c r="H1385" s="59"/>
      <c r="I1385" s="59"/>
      <c r="J1385" s="59"/>
      <c r="K1385" s="59"/>
      <c r="L1385" s="59"/>
      <c r="M1385" s="59"/>
      <c r="N1385" s="59"/>
      <c r="O1385" s="59"/>
      <c r="P1385" s="59"/>
      <c r="Q1385" s="59"/>
      <c r="R1385" s="59"/>
      <c r="S1385" s="59"/>
      <c r="T1385" s="59"/>
      <c r="U1385" s="59"/>
      <c r="V1385" s="59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59"/>
    </row>
    <row r="1386" spans="4:36" x14ac:dyDescent="0.2">
      <c r="D1386" s="89"/>
      <c r="G1386" s="59"/>
      <c r="H1386" s="59"/>
      <c r="I1386" s="59"/>
      <c r="J1386" s="59"/>
      <c r="K1386" s="59"/>
      <c r="L1386" s="59"/>
      <c r="M1386" s="59"/>
      <c r="N1386" s="59"/>
      <c r="O1386" s="59"/>
      <c r="P1386" s="59"/>
      <c r="Q1386" s="59"/>
      <c r="R1386" s="59"/>
      <c r="S1386" s="59"/>
      <c r="T1386" s="59"/>
      <c r="U1386" s="59"/>
      <c r="V1386" s="59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59"/>
    </row>
    <row r="1387" spans="4:36" x14ac:dyDescent="0.2">
      <c r="D1387" s="89"/>
      <c r="G1387" s="59"/>
      <c r="H1387" s="59"/>
      <c r="I1387" s="59"/>
      <c r="J1387" s="59"/>
      <c r="K1387" s="59"/>
      <c r="L1387" s="59"/>
      <c r="M1387" s="59"/>
      <c r="N1387" s="59"/>
      <c r="O1387" s="59"/>
      <c r="P1387" s="59"/>
      <c r="Q1387" s="59"/>
      <c r="R1387" s="59"/>
      <c r="S1387" s="59"/>
      <c r="T1387" s="59"/>
      <c r="U1387" s="59"/>
      <c r="V1387" s="59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59"/>
    </row>
    <row r="1388" spans="4:36" x14ac:dyDescent="0.2">
      <c r="D1388" s="89"/>
      <c r="G1388" s="59"/>
      <c r="H1388" s="59"/>
      <c r="I1388" s="59"/>
      <c r="J1388" s="59"/>
      <c r="K1388" s="59"/>
      <c r="L1388" s="59"/>
      <c r="M1388" s="59"/>
      <c r="N1388" s="59"/>
      <c r="O1388" s="59"/>
      <c r="P1388" s="59"/>
      <c r="Q1388" s="59"/>
      <c r="R1388" s="59"/>
      <c r="S1388" s="59"/>
      <c r="T1388" s="59"/>
      <c r="U1388" s="59"/>
      <c r="V1388" s="59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59"/>
    </row>
    <row r="1389" spans="4:36" x14ac:dyDescent="0.2">
      <c r="D1389" s="89"/>
      <c r="G1389" s="59"/>
      <c r="H1389" s="59"/>
      <c r="I1389" s="59"/>
      <c r="J1389" s="59"/>
      <c r="K1389" s="59"/>
      <c r="L1389" s="59"/>
      <c r="M1389" s="59"/>
      <c r="N1389" s="59"/>
      <c r="O1389" s="59"/>
      <c r="P1389" s="59"/>
      <c r="Q1389" s="59"/>
      <c r="R1389" s="59"/>
      <c r="S1389" s="59"/>
      <c r="T1389" s="59"/>
      <c r="U1389" s="59"/>
      <c r="V1389" s="59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59"/>
    </row>
    <row r="1390" spans="4:36" x14ac:dyDescent="0.2">
      <c r="D1390" s="89"/>
      <c r="G1390" s="59"/>
      <c r="H1390" s="59"/>
      <c r="I1390" s="59"/>
      <c r="J1390" s="59"/>
      <c r="K1390" s="59"/>
      <c r="L1390" s="59"/>
      <c r="M1390" s="59"/>
      <c r="N1390" s="59"/>
      <c r="O1390" s="59"/>
      <c r="P1390" s="59"/>
      <c r="Q1390" s="59"/>
      <c r="R1390" s="59"/>
      <c r="S1390" s="59"/>
      <c r="T1390" s="59"/>
      <c r="U1390" s="59"/>
      <c r="V1390" s="59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59"/>
    </row>
    <row r="1391" spans="4:36" x14ac:dyDescent="0.2">
      <c r="D1391" s="89"/>
      <c r="G1391" s="59"/>
      <c r="H1391" s="59"/>
      <c r="I1391" s="59"/>
      <c r="J1391" s="59"/>
      <c r="K1391" s="59"/>
      <c r="L1391" s="59"/>
      <c r="M1391" s="59"/>
      <c r="N1391" s="59"/>
      <c r="O1391" s="59"/>
      <c r="P1391" s="59"/>
      <c r="Q1391" s="59"/>
      <c r="R1391" s="59"/>
      <c r="S1391" s="59"/>
      <c r="T1391" s="59"/>
      <c r="U1391" s="59"/>
      <c r="V1391" s="59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59"/>
    </row>
    <row r="1392" spans="4:36" x14ac:dyDescent="0.2">
      <c r="D1392" s="89"/>
      <c r="G1392" s="59"/>
      <c r="H1392" s="59"/>
      <c r="I1392" s="59"/>
      <c r="J1392" s="59"/>
      <c r="K1392" s="59"/>
      <c r="L1392" s="59"/>
      <c r="M1392" s="59"/>
      <c r="N1392" s="59"/>
      <c r="O1392" s="59"/>
      <c r="P1392" s="59"/>
      <c r="Q1392" s="59"/>
      <c r="R1392" s="59"/>
      <c r="S1392" s="59"/>
      <c r="T1392" s="59"/>
      <c r="U1392" s="59"/>
      <c r="V1392" s="59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59"/>
    </row>
    <row r="1393" spans="4:36" x14ac:dyDescent="0.2">
      <c r="D1393" s="89"/>
      <c r="G1393" s="59"/>
      <c r="H1393" s="59"/>
      <c r="I1393" s="59"/>
      <c r="J1393" s="59"/>
      <c r="K1393" s="59"/>
      <c r="L1393" s="59"/>
      <c r="M1393" s="59"/>
      <c r="N1393" s="59"/>
      <c r="O1393" s="59"/>
      <c r="P1393" s="59"/>
      <c r="Q1393" s="59"/>
      <c r="R1393" s="59"/>
      <c r="S1393" s="59"/>
      <c r="T1393" s="59"/>
      <c r="U1393" s="59"/>
      <c r="V1393" s="59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59"/>
    </row>
    <row r="1394" spans="4:36" x14ac:dyDescent="0.2">
      <c r="D1394" s="89"/>
      <c r="G1394" s="59"/>
      <c r="H1394" s="59"/>
      <c r="I1394" s="59"/>
      <c r="J1394" s="59"/>
      <c r="K1394" s="59"/>
      <c r="L1394" s="59"/>
      <c r="M1394" s="59"/>
      <c r="N1394" s="59"/>
      <c r="O1394" s="59"/>
      <c r="P1394" s="59"/>
      <c r="Q1394" s="59"/>
      <c r="R1394" s="59"/>
      <c r="S1394" s="59"/>
      <c r="T1394" s="59"/>
      <c r="U1394" s="59"/>
      <c r="V1394" s="59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59"/>
    </row>
    <row r="1395" spans="4:36" x14ac:dyDescent="0.2">
      <c r="D1395" s="89"/>
      <c r="G1395" s="59"/>
      <c r="H1395" s="59"/>
      <c r="I1395" s="59"/>
      <c r="J1395" s="59"/>
      <c r="K1395" s="59"/>
      <c r="L1395" s="59"/>
      <c r="M1395" s="59"/>
      <c r="N1395" s="59"/>
      <c r="O1395" s="59"/>
      <c r="P1395" s="59"/>
      <c r="Q1395" s="59"/>
      <c r="R1395" s="59"/>
      <c r="S1395" s="59"/>
      <c r="T1395" s="59"/>
      <c r="U1395" s="59"/>
      <c r="V1395" s="59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59"/>
    </row>
    <row r="1396" spans="4:36" x14ac:dyDescent="0.2">
      <c r="D1396" s="89"/>
      <c r="G1396" s="59"/>
      <c r="H1396" s="59"/>
      <c r="I1396" s="59"/>
      <c r="J1396" s="59"/>
      <c r="K1396" s="59"/>
      <c r="L1396" s="59"/>
      <c r="M1396" s="59"/>
      <c r="N1396" s="59"/>
      <c r="O1396" s="59"/>
      <c r="P1396" s="59"/>
      <c r="Q1396" s="59"/>
      <c r="R1396" s="59"/>
      <c r="S1396" s="59"/>
      <c r="T1396" s="59"/>
      <c r="U1396" s="59"/>
      <c r="V1396" s="59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59"/>
    </row>
    <row r="1397" spans="4:36" x14ac:dyDescent="0.2">
      <c r="D1397" s="89"/>
      <c r="G1397" s="59"/>
      <c r="H1397" s="59"/>
      <c r="I1397" s="59"/>
      <c r="J1397" s="59"/>
      <c r="K1397" s="59"/>
      <c r="L1397" s="59"/>
      <c r="M1397" s="59"/>
      <c r="N1397" s="59"/>
      <c r="O1397" s="59"/>
      <c r="P1397" s="59"/>
      <c r="Q1397" s="59"/>
      <c r="R1397" s="59"/>
      <c r="S1397" s="59"/>
      <c r="T1397" s="59"/>
      <c r="U1397" s="59"/>
      <c r="V1397" s="59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59"/>
    </row>
    <row r="1398" spans="4:36" x14ac:dyDescent="0.2">
      <c r="D1398" s="89"/>
      <c r="G1398" s="59"/>
      <c r="H1398" s="59"/>
      <c r="I1398" s="59"/>
      <c r="J1398" s="59"/>
      <c r="K1398" s="59"/>
      <c r="L1398" s="59"/>
      <c r="M1398" s="59"/>
      <c r="N1398" s="59"/>
      <c r="O1398" s="59"/>
      <c r="P1398" s="59"/>
      <c r="Q1398" s="59"/>
      <c r="R1398" s="59"/>
      <c r="S1398" s="59"/>
      <c r="T1398" s="59"/>
      <c r="U1398" s="59"/>
      <c r="V1398" s="59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59"/>
    </row>
    <row r="1399" spans="4:36" x14ac:dyDescent="0.2">
      <c r="D1399" s="89"/>
      <c r="G1399" s="59"/>
      <c r="H1399" s="59"/>
      <c r="I1399" s="59"/>
      <c r="J1399" s="59"/>
      <c r="K1399" s="59"/>
      <c r="L1399" s="59"/>
      <c r="M1399" s="59"/>
      <c r="N1399" s="59"/>
      <c r="O1399" s="59"/>
      <c r="P1399" s="59"/>
      <c r="Q1399" s="59"/>
      <c r="R1399" s="59"/>
      <c r="S1399" s="59"/>
      <c r="T1399" s="59"/>
      <c r="U1399" s="59"/>
      <c r="V1399" s="59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59"/>
    </row>
    <row r="1400" spans="4:36" x14ac:dyDescent="0.2">
      <c r="D1400" s="89"/>
      <c r="G1400" s="59"/>
      <c r="H1400" s="59"/>
      <c r="I1400" s="59"/>
      <c r="J1400" s="59"/>
      <c r="K1400" s="59"/>
      <c r="L1400" s="59"/>
      <c r="M1400" s="59"/>
      <c r="N1400" s="59"/>
      <c r="O1400" s="59"/>
      <c r="P1400" s="59"/>
      <c r="Q1400" s="59"/>
      <c r="R1400" s="59"/>
      <c r="S1400" s="59"/>
      <c r="T1400" s="59"/>
      <c r="U1400" s="59"/>
      <c r="V1400" s="59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59"/>
    </row>
    <row r="1401" spans="4:36" x14ac:dyDescent="0.2">
      <c r="D1401" s="89"/>
      <c r="G1401" s="59"/>
      <c r="H1401" s="59"/>
      <c r="I1401" s="59"/>
      <c r="J1401" s="59"/>
      <c r="K1401" s="59"/>
      <c r="L1401" s="59"/>
      <c r="M1401" s="59"/>
      <c r="N1401" s="59"/>
      <c r="O1401" s="59"/>
      <c r="P1401" s="59"/>
      <c r="Q1401" s="59"/>
      <c r="R1401" s="59"/>
      <c r="S1401" s="59"/>
      <c r="T1401" s="59"/>
      <c r="U1401" s="59"/>
      <c r="V1401" s="59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59"/>
    </row>
    <row r="1402" spans="4:36" x14ac:dyDescent="0.2">
      <c r="D1402" s="89"/>
      <c r="G1402" s="59"/>
      <c r="H1402" s="59"/>
      <c r="I1402" s="59"/>
      <c r="J1402" s="59"/>
      <c r="K1402" s="59"/>
      <c r="L1402" s="59"/>
      <c r="M1402" s="59"/>
      <c r="N1402" s="59"/>
      <c r="O1402" s="59"/>
      <c r="P1402" s="59"/>
      <c r="Q1402" s="59"/>
      <c r="R1402" s="59"/>
      <c r="S1402" s="59"/>
      <c r="T1402" s="59"/>
      <c r="U1402" s="59"/>
      <c r="V1402" s="59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59"/>
    </row>
    <row r="1403" spans="4:36" x14ac:dyDescent="0.2">
      <c r="D1403" s="89"/>
      <c r="G1403" s="59"/>
      <c r="H1403" s="59"/>
      <c r="I1403" s="59"/>
      <c r="J1403" s="59"/>
      <c r="K1403" s="59"/>
      <c r="L1403" s="59"/>
      <c r="M1403" s="59"/>
      <c r="N1403" s="59"/>
      <c r="O1403" s="59"/>
      <c r="P1403" s="59"/>
      <c r="Q1403" s="59"/>
      <c r="R1403" s="59"/>
      <c r="S1403" s="59"/>
      <c r="T1403" s="59"/>
      <c r="U1403" s="59"/>
      <c r="V1403" s="59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59"/>
    </row>
    <row r="1404" spans="4:36" x14ac:dyDescent="0.2">
      <c r="D1404" s="89"/>
      <c r="G1404" s="59"/>
      <c r="H1404" s="59"/>
      <c r="I1404" s="59"/>
      <c r="J1404" s="59"/>
      <c r="K1404" s="59"/>
      <c r="L1404" s="59"/>
      <c r="M1404" s="59"/>
      <c r="N1404" s="59"/>
      <c r="O1404" s="59"/>
      <c r="P1404" s="59"/>
      <c r="Q1404" s="59"/>
      <c r="R1404" s="59"/>
      <c r="S1404" s="59"/>
      <c r="T1404" s="59"/>
      <c r="U1404" s="59"/>
      <c r="V1404" s="59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59"/>
    </row>
    <row r="1405" spans="4:36" x14ac:dyDescent="0.2">
      <c r="D1405" s="89"/>
      <c r="G1405" s="59"/>
      <c r="H1405" s="59"/>
      <c r="I1405" s="59"/>
      <c r="J1405" s="59"/>
      <c r="K1405" s="59"/>
      <c r="L1405" s="59"/>
      <c r="M1405" s="59"/>
      <c r="N1405" s="59"/>
      <c r="O1405" s="59"/>
      <c r="P1405" s="59"/>
      <c r="Q1405" s="59"/>
      <c r="R1405" s="59"/>
      <c r="S1405" s="59"/>
      <c r="T1405" s="59"/>
      <c r="U1405" s="59"/>
      <c r="V1405" s="59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59"/>
    </row>
    <row r="1406" spans="4:36" x14ac:dyDescent="0.2">
      <c r="D1406" s="89"/>
      <c r="G1406" s="59"/>
      <c r="H1406" s="59"/>
      <c r="I1406" s="59"/>
      <c r="J1406" s="59"/>
      <c r="K1406" s="59"/>
      <c r="L1406" s="59"/>
      <c r="M1406" s="59"/>
      <c r="N1406" s="59"/>
      <c r="O1406" s="59"/>
      <c r="P1406" s="59"/>
      <c r="Q1406" s="59"/>
      <c r="R1406" s="59"/>
      <c r="S1406" s="59"/>
      <c r="T1406" s="59"/>
      <c r="U1406" s="59"/>
      <c r="V1406" s="59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59"/>
    </row>
    <row r="1407" spans="4:36" x14ac:dyDescent="0.2">
      <c r="D1407" s="89"/>
      <c r="G1407" s="59"/>
      <c r="H1407" s="59"/>
      <c r="I1407" s="59"/>
      <c r="J1407" s="59"/>
      <c r="K1407" s="59"/>
      <c r="L1407" s="59"/>
      <c r="M1407" s="59"/>
      <c r="N1407" s="59"/>
      <c r="O1407" s="59"/>
      <c r="P1407" s="59"/>
      <c r="Q1407" s="59"/>
      <c r="R1407" s="59"/>
      <c r="S1407" s="59"/>
      <c r="T1407" s="59"/>
      <c r="U1407" s="59"/>
      <c r="V1407" s="59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59"/>
    </row>
    <row r="1408" spans="4:36" x14ac:dyDescent="0.2">
      <c r="D1408" s="89"/>
      <c r="G1408" s="59"/>
      <c r="H1408" s="59"/>
      <c r="I1408" s="59"/>
      <c r="J1408" s="59"/>
      <c r="K1408" s="59"/>
      <c r="L1408" s="59"/>
      <c r="M1408" s="59"/>
      <c r="N1408" s="59"/>
      <c r="O1408" s="59"/>
      <c r="P1408" s="59"/>
      <c r="Q1408" s="59"/>
      <c r="R1408" s="59"/>
      <c r="S1408" s="59"/>
      <c r="T1408" s="59"/>
      <c r="U1408" s="59"/>
      <c r="V1408" s="59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59"/>
    </row>
    <row r="1409" spans="4:36" x14ac:dyDescent="0.2">
      <c r="D1409" s="89"/>
      <c r="G1409" s="59"/>
      <c r="H1409" s="59"/>
      <c r="I1409" s="59"/>
      <c r="J1409" s="59"/>
      <c r="K1409" s="59"/>
      <c r="L1409" s="59"/>
      <c r="M1409" s="59"/>
      <c r="N1409" s="59"/>
      <c r="O1409" s="59"/>
      <c r="P1409" s="59"/>
      <c r="Q1409" s="59"/>
      <c r="R1409" s="59"/>
      <c r="S1409" s="59"/>
      <c r="T1409" s="59"/>
      <c r="U1409" s="59"/>
      <c r="V1409" s="59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59"/>
    </row>
    <row r="1410" spans="4:36" x14ac:dyDescent="0.2">
      <c r="D1410" s="89"/>
      <c r="G1410" s="59"/>
      <c r="H1410" s="59"/>
      <c r="I1410" s="59"/>
      <c r="J1410" s="59"/>
      <c r="K1410" s="59"/>
      <c r="L1410" s="59"/>
      <c r="M1410" s="59"/>
      <c r="N1410" s="59"/>
      <c r="O1410" s="59"/>
      <c r="P1410" s="59"/>
      <c r="Q1410" s="59"/>
      <c r="R1410" s="59"/>
      <c r="S1410" s="59"/>
      <c r="T1410" s="59"/>
      <c r="U1410" s="59"/>
      <c r="V1410" s="59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59"/>
    </row>
    <row r="1411" spans="4:36" x14ac:dyDescent="0.2">
      <c r="D1411" s="89"/>
      <c r="G1411" s="59"/>
      <c r="H1411" s="59"/>
      <c r="I1411" s="59"/>
      <c r="J1411" s="59"/>
      <c r="K1411" s="59"/>
      <c r="L1411" s="59"/>
      <c r="M1411" s="59"/>
      <c r="N1411" s="59"/>
      <c r="O1411" s="59"/>
      <c r="P1411" s="59"/>
      <c r="Q1411" s="59"/>
      <c r="R1411" s="59"/>
      <c r="S1411" s="59"/>
      <c r="T1411" s="59"/>
      <c r="U1411" s="59"/>
      <c r="V1411" s="59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59"/>
    </row>
    <row r="1412" spans="4:36" x14ac:dyDescent="0.2">
      <c r="D1412" s="89"/>
      <c r="G1412" s="59"/>
      <c r="H1412" s="59"/>
      <c r="I1412" s="59"/>
      <c r="J1412" s="59"/>
      <c r="K1412" s="59"/>
      <c r="L1412" s="59"/>
      <c r="M1412" s="59"/>
      <c r="N1412" s="59"/>
      <c r="O1412" s="59"/>
      <c r="P1412" s="59"/>
      <c r="Q1412" s="59"/>
      <c r="R1412" s="59"/>
      <c r="S1412" s="59"/>
      <c r="T1412" s="59"/>
      <c r="U1412" s="59"/>
      <c r="V1412" s="59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59"/>
    </row>
    <row r="1413" spans="4:36" x14ac:dyDescent="0.2">
      <c r="D1413" s="89"/>
      <c r="G1413" s="59"/>
      <c r="H1413" s="59"/>
      <c r="I1413" s="59"/>
      <c r="J1413" s="59"/>
      <c r="K1413" s="59"/>
      <c r="L1413" s="59"/>
      <c r="M1413" s="59"/>
      <c r="N1413" s="59"/>
      <c r="O1413" s="59"/>
      <c r="P1413" s="59"/>
      <c r="Q1413" s="59"/>
      <c r="R1413" s="59"/>
      <c r="S1413" s="59"/>
      <c r="T1413" s="59"/>
      <c r="U1413" s="59"/>
      <c r="V1413" s="59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59"/>
    </row>
    <row r="1414" spans="4:36" x14ac:dyDescent="0.2">
      <c r="D1414" s="89"/>
      <c r="G1414" s="59"/>
      <c r="H1414" s="59"/>
      <c r="I1414" s="59"/>
      <c r="J1414" s="59"/>
      <c r="K1414" s="59"/>
      <c r="L1414" s="59"/>
      <c r="M1414" s="59"/>
      <c r="N1414" s="59"/>
      <c r="O1414" s="59"/>
      <c r="P1414" s="59"/>
      <c r="Q1414" s="59"/>
      <c r="R1414" s="59"/>
      <c r="S1414" s="59"/>
      <c r="T1414" s="59"/>
      <c r="U1414" s="59"/>
      <c r="V1414" s="59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59"/>
    </row>
    <row r="1415" spans="4:36" x14ac:dyDescent="0.2">
      <c r="D1415" s="89"/>
      <c r="G1415" s="59"/>
      <c r="H1415" s="59"/>
      <c r="I1415" s="59"/>
      <c r="J1415" s="59"/>
      <c r="K1415" s="59"/>
      <c r="L1415" s="59"/>
      <c r="M1415" s="59"/>
      <c r="N1415" s="59"/>
      <c r="O1415" s="59"/>
      <c r="P1415" s="59"/>
      <c r="Q1415" s="59"/>
      <c r="R1415" s="59"/>
      <c r="S1415" s="59"/>
      <c r="T1415" s="59"/>
      <c r="U1415" s="59"/>
      <c r="V1415" s="59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59"/>
    </row>
    <row r="1416" spans="4:36" x14ac:dyDescent="0.2">
      <c r="D1416" s="89"/>
      <c r="G1416" s="59"/>
      <c r="H1416" s="59"/>
      <c r="I1416" s="59"/>
      <c r="J1416" s="59"/>
      <c r="K1416" s="59"/>
      <c r="L1416" s="59"/>
      <c r="M1416" s="59"/>
      <c r="N1416" s="59"/>
      <c r="O1416" s="59"/>
      <c r="P1416" s="59"/>
      <c r="Q1416" s="59"/>
      <c r="R1416" s="59"/>
      <c r="S1416" s="59"/>
      <c r="T1416" s="59"/>
      <c r="U1416" s="59"/>
      <c r="V1416" s="59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59"/>
    </row>
    <row r="1417" spans="4:36" x14ac:dyDescent="0.2">
      <c r="D1417" s="89"/>
      <c r="G1417" s="59"/>
      <c r="H1417" s="59"/>
      <c r="I1417" s="59"/>
      <c r="J1417" s="59"/>
      <c r="K1417" s="59"/>
      <c r="L1417" s="59"/>
      <c r="M1417" s="59"/>
      <c r="N1417" s="59"/>
      <c r="O1417" s="59"/>
      <c r="P1417" s="59"/>
      <c r="Q1417" s="59"/>
      <c r="R1417" s="59"/>
      <c r="S1417" s="59"/>
      <c r="T1417" s="59"/>
      <c r="U1417" s="59"/>
      <c r="V1417" s="59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59"/>
    </row>
    <row r="1418" spans="4:36" x14ac:dyDescent="0.2">
      <c r="D1418" s="89"/>
      <c r="G1418" s="59"/>
      <c r="H1418" s="59"/>
      <c r="I1418" s="59"/>
      <c r="J1418" s="59"/>
      <c r="K1418" s="59"/>
      <c r="L1418" s="59"/>
      <c r="M1418" s="59"/>
      <c r="N1418" s="59"/>
      <c r="O1418" s="59"/>
      <c r="P1418" s="59"/>
      <c r="Q1418" s="59"/>
      <c r="R1418" s="59"/>
      <c r="S1418" s="59"/>
      <c r="T1418" s="59"/>
      <c r="U1418" s="59"/>
      <c r="V1418" s="59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59"/>
    </row>
    <row r="1419" spans="4:36" x14ac:dyDescent="0.2">
      <c r="D1419" s="89"/>
      <c r="G1419" s="59"/>
      <c r="H1419" s="59"/>
      <c r="I1419" s="59"/>
      <c r="J1419" s="59"/>
      <c r="K1419" s="59"/>
      <c r="L1419" s="59"/>
      <c r="M1419" s="59"/>
      <c r="N1419" s="59"/>
      <c r="O1419" s="59"/>
      <c r="P1419" s="59"/>
      <c r="Q1419" s="59"/>
      <c r="R1419" s="59"/>
      <c r="S1419" s="59"/>
      <c r="T1419" s="59"/>
      <c r="U1419" s="59"/>
      <c r="V1419" s="59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59"/>
    </row>
    <row r="1420" spans="4:36" x14ac:dyDescent="0.2">
      <c r="D1420" s="89"/>
      <c r="G1420" s="59"/>
      <c r="H1420" s="59"/>
      <c r="I1420" s="59"/>
      <c r="J1420" s="59"/>
      <c r="K1420" s="59"/>
      <c r="L1420" s="59"/>
      <c r="M1420" s="59"/>
      <c r="N1420" s="59"/>
      <c r="O1420" s="59"/>
      <c r="P1420" s="59"/>
      <c r="Q1420" s="59"/>
      <c r="R1420" s="59"/>
      <c r="S1420" s="59"/>
      <c r="T1420" s="59"/>
      <c r="U1420" s="59"/>
      <c r="V1420" s="59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59"/>
    </row>
    <row r="1421" spans="4:36" x14ac:dyDescent="0.2">
      <c r="D1421" s="89"/>
      <c r="G1421" s="59"/>
      <c r="H1421" s="59"/>
      <c r="I1421" s="59"/>
      <c r="J1421" s="59"/>
      <c r="K1421" s="59"/>
      <c r="L1421" s="59"/>
      <c r="M1421" s="59"/>
      <c r="N1421" s="59"/>
      <c r="O1421" s="59"/>
      <c r="P1421" s="59"/>
      <c r="Q1421" s="59"/>
      <c r="R1421" s="59"/>
      <c r="S1421" s="59"/>
      <c r="T1421" s="59"/>
      <c r="U1421" s="59"/>
      <c r="V1421" s="59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59"/>
    </row>
    <row r="1422" spans="4:36" x14ac:dyDescent="0.2">
      <c r="D1422" s="89"/>
      <c r="G1422" s="59"/>
      <c r="H1422" s="59"/>
      <c r="I1422" s="59"/>
      <c r="J1422" s="59"/>
      <c r="K1422" s="59"/>
      <c r="L1422" s="59"/>
      <c r="M1422" s="59"/>
      <c r="N1422" s="59"/>
      <c r="O1422" s="59"/>
      <c r="P1422" s="59"/>
      <c r="Q1422" s="59"/>
      <c r="R1422" s="59"/>
      <c r="S1422" s="59"/>
      <c r="T1422" s="59"/>
      <c r="U1422" s="59"/>
      <c r="V1422" s="59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59"/>
    </row>
    <row r="1423" spans="4:36" x14ac:dyDescent="0.2">
      <c r="D1423" s="89"/>
      <c r="G1423" s="59"/>
      <c r="H1423" s="59"/>
      <c r="I1423" s="59"/>
      <c r="J1423" s="59"/>
      <c r="K1423" s="59"/>
      <c r="L1423" s="59"/>
      <c r="M1423" s="59"/>
      <c r="N1423" s="59"/>
      <c r="O1423" s="59"/>
      <c r="P1423" s="59"/>
      <c r="Q1423" s="59"/>
      <c r="R1423" s="59"/>
      <c r="S1423" s="59"/>
      <c r="T1423" s="59"/>
      <c r="U1423" s="59"/>
      <c r="V1423" s="59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59"/>
    </row>
    <row r="1424" spans="4:36" x14ac:dyDescent="0.2">
      <c r="D1424" s="89"/>
      <c r="G1424" s="59"/>
      <c r="H1424" s="59"/>
      <c r="I1424" s="59"/>
      <c r="J1424" s="59"/>
      <c r="K1424" s="59"/>
      <c r="L1424" s="59"/>
      <c r="M1424" s="59"/>
      <c r="N1424" s="59"/>
      <c r="O1424" s="59"/>
      <c r="P1424" s="59"/>
      <c r="Q1424" s="59"/>
      <c r="R1424" s="59"/>
      <c r="S1424" s="59"/>
      <c r="T1424" s="59"/>
      <c r="U1424" s="59"/>
      <c r="V1424" s="59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59"/>
    </row>
    <row r="1425" spans="4:36" x14ac:dyDescent="0.2">
      <c r="D1425" s="89"/>
      <c r="G1425" s="59"/>
      <c r="H1425" s="59"/>
      <c r="I1425" s="59"/>
      <c r="J1425" s="59"/>
      <c r="K1425" s="59"/>
      <c r="L1425" s="59"/>
      <c r="M1425" s="59"/>
      <c r="N1425" s="59"/>
      <c r="O1425" s="59"/>
      <c r="P1425" s="59"/>
      <c r="Q1425" s="59"/>
      <c r="R1425" s="59"/>
      <c r="S1425" s="59"/>
      <c r="T1425" s="59"/>
      <c r="U1425" s="59"/>
      <c r="V1425" s="59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59"/>
    </row>
    <row r="1426" spans="4:36" x14ac:dyDescent="0.2">
      <c r="D1426" s="89"/>
      <c r="G1426" s="59"/>
      <c r="H1426" s="59"/>
      <c r="I1426" s="59"/>
      <c r="J1426" s="59"/>
      <c r="K1426" s="59"/>
      <c r="L1426" s="59"/>
      <c r="M1426" s="59"/>
      <c r="N1426" s="59"/>
      <c r="O1426" s="59"/>
      <c r="P1426" s="59"/>
      <c r="Q1426" s="59"/>
      <c r="R1426" s="59"/>
      <c r="S1426" s="59"/>
      <c r="T1426" s="59"/>
      <c r="U1426" s="59"/>
      <c r="V1426" s="59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59"/>
    </row>
    <row r="1427" spans="4:36" x14ac:dyDescent="0.2">
      <c r="D1427" s="89"/>
      <c r="G1427" s="59"/>
      <c r="H1427" s="59"/>
      <c r="I1427" s="59"/>
      <c r="J1427" s="59"/>
      <c r="K1427" s="59"/>
      <c r="L1427" s="59"/>
      <c r="M1427" s="59"/>
      <c r="N1427" s="59"/>
      <c r="O1427" s="59"/>
      <c r="P1427" s="59"/>
      <c r="Q1427" s="59"/>
      <c r="R1427" s="59"/>
      <c r="S1427" s="59"/>
      <c r="T1427" s="59"/>
      <c r="U1427" s="59"/>
      <c r="V1427" s="59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59"/>
    </row>
    <row r="1428" spans="4:36" x14ac:dyDescent="0.2">
      <c r="D1428" s="89"/>
      <c r="G1428" s="59"/>
      <c r="H1428" s="59"/>
      <c r="I1428" s="59"/>
      <c r="J1428" s="59"/>
      <c r="K1428" s="59"/>
      <c r="L1428" s="59"/>
      <c r="M1428" s="59"/>
      <c r="N1428" s="59"/>
      <c r="O1428" s="59"/>
      <c r="P1428" s="59"/>
      <c r="Q1428" s="59"/>
      <c r="R1428" s="59"/>
      <c r="S1428" s="59"/>
      <c r="T1428" s="59"/>
      <c r="U1428" s="59"/>
      <c r="V1428" s="59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59"/>
    </row>
    <row r="1429" spans="4:36" x14ac:dyDescent="0.2">
      <c r="D1429" s="89"/>
      <c r="G1429" s="59"/>
      <c r="H1429" s="59"/>
      <c r="I1429" s="59"/>
      <c r="J1429" s="59"/>
      <c r="K1429" s="59"/>
      <c r="L1429" s="59"/>
      <c r="M1429" s="59"/>
      <c r="N1429" s="59"/>
      <c r="O1429" s="59"/>
      <c r="P1429" s="59"/>
      <c r="Q1429" s="59"/>
      <c r="R1429" s="59"/>
      <c r="S1429" s="59"/>
      <c r="T1429" s="59"/>
      <c r="U1429" s="59"/>
      <c r="V1429" s="59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59"/>
    </row>
    <row r="1430" spans="4:36" x14ac:dyDescent="0.2">
      <c r="D1430" s="89"/>
      <c r="G1430" s="59"/>
      <c r="H1430" s="59"/>
      <c r="I1430" s="59"/>
      <c r="J1430" s="59"/>
      <c r="K1430" s="59"/>
      <c r="L1430" s="59"/>
      <c r="M1430" s="59"/>
      <c r="N1430" s="59"/>
      <c r="O1430" s="59"/>
      <c r="P1430" s="59"/>
      <c r="Q1430" s="59"/>
      <c r="R1430" s="59"/>
      <c r="S1430" s="59"/>
      <c r="T1430" s="59"/>
      <c r="U1430" s="59"/>
      <c r="V1430" s="59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59"/>
    </row>
    <row r="1431" spans="4:36" x14ac:dyDescent="0.2">
      <c r="D1431" s="89"/>
      <c r="G1431" s="59"/>
      <c r="H1431" s="59"/>
      <c r="I1431" s="59"/>
      <c r="J1431" s="59"/>
      <c r="K1431" s="59"/>
      <c r="L1431" s="59"/>
      <c r="M1431" s="59"/>
      <c r="N1431" s="59"/>
      <c r="O1431" s="59"/>
      <c r="P1431" s="59"/>
      <c r="Q1431" s="59"/>
      <c r="R1431" s="59"/>
      <c r="S1431" s="59"/>
      <c r="T1431" s="59"/>
      <c r="U1431" s="59"/>
      <c r="V1431" s="59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59"/>
    </row>
    <row r="1432" spans="4:36" x14ac:dyDescent="0.2">
      <c r="D1432" s="89"/>
      <c r="G1432" s="59"/>
      <c r="H1432" s="59"/>
      <c r="I1432" s="59"/>
      <c r="J1432" s="59"/>
      <c r="K1432" s="59"/>
      <c r="L1432" s="59"/>
      <c r="M1432" s="59"/>
      <c r="N1432" s="59"/>
      <c r="O1432" s="59"/>
      <c r="P1432" s="59"/>
      <c r="Q1432" s="59"/>
      <c r="R1432" s="59"/>
      <c r="S1432" s="59"/>
      <c r="T1432" s="59"/>
      <c r="U1432" s="59"/>
      <c r="V1432" s="59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59"/>
    </row>
    <row r="1433" spans="4:36" x14ac:dyDescent="0.2">
      <c r="D1433" s="89"/>
      <c r="G1433" s="59"/>
      <c r="H1433" s="59"/>
      <c r="I1433" s="59"/>
      <c r="J1433" s="59"/>
      <c r="K1433" s="59"/>
      <c r="L1433" s="59"/>
      <c r="M1433" s="59"/>
      <c r="N1433" s="59"/>
      <c r="O1433" s="59"/>
      <c r="P1433" s="59"/>
      <c r="Q1433" s="59"/>
      <c r="R1433" s="59"/>
      <c r="S1433" s="59"/>
      <c r="T1433" s="59"/>
      <c r="U1433" s="59"/>
      <c r="V1433" s="59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59"/>
    </row>
    <row r="1434" spans="4:36" x14ac:dyDescent="0.2">
      <c r="D1434" s="89"/>
      <c r="G1434" s="59"/>
      <c r="H1434" s="59"/>
      <c r="I1434" s="59"/>
      <c r="J1434" s="59"/>
      <c r="K1434" s="59"/>
      <c r="L1434" s="59"/>
      <c r="M1434" s="59"/>
      <c r="N1434" s="59"/>
      <c r="O1434" s="59"/>
      <c r="P1434" s="59"/>
      <c r="Q1434" s="59"/>
      <c r="R1434" s="59"/>
      <c r="S1434" s="59"/>
      <c r="T1434" s="59"/>
      <c r="U1434" s="59"/>
      <c r="V1434" s="59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59"/>
    </row>
    <row r="1435" spans="4:36" x14ac:dyDescent="0.2">
      <c r="D1435" s="89"/>
      <c r="G1435" s="59"/>
      <c r="H1435" s="59"/>
      <c r="I1435" s="59"/>
      <c r="J1435" s="59"/>
      <c r="K1435" s="59"/>
      <c r="L1435" s="59"/>
      <c r="M1435" s="59"/>
      <c r="N1435" s="59"/>
      <c r="O1435" s="59"/>
      <c r="P1435" s="59"/>
      <c r="Q1435" s="59"/>
      <c r="R1435" s="59"/>
      <c r="S1435" s="59"/>
      <c r="T1435" s="59"/>
      <c r="U1435" s="59"/>
      <c r="V1435" s="59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59"/>
    </row>
    <row r="1436" spans="4:36" x14ac:dyDescent="0.2">
      <c r="D1436" s="89"/>
      <c r="G1436" s="59"/>
      <c r="H1436" s="59"/>
      <c r="I1436" s="59"/>
      <c r="J1436" s="59"/>
      <c r="K1436" s="59"/>
      <c r="L1436" s="59"/>
      <c r="M1436" s="59"/>
      <c r="N1436" s="59"/>
      <c r="O1436" s="59"/>
      <c r="P1436" s="59"/>
      <c r="Q1436" s="59"/>
      <c r="R1436" s="59"/>
      <c r="S1436" s="59"/>
      <c r="T1436" s="59"/>
      <c r="U1436" s="59"/>
      <c r="V1436" s="59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59"/>
    </row>
    <row r="1437" spans="4:36" x14ac:dyDescent="0.2">
      <c r="D1437" s="89"/>
      <c r="G1437" s="59"/>
      <c r="H1437" s="59"/>
      <c r="I1437" s="59"/>
      <c r="J1437" s="59"/>
      <c r="K1437" s="59"/>
      <c r="L1437" s="59"/>
      <c r="M1437" s="59"/>
      <c r="N1437" s="59"/>
      <c r="O1437" s="59"/>
      <c r="P1437" s="59"/>
      <c r="Q1437" s="59"/>
      <c r="R1437" s="59"/>
      <c r="S1437" s="59"/>
      <c r="T1437" s="59"/>
      <c r="U1437" s="59"/>
      <c r="V1437" s="59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59"/>
    </row>
    <row r="1438" spans="4:36" x14ac:dyDescent="0.2">
      <c r="D1438" s="89"/>
      <c r="G1438" s="59"/>
      <c r="H1438" s="59"/>
      <c r="I1438" s="59"/>
      <c r="J1438" s="59"/>
      <c r="K1438" s="59"/>
      <c r="L1438" s="59"/>
      <c r="M1438" s="59"/>
      <c r="N1438" s="59"/>
      <c r="O1438" s="59"/>
      <c r="P1438" s="59"/>
      <c r="Q1438" s="59"/>
      <c r="R1438" s="59"/>
      <c r="S1438" s="59"/>
      <c r="T1438" s="59"/>
      <c r="U1438" s="59"/>
      <c r="V1438" s="59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59"/>
    </row>
    <row r="1439" spans="4:36" x14ac:dyDescent="0.2">
      <c r="D1439" s="89"/>
      <c r="G1439" s="59"/>
      <c r="H1439" s="59"/>
      <c r="I1439" s="59"/>
      <c r="J1439" s="59"/>
      <c r="K1439" s="59"/>
      <c r="L1439" s="59"/>
      <c r="M1439" s="59"/>
      <c r="N1439" s="59"/>
      <c r="O1439" s="59"/>
      <c r="P1439" s="59"/>
      <c r="Q1439" s="59"/>
      <c r="R1439" s="59"/>
      <c r="S1439" s="59"/>
      <c r="T1439" s="59"/>
      <c r="U1439" s="59"/>
      <c r="V1439" s="59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59"/>
    </row>
    <row r="1440" spans="4:36" x14ac:dyDescent="0.2">
      <c r="D1440" s="89"/>
      <c r="G1440" s="59"/>
      <c r="H1440" s="59"/>
      <c r="I1440" s="59"/>
      <c r="J1440" s="59"/>
      <c r="K1440" s="59"/>
      <c r="L1440" s="59"/>
      <c r="M1440" s="59"/>
      <c r="N1440" s="59"/>
      <c r="O1440" s="59"/>
      <c r="P1440" s="59"/>
      <c r="Q1440" s="59"/>
      <c r="R1440" s="59"/>
      <c r="S1440" s="59"/>
      <c r="T1440" s="59"/>
      <c r="U1440" s="59"/>
      <c r="V1440" s="59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59"/>
    </row>
    <row r="1441" spans="4:36" x14ac:dyDescent="0.2">
      <c r="D1441" s="89"/>
      <c r="G1441" s="59"/>
      <c r="H1441" s="59"/>
      <c r="I1441" s="59"/>
      <c r="J1441" s="59"/>
      <c r="K1441" s="59"/>
      <c r="L1441" s="59"/>
      <c r="M1441" s="59"/>
      <c r="N1441" s="59"/>
      <c r="O1441" s="59"/>
      <c r="P1441" s="59"/>
      <c r="Q1441" s="59"/>
      <c r="R1441" s="59"/>
      <c r="S1441" s="59"/>
      <c r="T1441" s="59"/>
      <c r="U1441" s="59"/>
      <c r="V1441" s="59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59"/>
    </row>
    <row r="1442" spans="4:36" x14ac:dyDescent="0.2">
      <c r="D1442" s="89"/>
      <c r="G1442" s="59"/>
      <c r="H1442" s="59"/>
      <c r="I1442" s="59"/>
      <c r="J1442" s="59"/>
      <c r="K1442" s="59"/>
      <c r="L1442" s="59"/>
      <c r="M1442" s="59"/>
      <c r="N1442" s="59"/>
      <c r="O1442" s="59"/>
      <c r="P1442" s="59"/>
      <c r="Q1442" s="59"/>
      <c r="R1442" s="59"/>
      <c r="S1442" s="59"/>
      <c r="T1442" s="59"/>
      <c r="U1442" s="59"/>
      <c r="V1442" s="59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59"/>
    </row>
    <row r="1443" spans="4:36" x14ac:dyDescent="0.2">
      <c r="D1443" s="89"/>
      <c r="G1443" s="59"/>
      <c r="H1443" s="59"/>
      <c r="I1443" s="59"/>
      <c r="J1443" s="59"/>
      <c r="K1443" s="59"/>
      <c r="L1443" s="59"/>
      <c r="M1443" s="59"/>
      <c r="N1443" s="59"/>
      <c r="O1443" s="59"/>
      <c r="P1443" s="59"/>
      <c r="Q1443" s="59"/>
      <c r="R1443" s="59"/>
      <c r="S1443" s="59"/>
      <c r="T1443" s="59"/>
      <c r="U1443" s="59"/>
      <c r="V1443" s="59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59"/>
    </row>
    <row r="1444" spans="4:36" x14ac:dyDescent="0.2">
      <c r="D1444" s="89"/>
      <c r="G1444" s="59"/>
      <c r="H1444" s="59"/>
      <c r="I1444" s="59"/>
      <c r="J1444" s="59"/>
      <c r="K1444" s="59"/>
      <c r="L1444" s="59"/>
      <c r="M1444" s="59"/>
      <c r="N1444" s="59"/>
      <c r="O1444" s="59"/>
      <c r="P1444" s="59"/>
      <c r="Q1444" s="59"/>
      <c r="R1444" s="59"/>
      <c r="S1444" s="59"/>
      <c r="T1444" s="59"/>
      <c r="U1444" s="59"/>
      <c r="V1444" s="59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59"/>
    </row>
    <row r="1445" spans="4:36" x14ac:dyDescent="0.2">
      <c r="D1445" s="89"/>
      <c r="G1445" s="59"/>
      <c r="H1445" s="59"/>
      <c r="I1445" s="59"/>
      <c r="J1445" s="59"/>
      <c r="K1445" s="59"/>
      <c r="L1445" s="59"/>
      <c r="M1445" s="59"/>
      <c r="N1445" s="59"/>
      <c r="O1445" s="59"/>
      <c r="P1445" s="59"/>
      <c r="Q1445" s="59"/>
      <c r="R1445" s="59"/>
      <c r="S1445" s="59"/>
      <c r="T1445" s="59"/>
      <c r="U1445" s="59"/>
      <c r="V1445" s="59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59"/>
    </row>
    <row r="1446" spans="4:36" x14ac:dyDescent="0.2">
      <c r="D1446" s="89"/>
      <c r="G1446" s="59"/>
      <c r="H1446" s="59"/>
      <c r="I1446" s="59"/>
      <c r="J1446" s="59"/>
      <c r="K1446" s="59"/>
      <c r="L1446" s="59"/>
      <c r="M1446" s="59"/>
      <c r="N1446" s="59"/>
      <c r="O1446" s="59"/>
      <c r="P1446" s="59"/>
      <c r="Q1446" s="59"/>
      <c r="R1446" s="59"/>
      <c r="S1446" s="59"/>
      <c r="T1446" s="59"/>
      <c r="U1446" s="59"/>
      <c r="V1446" s="59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59"/>
    </row>
    <row r="1447" spans="4:36" x14ac:dyDescent="0.2">
      <c r="D1447" s="89"/>
      <c r="G1447" s="59"/>
      <c r="H1447" s="59"/>
      <c r="I1447" s="59"/>
      <c r="J1447" s="59"/>
      <c r="K1447" s="59"/>
      <c r="L1447" s="59"/>
      <c r="M1447" s="59"/>
      <c r="N1447" s="59"/>
      <c r="O1447" s="59"/>
      <c r="P1447" s="59"/>
      <c r="Q1447" s="59"/>
      <c r="R1447" s="59"/>
      <c r="S1447" s="59"/>
      <c r="T1447" s="59"/>
      <c r="U1447" s="59"/>
      <c r="V1447" s="59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59"/>
    </row>
    <row r="1448" spans="4:36" x14ac:dyDescent="0.2">
      <c r="D1448" s="89"/>
      <c r="G1448" s="59"/>
      <c r="H1448" s="59"/>
      <c r="I1448" s="59"/>
      <c r="J1448" s="59"/>
      <c r="K1448" s="59"/>
      <c r="L1448" s="59"/>
      <c r="M1448" s="59"/>
      <c r="N1448" s="59"/>
      <c r="O1448" s="59"/>
      <c r="P1448" s="59"/>
      <c r="Q1448" s="59"/>
      <c r="R1448" s="59"/>
      <c r="S1448" s="59"/>
      <c r="T1448" s="59"/>
      <c r="U1448" s="59"/>
      <c r="V1448" s="59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59"/>
    </row>
    <row r="1449" spans="4:36" x14ac:dyDescent="0.2">
      <c r="D1449" s="89"/>
      <c r="G1449" s="59"/>
      <c r="H1449" s="59"/>
      <c r="I1449" s="59"/>
      <c r="J1449" s="59"/>
      <c r="K1449" s="59"/>
      <c r="L1449" s="59"/>
      <c r="M1449" s="59"/>
      <c r="N1449" s="59"/>
      <c r="O1449" s="59"/>
      <c r="P1449" s="59"/>
      <c r="Q1449" s="59"/>
      <c r="R1449" s="59"/>
      <c r="S1449" s="59"/>
      <c r="T1449" s="59"/>
      <c r="U1449" s="59"/>
      <c r="V1449" s="59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59"/>
    </row>
    <row r="1450" spans="4:36" x14ac:dyDescent="0.2">
      <c r="D1450" s="89"/>
      <c r="G1450" s="59"/>
      <c r="H1450" s="59"/>
      <c r="I1450" s="59"/>
      <c r="J1450" s="59"/>
      <c r="K1450" s="59"/>
      <c r="L1450" s="59"/>
      <c r="M1450" s="59"/>
      <c r="N1450" s="59"/>
      <c r="O1450" s="59"/>
      <c r="P1450" s="59"/>
      <c r="Q1450" s="59"/>
      <c r="R1450" s="59"/>
      <c r="S1450" s="59"/>
      <c r="T1450" s="59"/>
      <c r="U1450" s="59"/>
      <c r="V1450" s="59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59"/>
    </row>
    <row r="1451" spans="4:36" x14ac:dyDescent="0.2">
      <c r="D1451" s="89"/>
      <c r="G1451" s="59"/>
      <c r="H1451" s="59"/>
      <c r="I1451" s="59"/>
      <c r="J1451" s="59"/>
      <c r="K1451" s="59"/>
      <c r="L1451" s="59"/>
      <c r="M1451" s="59"/>
      <c r="N1451" s="59"/>
      <c r="O1451" s="59"/>
      <c r="P1451" s="59"/>
      <c r="Q1451" s="59"/>
      <c r="R1451" s="59"/>
      <c r="S1451" s="59"/>
      <c r="T1451" s="59"/>
      <c r="U1451" s="59"/>
      <c r="V1451" s="59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59"/>
    </row>
    <row r="1452" spans="4:36" x14ac:dyDescent="0.2">
      <c r="D1452" s="89"/>
      <c r="G1452" s="59"/>
      <c r="H1452" s="59"/>
      <c r="I1452" s="59"/>
      <c r="J1452" s="59"/>
      <c r="K1452" s="59"/>
      <c r="L1452" s="59"/>
      <c r="M1452" s="59"/>
      <c r="N1452" s="59"/>
      <c r="O1452" s="59"/>
      <c r="P1452" s="59"/>
      <c r="Q1452" s="59"/>
      <c r="R1452" s="59"/>
      <c r="S1452" s="59"/>
      <c r="T1452" s="59"/>
      <c r="U1452" s="59"/>
      <c r="V1452" s="59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59"/>
    </row>
    <row r="1453" spans="4:36" x14ac:dyDescent="0.2">
      <c r="D1453" s="89"/>
      <c r="G1453" s="59"/>
      <c r="H1453" s="59"/>
      <c r="I1453" s="59"/>
      <c r="J1453" s="59"/>
      <c r="K1453" s="59"/>
      <c r="L1453" s="59"/>
      <c r="M1453" s="59"/>
      <c r="N1453" s="59"/>
      <c r="O1453" s="59"/>
      <c r="P1453" s="59"/>
      <c r="Q1453" s="59"/>
      <c r="R1453" s="59"/>
      <c r="S1453" s="59"/>
      <c r="T1453" s="59"/>
      <c r="U1453" s="59"/>
      <c r="V1453" s="59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59"/>
    </row>
    <row r="1454" spans="4:36" x14ac:dyDescent="0.2">
      <c r="D1454" s="89"/>
      <c r="G1454" s="59"/>
      <c r="H1454" s="59"/>
      <c r="I1454" s="59"/>
      <c r="J1454" s="59"/>
      <c r="K1454" s="59"/>
      <c r="L1454" s="59"/>
      <c r="M1454" s="59"/>
      <c r="N1454" s="59"/>
      <c r="O1454" s="59"/>
      <c r="P1454" s="59"/>
      <c r="Q1454" s="59"/>
      <c r="R1454" s="59"/>
      <c r="S1454" s="59"/>
      <c r="T1454" s="59"/>
      <c r="U1454" s="59"/>
      <c r="V1454" s="59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59"/>
    </row>
    <row r="1455" spans="4:36" x14ac:dyDescent="0.2">
      <c r="D1455" s="89"/>
      <c r="G1455" s="59"/>
      <c r="H1455" s="59"/>
      <c r="I1455" s="59"/>
      <c r="J1455" s="59"/>
      <c r="K1455" s="59"/>
      <c r="L1455" s="59"/>
      <c r="M1455" s="59"/>
      <c r="N1455" s="59"/>
      <c r="O1455" s="59"/>
      <c r="P1455" s="59"/>
      <c r="Q1455" s="59"/>
      <c r="R1455" s="59"/>
      <c r="S1455" s="59"/>
      <c r="T1455" s="59"/>
      <c r="U1455" s="59"/>
      <c r="V1455" s="59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59"/>
    </row>
    <row r="1456" spans="4:36" x14ac:dyDescent="0.2">
      <c r="D1456" s="89"/>
      <c r="G1456" s="59"/>
      <c r="H1456" s="59"/>
      <c r="I1456" s="59"/>
      <c r="J1456" s="59"/>
      <c r="K1456" s="59"/>
      <c r="L1456" s="59"/>
      <c r="M1456" s="59"/>
      <c r="N1456" s="59"/>
      <c r="O1456" s="59"/>
      <c r="P1456" s="59"/>
      <c r="Q1456" s="59"/>
      <c r="R1456" s="59"/>
      <c r="S1456" s="59"/>
      <c r="T1456" s="59"/>
      <c r="U1456" s="59"/>
      <c r="V1456" s="59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59"/>
    </row>
    <row r="1457" spans="4:36" x14ac:dyDescent="0.2">
      <c r="D1457" s="89"/>
      <c r="G1457" s="59"/>
      <c r="H1457" s="59"/>
      <c r="I1457" s="59"/>
      <c r="J1457" s="59"/>
      <c r="K1457" s="59"/>
      <c r="L1457" s="59"/>
      <c r="M1457" s="59"/>
      <c r="N1457" s="59"/>
      <c r="O1457" s="59"/>
      <c r="P1457" s="59"/>
      <c r="Q1457" s="59"/>
      <c r="R1457" s="59"/>
      <c r="S1457" s="59"/>
      <c r="T1457" s="59"/>
      <c r="U1457" s="59"/>
      <c r="V1457" s="59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59"/>
    </row>
    <row r="1458" spans="4:36" x14ac:dyDescent="0.2">
      <c r="D1458" s="89"/>
      <c r="G1458" s="59"/>
      <c r="H1458" s="59"/>
      <c r="I1458" s="59"/>
      <c r="J1458" s="59"/>
      <c r="K1458" s="59"/>
      <c r="L1458" s="59"/>
      <c r="M1458" s="59"/>
      <c r="N1458" s="59"/>
      <c r="O1458" s="59"/>
      <c r="P1458" s="59"/>
      <c r="Q1458" s="59"/>
      <c r="R1458" s="59"/>
      <c r="S1458" s="59"/>
      <c r="T1458" s="59"/>
      <c r="U1458" s="59"/>
      <c r="V1458" s="59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59"/>
    </row>
    <row r="1459" spans="4:36" x14ac:dyDescent="0.2">
      <c r="D1459" s="89"/>
      <c r="G1459" s="59"/>
      <c r="H1459" s="59"/>
      <c r="I1459" s="59"/>
      <c r="J1459" s="59"/>
      <c r="K1459" s="59"/>
      <c r="L1459" s="59"/>
      <c r="M1459" s="59"/>
      <c r="N1459" s="59"/>
      <c r="O1459" s="59"/>
      <c r="P1459" s="59"/>
      <c r="Q1459" s="59"/>
      <c r="R1459" s="59"/>
      <c r="S1459" s="59"/>
      <c r="T1459" s="59"/>
      <c r="U1459" s="59"/>
      <c r="V1459" s="59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59"/>
    </row>
    <row r="1460" spans="4:36" x14ac:dyDescent="0.2">
      <c r="D1460" s="89"/>
      <c r="G1460" s="59"/>
      <c r="H1460" s="59"/>
      <c r="I1460" s="59"/>
      <c r="J1460" s="59"/>
      <c r="K1460" s="59"/>
      <c r="L1460" s="59"/>
      <c r="M1460" s="59"/>
      <c r="N1460" s="59"/>
      <c r="O1460" s="59"/>
      <c r="P1460" s="59"/>
      <c r="Q1460" s="59"/>
      <c r="R1460" s="59"/>
      <c r="S1460" s="59"/>
      <c r="T1460" s="59"/>
      <c r="U1460" s="59"/>
      <c r="V1460" s="59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59"/>
    </row>
    <row r="1461" spans="4:36" x14ac:dyDescent="0.2">
      <c r="D1461" s="89"/>
      <c r="G1461" s="59"/>
      <c r="H1461" s="59"/>
      <c r="I1461" s="59"/>
      <c r="J1461" s="59"/>
      <c r="K1461" s="59"/>
      <c r="L1461" s="59"/>
      <c r="M1461" s="59"/>
      <c r="N1461" s="59"/>
      <c r="O1461" s="59"/>
      <c r="P1461" s="59"/>
      <c r="Q1461" s="59"/>
      <c r="R1461" s="59"/>
      <c r="S1461" s="59"/>
      <c r="T1461" s="59"/>
      <c r="U1461" s="59"/>
      <c r="V1461" s="59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59"/>
    </row>
    <row r="1462" spans="4:36" x14ac:dyDescent="0.2">
      <c r="D1462" s="89"/>
      <c r="G1462" s="59"/>
      <c r="H1462" s="59"/>
      <c r="I1462" s="59"/>
      <c r="J1462" s="59"/>
      <c r="K1462" s="59"/>
      <c r="L1462" s="59"/>
      <c r="M1462" s="59"/>
      <c r="N1462" s="59"/>
      <c r="O1462" s="59"/>
      <c r="P1462" s="59"/>
      <c r="Q1462" s="59"/>
      <c r="R1462" s="59"/>
      <c r="S1462" s="59"/>
      <c r="T1462" s="59"/>
      <c r="U1462" s="59"/>
      <c r="V1462" s="59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59"/>
    </row>
    <row r="1463" spans="4:36" x14ac:dyDescent="0.2">
      <c r="D1463" s="89"/>
      <c r="G1463" s="59"/>
      <c r="H1463" s="59"/>
      <c r="I1463" s="59"/>
      <c r="J1463" s="59"/>
      <c r="K1463" s="59"/>
      <c r="L1463" s="59"/>
      <c r="M1463" s="59"/>
      <c r="N1463" s="59"/>
      <c r="O1463" s="59"/>
      <c r="P1463" s="59"/>
      <c r="Q1463" s="59"/>
      <c r="R1463" s="59"/>
      <c r="S1463" s="59"/>
      <c r="T1463" s="59"/>
      <c r="U1463" s="59"/>
      <c r="V1463" s="59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59"/>
    </row>
    <row r="1464" spans="4:36" x14ac:dyDescent="0.2">
      <c r="D1464" s="89"/>
      <c r="G1464" s="59"/>
      <c r="H1464" s="59"/>
      <c r="I1464" s="59"/>
      <c r="J1464" s="59"/>
      <c r="K1464" s="59"/>
      <c r="L1464" s="59"/>
      <c r="M1464" s="59"/>
      <c r="N1464" s="59"/>
      <c r="O1464" s="59"/>
      <c r="P1464" s="59"/>
      <c r="Q1464" s="59"/>
      <c r="R1464" s="59"/>
      <c r="S1464" s="59"/>
      <c r="T1464" s="59"/>
      <c r="U1464" s="59"/>
      <c r="V1464" s="59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59"/>
    </row>
    <row r="1465" spans="4:36" x14ac:dyDescent="0.2">
      <c r="D1465" s="89"/>
      <c r="G1465" s="59"/>
      <c r="H1465" s="59"/>
      <c r="I1465" s="59"/>
      <c r="J1465" s="59"/>
      <c r="K1465" s="59"/>
      <c r="L1465" s="59"/>
      <c r="M1465" s="59"/>
      <c r="N1465" s="59"/>
      <c r="O1465" s="59"/>
      <c r="P1465" s="59"/>
      <c r="Q1465" s="59"/>
      <c r="R1465" s="59"/>
      <c r="S1465" s="59"/>
      <c r="T1465" s="59"/>
      <c r="U1465" s="59"/>
      <c r="V1465" s="59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59"/>
    </row>
    <row r="1466" spans="4:36" x14ac:dyDescent="0.2">
      <c r="D1466" s="89"/>
      <c r="G1466" s="59"/>
      <c r="H1466" s="59"/>
      <c r="I1466" s="59"/>
      <c r="J1466" s="59"/>
      <c r="K1466" s="59"/>
      <c r="L1466" s="59"/>
      <c r="M1466" s="59"/>
      <c r="N1466" s="59"/>
      <c r="O1466" s="59"/>
      <c r="P1466" s="59"/>
      <c r="Q1466" s="59"/>
      <c r="R1466" s="59"/>
      <c r="S1466" s="59"/>
      <c r="T1466" s="59"/>
      <c r="U1466" s="59"/>
      <c r="V1466" s="59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59"/>
    </row>
    <row r="1467" spans="4:36" x14ac:dyDescent="0.2">
      <c r="D1467" s="89"/>
      <c r="G1467" s="59"/>
      <c r="H1467" s="59"/>
      <c r="I1467" s="59"/>
      <c r="J1467" s="59"/>
      <c r="K1467" s="59"/>
      <c r="L1467" s="59"/>
      <c r="M1467" s="59"/>
      <c r="N1467" s="59"/>
      <c r="O1467" s="59"/>
      <c r="P1467" s="59"/>
      <c r="Q1467" s="59"/>
      <c r="R1467" s="59"/>
      <c r="S1467" s="59"/>
      <c r="T1467" s="59"/>
      <c r="U1467" s="59"/>
      <c r="V1467" s="59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59"/>
    </row>
    <row r="1468" spans="4:36" x14ac:dyDescent="0.2">
      <c r="D1468" s="89"/>
      <c r="G1468" s="59"/>
      <c r="H1468" s="59"/>
      <c r="I1468" s="59"/>
      <c r="J1468" s="59"/>
      <c r="K1468" s="59"/>
      <c r="L1468" s="59"/>
      <c r="M1468" s="59"/>
      <c r="N1468" s="59"/>
      <c r="O1468" s="59"/>
      <c r="P1468" s="59"/>
      <c r="Q1468" s="59"/>
      <c r="R1468" s="59"/>
      <c r="S1468" s="59"/>
      <c r="T1468" s="59"/>
      <c r="U1468" s="59"/>
      <c r="V1468" s="59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59"/>
    </row>
    <row r="1469" spans="4:36" x14ac:dyDescent="0.2">
      <c r="D1469" s="89"/>
      <c r="G1469" s="59"/>
      <c r="H1469" s="59"/>
      <c r="I1469" s="59"/>
      <c r="J1469" s="59"/>
      <c r="K1469" s="59"/>
      <c r="L1469" s="59"/>
      <c r="M1469" s="59"/>
      <c r="N1469" s="59"/>
      <c r="O1469" s="59"/>
      <c r="P1469" s="59"/>
      <c r="Q1469" s="59"/>
      <c r="R1469" s="59"/>
      <c r="S1469" s="59"/>
      <c r="T1469" s="59"/>
      <c r="U1469" s="59"/>
      <c r="V1469" s="59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59"/>
    </row>
    <row r="1470" spans="4:36" x14ac:dyDescent="0.2">
      <c r="D1470" s="89"/>
      <c r="G1470" s="59"/>
      <c r="H1470" s="59"/>
      <c r="I1470" s="59"/>
      <c r="J1470" s="59"/>
      <c r="K1470" s="59"/>
      <c r="L1470" s="59"/>
      <c r="M1470" s="59"/>
      <c r="N1470" s="59"/>
      <c r="O1470" s="59"/>
      <c r="P1470" s="59"/>
      <c r="Q1470" s="59"/>
      <c r="R1470" s="59"/>
      <c r="S1470" s="59"/>
      <c r="T1470" s="59"/>
      <c r="U1470" s="59"/>
      <c r="V1470" s="59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59"/>
    </row>
    <row r="1471" spans="4:36" x14ac:dyDescent="0.2">
      <c r="D1471" s="89"/>
      <c r="G1471" s="59"/>
      <c r="H1471" s="59"/>
      <c r="I1471" s="59"/>
      <c r="J1471" s="59"/>
      <c r="K1471" s="59"/>
      <c r="L1471" s="59"/>
      <c r="M1471" s="59"/>
      <c r="N1471" s="59"/>
      <c r="O1471" s="59"/>
      <c r="P1471" s="59"/>
      <c r="Q1471" s="59"/>
      <c r="R1471" s="59"/>
      <c r="S1471" s="59"/>
      <c r="T1471" s="59"/>
      <c r="U1471" s="59"/>
      <c r="V1471" s="59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59"/>
    </row>
    <row r="1472" spans="4:36" x14ac:dyDescent="0.2">
      <c r="D1472" s="89"/>
      <c r="G1472" s="59"/>
      <c r="H1472" s="59"/>
      <c r="I1472" s="59"/>
      <c r="J1472" s="59"/>
      <c r="K1472" s="59"/>
      <c r="L1472" s="59"/>
      <c r="M1472" s="59"/>
      <c r="N1472" s="59"/>
      <c r="O1472" s="59"/>
      <c r="P1472" s="59"/>
      <c r="Q1472" s="59"/>
      <c r="R1472" s="59"/>
      <c r="S1472" s="59"/>
      <c r="T1472" s="59"/>
      <c r="U1472" s="59"/>
      <c r="V1472" s="59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59"/>
    </row>
    <row r="1473" spans="4:36" x14ac:dyDescent="0.2">
      <c r="D1473" s="89"/>
      <c r="G1473" s="59"/>
      <c r="H1473" s="59"/>
      <c r="I1473" s="59"/>
      <c r="J1473" s="59"/>
      <c r="K1473" s="59"/>
      <c r="L1473" s="59"/>
      <c r="M1473" s="59"/>
      <c r="N1473" s="59"/>
      <c r="O1473" s="59"/>
      <c r="P1473" s="59"/>
      <c r="Q1473" s="59"/>
      <c r="R1473" s="59"/>
      <c r="S1473" s="59"/>
      <c r="T1473" s="59"/>
      <c r="U1473" s="59"/>
      <c r="V1473" s="59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59"/>
    </row>
    <row r="1474" spans="4:36" x14ac:dyDescent="0.2">
      <c r="D1474" s="89"/>
      <c r="G1474" s="59"/>
      <c r="H1474" s="59"/>
      <c r="I1474" s="59"/>
      <c r="J1474" s="59"/>
      <c r="K1474" s="59"/>
      <c r="L1474" s="59"/>
      <c r="M1474" s="59"/>
      <c r="N1474" s="59"/>
      <c r="O1474" s="59"/>
      <c r="P1474" s="59"/>
      <c r="Q1474" s="59"/>
      <c r="R1474" s="59"/>
      <c r="S1474" s="59"/>
      <c r="T1474" s="59"/>
      <c r="U1474" s="59"/>
      <c r="V1474" s="59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59"/>
    </row>
    <row r="1475" spans="4:36" x14ac:dyDescent="0.2">
      <c r="D1475" s="89"/>
      <c r="G1475" s="59"/>
      <c r="H1475" s="59"/>
      <c r="I1475" s="59"/>
      <c r="J1475" s="59"/>
      <c r="K1475" s="59"/>
      <c r="L1475" s="59"/>
      <c r="M1475" s="59"/>
      <c r="N1475" s="59"/>
      <c r="O1475" s="59"/>
      <c r="P1475" s="59"/>
      <c r="Q1475" s="59"/>
      <c r="R1475" s="59"/>
      <c r="S1475" s="59"/>
      <c r="T1475" s="59"/>
      <c r="U1475" s="59"/>
      <c r="V1475" s="59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59"/>
    </row>
    <row r="1476" spans="4:36" x14ac:dyDescent="0.2">
      <c r="D1476" s="89"/>
      <c r="G1476" s="59"/>
      <c r="H1476" s="59"/>
      <c r="I1476" s="59"/>
      <c r="J1476" s="59"/>
      <c r="K1476" s="59"/>
      <c r="L1476" s="59"/>
      <c r="M1476" s="59"/>
      <c r="N1476" s="59"/>
      <c r="O1476" s="59"/>
      <c r="P1476" s="59"/>
      <c r="Q1476" s="59"/>
      <c r="R1476" s="59"/>
      <c r="S1476" s="59"/>
      <c r="T1476" s="59"/>
      <c r="U1476" s="59"/>
      <c r="V1476" s="59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59"/>
    </row>
    <row r="1477" spans="4:36" x14ac:dyDescent="0.2">
      <c r="D1477" s="89"/>
      <c r="G1477" s="59"/>
      <c r="H1477" s="59"/>
      <c r="I1477" s="59"/>
      <c r="J1477" s="59"/>
      <c r="K1477" s="59"/>
      <c r="L1477" s="59"/>
      <c r="M1477" s="59"/>
      <c r="N1477" s="59"/>
      <c r="O1477" s="59"/>
      <c r="P1477" s="59"/>
      <c r="Q1477" s="59"/>
      <c r="R1477" s="59"/>
      <c r="S1477" s="59"/>
      <c r="T1477" s="59"/>
      <c r="U1477" s="59"/>
      <c r="V1477" s="59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59"/>
    </row>
    <row r="1478" spans="4:36" x14ac:dyDescent="0.2">
      <c r="D1478" s="89"/>
      <c r="G1478" s="59"/>
      <c r="H1478" s="59"/>
      <c r="I1478" s="59"/>
      <c r="J1478" s="59"/>
      <c r="K1478" s="59"/>
      <c r="L1478" s="59"/>
      <c r="M1478" s="59"/>
      <c r="N1478" s="59"/>
      <c r="O1478" s="59"/>
      <c r="P1478" s="59"/>
      <c r="Q1478" s="59"/>
      <c r="R1478" s="59"/>
      <c r="S1478" s="59"/>
      <c r="T1478" s="59"/>
      <c r="U1478" s="59"/>
      <c r="V1478" s="59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59"/>
    </row>
    <row r="1479" spans="4:36" x14ac:dyDescent="0.2">
      <c r="D1479" s="89"/>
      <c r="G1479" s="59"/>
      <c r="H1479" s="59"/>
      <c r="I1479" s="59"/>
      <c r="J1479" s="59"/>
      <c r="K1479" s="59"/>
      <c r="L1479" s="59"/>
      <c r="M1479" s="59"/>
      <c r="N1479" s="59"/>
      <c r="O1479" s="59"/>
      <c r="P1479" s="59"/>
      <c r="Q1479" s="59"/>
      <c r="R1479" s="59"/>
      <c r="S1479" s="59"/>
      <c r="T1479" s="59"/>
      <c r="U1479" s="59"/>
      <c r="V1479" s="59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59"/>
    </row>
    <row r="1480" spans="4:36" x14ac:dyDescent="0.2">
      <c r="D1480" s="89"/>
      <c r="G1480" s="59"/>
      <c r="H1480" s="59"/>
      <c r="I1480" s="59"/>
      <c r="J1480" s="59"/>
      <c r="K1480" s="59"/>
      <c r="L1480" s="59"/>
      <c r="M1480" s="59"/>
      <c r="N1480" s="59"/>
      <c r="O1480" s="59"/>
      <c r="P1480" s="59"/>
      <c r="Q1480" s="59"/>
      <c r="R1480" s="59"/>
      <c r="S1480" s="59"/>
      <c r="T1480" s="59"/>
      <c r="U1480" s="59"/>
      <c r="V1480" s="59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59"/>
    </row>
    <row r="1481" spans="4:36" x14ac:dyDescent="0.2">
      <c r="D1481" s="89"/>
      <c r="G1481" s="59"/>
      <c r="H1481" s="59"/>
      <c r="I1481" s="59"/>
      <c r="J1481" s="59"/>
      <c r="K1481" s="59"/>
      <c r="L1481" s="59"/>
      <c r="M1481" s="59"/>
      <c r="N1481" s="59"/>
      <c r="O1481" s="59"/>
      <c r="P1481" s="59"/>
      <c r="Q1481" s="59"/>
      <c r="R1481" s="59"/>
      <c r="S1481" s="59"/>
      <c r="T1481" s="59"/>
      <c r="U1481" s="59"/>
      <c r="V1481" s="59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59"/>
    </row>
    <row r="1482" spans="4:36" x14ac:dyDescent="0.2">
      <c r="D1482" s="89"/>
      <c r="G1482" s="59"/>
      <c r="H1482" s="59"/>
      <c r="I1482" s="59"/>
      <c r="J1482" s="59"/>
      <c r="K1482" s="59"/>
      <c r="L1482" s="59"/>
      <c r="M1482" s="59"/>
      <c r="N1482" s="59"/>
      <c r="O1482" s="59"/>
      <c r="P1482" s="59"/>
      <c r="Q1482" s="59"/>
      <c r="R1482" s="59"/>
      <c r="S1482" s="59"/>
      <c r="T1482" s="59"/>
      <c r="U1482" s="59"/>
      <c r="V1482" s="59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59"/>
    </row>
    <row r="1483" spans="4:36" x14ac:dyDescent="0.2">
      <c r="D1483" s="89"/>
      <c r="G1483" s="59"/>
      <c r="H1483" s="59"/>
      <c r="I1483" s="59"/>
      <c r="J1483" s="59"/>
      <c r="K1483" s="59"/>
      <c r="L1483" s="59"/>
      <c r="M1483" s="59"/>
      <c r="N1483" s="59"/>
      <c r="O1483" s="59"/>
      <c r="P1483" s="59"/>
      <c r="Q1483" s="59"/>
      <c r="R1483" s="59"/>
      <c r="S1483" s="59"/>
      <c r="T1483" s="59"/>
      <c r="U1483" s="59"/>
      <c r="V1483" s="59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59"/>
    </row>
    <row r="1484" spans="4:36" x14ac:dyDescent="0.2">
      <c r="D1484" s="89"/>
      <c r="G1484" s="59"/>
      <c r="H1484" s="59"/>
      <c r="I1484" s="59"/>
      <c r="J1484" s="59"/>
      <c r="K1484" s="59"/>
      <c r="L1484" s="59"/>
      <c r="M1484" s="59"/>
      <c r="N1484" s="59"/>
      <c r="O1484" s="59"/>
      <c r="P1484" s="59"/>
      <c r="Q1484" s="59"/>
      <c r="R1484" s="59"/>
      <c r="S1484" s="59"/>
      <c r="T1484" s="59"/>
      <c r="U1484" s="59"/>
      <c r="V1484" s="59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59"/>
    </row>
    <row r="1485" spans="4:36" x14ac:dyDescent="0.2">
      <c r="D1485" s="89"/>
      <c r="G1485" s="59"/>
      <c r="H1485" s="59"/>
      <c r="I1485" s="59"/>
      <c r="J1485" s="59"/>
      <c r="K1485" s="59"/>
      <c r="L1485" s="59"/>
      <c r="M1485" s="59"/>
      <c r="N1485" s="59"/>
      <c r="O1485" s="59"/>
      <c r="P1485" s="59"/>
      <c r="Q1485" s="59"/>
      <c r="R1485" s="59"/>
      <c r="S1485" s="59"/>
      <c r="T1485" s="59"/>
      <c r="U1485" s="59"/>
      <c r="V1485" s="59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59"/>
    </row>
    <row r="1486" spans="4:36" x14ac:dyDescent="0.2">
      <c r="D1486" s="89"/>
      <c r="G1486" s="59"/>
      <c r="H1486" s="59"/>
      <c r="I1486" s="59"/>
      <c r="J1486" s="59"/>
      <c r="K1486" s="59"/>
      <c r="L1486" s="59"/>
      <c r="M1486" s="59"/>
      <c r="N1486" s="59"/>
      <c r="O1486" s="59"/>
      <c r="P1486" s="59"/>
      <c r="Q1486" s="59"/>
      <c r="R1486" s="59"/>
      <c r="S1486" s="59"/>
      <c r="T1486" s="59"/>
      <c r="U1486" s="59"/>
      <c r="V1486" s="59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59"/>
    </row>
    <row r="1487" spans="4:36" x14ac:dyDescent="0.2">
      <c r="D1487" s="89"/>
      <c r="G1487" s="59"/>
      <c r="H1487" s="59"/>
      <c r="I1487" s="59"/>
      <c r="J1487" s="59"/>
      <c r="K1487" s="59"/>
      <c r="L1487" s="59"/>
      <c r="M1487" s="59"/>
      <c r="N1487" s="59"/>
      <c r="O1487" s="59"/>
      <c r="P1487" s="59"/>
      <c r="Q1487" s="59"/>
      <c r="R1487" s="59"/>
      <c r="S1487" s="59"/>
      <c r="T1487" s="59"/>
      <c r="U1487" s="59"/>
      <c r="V1487" s="59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59"/>
    </row>
    <row r="1488" spans="4:36" x14ac:dyDescent="0.2">
      <c r="D1488" s="89"/>
      <c r="G1488" s="59"/>
      <c r="H1488" s="59"/>
      <c r="I1488" s="59"/>
      <c r="J1488" s="59"/>
      <c r="K1488" s="59"/>
      <c r="L1488" s="59"/>
      <c r="M1488" s="59"/>
      <c r="N1488" s="59"/>
      <c r="O1488" s="59"/>
      <c r="P1488" s="59"/>
      <c r="Q1488" s="59"/>
      <c r="R1488" s="59"/>
      <c r="S1488" s="59"/>
      <c r="T1488" s="59"/>
      <c r="U1488" s="59"/>
      <c r="V1488" s="59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59"/>
    </row>
    <row r="1489" spans="4:36" x14ac:dyDescent="0.2">
      <c r="D1489" s="89"/>
      <c r="G1489" s="59"/>
      <c r="H1489" s="59"/>
      <c r="I1489" s="59"/>
      <c r="J1489" s="59"/>
      <c r="K1489" s="59"/>
      <c r="L1489" s="59"/>
      <c r="M1489" s="59"/>
      <c r="N1489" s="59"/>
      <c r="O1489" s="59"/>
      <c r="P1489" s="59"/>
      <c r="Q1489" s="59"/>
      <c r="R1489" s="59"/>
      <c r="S1489" s="59"/>
      <c r="T1489" s="59"/>
      <c r="U1489" s="59"/>
      <c r="V1489" s="59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59"/>
    </row>
    <row r="1490" spans="4:36" x14ac:dyDescent="0.2">
      <c r="D1490" s="89"/>
      <c r="G1490" s="59"/>
      <c r="H1490" s="59"/>
      <c r="I1490" s="59"/>
      <c r="J1490" s="59"/>
      <c r="K1490" s="59"/>
      <c r="L1490" s="59"/>
      <c r="M1490" s="59"/>
      <c r="N1490" s="59"/>
      <c r="O1490" s="59"/>
      <c r="P1490" s="59"/>
      <c r="Q1490" s="59"/>
      <c r="R1490" s="59"/>
      <c r="S1490" s="59"/>
      <c r="T1490" s="59"/>
      <c r="U1490" s="59"/>
      <c r="V1490" s="59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59"/>
    </row>
    <row r="1491" spans="4:36" x14ac:dyDescent="0.2">
      <c r="D1491" s="89"/>
      <c r="G1491" s="59"/>
      <c r="H1491" s="59"/>
      <c r="I1491" s="59"/>
      <c r="J1491" s="59"/>
      <c r="K1491" s="59"/>
      <c r="L1491" s="59"/>
      <c r="M1491" s="59"/>
      <c r="N1491" s="59"/>
      <c r="O1491" s="59"/>
      <c r="P1491" s="59"/>
      <c r="Q1491" s="59"/>
      <c r="R1491" s="59"/>
      <c r="S1491" s="59"/>
      <c r="T1491" s="59"/>
      <c r="U1491" s="59"/>
      <c r="V1491" s="59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59"/>
    </row>
    <row r="1492" spans="4:36" x14ac:dyDescent="0.2">
      <c r="D1492" s="89"/>
      <c r="G1492" s="59"/>
      <c r="H1492" s="59"/>
      <c r="I1492" s="59"/>
      <c r="J1492" s="59"/>
      <c r="K1492" s="59"/>
      <c r="L1492" s="59"/>
      <c r="M1492" s="59"/>
      <c r="N1492" s="59"/>
      <c r="O1492" s="59"/>
      <c r="P1492" s="59"/>
      <c r="Q1492" s="59"/>
      <c r="R1492" s="59"/>
      <c r="S1492" s="59"/>
      <c r="T1492" s="59"/>
      <c r="U1492" s="59"/>
      <c r="V1492" s="59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59"/>
    </row>
    <row r="1493" spans="4:36" x14ac:dyDescent="0.2">
      <c r="D1493" s="89"/>
      <c r="G1493" s="59"/>
      <c r="H1493" s="59"/>
      <c r="I1493" s="59"/>
      <c r="J1493" s="59"/>
      <c r="K1493" s="59"/>
      <c r="L1493" s="59"/>
      <c r="M1493" s="59"/>
      <c r="N1493" s="59"/>
      <c r="O1493" s="59"/>
      <c r="P1493" s="59"/>
      <c r="Q1493" s="59"/>
      <c r="R1493" s="59"/>
      <c r="S1493" s="59"/>
      <c r="T1493" s="59"/>
      <c r="U1493" s="59"/>
      <c r="V1493" s="59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59"/>
    </row>
    <row r="1494" spans="4:36" x14ac:dyDescent="0.2">
      <c r="D1494" s="89"/>
      <c r="G1494" s="59"/>
      <c r="H1494" s="59"/>
      <c r="I1494" s="59"/>
      <c r="J1494" s="59"/>
      <c r="K1494" s="59"/>
      <c r="L1494" s="59"/>
      <c r="M1494" s="59"/>
      <c r="N1494" s="59"/>
      <c r="O1494" s="59"/>
      <c r="P1494" s="59"/>
      <c r="Q1494" s="59"/>
      <c r="R1494" s="59"/>
      <c r="S1494" s="59"/>
      <c r="T1494" s="59"/>
      <c r="U1494" s="59"/>
      <c r="V1494" s="59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59"/>
    </row>
    <row r="1495" spans="4:36" x14ac:dyDescent="0.2">
      <c r="D1495" s="89"/>
      <c r="G1495" s="59"/>
      <c r="H1495" s="59"/>
      <c r="I1495" s="59"/>
      <c r="J1495" s="59"/>
      <c r="K1495" s="59"/>
      <c r="L1495" s="59"/>
      <c r="M1495" s="59"/>
      <c r="N1495" s="59"/>
      <c r="O1495" s="59"/>
      <c r="P1495" s="59"/>
      <c r="Q1495" s="59"/>
      <c r="R1495" s="59"/>
      <c r="S1495" s="59"/>
      <c r="T1495" s="59"/>
      <c r="U1495" s="59"/>
      <c r="V1495" s="59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59"/>
    </row>
    <row r="1496" spans="4:36" x14ac:dyDescent="0.2">
      <c r="D1496" s="89"/>
      <c r="G1496" s="59"/>
      <c r="H1496" s="59"/>
      <c r="I1496" s="59"/>
      <c r="J1496" s="59"/>
      <c r="K1496" s="59"/>
      <c r="L1496" s="59"/>
      <c r="M1496" s="59"/>
      <c r="N1496" s="59"/>
      <c r="O1496" s="59"/>
      <c r="P1496" s="59"/>
      <c r="Q1496" s="59"/>
      <c r="R1496" s="59"/>
      <c r="S1496" s="59"/>
      <c r="T1496" s="59"/>
      <c r="U1496" s="59"/>
      <c r="V1496" s="59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59"/>
    </row>
    <row r="1497" spans="4:36" x14ac:dyDescent="0.2">
      <c r="D1497" s="89"/>
      <c r="G1497" s="59"/>
      <c r="H1497" s="59"/>
      <c r="I1497" s="59"/>
      <c r="J1497" s="59"/>
      <c r="K1497" s="59"/>
      <c r="L1497" s="59"/>
      <c r="M1497" s="59"/>
      <c r="N1497" s="59"/>
      <c r="O1497" s="59"/>
      <c r="P1497" s="59"/>
      <c r="Q1497" s="59"/>
      <c r="R1497" s="59"/>
      <c r="S1497" s="59"/>
      <c r="T1497" s="59"/>
      <c r="U1497" s="59"/>
      <c r="V1497" s="59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59"/>
    </row>
    <row r="1498" spans="4:36" x14ac:dyDescent="0.2">
      <c r="D1498" s="89"/>
      <c r="G1498" s="59"/>
      <c r="H1498" s="59"/>
      <c r="I1498" s="59"/>
      <c r="J1498" s="59"/>
      <c r="K1498" s="59"/>
      <c r="L1498" s="59"/>
      <c r="M1498" s="59"/>
      <c r="N1498" s="59"/>
      <c r="O1498" s="59"/>
      <c r="P1498" s="59"/>
      <c r="Q1498" s="59"/>
      <c r="R1498" s="59"/>
      <c r="S1498" s="59"/>
      <c r="T1498" s="59"/>
      <c r="U1498" s="59"/>
      <c r="V1498" s="59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59"/>
    </row>
    <row r="1499" spans="4:36" x14ac:dyDescent="0.2">
      <c r="D1499" s="89"/>
      <c r="G1499" s="59"/>
      <c r="H1499" s="59"/>
      <c r="I1499" s="59"/>
      <c r="J1499" s="59"/>
      <c r="K1499" s="59"/>
      <c r="L1499" s="59"/>
      <c r="M1499" s="59"/>
      <c r="N1499" s="59"/>
      <c r="O1499" s="59"/>
      <c r="P1499" s="59"/>
      <c r="Q1499" s="59"/>
      <c r="R1499" s="59"/>
      <c r="S1499" s="59"/>
      <c r="T1499" s="59"/>
      <c r="U1499" s="59"/>
      <c r="V1499" s="59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59"/>
    </row>
    <row r="1500" spans="4:36" x14ac:dyDescent="0.2">
      <c r="D1500" s="89"/>
      <c r="G1500" s="59"/>
      <c r="H1500" s="59"/>
      <c r="I1500" s="59"/>
      <c r="J1500" s="59"/>
      <c r="K1500" s="59"/>
      <c r="L1500" s="59"/>
      <c r="M1500" s="59"/>
      <c r="N1500" s="59"/>
      <c r="O1500" s="59"/>
      <c r="P1500" s="59"/>
      <c r="Q1500" s="59"/>
      <c r="R1500" s="59"/>
      <c r="S1500" s="59"/>
      <c r="T1500" s="59"/>
      <c r="U1500" s="59"/>
      <c r="V1500" s="59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59"/>
    </row>
    <row r="1501" spans="4:36" x14ac:dyDescent="0.2">
      <c r="D1501" s="89"/>
      <c r="G1501" s="59"/>
      <c r="H1501" s="59"/>
      <c r="I1501" s="59"/>
      <c r="J1501" s="59"/>
      <c r="K1501" s="59"/>
      <c r="L1501" s="59"/>
      <c r="M1501" s="59"/>
      <c r="N1501" s="59"/>
      <c r="O1501" s="59"/>
      <c r="P1501" s="59"/>
      <c r="Q1501" s="59"/>
      <c r="R1501" s="59"/>
      <c r="S1501" s="59"/>
      <c r="T1501" s="59"/>
      <c r="U1501" s="59"/>
      <c r="V1501" s="59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59"/>
    </row>
    <row r="1502" spans="4:36" x14ac:dyDescent="0.2">
      <c r="D1502" s="89"/>
      <c r="G1502" s="59"/>
      <c r="H1502" s="59"/>
      <c r="I1502" s="59"/>
      <c r="J1502" s="59"/>
      <c r="K1502" s="59"/>
      <c r="L1502" s="59"/>
      <c r="M1502" s="59"/>
      <c r="N1502" s="59"/>
      <c r="O1502" s="59"/>
      <c r="P1502" s="59"/>
      <c r="Q1502" s="59"/>
      <c r="R1502" s="59"/>
      <c r="S1502" s="59"/>
      <c r="T1502" s="59"/>
      <c r="U1502" s="59"/>
      <c r="V1502" s="59"/>
      <c r="W1502" s="59"/>
      <c r="X1502" s="59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59"/>
    </row>
    <row r="1503" spans="4:36" x14ac:dyDescent="0.2">
      <c r="D1503" s="89"/>
      <c r="G1503" s="59"/>
      <c r="H1503" s="59"/>
      <c r="I1503" s="59"/>
      <c r="J1503" s="59"/>
      <c r="K1503" s="59"/>
      <c r="L1503" s="59"/>
      <c r="M1503" s="59"/>
      <c r="N1503" s="59"/>
      <c r="O1503" s="59"/>
      <c r="P1503" s="59"/>
      <c r="Q1503" s="59"/>
      <c r="R1503" s="59"/>
      <c r="S1503" s="59"/>
      <c r="T1503" s="59"/>
      <c r="U1503" s="59"/>
      <c r="V1503" s="59"/>
      <c r="W1503" s="59"/>
      <c r="X1503" s="59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59"/>
    </row>
    <row r="1504" spans="4:36" x14ac:dyDescent="0.2">
      <c r="D1504" s="89"/>
      <c r="G1504" s="59"/>
      <c r="H1504" s="59"/>
      <c r="I1504" s="59"/>
      <c r="J1504" s="59"/>
      <c r="K1504" s="59"/>
      <c r="L1504" s="59"/>
      <c r="M1504" s="59"/>
      <c r="N1504" s="59"/>
      <c r="O1504" s="59"/>
      <c r="P1504" s="59"/>
      <c r="Q1504" s="59"/>
      <c r="R1504" s="59"/>
      <c r="S1504" s="59"/>
      <c r="T1504" s="59"/>
      <c r="U1504" s="59"/>
      <c r="V1504" s="59"/>
      <c r="W1504" s="59"/>
      <c r="X1504" s="59"/>
      <c r="Y1504" s="59"/>
      <c r="Z1504" s="59"/>
      <c r="AA1504" s="59"/>
      <c r="AB1504" s="59"/>
      <c r="AC1504" s="59"/>
      <c r="AD1504" s="59"/>
      <c r="AE1504" s="59"/>
      <c r="AF1504" s="59"/>
      <c r="AG1504" s="59"/>
      <c r="AH1504" s="59"/>
      <c r="AI1504" s="59"/>
      <c r="AJ1504" s="59"/>
    </row>
    <row r="1505" spans="4:36" x14ac:dyDescent="0.2">
      <c r="D1505" s="89"/>
      <c r="G1505" s="59"/>
      <c r="H1505" s="59"/>
      <c r="I1505" s="59"/>
      <c r="J1505" s="59"/>
      <c r="K1505" s="59"/>
      <c r="L1505" s="59"/>
      <c r="M1505" s="59"/>
      <c r="N1505" s="59"/>
      <c r="O1505" s="59"/>
      <c r="P1505" s="59"/>
      <c r="Q1505" s="59"/>
      <c r="R1505" s="59"/>
      <c r="S1505" s="59"/>
      <c r="T1505" s="59"/>
      <c r="U1505" s="59"/>
      <c r="V1505" s="59"/>
      <c r="W1505" s="59"/>
      <c r="X1505" s="59"/>
      <c r="Y1505" s="59"/>
      <c r="Z1505" s="59"/>
      <c r="AA1505" s="59"/>
      <c r="AB1505" s="59"/>
      <c r="AC1505" s="59"/>
      <c r="AD1505" s="59"/>
      <c r="AE1505" s="59"/>
      <c r="AF1505" s="59"/>
      <c r="AG1505" s="59"/>
      <c r="AH1505" s="59"/>
      <c r="AI1505" s="59"/>
      <c r="AJ1505" s="59"/>
    </row>
    <row r="1506" spans="4:36" x14ac:dyDescent="0.2">
      <c r="D1506" s="89"/>
      <c r="G1506" s="59"/>
      <c r="H1506" s="59"/>
      <c r="I1506" s="59"/>
      <c r="J1506" s="59"/>
      <c r="K1506" s="59"/>
      <c r="L1506" s="59"/>
      <c r="M1506" s="59"/>
      <c r="N1506" s="59"/>
      <c r="O1506" s="59"/>
      <c r="P1506" s="59"/>
      <c r="Q1506" s="59"/>
      <c r="R1506" s="59"/>
      <c r="S1506" s="59"/>
      <c r="T1506" s="59"/>
      <c r="U1506" s="59"/>
      <c r="V1506" s="59"/>
      <c r="W1506" s="59"/>
      <c r="X1506" s="59"/>
      <c r="Y1506" s="59"/>
      <c r="Z1506" s="59"/>
      <c r="AA1506" s="59"/>
      <c r="AB1506" s="59"/>
      <c r="AC1506" s="59"/>
      <c r="AD1506" s="59"/>
      <c r="AE1506" s="59"/>
      <c r="AF1506" s="59"/>
      <c r="AG1506" s="59"/>
      <c r="AH1506" s="59"/>
      <c r="AI1506" s="59"/>
      <c r="AJ1506" s="59"/>
    </row>
    <row r="1507" spans="4:36" x14ac:dyDescent="0.2">
      <c r="D1507" s="89"/>
      <c r="G1507" s="59"/>
      <c r="H1507" s="59"/>
      <c r="I1507" s="59"/>
      <c r="J1507" s="59"/>
      <c r="K1507" s="59"/>
      <c r="L1507" s="59"/>
      <c r="M1507" s="59"/>
      <c r="N1507" s="59"/>
      <c r="O1507" s="59"/>
      <c r="P1507" s="59"/>
      <c r="Q1507" s="59"/>
      <c r="R1507" s="59"/>
      <c r="S1507" s="59"/>
      <c r="T1507" s="59"/>
      <c r="U1507" s="59"/>
      <c r="V1507" s="59"/>
      <c r="W1507" s="59"/>
      <c r="X1507" s="59"/>
      <c r="Y1507" s="59"/>
      <c r="Z1507" s="59"/>
      <c r="AA1507" s="59"/>
      <c r="AB1507" s="59"/>
      <c r="AC1507" s="59"/>
      <c r="AD1507" s="59"/>
      <c r="AE1507" s="59"/>
      <c r="AF1507" s="59"/>
      <c r="AG1507" s="59"/>
      <c r="AH1507" s="59"/>
      <c r="AI1507" s="59"/>
      <c r="AJ1507" s="59"/>
    </row>
    <row r="1508" spans="4:36" x14ac:dyDescent="0.2">
      <c r="D1508" s="89"/>
      <c r="G1508" s="59"/>
      <c r="H1508" s="59"/>
      <c r="I1508" s="59"/>
      <c r="J1508" s="59"/>
      <c r="K1508" s="59"/>
      <c r="L1508" s="59"/>
      <c r="M1508" s="59"/>
      <c r="N1508" s="59"/>
      <c r="O1508" s="59"/>
      <c r="P1508" s="59"/>
      <c r="Q1508" s="59"/>
      <c r="R1508" s="59"/>
      <c r="S1508" s="59"/>
      <c r="T1508" s="59"/>
      <c r="U1508" s="59"/>
      <c r="V1508" s="59"/>
      <c r="W1508" s="59"/>
      <c r="X1508" s="59"/>
      <c r="Y1508" s="59"/>
      <c r="Z1508" s="59"/>
      <c r="AA1508" s="59"/>
      <c r="AB1508" s="59"/>
      <c r="AC1508" s="59"/>
      <c r="AD1508" s="59"/>
      <c r="AE1508" s="59"/>
      <c r="AF1508" s="59"/>
      <c r="AG1508" s="59"/>
      <c r="AH1508" s="59"/>
      <c r="AI1508" s="59"/>
      <c r="AJ1508" s="59"/>
    </row>
    <row r="1509" spans="4:36" x14ac:dyDescent="0.2">
      <c r="D1509" s="89"/>
      <c r="G1509" s="59"/>
      <c r="H1509" s="59"/>
      <c r="I1509" s="59"/>
      <c r="J1509" s="59"/>
      <c r="K1509" s="59"/>
      <c r="L1509" s="59"/>
      <c r="M1509" s="59"/>
      <c r="N1509" s="59"/>
      <c r="O1509" s="59"/>
      <c r="P1509" s="59"/>
      <c r="Q1509" s="59"/>
      <c r="R1509" s="59"/>
      <c r="S1509" s="59"/>
      <c r="T1509" s="59"/>
      <c r="U1509" s="59"/>
      <c r="V1509" s="59"/>
      <c r="W1509" s="59"/>
      <c r="X1509" s="59"/>
      <c r="Y1509" s="59"/>
      <c r="Z1509" s="59"/>
      <c r="AA1509" s="59"/>
      <c r="AB1509" s="59"/>
      <c r="AC1509" s="59"/>
      <c r="AD1509" s="59"/>
      <c r="AE1509" s="59"/>
      <c r="AF1509" s="59"/>
      <c r="AG1509" s="59"/>
      <c r="AH1509" s="59"/>
      <c r="AI1509" s="59"/>
      <c r="AJ1509" s="59"/>
    </row>
    <row r="1510" spans="4:36" x14ac:dyDescent="0.2">
      <c r="D1510" s="89"/>
      <c r="G1510" s="59"/>
      <c r="H1510" s="59"/>
      <c r="I1510" s="59"/>
      <c r="J1510" s="59"/>
      <c r="K1510" s="59"/>
      <c r="L1510" s="59"/>
      <c r="M1510" s="59"/>
      <c r="N1510" s="59"/>
      <c r="O1510" s="59"/>
      <c r="P1510" s="59"/>
      <c r="Q1510" s="59"/>
      <c r="R1510" s="59"/>
      <c r="S1510" s="59"/>
      <c r="T1510" s="59"/>
      <c r="U1510" s="59"/>
      <c r="V1510" s="59"/>
      <c r="W1510" s="59"/>
      <c r="X1510" s="59"/>
      <c r="Y1510" s="59"/>
      <c r="Z1510" s="59"/>
      <c r="AA1510" s="59"/>
      <c r="AB1510" s="59"/>
      <c r="AC1510" s="59"/>
      <c r="AD1510" s="59"/>
      <c r="AE1510" s="59"/>
      <c r="AF1510" s="59"/>
      <c r="AG1510" s="59"/>
      <c r="AH1510" s="59"/>
      <c r="AI1510" s="59"/>
      <c r="AJ1510" s="59"/>
    </row>
    <row r="1511" spans="4:36" x14ac:dyDescent="0.2">
      <c r="D1511" s="89"/>
      <c r="G1511" s="59"/>
      <c r="H1511" s="59"/>
      <c r="I1511" s="59"/>
      <c r="J1511" s="59"/>
      <c r="K1511" s="59"/>
      <c r="L1511" s="59"/>
      <c r="M1511" s="59"/>
      <c r="N1511" s="59"/>
      <c r="O1511" s="59"/>
      <c r="P1511" s="59"/>
      <c r="Q1511" s="59"/>
      <c r="R1511" s="59"/>
      <c r="S1511" s="59"/>
      <c r="T1511" s="59"/>
      <c r="U1511" s="59"/>
      <c r="V1511" s="59"/>
      <c r="W1511" s="59"/>
      <c r="X1511" s="59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59"/>
    </row>
    <row r="1512" spans="4:36" x14ac:dyDescent="0.2">
      <c r="D1512" s="89"/>
      <c r="G1512" s="59"/>
      <c r="H1512" s="59"/>
      <c r="I1512" s="59"/>
      <c r="J1512" s="59"/>
      <c r="K1512" s="59"/>
      <c r="L1512" s="59"/>
      <c r="M1512" s="59"/>
      <c r="N1512" s="59"/>
      <c r="O1512" s="59"/>
      <c r="P1512" s="59"/>
      <c r="Q1512" s="59"/>
      <c r="R1512" s="59"/>
      <c r="S1512" s="59"/>
      <c r="T1512" s="59"/>
      <c r="U1512" s="59"/>
      <c r="V1512" s="59"/>
      <c r="W1512" s="59"/>
      <c r="X1512" s="59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59"/>
    </row>
    <row r="1513" spans="4:36" x14ac:dyDescent="0.2">
      <c r="D1513" s="89"/>
      <c r="G1513" s="59"/>
      <c r="H1513" s="59"/>
      <c r="I1513" s="59"/>
      <c r="J1513" s="59"/>
      <c r="K1513" s="59"/>
      <c r="L1513" s="59"/>
      <c r="M1513" s="59"/>
      <c r="N1513" s="59"/>
      <c r="O1513" s="59"/>
      <c r="P1513" s="59"/>
      <c r="Q1513" s="59"/>
      <c r="R1513" s="59"/>
      <c r="S1513" s="59"/>
      <c r="T1513" s="59"/>
      <c r="U1513" s="59"/>
      <c r="V1513" s="59"/>
      <c r="W1513" s="59"/>
      <c r="X1513" s="59"/>
      <c r="Y1513" s="59"/>
      <c r="Z1513" s="59"/>
      <c r="AA1513" s="59"/>
      <c r="AB1513" s="59"/>
      <c r="AC1513" s="59"/>
      <c r="AD1513" s="59"/>
      <c r="AE1513" s="59"/>
      <c r="AF1513" s="59"/>
      <c r="AG1513" s="59"/>
      <c r="AH1513" s="59"/>
      <c r="AI1513" s="59"/>
      <c r="AJ1513" s="59"/>
    </row>
    <row r="1514" spans="4:36" x14ac:dyDescent="0.2">
      <c r="D1514" s="89"/>
      <c r="G1514" s="59"/>
      <c r="H1514" s="59"/>
      <c r="I1514" s="59"/>
      <c r="J1514" s="59"/>
      <c r="K1514" s="59"/>
      <c r="L1514" s="59"/>
      <c r="M1514" s="59"/>
      <c r="N1514" s="59"/>
      <c r="O1514" s="59"/>
      <c r="P1514" s="59"/>
      <c r="Q1514" s="59"/>
      <c r="R1514" s="59"/>
      <c r="S1514" s="59"/>
      <c r="T1514" s="59"/>
      <c r="U1514" s="59"/>
      <c r="V1514" s="59"/>
      <c r="W1514" s="59"/>
      <c r="X1514" s="59"/>
      <c r="Y1514" s="59"/>
      <c r="Z1514" s="59"/>
      <c r="AA1514" s="59"/>
      <c r="AB1514" s="59"/>
      <c r="AC1514" s="59"/>
      <c r="AD1514" s="59"/>
      <c r="AE1514" s="59"/>
      <c r="AF1514" s="59"/>
      <c r="AG1514" s="59"/>
      <c r="AH1514" s="59"/>
      <c r="AI1514" s="59"/>
      <c r="AJ1514" s="59"/>
    </row>
    <row r="1515" spans="4:36" x14ac:dyDescent="0.2">
      <c r="D1515" s="89"/>
      <c r="G1515" s="59"/>
      <c r="H1515" s="59"/>
      <c r="I1515" s="59"/>
      <c r="J1515" s="59"/>
      <c r="K1515" s="59"/>
      <c r="L1515" s="59"/>
      <c r="M1515" s="59"/>
      <c r="N1515" s="59"/>
      <c r="O1515" s="59"/>
      <c r="P1515" s="59"/>
      <c r="Q1515" s="59"/>
      <c r="R1515" s="59"/>
      <c r="S1515" s="59"/>
      <c r="T1515" s="59"/>
      <c r="U1515" s="59"/>
      <c r="V1515" s="59"/>
      <c r="W1515" s="59"/>
      <c r="X1515" s="59"/>
      <c r="Y1515" s="59"/>
      <c r="Z1515" s="59"/>
      <c r="AA1515" s="59"/>
      <c r="AB1515" s="59"/>
      <c r="AC1515" s="59"/>
      <c r="AD1515" s="59"/>
      <c r="AE1515" s="59"/>
      <c r="AF1515" s="59"/>
      <c r="AG1515" s="59"/>
      <c r="AH1515" s="59"/>
      <c r="AI1515" s="59"/>
      <c r="AJ1515" s="59"/>
    </row>
    <row r="1516" spans="4:36" x14ac:dyDescent="0.2">
      <c r="D1516" s="89"/>
      <c r="G1516" s="59"/>
      <c r="H1516" s="59"/>
      <c r="I1516" s="59"/>
      <c r="J1516" s="59"/>
      <c r="K1516" s="59"/>
      <c r="L1516" s="59"/>
      <c r="M1516" s="59"/>
      <c r="N1516" s="59"/>
      <c r="O1516" s="59"/>
      <c r="P1516" s="59"/>
      <c r="Q1516" s="59"/>
      <c r="R1516" s="59"/>
      <c r="S1516" s="59"/>
      <c r="T1516" s="59"/>
      <c r="U1516" s="59"/>
      <c r="V1516" s="59"/>
      <c r="W1516" s="59"/>
      <c r="X1516" s="59"/>
      <c r="Y1516" s="59"/>
      <c r="Z1516" s="59"/>
      <c r="AA1516" s="59"/>
      <c r="AB1516" s="59"/>
      <c r="AC1516" s="59"/>
      <c r="AD1516" s="59"/>
      <c r="AE1516" s="59"/>
      <c r="AF1516" s="59"/>
      <c r="AG1516" s="59"/>
      <c r="AH1516" s="59"/>
      <c r="AI1516" s="59"/>
      <c r="AJ1516" s="59"/>
    </row>
    <row r="1517" spans="4:36" x14ac:dyDescent="0.2">
      <c r="D1517" s="89"/>
      <c r="G1517" s="59"/>
      <c r="H1517" s="59"/>
      <c r="I1517" s="59"/>
      <c r="J1517" s="59"/>
      <c r="K1517" s="59"/>
      <c r="L1517" s="59"/>
      <c r="M1517" s="59"/>
      <c r="N1517" s="59"/>
      <c r="O1517" s="59"/>
      <c r="P1517" s="59"/>
      <c r="Q1517" s="59"/>
      <c r="R1517" s="59"/>
      <c r="S1517" s="59"/>
      <c r="T1517" s="59"/>
      <c r="U1517" s="59"/>
      <c r="V1517" s="59"/>
      <c r="W1517" s="59"/>
      <c r="X1517" s="59"/>
      <c r="Y1517" s="59"/>
      <c r="Z1517" s="59"/>
      <c r="AA1517" s="59"/>
      <c r="AB1517" s="59"/>
      <c r="AC1517" s="59"/>
      <c r="AD1517" s="59"/>
      <c r="AE1517" s="59"/>
      <c r="AF1517" s="59"/>
      <c r="AG1517" s="59"/>
      <c r="AH1517" s="59"/>
      <c r="AI1517" s="59"/>
      <c r="AJ1517" s="59"/>
    </row>
    <row r="1518" spans="4:36" x14ac:dyDescent="0.2">
      <c r="D1518" s="89"/>
      <c r="G1518" s="59"/>
      <c r="H1518" s="59"/>
      <c r="I1518" s="59"/>
      <c r="J1518" s="59"/>
      <c r="K1518" s="59"/>
      <c r="L1518" s="59"/>
      <c r="M1518" s="59"/>
      <c r="N1518" s="59"/>
      <c r="O1518" s="59"/>
      <c r="P1518" s="59"/>
      <c r="Q1518" s="59"/>
      <c r="R1518" s="59"/>
      <c r="S1518" s="59"/>
      <c r="T1518" s="59"/>
      <c r="U1518" s="59"/>
      <c r="V1518" s="59"/>
      <c r="W1518" s="59"/>
      <c r="X1518" s="59"/>
      <c r="Y1518" s="59"/>
      <c r="Z1518" s="59"/>
      <c r="AA1518" s="59"/>
      <c r="AB1518" s="59"/>
      <c r="AC1518" s="59"/>
      <c r="AD1518" s="59"/>
      <c r="AE1518" s="59"/>
      <c r="AF1518" s="59"/>
      <c r="AG1518" s="59"/>
      <c r="AH1518" s="59"/>
      <c r="AI1518" s="59"/>
      <c r="AJ1518" s="59"/>
    </row>
    <row r="1519" spans="4:36" x14ac:dyDescent="0.2">
      <c r="D1519" s="89"/>
      <c r="G1519" s="59"/>
      <c r="H1519" s="59"/>
      <c r="I1519" s="59"/>
      <c r="J1519" s="59"/>
      <c r="K1519" s="59"/>
      <c r="L1519" s="59"/>
      <c r="M1519" s="59"/>
      <c r="N1519" s="59"/>
      <c r="O1519" s="59"/>
      <c r="P1519" s="59"/>
      <c r="Q1519" s="59"/>
      <c r="R1519" s="59"/>
      <c r="S1519" s="59"/>
      <c r="T1519" s="59"/>
      <c r="U1519" s="59"/>
      <c r="V1519" s="59"/>
      <c r="W1519" s="59"/>
      <c r="X1519" s="59"/>
      <c r="Y1519" s="59"/>
      <c r="Z1519" s="59"/>
      <c r="AA1519" s="59"/>
      <c r="AB1519" s="59"/>
      <c r="AC1519" s="59"/>
      <c r="AD1519" s="59"/>
      <c r="AE1519" s="59"/>
      <c r="AF1519" s="59"/>
      <c r="AG1519" s="59"/>
      <c r="AH1519" s="59"/>
      <c r="AI1519" s="59"/>
      <c r="AJ1519" s="59"/>
    </row>
    <row r="1520" spans="4:36" x14ac:dyDescent="0.2">
      <c r="D1520" s="89"/>
      <c r="G1520" s="59"/>
      <c r="H1520" s="59"/>
      <c r="I1520" s="59"/>
      <c r="J1520" s="59"/>
      <c r="K1520" s="59"/>
      <c r="L1520" s="59"/>
      <c r="M1520" s="59"/>
      <c r="N1520" s="59"/>
      <c r="O1520" s="59"/>
      <c r="P1520" s="59"/>
      <c r="Q1520" s="59"/>
      <c r="R1520" s="59"/>
      <c r="S1520" s="59"/>
      <c r="T1520" s="59"/>
      <c r="U1520" s="59"/>
      <c r="V1520" s="59"/>
      <c r="W1520" s="59"/>
      <c r="X1520" s="59"/>
      <c r="Y1520" s="59"/>
      <c r="Z1520" s="59"/>
      <c r="AA1520" s="59"/>
      <c r="AB1520" s="59"/>
      <c r="AC1520" s="59"/>
      <c r="AD1520" s="59"/>
      <c r="AE1520" s="59"/>
      <c r="AF1520" s="59"/>
      <c r="AG1520" s="59"/>
      <c r="AH1520" s="59"/>
      <c r="AI1520" s="59"/>
      <c r="AJ1520" s="59"/>
    </row>
    <row r="1521" spans="4:36" x14ac:dyDescent="0.2">
      <c r="D1521" s="89"/>
      <c r="G1521" s="59"/>
      <c r="H1521" s="59"/>
      <c r="I1521" s="59"/>
      <c r="J1521" s="59"/>
      <c r="K1521" s="59"/>
      <c r="L1521" s="59"/>
      <c r="M1521" s="59"/>
      <c r="N1521" s="59"/>
      <c r="O1521" s="59"/>
      <c r="P1521" s="59"/>
      <c r="Q1521" s="59"/>
      <c r="R1521" s="59"/>
      <c r="S1521" s="59"/>
      <c r="T1521" s="59"/>
      <c r="U1521" s="59"/>
      <c r="V1521" s="59"/>
      <c r="W1521" s="59"/>
      <c r="X1521" s="59"/>
      <c r="Y1521" s="59"/>
      <c r="Z1521" s="59"/>
      <c r="AA1521" s="59"/>
      <c r="AB1521" s="59"/>
      <c r="AC1521" s="59"/>
      <c r="AD1521" s="59"/>
      <c r="AE1521" s="59"/>
      <c r="AF1521" s="59"/>
      <c r="AG1521" s="59"/>
      <c r="AH1521" s="59"/>
      <c r="AI1521" s="59"/>
      <c r="AJ1521" s="59"/>
    </row>
    <row r="1522" spans="4:36" x14ac:dyDescent="0.2">
      <c r="D1522" s="89"/>
      <c r="G1522" s="59"/>
      <c r="H1522" s="59"/>
      <c r="I1522" s="59"/>
      <c r="J1522" s="59"/>
      <c r="K1522" s="59"/>
      <c r="L1522" s="59"/>
      <c r="M1522" s="59"/>
      <c r="N1522" s="59"/>
      <c r="O1522" s="59"/>
      <c r="P1522" s="59"/>
      <c r="Q1522" s="59"/>
      <c r="R1522" s="59"/>
      <c r="S1522" s="59"/>
      <c r="T1522" s="59"/>
      <c r="U1522" s="59"/>
      <c r="V1522" s="59"/>
      <c r="W1522" s="59"/>
      <c r="X1522" s="59"/>
      <c r="Y1522" s="59"/>
      <c r="Z1522" s="59"/>
      <c r="AA1522" s="59"/>
      <c r="AB1522" s="59"/>
      <c r="AC1522" s="59"/>
      <c r="AD1522" s="59"/>
      <c r="AE1522" s="59"/>
      <c r="AF1522" s="59"/>
      <c r="AG1522" s="59"/>
      <c r="AH1522" s="59"/>
      <c r="AI1522" s="59"/>
      <c r="AJ1522" s="59"/>
    </row>
    <row r="1523" spans="4:36" x14ac:dyDescent="0.2">
      <c r="D1523" s="89"/>
      <c r="G1523" s="59"/>
      <c r="H1523" s="59"/>
      <c r="I1523" s="59"/>
      <c r="J1523" s="59"/>
      <c r="K1523" s="59"/>
      <c r="L1523" s="59"/>
      <c r="M1523" s="59"/>
      <c r="N1523" s="59"/>
      <c r="O1523" s="59"/>
      <c r="P1523" s="59"/>
      <c r="Q1523" s="59"/>
      <c r="R1523" s="59"/>
      <c r="S1523" s="59"/>
      <c r="T1523" s="59"/>
      <c r="U1523" s="59"/>
      <c r="V1523" s="59"/>
      <c r="W1523" s="59"/>
      <c r="X1523" s="59"/>
      <c r="Y1523" s="59"/>
      <c r="Z1523" s="59"/>
      <c r="AA1523" s="59"/>
      <c r="AB1523" s="59"/>
      <c r="AC1523" s="59"/>
      <c r="AD1523" s="59"/>
      <c r="AE1523" s="59"/>
      <c r="AF1523" s="59"/>
      <c r="AG1523" s="59"/>
      <c r="AH1523" s="59"/>
      <c r="AI1523" s="59"/>
      <c r="AJ1523" s="59"/>
    </row>
    <row r="1524" spans="4:36" x14ac:dyDescent="0.2">
      <c r="D1524" s="89"/>
      <c r="G1524" s="59"/>
      <c r="H1524" s="59"/>
      <c r="I1524" s="59"/>
      <c r="J1524" s="59"/>
      <c r="K1524" s="59"/>
      <c r="L1524" s="59"/>
      <c r="M1524" s="59"/>
      <c r="N1524" s="59"/>
      <c r="O1524" s="59"/>
      <c r="P1524" s="59"/>
      <c r="Q1524" s="59"/>
      <c r="R1524" s="59"/>
      <c r="S1524" s="59"/>
      <c r="T1524" s="59"/>
      <c r="U1524" s="59"/>
      <c r="V1524" s="59"/>
      <c r="W1524" s="59"/>
      <c r="X1524" s="59"/>
      <c r="Y1524" s="59"/>
      <c r="Z1524" s="59"/>
      <c r="AA1524" s="59"/>
      <c r="AB1524" s="59"/>
      <c r="AC1524" s="59"/>
      <c r="AD1524" s="59"/>
      <c r="AE1524" s="59"/>
      <c r="AF1524" s="59"/>
      <c r="AG1524" s="59"/>
      <c r="AH1524" s="59"/>
      <c r="AI1524" s="59"/>
      <c r="AJ1524" s="59"/>
    </row>
    <row r="1525" spans="4:36" x14ac:dyDescent="0.2">
      <c r="D1525" s="89"/>
      <c r="G1525" s="59"/>
      <c r="H1525" s="59"/>
      <c r="I1525" s="59"/>
      <c r="J1525" s="59"/>
      <c r="K1525" s="59"/>
      <c r="L1525" s="59"/>
      <c r="M1525" s="59"/>
      <c r="N1525" s="59"/>
      <c r="O1525" s="59"/>
      <c r="P1525" s="59"/>
      <c r="Q1525" s="59"/>
      <c r="R1525" s="59"/>
      <c r="S1525" s="59"/>
      <c r="T1525" s="59"/>
      <c r="U1525" s="59"/>
      <c r="V1525" s="59"/>
      <c r="W1525" s="59"/>
      <c r="X1525" s="59"/>
      <c r="Y1525" s="59"/>
      <c r="Z1525" s="59"/>
      <c r="AA1525" s="59"/>
      <c r="AB1525" s="59"/>
      <c r="AC1525" s="59"/>
      <c r="AD1525" s="59"/>
      <c r="AE1525" s="59"/>
      <c r="AF1525" s="59"/>
      <c r="AG1525" s="59"/>
      <c r="AH1525" s="59"/>
      <c r="AI1525" s="59"/>
      <c r="AJ1525" s="59"/>
    </row>
    <row r="1526" spans="4:36" x14ac:dyDescent="0.2">
      <c r="D1526" s="89"/>
      <c r="G1526" s="59"/>
      <c r="H1526" s="59"/>
      <c r="I1526" s="59"/>
      <c r="J1526" s="59"/>
      <c r="K1526" s="59"/>
      <c r="L1526" s="59"/>
      <c r="M1526" s="59"/>
      <c r="N1526" s="59"/>
      <c r="O1526" s="59"/>
      <c r="P1526" s="59"/>
      <c r="Q1526" s="59"/>
      <c r="R1526" s="59"/>
      <c r="S1526" s="59"/>
      <c r="T1526" s="59"/>
      <c r="U1526" s="59"/>
      <c r="V1526" s="59"/>
      <c r="W1526" s="59"/>
      <c r="X1526" s="59"/>
      <c r="Y1526" s="59"/>
      <c r="Z1526" s="59"/>
      <c r="AA1526" s="59"/>
      <c r="AB1526" s="59"/>
      <c r="AC1526" s="59"/>
      <c r="AD1526" s="59"/>
      <c r="AE1526" s="59"/>
      <c r="AF1526" s="59"/>
      <c r="AG1526" s="59"/>
      <c r="AH1526" s="59"/>
      <c r="AI1526" s="59"/>
      <c r="AJ1526" s="59"/>
    </row>
    <row r="1527" spans="4:36" x14ac:dyDescent="0.2">
      <c r="D1527" s="89"/>
      <c r="G1527" s="59"/>
      <c r="H1527" s="59"/>
      <c r="I1527" s="59"/>
      <c r="J1527" s="59"/>
      <c r="K1527" s="59"/>
      <c r="L1527" s="59"/>
      <c r="M1527" s="59"/>
      <c r="N1527" s="59"/>
      <c r="O1527" s="59"/>
      <c r="P1527" s="59"/>
      <c r="Q1527" s="59"/>
      <c r="R1527" s="59"/>
      <c r="S1527" s="59"/>
      <c r="T1527" s="59"/>
      <c r="U1527" s="59"/>
      <c r="V1527" s="59"/>
      <c r="W1527" s="59"/>
      <c r="X1527" s="59"/>
      <c r="Y1527" s="59"/>
      <c r="Z1527" s="59"/>
      <c r="AA1527" s="59"/>
      <c r="AB1527" s="59"/>
      <c r="AC1527" s="59"/>
      <c r="AD1527" s="59"/>
      <c r="AE1527" s="59"/>
      <c r="AF1527" s="59"/>
      <c r="AG1527" s="59"/>
      <c r="AH1527" s="59"/>
      <c r="AI1527" s="59"/>
      <c r="AJ1527" s="59"/>
    </row>
    <row r="1528" spans="4:36" x14ac:dyDescent="0.2">
      <c r="D1528" s="89"/>
      <c r="G1528" s="59"/>
      <c r="H1528" s="59"/>
      <c r="I1528" s="59"/>
      <c r="J1528" s="59"/>
      <c r="K1528" s="59"/>
      <c r="L1528" s="59"/>
      <c r="M1528" s="59"/>
      <c r="N1528" s="59"/>
      <c r="O1528" s="59"/>
      <c r="P1528" s="59"/>
      <c r="Q1528" s="59"/>
      <c r="R1528" s="59"/>
      <c r="S1528" s="59"/>
      <c r="T1528" s="59"/>
      <c r="U1528" s="59"/>
      <c r="V1528" s="59"/>
      <c r="W1528" s="59"/>
      <c r="X1528" s="59"/>
      <c r="Y1528" s="59"/>
      <c r="Z1528" s="59"/>
      <c r="AA1528" s="59"/>
      <c r="AB1528" s="59"/>
      <c r="AC1528" s="59"/>
      <c r="AD1528" s="59"/>
      <c r="AE1528" s="59"/>
      <c r="AF1528" s="59"/>
      <c r="AG1528" s="59"/>
      <c r="AH1528" s="59"/>
      <c r="AI1528" s="59"/>
      <c r="AJ1528" s="59"/>
    </row>
    <row r="1529" spans="4:36" x14ac:dyDescent="0.2">
      <c r="D1529" s="89"/>
      <c r="G1529" s="59"/>
      <c r="H1529" s="59"/>
      <c r="I1529" s="59"/>
      <c r="J1529" s="59"/>
      <c r="K1529" s="59"/>
      <c r="L1529" s="59"/>
      <c r="M1529" s="59"/>
      <c r="N1529" s="59"/>
      <c r="O1529" s="59"/>
      <c r="P1529" s="59"/>
      <c r="Q1529" s="59"/>
      <c r="R1529" s="59"/>
      <c r="S1529" s="59"/>
      <c r="T1529" s="59"/>
      <c r="U1529" s="59"/>
      <c r="V1529" s="59"/>
      <c r="W1529" s="59"/>
      <c r="X1529" s="59"/>
      <c r="Y1529" s="59"/>
      <c r="Z1529" s="59"/>
      <c r="AA1529" s="59"/>
      <c r="AB1529" s="59"/>
      <c r="AC1529" s="59"/>
      <c r="AD1529" s="59"/>
      <c r="AE1529" s="59"/>
      <c r="AF1529" s="59"/>
      <c r="AG1529" s="59"/>
      <c r="AH1529" s="59"/>
      <c r="AI1529" s="59"/>
      <c r="AJ1529" s="59"/>
    </row>
    <row r="1530" spans="4:36" x14ac:dyDescent="0.2">
      <c r="D1530" s="89"/>
      <c r="G1530" s="59"/>
      <c r="H1530" s="59"/>
      <c r="I1530" s="59"/>
      <c r="J1530" s="59"/>
      <c r="K1530" s="59"/>
      <c r="L1530" s="59"/>
      <c r="M1530" s="59"/>
      <c r="N1530" s="59"/>
      <c r="O1530" s="59"/>
      <c r="P1530" s="59"/>
      <c r="Q1530" s="59"/>
      <c r="R1530" s="59"/>
      <c r="S1530" s="59"/>
      <c r="T1530" s="59"/>
      <c r="U1530" s="59"/>
      <c r="V1530" s="59"/>
      <c r="W1530" s="59"/>
      <c r="X1530" s="59"/>
      <c r="Y1530" s="59"/>
      <c r="Z1530" s="59"/>
      <c r="AA1530" s="59"/>
      <c r="AB1530" s="59"/>
      <c r="AC1530" s="59"/>
      <c r="AD1530" s="59"/>
      <c r="AE1530" s="59"/>
      <c r="AF1530" s="59"/>
      <c r="AG1530" s="59"/>
      <c r="AH1530" s="59"/>
      <c r="AI1530" s="59"/>
      <c r="AJ1530" s="59"/>
    </row>
    <row r="1531" spans="4:36" x14ac:dyDescent="0.2">
      <c r="D1531" s="89"/>
      <c r="G1531" s="59"/>
      <c r="H1531" s="59"/>
      <c r="I1531" s="59"/>
      <c r="J1531" s="59"/>
      <c r="K1531" s="59"/>
      <c r="L1531" s="59"/>
      <c r="M1531" s="59"/>
      <c r="N1531" s="59"/>
      <c r="O1531" s="59"/>
      <c r="P1531" s="59"/>
      <c r="Q1531" s="59"/>
      <c r="R1531" s="59"/>
      <c r="S1531" s="59"/>
      <c r="T1531" s="59"/>
      <c r="U1531" s="59"/>
      <c r="V1531" s="59"/>
      <c r="W1531" s="59"/>
      <c r="X1531" s="59"/>
      <c r="Y1531" s="59"/>
      <c r="Z1531" s="59"/>
      <c r="AA1531" s="59"/>
      <c r="AB1531" s="59"/>
      <c r="AC1531" s="59"/>
      <c r="AD1531" s="59"/>
      <c r="AE1531" s="59"/>
      <c r="AF1531" s="59"/>
      <c r="AG1531" s="59"/>
      <c r="AH1531" s="59"/>
      <c r="AI1531" s="59"/>
      <c r="AJ1531" s="59"/>
    </row>
    <row r="1532" spans="4:36" x14ac:dyDescent="0.2">
      <c r="D1532" s="89"/>
      <c r="G1532" s="59"/>
      <c r="H1532" s="59"/>
      <c r="I1532" s="59"/>
      <c r="J1532" s="59"/>
      <c r="K1532" s="59"/>
      <c r="L1532" s="59"/>
      <c r="M1532" s="59"/>
      <c r="N1532" s="59"/>
      <c r="O1532" s="59"/>
      <c r="P1532" s="59"/>
      <c r="Q1532" s="59"/>
      <c r="R1532" s="59"/>
      <c r="S1532" s="59"/>
      <c r="T1532" s="59"/>
      <c r="U1532" s="59"/>
      <c r="V1532" s="59"/>
      <c r="W1532" s="59"/>
      <c r="X1532" s="59"/>
      <c r="Y1532" s="59"/>
      <c r="Z1532" s="59"/>
      <c r="AA1532" s="59"/>
      <c r="AB1532" s="59"/>
      <c r="AC1532" s="59"/>
      <c r="AD1532" s="59"/>
      <c r="AE1532" s="59"/>
      <c r="AF1532" s="59"/>
      <c r="AG1532" s="59"/>
      <c r="AH1532" s="59"/>
      <c r="AI1532" s="59"/>
      <c r="AJ1532" s="59"/>
    </row>
    <row r="1533" spans="4:36" x14ac:dyDescent="0.2">
      <c r="D1533" s="89"/>
      <c r="G1533" s="59"/>
      <c r="H1533" s="59"/>
      <c r="I1533" s="59"/>
      <c r="J1533" s="59"/>
      <c r="K1533" s="59"/>
      <c r="L1533" s="59"/>
      <c r="M1533" s="59"/>
      <c r="N1533" s="59"/>
      <c r="O1533" s="59"/>
      <c r="P1533" s="59"/>
      <c r="Q1533" s="59"/>
      <c r="R1533" s="59"/>
      <c r="S1533" s="59"/>
      <c r="T1533" s="59"/>
      <c r="U1533" s="59"/>
      <c r="V1533" s="59"/>
      <c r="W1533" s="59"/>
      <c r="X1533" s="59"/>
      <c r="Y1533" s="59"/>
      <c r="Z1533" s="59"/>
      <c r="AA1533" s="59"/>
      <c r="AB1533" s="59"/>
      <c r="AC1533" s="59"/>
      <c r="AD1533" s="59"/>
      <c r="AE1533" s="59"/>
      <c r="AF1533" s="59"/>
      <c r="AG1533" s="59"/>
      <c r="AH1533" s="59"/>
      <c r="AI1533" s="59"/>
      <c r="AJ1533" s="59"/>
    </row>
    <row r="1534" spans="4:36" x14ac:dyDescent="0.2">
      <c r="D1534" s="89"/>
      <c r="G1534" s="59"/>
      <c r="H1534" s="59"/>
      <c r="I1534" s="59"/>
      <c r="J1534" s="59"/>
      <c r="K1534" s="59"/>
      <c r="L1534" s="59"/>
      <c r="M1534" s="59"/>
      <c r="N1534" s="59"/>
      <c r="O1534" s="59"/>
      <c r="P1534" s="59"/>
      <c r="Q1534" s="59"/>
      <c r="R1534" s="59"/>
      <c r="S1534" s="59"/>
      <c r="T1534" s="59"/>
      <c r="U1534" s="59"/>
      <c r="V1534" s="59"/>
      <c r="W1534" s="59"/>
      <c r="X1534" s="59"/>
      <c r="Y1534" s="59"/>
      <c r="Z1534" s="59"/>
      <c r="AA1534" s="59"/>
      <c r="AB1534" s="59"/>
      <c r="AC1534" s="59"/>
      <c r="AD1534" s="59"/>
      <c r="AE1534" s="59"/>
      <c r="AF1534" s="59"/>
      <c r="AG1534" s="59"/>
      <c r="AH1534" s="59"/>
      <c r="AI1534" s="59"/>
      <c r="AJ1534" s="59"/>
    </row>
    <row r="1535" spans="4:36" x14ac:dyDescent="0.2">
      <c r="D1535" s="89"/>
      <c r="G1535" s="59"/>
      <c r="H1535" s="59"/>
      <c r="I1535" s="59"/>
      <c r="J1535" s="59"/>
      <c r="K1535" s="59"/>
      <c r="L1535" s="59"/>
      <c r="M1535" s="59"/>
      <c r="N1535" s="59"/>
      <c r="O1535" s="59"/>
      <c r="P1535" s="59"/>
      <c r="Q1535" s="59"/>
      <c r="R1535" s="59"/>
      <c r="S1535" s="59"/>
      <c r="T1535" s="59"/>
      <c r="U1535" s="59"/>
      <c r="V1535" s="59"/>
      <c r="W1535" s="59"/>
      <c r="X1535" s="59"/>
      <c r="Y1535" s="59"/>
      <c r="Z1535" s="59"/>
      <c r="AA1535" s="59"/>
      <c r="AB1535" s="59"/>
      <c r="AC1535" s="59"/>
      <c r="AD1535" s="59"/>
      <c r="AE1535" s="59"/>
      <c r="AF1535" s="59"/>
      <c r="AG1535" s="59"/>
      <c r="AH1535" s="59"/>
      <c r="AI1535" s="59"/>
      <c r="AJ1535" s="59"/>
    </row>
    <row r="1536" spans="4:36" x14ac:dyDescent="0.2">
      <c r="D1536" s="89"/>
      <c r="G1536" s="59"/>
      <c r="H1536" s="59"/>
      <c r="I1536" s="59"/>
      <c r="J1536" s="59"/>
      <c r="K1536" s="59"/>
      <c r="L1536" s="59"/>
      <c r="M1536" s="59"/>
      <c r="N1536" s="59"/>
      <c r="O1536" s="59"/>
      <c r="P1536" s="59"/>
      <c r="Q1536" s="59"/>
      <c r="R1536" s="59"/>
      <c r="S1536" s="59"/>
      <c r="T1536" s="59"/>
      <c r="U1536" s="59"/>
      <c r="V1536" s="59"/>
      <c r="W1536" s="59"/>
      <c r="X1536" s="59"/>
      <c r="Y1536" s="59"/>
      <c r="Z1536" s="59"/>
      <c r="AA1536" s="59"/>
      <c r="AB1536" s="59"/>
      <c r="AC1536" s="59"/>
      <c r="AD1536" s="59"/>
      <c r="AE1536" s="59"/>
      <c r="AF1536" s="59"/>
      <c r="AG1536" s="59"/>
      <c r="AH1536" s="59"/>
      <c r="AI1536" s="59"/>
      <c r="AJ1536" s="59"/>
    </row>
    <row r="1537" spans="4:36" x14ac:dyDescent="0.2">
      <c r="D1537" s="89"/>
      <c r="G1537" s="59"/>
      <c r="H1537" s="59"/>
      <c r="I1537" s="59"/>
      <c r="J1537" s="59"/>
      <c r="K1537" s="59"/>
      <c r="L1537" s="59"/>
      <c r="M1537" s="59"/>
      <c r="N1537" s="59"/>
      <c r="O1537" s="59"/>
      <c r="P1537" s="59"/>
      <c r="Q1537" s="59"/>
      <c r="R1537" s="59"/>
      <c r="S1537" s="59"/>
      <c r="T1537" s="59"/>
      <c r="U1537" s="59"/>
      <c r="V1537" s="59"/>
      <c r="W1537" s="59"/>
      <c r="X1537" s="59"/>
      <c r="Y1537" s="59"/>
      <c r="Z1537" s="59"/>
      <c r="AA1537" s="59"/>
      <c r="AB1537" s="59"/>
      <c r="AC1537" s="59"/>
      <c r="AD1537" s="59"/>
      <c r="AE1537" s="59"/>
      <c r="AF1537" s="59"/>
      <c r="AG1537" s="59"/>
      <c r="AH1537" s="59"/>
      <c r="AI1537" s="59"/>
      <c r="AJ1537" s="59"/>
    </row>
    <row r="1538" spans="4:36" x14ac:dyDescent="0.2">
      <c r="D1538" s="89"/>
      <c r="G1538" s="59"/>
      <c r="H1538" s="59"/>
      <c r="I1538" s="59"/>
      <c r="J1538" s="59"/>
      <c r="K1538" s="59"/>
      <c r="L1538" s="59"/>
      <c r="M1538" s="59"/>
      <c r="N1538" s="59"/>
      <c r="O1538" s="59"/>
      <c r="P1538" s="59"/>
      <c r="Q1538" s="59"/>
      <c r="R1538" s="59"/>
      <c r="S1538" s="59"/>
      <c r="T1538" s="59"/>
      <c r="U1538" s="59"/>
      <c r="V1538" s="59"/>
      <c r="W1538" s="59"/>
      <c r="X1538" s="59"/>
      <c r="Y1538" s="59"/>
      <c r="Z1538" s="59"/>
      <c r="AA1538" s="59"/>
      <c r="AB1538" s="59"/>
      <c r="AC1538" s="59"/>
      <c r="AD1538" s="59"/>
      <c r="AE1538" s="59"/>
      <c r="AF1538" s="59"/>
      <c r="AG1538" s="59"/>
      <c r="AH1538" s="59"/>
      <c r="AI1538" s="59"/>
      <c r="AJ1538" s="59"/>
    </row>
    <row r="1539" spans="4:36" x14ac:dyDescent="0.2">
      <c r="D1539" s="89"/>
      <c r="G1539" s="59"/>
      <c r="H1539" s="59"/>
      <c r="I1539" s="59"/>
      <c r="J1539" s="59"/>
      <c r="K1539" s="59"/>
      <c r="L1539" s="59"/>
      <c r="M1539" s="59"/>
      <c r="N1539" s="59"/>
      <c r="O1539" s="59"/>
      <c r="P1539" s="59"/>
      <c r="Q1539" s="59"/>
      <c r="R1539" s="59"/>
      <c r="S1539" s="59"/>
      <c r="T1539" s="59"/>
      <c r="U1539" s="59"/>
      <c r="V1539" s="59"/>
      <c r="W1539" s="59"/>
      <c r="X1539" s="59"/>
      <c r="Y1539" s="59"/>
      <c r="Z1539" s="59"/>
      <c r="AA1539" s="59"/>
      <c r="AB1539" s="59"/>
      <c r="AC1539" s="59"/>
      <c r="AD1539" s="59"/>
      <c r="AE1539" s="59"/>
      <c r="AF1539" s="59"/>
      <c r="AG1539" s="59"/>
      <c r="AH1539" s="59"/>
      <c r="AI1539" s="59"/>
      <c r="AJ1539" s="59"/>
    </row>
    <row r="1540" spans="4:36" x14ac:dyDescent="0.2">
      <c r="D1540" s="89"/>
      <c r="G1540" s="59"/>
      <c r="H1540" s="59"/>
      <c r="I1540" s="59"/>
      <c r="J1540" s="59"/>
      <c r="K1540" s="59"/>
      <c r="L1540" s="59"/>
      <c r="M1540" s="59"/>
      <c r="N1540" s="59"/>
      <c r="O1540" s="59"/>
      <c r="P1540" s="59"/>
      <c r="Q1540" s="59"/>
      <c r="R1540" s="59"/>
      <c r="S1540" s="59"/>
      <c r="T1540" s="59"/>
      <c r="U1540" s="59"/>
      <c r="V1540" s="59"/>
      <c r="W1540" s="59"/>
      <c r="X1540" s="59"/>
      <c r="Y1540" s="59"/>
      <c r="Z1540" s="59"/>
      <c r="AA1540" s="59"/>
      <c r="AB1540" s="59"/>
      <c r="AC1540" s="59"/>
      <c r="AD1540" s="59"/>
      <c r="AE1540" s="59"/>
      <c r="AF1540" s="59"/>
      <c r="AG1540" s="59"/>
      <c r="AH1540" s="59"/>
      <c r="AI1540" s="59"/>
      <c r="AJ1540" s="59"/>
    </row>
    <row r="1541" spans="4:36" x14ac:dyDescent="0.2">
      <c r="D1541" s="89"/>
      <c r="G1541" s="59"/>
      <c r="H1541" s="59"/>
      <c r="I1541" s="59"/>
      <c r="J1541" s="59"/>
      <c r="K1541" s="59"/>
      <c r="L1541" s="59"/>
      <c r="M1541" s="59"/>
      <c r="N1541" s="59"/>
      <c r="O1541" s="59"/>
      <c r="P1541" s="59"/>
      <c r="Q1541" s="59"/>
      <c r="R1541" s="59"/>
      <c r="S1541" s="59"/>
      <c r="T1541" s="59"/>
      <c r="U1541" s="59"/>
      <c r="V1541" s="59"/>
      <c r="W1541" s="59"/>
      <c r="X1541" s="59"/>
      <c r="Y1541" s="59"/>
      <c r="Z1541" s="59"/>
      <c r="AA1541" s="59"/>
      <c r="AB1541" s="59"/>
      <c r="AC1541" s="59"/>
      <c r="AD1541" s="59"/>
      <c r="AE1541" s="59"/>
      <c r="AF1541" s="59"/>
      <c r="AG1541" s="59"/>
      <c r="AH1541" s="59"/>
      <c r="AI1541" s="59"/>
      <c r="AJ1541" s="59"/>
    </row>
    <row r="1542" spans="4:36" x14ac:dyDescent="0.2">
      <c r="D1542" s="89"/>
      <c r="G1542" s="59"/>
      <c r="H1542" s="59"/>
      <c r="I1542" s="59"/>
      <c r="J1542" s="59"/>
      <c r="K1542" s="59"/>
      <c r="L1542" s="59"/>
      <c r="M1542" s="59"/>
      <c r="N1542" s="59"/>
      <c r="O1542" s="59"/>
      <c r="P1542" s="59"/>
      <c r="Q1542" s="59"/>
      <c r="R1542" s="59"/>
      <c r="S1542" s="59"/>
      <c r="T1542" s="59"/>
      <c r="U1542" s="59"/>
      <c r="V1542" s="59"/>
      <c r="W1542" s="59"/>
      <c r="X1542" s="59"/>
      <c r="Y1542" s="59"/>
      <c r="Z1542" s="59"/>
      <c r="AA1542" s="59"/>
      <c r="AB1542" s="59"/>
      <c r="AC1542" s="59"/>
      <c r="AD1542" s="59"/>
      <c r="AE1542" s="59"/>
      <c r="AF1542" s="59"/>
      <c r="AG1542" s="59"/>
      <c r="AH1542" s="59"/>
      <c r="AI1542" s="59"/>
      <c r="AJ1542" s="59"/>
    </row>
    <row r="1543" spans="4:36" x14ac:dyDescent="0.2">
      <c r="D1543" s="89"/>
      <c r="G1543" s="59"/>
      <c r="H1543" s="59"/>
      <c r="I1543" s="59"/>
      <c r="J1543" s="59"/>
      <c r="K1543" s="59"/>
      <c r="L1543" s="59"/>
      <c r="M1543" s="59"/>
      <c r="N1543" s="59"/>
      <c r="O1543" s="59"/>
      <c r="P1543" s="59"/>
      <c r="Q1543" s="59"/>
      <c r="R1543" s="59"/>
      <c r="S1543" s="59"/>
      <c r="T1543" s="59"/>
      <c r="U1543" s="59"/>
      <c r="V1543" s="59"/>
      <c r="W1543" s="59"/>
      <c r="X1543" s="59"/>
      <c r="Y1543" s="59"/>
      <c r="Z1543" s="59"/>
      <c r="AA1543" s="59"/>
      <c r="AB1543" s="59"/>
      <c r="AC1543" s="59"/>
      <c r="AD1543" s="59"/>
      <c r="AE1543" s="59"/>
      <c r="AF1543" s="59"/>
      <c r="AG1543" s="59"/>
      <c r="AH1543" s="59"/>
      <c r="AI1543" s="59"/>
      <c r="AJ1543" s="59"/>
    </row>
    <row r="1544" spans="4:36" x14ac:dyDescent="0.2">
      <c r="D1544" s="89"/>
      <c r="G1544" s="59"/>
      <c r="H1544" s="59"/>
      <c r="I1544" s="59"/>
      <c r="J1544" s="59"/>
      <c r="K1544" s="59"/>
      <c r="L1544" s="59"/>
      <c r="M1544" s="59"/>
      <c r="N1544" s="59"/>
      <c r="O1544" s="59"/>
      <c r="P1544" s="59"/>
      <c r="Q1544" s="59"/>
      <c r="R1544" s="59"/>
      <c r="S1544" s="59"/>
      <c r="T1544" s="59"/>
      <c r="U1544" s="59"/>
      <c r="V1544" s="59"/>
      <c r="W1544" s="59"/>
      <c r="X1544" s="59"/>
      <c r="Y1544" s="59"/>
      <c r="Z1544" s="59"/>
      <c r="AA1544" s="59"/>
      <c r="AB1544" s="59"/>
      <c r="AC1544" s="59"/>
      <c r="AD1544" s="59"/>
      <c r="AE1544" s="59"/>
      <c r="AF1544" s="59"/>
      <c r="AG1544" s="59"/>
      <c r="AH1544" s="59"/>
      <c r="AI1544" s="59"/>
      <c r="AJ1544" s="59"/>
    </row>
    <row r="1545" spans="4:36" x14ac:dyDescent="0.2">
      <c r="D1545" s="89"/>
      <c r="G1545" s="59"/>
      <c r="H1545" s="59"/>
      <c r="I1545" s="59"/>
      <c r="J1545" s="59"/>
      <c r="K1545" s="59"/>
      <c r="L1545" s="59"/>
      <c r="M1545" s="59"/>
      <c r="N1545" s="59"/>
      <c r="O1545" s="59"/>
      <c r="P1545" s="59"/>
      <c r="Q1545" s="59"/>
      <c r="R1545" s="59"/>
      <c r="S1545" s="59"/>
      <c r="T1545" s="59"/>
      <c r="U1545" s="59"/>
      <c r="V1545" s="59"/>
      <c r="W1545" s="59"/>
      <c r="X1545" s="59"/>
      <c r="Y1545" s="59"/>
      <c r="Z1545" s="59"/>
      <c r="AA1545" s="59"/>
      <c r="AB1545" s="59"/>
      <c r="AC1545" s="59"/>
      <c r="AD1545" s="59"/>
      <c r="AE1545" s="59"/>
      <c r="AF1545" s="59"/>
      <c r="AG1545" s="59"/>
      <c r="AH1545" s="59"/>
      <c r="AI1545" s="59"/>
      <c r="AJ1545" s="59"/>
    </row>
    <row r="1546" spans="4:36" x14ac:dyDescent="0.2">
      <c r="D1546" s="89"/>
      <c r="G1546" s="59"/>
      <c r="H1546" s="59"/>
      <c r="I1546" s="59"/>
      <c r="J1546" s="59"/>
      <c r="K1546" s="59"/>
      <c r="L1546" s="59"/>
      <c r="M1546" s="59"/>
      <c r="N1546" s="59"/>
      <c r="O1546" s="59"/>
      <c r="P1546" s="59"/>
      <c r="Q1546" s="59"/>
      <c r="R1546" s="59"/>
      <c r="S1546" s="59"/>
      <c r="T1546" s="59"/>
      <c r="U1546" s="59"/>
      <c r="V1546" s="59"/>
      <c r="W1546" s="59"/>
      <c r="X1546" s="59"/>
      <c r="Y1546" s="59"/>
      <c r="Z1546" s="59"/>
      <c r="AA1546" s="59"/>
      <c r="AB1546" s="59"/>
      <c r="AC1546" s="59"/>
      <c r="AD1546" s="59"/>
      <c r="AE1546" s="59"/>
      <c r="AF1546" s="59"/>
      <c r="AG1546" s="59"/>
      <c r="AH1546" s="59"/>
      <c r="AI1546" s="59"/>
      <c r="AJ1546" s="59"/>
    </row>
    <row r="1547" spans="4:36" x14ac:dyDescent="0.2">
      <c r="D1547" s="89"/>
      <c r="G1547" s="59"/>
      <c r="H1547" s="59"/>
      <c r="I1547" s="59"/>
      <c r="J1547" s="59"/>
      <c r="K1547" s="59"/>
      <c r="L1547" s="59"/>
      <c r="M1547" s="59"/>
      <c r="N1547" s="59"/>
      <c r="O1547" s="59"/>
      <c r="P1547" s="59"/>
      <c r="Q1547" s="59"/>
      <c r="R1547" s="59"/>
      <c r="S1547" s="59"/>
      <c r="T1547" s="59"/>
      <c r="U1547" s="59"/>
      <c r="V1547" s="59"/>
      <c r="W1547" s="59"/>
      <c r="X1547" s="59"/>
      <c r="Y1547" s="59"/>
      <c r="Z1547" s="59"/>
      <c r="AA1547" s="59"/>
      <c r="AB1547" s="59"/>
      <c r="AC1547" s="59"/>
      <c r="AD1547" s="59"/>
      <c r="AE1547" s="59"/>
      <c r="AF1547" s="59"/>
      <c r="AG1547" s="59"/>
      <c r="AH1547" s="59"/>
      <c r="AI1547" s="59"/>
      <c r="AJ1547" s="59"/>
    </row>
    <row r="1548" spans="4:36" x14ac:dyDescent="0.2">
      <c r="D1548" s="89"/>
      <c r="G1548" s="59"/>
      <c r="H1548" s="59"/>
      <c r="I1548" s="59"/>
      <c r="J1548" s="59"/>
      <c r="K1548" s="59"/>
      <c r="L1548" s="59"/>
      <c r="M1548" s="59"/>
      <c r="N1548" s="59"/>
      <c r="O1548" s="59"/>
      <c r="P1548" s="59"/>
      <c r="Q1548" s="59"/>
      <c r="R1548" s="59"/>
      <c r="S1548" s="59"/>
      <c r="T1548" s="59"/>
      <c r="U1548" s="59"/>
      <c r="V1548" s="59"/>
      <c r="W1548" s="59"/>
      <c r="X1548" s="59"/>
      <c r="Y1548" s="59"/>
      <c r="Z1548" s="59"/>
      <c r="AA1548" s="59"/>
      <c r="AB1548" s="59"/>
      <c r="AC1548" s="59"/>
      <c r="AD1548" s="59"/>
      <c r="AE1548" s="59"/>
      <c r="AF1548" s="59"/>
      <c r="AG1548" s="59"/>
      <c r="AH1548" s="59"/>
      <c r="AI1548" s="59"/>
      <c r="AJ1548" s="59"/>
    </row>
    <row r="1549" spans="4:36" x14ac:dyDescent="0.2">
      <c r="D1549" s="89"/>
      <c r="G1549" s="59"/>
      <c r="H1549" s="59"/>
      <c r="I1549" s="59"/>
      <c r="J1549" s="59"/>
      <c r="K1549" s="59"/>
      <c r="L1549" s="59"/>
      <c r="M1549" s="59"/>
      <c r="N1549" s="59"/>
      <c r="O1549" s="59"/>
      <c r="P1549" s="59"/>
      <c r="Q1549" s="59"/>
      <c r="R1549" s="59"/>
      <c r="S1549" s="59"/>
      <c r="T1549" s="59"/>
      <c r="U1549" s="59"/>
      <c r="V1549" s="59"/>
      <c r="W1549" s="59"/>
      <c r="X1549" s="59"/>
      <c r="Y1549" s="59"/>
      <c r="Z1549" s="59"/>
      <c r="AA1549" s="59"/>
      <c r="AB1549" s="59"/>
      <c r="AC1549" s="59"/>
      <c r="AD1549" s="59"/>
      <c r="AE1549" s="59"/>
      <c r="AF1549" s="59"/>
      <c r="AG1549" s="59"/>
      <c r="AH1549" s="59"/>
      <c r="AI1549" s="59"/>
      <c r="AJ1549" s="59"/>
    </row>
    <row r="1550" spans="4:36" x14ac:dyDescent="0.2">
      <c r="D1550" s="89"/>
      <c r="G1550" s="59"/>
      <c r="H1550" s="59"/>
      <c r="I1550" s="59"/>
      <c r="J1550" s="59"/>
      <c r="K1550" s="59"/>
      <c r="L1550" s="59"/>
      <c r="M1550" s="59"/>
      <c r="N1550" s="59"/>
      <c r="O1550" s="59"/>
      <c r="P1550" s="59"/>
      <c r="Q1550" s="59"/>
      <c r="R1550" s="59"/>
      <c r="S1550" s="59"/>
      <c r="T1550" s="59"/>
      <c r="U1550" s="59"/>
      <c r="V1550" s="59"/>
      <c r="W1550" s="59"/>
      <c r="X1550" s="59"/>
      <c r="Y1550" s="59"/>
      <c r="Z1550" s="59"/>
      <c r="AA1550" s="59"/>
      <c r="AB1550" s="59"/>
      <c r="AC1550" s="59"/>
      <c r="AD1550" s="59"/>
      <c r="AE1550" s="59"/>
      <c r="AF1550" s="59"/>
      <c r="AG1550" s="59"/>
      <c r="AH1550" s="59"/>
      <c r="AI1550" s="59"/>
      <c r="AJ1550" s="59"/>
    </row>
    <row r="1551" spans="4:36" x14ac:dyDescent="0.2">
      <c r="D1551" s="89"/>
      <c r="G1551" s="59"/>
      <c r="H1551" s="59"/>
      <c r="I1551" s="59"/>
      <c r="J1551" s="59"/>
      <c r="K1551" s="59"/>
      <c r="L1551" s="59"/>
      <c r="M1551" s="59"/>
      <c r="N1551" s="59"/>
      <c r="O1551" s="59"/>
      <c r="P1551" s="59"/>
      <c r="Q1551" s="59"/>
      <c r="R1551" s="59"/>
      <c r="S1551" s="59"/>
      <c r="T1551" s="59"/>
      <c r="U1551" s="59"/>
      <c r="V1551" s="59"/>
      <c r="W1551" s="59"/>
      <c r="X1551" s="59"/>
      <c r="Y1551" s="59"/>
      <c r="Z1551" s="59"/>
      <c r="AA1551" s="59"/>
      <c r="AB1551" s="59"/>
      <c r="AC1551" s="59"/>
      <c r="AD1551" s="59"/>
      <c r="AE1551" s="59"/>
      <c r="AF1551" s="59"/>
      <c r="AG1551" s="59"/>
      <c r="AH1551" s="59"/>
      <c r="AI1551" s="59"/>
      <c r="AJ1551" s="59"/>
    </row>
    <row r="1552" spans="4:36" x14ac:dyDescent="0.2">
      <c r="D1552" s="89"/>
      <c r="G1552" s="59"/>
      <c r="H1552" s="59"/>
      <c r="I1552" s="59"/>
      <c r="J1552" s="59"/>
      <c r="K1552" s="59"/>
      <c r="L1552" s="59"/>
      <c r="M1552" s="59"/>
      <c r="N1552" s="59"/>
      <c r="O1552" s="59"/>
      <c r="P1552" s="59"/>
      <c r="Q1552" s="59"/>
      <c r="R1552" s="59"/>
      <c r="S1552" s="59"/>
      <c r="T1552" s="59"/>
      <c r="U1552" s="59"/>
      <c r="V1552" s="59"/>
      <c r="W1552" s="59"/>
      <c r="X1552" s="59"/>
      <c r="Y1552" s="59"/>
      <c r="Z1552" s="59"/>
      <c r="AA1552" s="59"/>
      <c r="AB1552" s="59"/>
      <c r="AC1552" s="59"/>
      <c r="AD1552" s="59"/>
      <c r="AE1552" s="59"/>
      <c r="AF1552" s="59"/>
      <c r="AG1552" s="59"/>
      <c r="AH1552" s="59"/>
      <c r="AI1552" s="59"/>
      <c r="AJ1552" s="59"/>
    </row>
    <row r="1553" spans="4:36" x14ac:dyDescent="0.2">
      <c r="D1553" s="89"/>
      <c r="G1553" s="59"/>
      <c r="H1553" s="59"/>
      <c r="I1553" s="59"/>
      <c r="J1553" s="59"/>
      <c r="K1553" s="59"/>
      <c r="L1553" s="59"/>
      <c r="M1553" s="59"/>
      <c r="N1553" s="59"/>
      <c r="O1553" s="59"/>
      <c r="P1553" s="59"/>
      <c r="Q1553" s="59"/>
      <c r="R1553" s="59"/>
      <c r="S1553" s="59"/>
      <c r="T1553" s="59"/>
      <c r="U1553" s="59"/>
      <c r="V1553" s="59"/>
      <c r="W1553" s="59"/>
      <c r="X1553" s="59"/>
      <c r="Y1553" s="59"/>
      <c r="Z1553" s="59"/>
      <c r="AA1553" s="59"/>
      <c r="AB1553" s="59"/>
      <c r="AC1553" s="59"/>
      <c r="AD1553" s="59"/>
      <c r="AE1553" s="59"/>
      <c r="AF1553" s="59"/>
      <c r="AG1553" s="59"/>
      <c r="AH1553" s="59"/>
      <c r="AI1553" s="59"/>
      <c r="AJ1553" s="59"/>
    </row>
    <row r="1554" spans="4:36" x14ac:dyDescent="0.2">
      <c r="D1554" s="89"/>
      <c r="G1554" s="59"/>
      <c r="H1554" s="59"/>
      <c r="I1554" s="59"/>
      <c r="J1554" s="59"/>
      <c r="K1554" s="59"/>
      <c r="L1554" s="59"/>
      <c r="M1554" s="59"/>
      <c r="N1554" s="59"/>
      <c r="O1554" s="59"/>
      <c r="P1554" s="59"/>
      <c r="Q1554" s="59"/>
      <c r="R1554" s="59"/>
      <c r="S1554" s="59"/>
      <c r="T1554" s="59"/>
      <c r="U1554" s="59"/>
      <c r="V1554" s="59"/>
      <c r="W1554" s="59"/>
      <c r="X1554" s="59"/>
      <c r="Y1554" s="59"/>
      <c r="Z1554" s="59"/>
      <c r="AA1554" s="59"/>
      <c r="AB1554" s="59"/>
      <c r="AC1554" s="59"/>
      <c r="AD1554" s="59"/>
      <c r="AE1554" s="59"/>
      <c r="AF1554" s="59"/>
      <c r="AG1554" s="59"/>
      <c r="AH1554" s="59"/>
      <c r="AI1554" s="59"/>
      <c r="AJ1554" s="59"/>
    </row>
    <row r="1555" spans="4:36" x14ac:dyDescent="0.2">
      <c r="D1555" s="89"/>
      <c r="G1555" s="59"/>
      <c r="H1555" s="59"/>
      <c r="I1555" s="59"/>
      <c r="J1555" s="59"/>
      <c r="K1555" s="59"/>
      <c r="L1555" s="59"/>
      <c r="M1555" s="59"/>
      <c r="N1555" s="59"/>
      <c r="O1555" s="59"/>
      <c r="P1555" s="59"/>
      <c r="Q1555" s="59"/>
      <c r="R1555" s="59"/>
      <c r="S1555" s="59"/>
      <c r="T1555" s="59"/>
      <c r="U1555" s="59"/>
      <c r="V1555" s="59"/>
      <c r="W1555" s="59"/>
      <c r="X1555" s="59"/>
      <c r="Y1555" s="59"/>
      <c r="Z1555" s="59"/>
      <c r="AA1555" s="59"/>
      <c r="AB1555" s="59"/>
      <c r="AC1555" s="59"/>
      <c r="AD1555" s="59"/>
      <c r="AE1555" s="59"/>
      <c r="AF1555" s="59"/>
      <c r="AG1555" s="59"/>
      <c r="AH1555" s="59"/>
      <c r="AI1555" s="59"/>
      <c r="AJ1555" s="59"/>
    </row>
    <row r="1556" spans="4:36" x14ac:dyDescent="0.2">
      <c r="D1556" s="89"/>
      <c r="G1556" s="59"/>
      <c r="H1556" s="59"/>
      <c r="I1556" s="59"/>
      <c r="J1556" s="59"/>
      <c r="K1556" s="59"/>
      <c r="L1556" s="59"/>
      <c r="M1556" s="59"/>
      <c r="N1556" s="59"/>
      <c r="O1556" s="59"/>
      <c r="P1556" s="59"/>
      <c r="Q1556" s="59"/>
      <c r="R1556" s="59"/>
      <c r="S1556" s="59"/>
      <c r="T1556" s="59"/>
      <c r="U1556" s="59"/>
      <c r="V1556" s="59"/>
      <c r="W1556" s="59"/>
      <c r="X1556" s="59"/>
      <c r="Y1556" s="59"/>
      <c r="Z1556" s="59"/>
      <c r="AA1556" s="59"/>
      <c r="AB1556" s="59"/>
      <c r="AC1556" s="59"/>
      <c r="AD1556" s="59"/>
      <c r="AE1556" s="59"/>
      <c r="AF1556" s="59"/>
      <c r="AG1556" s="59"/>
      <c r="AH1556" s="59"/>
      <c r="AI1556" s="59"/>
      <c r="AJ1556" s="59"/>
    </row>
    <row r="1557" spans="4:36" x14ac:dyDescent="0.2">
      <c r="D1557" s="89"/>
      <c r="G1557" s="59"/>
      <c r="H1557" s="59"/>
      <c r="I1557" s="59"/>
      <c r="J1557" s="59"/>
      <c r="K1557" s="59"/>
      <c r="L1557" s="59"/>
      <c r="M1557" s="59"/>
      <c r="N1557" s="59"/>
      <c r="O1557" s="59"/>
      <c r="P1557" s="59"/>
      <c r="Q1557" s="59"/>
      <c r="R1557" s="59"/>
      <c r="S1557" s="59"/>
      <c r="T1557" s="59"/>
      <c r="U1557" s="59"/>
      <c r="V1557" s="59"/>
      <c r="W1557" s="59"/>
      <c r="X1557" s="59"/>
      <c r="Y1557" s="59"/>
      <c r="Z1557" s="59"/>
      <c r="AA1557" s="59"/>
      <c r="AB1557" s="59"/>
      <c r="AC1557" s="59"/>
      <c r="AD1557" s="59"/>
      <c r="AE1557" s="59"/>
      <c r="AF1557" s="59"/>
      <c r="AG1557" s="59"/>
      <c r="AH1557" s="59"/>
      <c r="AI1557" s="59"/>
      <c r="AJ1557" s="59"/>
    </row>
    <row r="1558" spans="4:36" x14ac:dyDescent="0.2">
      <c r="D1558" s="89"/>
      <c r="G1558" s="59"/>
      <c r="H1558" s="59"/>
      <c r="I1558" s="59"/>
      <c r="J1558" s="59"/>
      <c r="K1558" s="59"/>
      <c r="L1558" s="59"/>
      <c r="M1558" s="59"/>
      <c r="N1558" s="59"/>
      <c r="O1558" s="59"/>
      <c r="P1558" s="59"/>
      <c r="Q1558" s="59"/>
      <c r="R1558" s="59"/>
      <c r="S1558" s="59"/>
      <c r="T1558" s="59"/>
      <c r="U1558" s="59"/>
      <c r="V1558" s="59"/>
      <c r="W1558" s="59"/>
      <c r="X1558" s="59"/>
      <c r="Y1558" s="59"/>
      <c r="Z1558" s="59"/>
      <c r="AA1558" s="59"/>
      <c r="AB1558" s="59"/>
      <c r="AC1558" s="59"/>
      <c r="AD1558" s="59"/>
      <c r="AE1558" s="59"/>
      <c r="AF1558" s="59"/>
      <c r="AG1558" s="59"/>
      <c r="AH1558" s="59"/>
      <c r="AI1558" s="59"/>
      <c r="AJ1558" s="59"/>
    </row>
    <row r="1559" spans="4:36" x14ac:dyDescent="0.2">
      <c r="D1559" s="89"/>
      <c r="G1559" s="59"/>
      <c r="H1559" s="59"/>
      <c r="I1559" s="59"/>
      <c r="J1559" s="59"/>
      <c r="K1559" s="59"/>
      <c r="L1559" s="59"/>
      <c r="M1559" s="59"/>
      <c r="N1559" s="59"/>
      <c r="O1559" s="59"/>
      <c r="P1559" s="59"/>
      <c r="Q1559" s="59"/>
      <c r="R1559" s="59"/>
      <c r="S1559" s="59"/>
      <c r="T1559" s="59"/>
      <c r="U1559" s="59"/>
      <c r="V1559" s="59"/>
      <c r="W1559" s="59"/>
      <c r="X1559" s="59"/>
      <c r="Y1559" s="59"/>
      <c r="Z1559" s="59"/>
      <c r="AA1559" s="59"/>
      <c r="AB1559" s="59"/>
      <c r="AC1559" s="59"/>
      <c r="AD1559" s="59"/>
      <c r="AE1559" s="59"/>
      <c r="AF1559" s="59"/>
      <c r="AG1559" s="59"/>
      <c r="AH1559" s="59"/>
      <c r="AI1559" s="59"/>
      <c r="AJ1559" s="59"/>
    </row>
    <row r="1560" spans="4:36" x14ac:dyDescent="0.2">
      <c r="D1560" s="89"/>
      <c r="G1560" s="59"/>
      <c r="H1560" s="59"/>
      <c r="I1560" s="59"/>
      <c r="J1560" s="59"/>
      <c r="K1560" s="59"/>
      <c r="L1560" s="59"/>
      <c r="M1560" s="59"/>
      <c r="N1560" s="59"/>
      <c r="O1560" s="59"/>
      <c r="P1560" s="59"/>
      <c r="Q1560" s="59"/>
      <c r="R1560" s="59"/>
      <c r="S1560" s="59"/>
      <c r="T1560" s="59"/>
      <c r="U1560" s="59"/>
      <c r="V1560" s="59"/>
      <c r="W1560" s="59"/>
      <c r="X1560" s="59"/>
      <c r="Y1560" s="59"/>
      <c r="Z1560" s="59"/>
      <c r="AA1560" s="59"/>
      <c r="AB1560" s="59"/>
      <c r="AC1560" s="59"/>
      <c r="AD1560" s="59"/>
      <c r="AE1560" s="59"/>
      <c r="AF1560" s="59"/>
      <c r="AG1560" s="59"/>
      <c r="AH1560" s="59"/>
      <c r="AI1560" s="59"/>
      <c r="AJ1560" s="59"/>
    </row>
    <row r="1561" spans="4:36" x14ac:dyDescent="0.2">
      <c r="D1561" s="89"/>
      <c r="G1561" s="59"/>
      <c r="H1561" s="59"/>
      <c r="I1561" s="59"/>
      <c r="J1561" s="59"/>
      <c r="K1561" s="59"/>
      <c r="L1561" s="59"/>
      <c r="M1561" s="59"/>
      <c r="N1561" s="59"/>
      <c r="O1561" s="59"/>
      <c r="P1561" s="59"/>
      <c r="Q1561" s="59"/>
      <c r="R1561" s="59"/>
      <c r="S1561" s="59"/>
      <c r="T1561" s="59"/>
      <c r="U1561" s="59"/>
      <c r="V1561" s="59"/>
      <c r="W1561" s="59"/>
      <c r="X1561" s="59"/>
      <c r="Y1561" s="59"/>
      <c r="Z1561" s="59"/>
      <c r="AA1561" s="59"/>
      <c r="AB1561" s="59"/>
      <c r="AC1561" s="59"/>
      <c r="AD1561" s="59"/>
      <c r="AE1561" s="59"/>
      <c r="AF1561" s="59"/>
      <c r="AG1561" s="59"/>
      <c r="AH1561" s="59"/>
      <c r="AI1561" s="59"/>
      <c r="AJ1561" s="59"/>
    </row>
    <row r="1562" spans="4:36" x14ac:dyDescent="0.2">
      <c r="D1562" s="89"/>
      <c r="G1562" s="59"/>
      <c r="H1562" s="59"/>
      <c r="I1562" s="59"/>
      <c r="J1562" s="59"/>
      <c r="K1562" s="59"/>
      <c r="L1562" s="59"/>
      <c r="M1562" s="59"/>
      <c r="N1562" s="59"/>
      <c r="O1562" s="59"/>
      <c r="P1562" s="59"/>
      <c r="Q1562" s="59"/>
      <c r="R1562" s="59"/>
      <c r="S1562" s="59"/>
      <c r="T1562" s="59"/>
      <c r="U1562" s="59"/>
      <c r="V1562" s="59"/>
      <c r="W1562" s="59"/>
      <c r="X1562" s="59"/>
      <c r="Y1562" s="59"/>
      <c r="Z1562" s="59"/>
      <c r="AA1562" s="59"/>
      <c r="AB1562" s="59"/>
      <c r="AC1562" s="59"/>
      <c r="AD1562" s="59"/>
      <c r="AE1562" s="59"/>
      <c r="AF1562" s="59"/>
      <c r="AG1562" s="59"/>
      <c r="AH1562" s="59"/>
      <c r="AI1562" s="59"/>
      <c r="AJ1562" s="59"/>
    </row>
    <row r="1563" spans="4:36" x14ac:dyDescent="0.2">
      <c r="D1563" s="89"/>
      <c r="G1563" s="59"/>
      <c r="H1563" s="59"/>
      <c r="I1563" s="59"/>
      <c r="J1563" s="59"/>
      <c r="K1563" s="59"/>
      <c r="L1563" s="59"/>
      <c r="M1563" s="59"/>
      <c r="N1563" s="59"/>
      <c r="O1563" s="59"/>
      <c r="P1563" s="59"/>
      <c r="Q1563" s="59"/>
      <c r="R1563" s="59"/>
      <c r="S1563" s="59"/>
      <c r="T1563" s="59"/>
      <c r="U1563" s="59"/>
      <c r="V1563" s="59"/>
      <c r="W1563" s="59"/>
      <c r="X1563" s="59"/>
      <c r="Y1563" s="59"/>
      <c r="Z1563" s="59"/>
      <c r="AA1563" s="59"/>
      <c r="AB1563" s="59"/>
      <c r="AC1563" s="59"/>
      <c r="AD1563" s="59"/>
      <c r="AE1563" s="59"/>
      <c r="AF1563" s="59"/>
      <c r="AG1563" s="59"/>
      <c r="AH1563" s="59"/>
      <c r="AI1563" s="59"/>
      <c r="AJ1563" s="59"/>
    </row>
    <row r="1564" spans="4:36" x14ac:dyDescent="0.2">
      <c r="D1564" s="89"/>
      <c r="G1564" s="59"/>
      <c r="H1564" s="59"/>
      <c r="I1564" s="59"/>
      <c r="J1564" s="59"/>
      <c r="K1564" s="59"/>
      <c r="L1564" s="59"/>
      <c r="M1564" s="59"/>
      <c r="N1564" s="59"/>
      <c r="O1564" s="59"/>
      <c r="P1564" s="59"/>
      <c r="Q1564" s="59"/>
      <c r="R1564" s="59"/>
      <c r="S1564" s="59"/>
      <c r="T1564" s="59"/>
      <c r="U1564" s="59"/>
      <c r="V1564" s="59"/>
      <c r="W1564" s="59"/>
      <c r="X1564" s="59"/>
      <c r="Y1564" s="59"/>
      <c r="Z1564" s="59"/>
      <c r="AA1564" s="59"/>
      <c r="AB1564" s="59"/>
      <c r="AC1564" s="59"/>
      <c r="AD1564" s="59"/>
      <c r="AE1564" s="59"/>
      <c r="AF1564" s="59"/>
      <c r="AG1564" s="59"/>
      <c r="AH1564" s="59"/>
      <c r="AI1564" s="59"/>
      <c r="AJ1564" s="59"/>
    </row>
    <row r="1565" spans="4:36" x14ac:dyDescent="0.2">
      <c r="D1565" s="89"/>
      <c r="G1565" s="59"/>
      <c r="H1565" s="59"/>
      <c r="I1565" s="59"/>
      <c r="J1565" s="59"/>
      <c r="K1565" s="59"/>
      <c r="L1565" s="59"/>
      <c r="M1565" s="59"/>
      <c r="N1565" s="59"/>
      <c r="O1565" s="59"/>
      <c r="P1565" s="59"/>
      <c r="Q1565" s="59"/>
      <c r="R1565" s="59"/>
      <c r="S1565" s="59"/>
      <c r="T1565" s="59"/>
      <c r="U1565" s="59"/>
      <c r="V1565" s="59"/>
      <c r="W1565" s="59"/>
      <c r="X1565" s="59"/>
      <c r="Y1565" s="59"/>
      <c r="Z1565" s="59"/>
      <c r="AA1565" s="59"/>
      <c r="AB1565" s="59"/>
      <c r="AC1565" s="59"/>
      <c r="AD1565" s="59"/>
      <c r="AE1565" s="59"/>
      <c r="AF1565" s="59"/>
      <c r="AG1565" s="59"/>
      <c r="AH1565" s="59"/>
      <c r="AI1565" s="59"/>
      <c r="AJ1565" s="59"/>
    </row>
    <row r="1566" spans="4:36" x14ac:dyDescent="0.2">
      <c r="D1566" s="89"/>
      <c r="G1566" s="59"/>
      <c r="H1566" s="59"/>
      <c r="I1566" s="59"/>
      <c r="J1566" s="59"/>
      <c r="K1566" s="59"/>
      <c r="L1566" s="59"/>
      <c r="M1566" s="59"/>
      <c r="N1566" s="59"/>
      <c r="O1566" s="59"/>
      <c r="P1566" s="59"/>
      <c r="Q1566" s="59"/>
      <c r="R1566" s="59"/>
      <c r="S1566" s="59"/>
      <c r="T1566" s="59"/>
      <c r="U1566" s="59"/>
      <c r="V1566" s="59"/>
      <c r="W1566" s="59"/>
      <c r="X1566" s="59"/>
      <c r="Y1566" s="59"/>
      <c r="Z1566" s="59"/>
      <c r="AA1566" s="59"/>
      <c r="AB1566" s="59"/>
      <c r="AC1566" s="59"/>
      <c r="AD1566" s="59"/>
      <c r="AE1566" s="59"/>
      <c r="AF1566" s="59"/>
      <c r="AG1566" s="59"/>
      <c r="AH1566" s="59"/>
      <c r="AI1566" s="59"/>
      <c r="AJ1566" s="59"/>
    </row>
    <row r="1567" spans="4:36" x14ac:dyDescent="0.2">
      <c r="D1567" s="89"/>
      <c r="G1567" s="59"/>
      <c r="H1567" s="59"/>
      <c r="I1567" s="59"/>
      <c r="J1567" s="59"/>
      <c r="K1567" s="59"/>
      <c r="L1567" s="59"/>
      <c r="M1567" s="59"/>
      <c r="N1567" s="59"/>
      <c r="O1567" s="59"/>
      <c r="P1567" s="59"/>
      <c r="Q1567" s="59"/>
      <c r="R1567" s="59"/>
      <c r="S1567" s="59"/>
      <c r="T1567" s="59"/>
      <c r="U1567" s="59"/>
      <c r="V1567" s="59"/>
      <c r="W1567" s="59"/>
      <c r="X1567" s="59"/>
      <c r="Y1567" s="59"/>
      <c r="Z1567" s="59"/>
      <c r="AA1567" s="59"/>
      <c r="AB1567" s="59"/>
      <c r="AC1567" s="59"/>
      <c r="AD1567" s="59"/>
      <c r="AE1567" s="59"/>
      <c r="AF1567" s="59"/>
      <c r="AG1567" s="59"/>
      <c r="AH1567" s="59"/>
      <c r="AI1567" s="59"/>
      <c r="AJ1567" s="59"/>
    </row>
    <row r="1568" spans="4:36" x14ac:dyDescent="0.2">
      <c r="D1568" s="89"/>
      <c r="G1568" s="59"/>
      <c r="H1568" s="59"/>
      <c r="I1568" s="59"/>
      <c r="J1568" s="59"/>
      <c r="K1568" s="59"/>
      <c r="L1568" s="59"/>
      <c r="M1568" s="59"/>
      <c r="N1568" s="59"/>
      <c r="O1568" s="59"/>
      <c r="P1568" s="59"/>
      <c r="Q1568" s="59"/>
      <c r="R1568" s="59"/>
      <c r="S1568" s="59"/>
      <c r="T1568" s="59"/>
      <c r="U1568" s="59"/>
      <c r="V1568" s="59"/>
      <c r="W1568" s="59"/>
      <c r="X1568" s="59"/>
      <c r="Y1568" s="59"/>
      <c r="Z1568" s="59"/>
      <c r="AA1568" s="59"/>
      <c r="AB1568" s="59"/>
      <c r="AC1568" s="59"/>
      <c r="AD1568" s="59"/>
      <c r="AE1568" s="59"/>
      <c r="AF1568" s="59"/>
      <c r="AG1568" s="59"/>
      <c r="AH1568" s="59"/>
      <c r="AI1568" s="59"/>
      <c r="AJ1568" s="59"/>
    </row>
    <row r="1569" spans="4:36" x14ac:dyDescent="0.2">
      <c r="D1569" s="89"/>
      <c r="G1569" s="59"/>
      <c r="H1569" s="59"/>
      <c r="I1569" s="59"/>
      <c r="J1569" s="59"/>
      <c r="K1569" s="59"/>
      <c r="L1569" s="59"/>
      <c r="M1569" s="59"/>
      <c r="N1569" s="59"/>
      <c r="O1569" s="59"/>
      <c r="P1569" s="59"/>
      <c r="Q1569" s="59"/>
      <c r="R1569" s="59"/>
      <c r="S1569" s="59"/>
      <c r="T1569" s="59"/>
      <c r="U1569" s="59"/>
      <c r="V1569" s="59"/>
      <c r="W1569" s="59"/>
      <c r="X1569" s="59"/>
      <c r="Y1569" s="59"/>
      <c r="Z1569" s="59"/>
      <c r="AA1569" s="59"/>
      <c r="AB1569" s="59"/>
      <c r="AC1569" s="59"/>
      <c r="AD1569" s="59"/>
      <c r="AE1569" s="59"/>
      <c r="AF1569" s="59"/>
      <c r="AG1569" s="59"/>
      <c r="AH1569" s="59"/>
      <c r="AI1569" s="59"/>
      <c r="AJ1569" s="59"/>
    </row>
    <row r="1570" spans="4:36" x14ac:dyDescent="0.2">
      <c r="D1570" s="89"/>
      <c r="G1570" s="59"/>
      <c r="H1570" s="59"/>
      <c r="I1570" s="59"/>
      <c r="J1570" s="59"/>
      <c r="K1570" s="59"/>
      <c r="L1570" s="59"/>
      <c r="M1570" s="59"/>
      <c r="N1570" s="59"/>
      <c r="O1570" s="59"/>
      <c r="P1570" s="59"/>
      <c r="Q1570" s="59"/>
      <c r="R1570" s="59"/>
      <c r="S1570" s="59"/>
      <c r="T1570" s="59"/>
      <c r="U1570" s="59"/>
      <c r="V1570" s="59"/>
      <c r="W1570" s="59"/>
      <c r="X1570" s="59"/>
      <c r="Y1570" s="59"/>
      <c r="Z1570" s="59"/>
      <c r="AA1570" s="59"/>
      <c r="AB1570" s="59"/>
      <c r="AC1570" s="59"/>
      <c r="AD1570" s="59"/>
      <c r="AE1570" s="59"/>
      <c r="AF1570" s="59"/>
      <c r="AG1570" s="59"/>
      <c r="AH1570" s="59"/>
      <c r="AI1570" s="59"/>
      <c r="AJ1570" s="59"/>
    </row>
    <row r="1571" spans="4:36" x14ac:dyDescent="0.2">
      <c r="D1571" s="89"/>
      <c r="G1571" s="59"/>
      <c r="H1571" s="59"/>
      <c r="I1571" s="59"/>
      <c r="J1571" s="59"/>
      <c r="K1571" s="59"/>
      <c r="L1571" s="59"/>
      <c r="M1571" s="59"/>
      <c r="N1571" s="59"/>
      <c r="O1571" s="59"/>
      <c r="P1571" s="59"/>
      <c r="Q1571" s="59"/>
      <c r="R1571" s="59"/>
      <c r="S1571" s="59"/>
      <c r="T1571" s="59"/>
      <c r="U1571" s="59"/>
      <c r="V1571" s="59"/>
      <c r="W1571" s="59"/>
      <c r="X1571" s="59"/>
      <c r="Y1571" s="59"/>
      <c r="Z1571" s="59"/>
      <c r="AA1571" s="59"/>
      <c r="AB1571" s="59"/>
      <c r="AC1571" s="59"/>
      <c r="AD1571" s="59"/>
      <c r="AE1571" s="59"/>
      <c r="AF1571" s="59"/>
      <c r="AG1571" s="59"/>
      <c r="AH1571" s="59"/>
      <c r="AI1571" s="59"/>
      <c r="AJ1571" s="59"/>
    </row>
    <row r="1572" spans="4:36" x14ac:dyDescent="0.2">
      <c r="D1572" s="89"/>
      <c r="G1572" s="59"/>
      <c r="H1572" s="59"/>
      <c r="I1572" s="59"/>
      <c r="J1572" s="59"/>
      <c r="K1572" s="59"/>
      <c r="L1572" s="59"/>
      <c r="M1572" s="59"/>
      <c r="N1572" s="59"/>
      <c r="O1572" s="59"/>
      <c r="P1572" s="59"/>
      <c r="Q1572" s="59"/>
      <c r="R1572" s="59"/>
      <c r="S1572" s="59"/>
      <c r="T1572" s="59"/>
      <c r="U1572" s="59"/>
      <c r="V1572" s="59"/>
      <c r="W1572" s="59"/>
      <c r="X1572" s="59"/>
      <c r="Y1572" s="59"/>
      <c r="Z1572" s="59"/>
      <c r="AA1572" s="59"/>
      <c r="AB1572" s="59"/>
      <c r="AC1572" s="59"/>
      <c r="AD1572" s="59"/>
      <c r="AE1572" s="59"/>
      <c r="AF1572" s="59"/>
      <c r="AG1572" s="59"/>
      <c r="AH1572" s="59"/>
      <c r="AI1572" s="59"/>
      <c r="AJ1572" s="59"/>
    </row>
    <row r="1573" spans="4:36" x14ac:dyDescent="0.2">
      <c r="D1573" s="89"/>
      <c r="G1573" s="59"/>
      <c r="H1573" s="59"/>
      <c r="I1573" s="59"/>
      <c r="J1573" s="59"/>
      <c r="K1573" s="59"/>
      <c r="L1573" s="59"/>
      <c r="M1573" s="59"/>
      <c r="N1573" s="59"/>
      <c r="O1573" s="59"/>
      <c r="P1573" s="59"/>
      <c r="Q1573" s="59"/>
      <c r="R1573" s="59"/>
      <c r="S1573" s="59"/>
      <c r="T1573" s="59"/>
      <c r="U1573" s="59"/>
      <c r="V1573" s="59"/>
      <c r="W1573" s="59"/>
      <c r="X1573" s="59"/>
      <c r="Y1573" s="59"/>
      <c r="Z1573" s="59"/>
      <c r="AA1573" s="59"/>
      <c r="AB1573" s="59"/>
      <c r="AC1573" s="59"/>
      <c r="AD1573" s="59"/>
      <c r="AE1573" s="59"/>
      <c r="AF1573" s="59"/>
      <c r="AG1573" s="59"/>
      <c r="AH1573" s="59"/>
      <c r="AI1573" s="59"/>
      <c r="AJ1573" s="59"/>
    </row>
    <row r="1574" spans="4:36" x14ac:dyDescent="0.2">
      <c r="D1574" s="89"/>
      <c r="G1574" s="59"/>
      <c r="H1574" s="59"/>
      <c r="I1574" s="59"/>
      <c r="J1574" s="59"/>
      <c r="K1574" s="59"/>
      <c r="L1574" s="59"/>
      <c r="M1574" s="59"/>
      <c r="N1574" s="59"/>
      <c r="O1574" s="59"/>
      <c r="P1574" s="59"/>
      <c r="Q1574" s="59"/>
      <c r="R1574" s="59"/>
      <c r="S1574" s="59"/>
      <c r="T1574" s="59"/>
      <c r="U1574" s="59"/>
      <c r="V1574" s="59"/>
      <c r="W1574" s="59"/>
      <c r="X1574" s="59"/>
      <c r="Y1574" s="59"/>
      <c r="Z1574" s="59"/>
      <c r="AA1574" s="59"/>
      <c r="AB1574" s="59"/>
      <c r="AC1574" s="59"/>
      <c r="AD1574" s="59"/>
      <c r="AE1574" s="59"/>
      <c r="AF1574" s="59"/>
      <c r="AG1574" s="59"/>
      <c r="AH1574" s="59"/>
      <c r="AI1574" s="59"/>
      <c r="AJ1574" s="59"/>
    </row>
    <row r="1575" spans="4:36" x14ac:dyDescent="0.2">
      <c r="D1575" s="89"/>
      <c r="G1575" s="59"/>
      <c r="H1575" s="59"/>
      <c r="I1575" s="59"/>
      <c r="J1575" s="59"/>
      <c r="K1575" s="59"/>
      <c r="L1575" s="59"/>
      <c r="M1575" s="59"/>
      <c r="N1575" s="59"/>
      <c r="O1575" s="59"/>
      <c r="P1575" s="59"/>
      <c r="Q1575" s="59"/>
      <c r="R1575" s="59"/>
      <c r="S1575" s="59"/>
      <c r="T1575" s="59"/>
      <c r="U1575" s="59"/>
      <c r="V1575" s="59"/>
      <c r="W1575" s="59"/>
      <c r="X1575" s="59"/>
      <c r="Y1575" s="59"/>
      <c r="Z1575" s="59"/>
      <c r="AA1575" s="59"/>
      <c r="AB1575" s="59"/>
      <c r="AC1575" s="59"/>
      <c r="AD1575" s="59"/>
      <c r="AE1575" s="59"/>
      <c r="AF1575" s="59"/>
      <c r="AG1575" s="59"/>
      <c r="AH1575" s="59"/>
      <c r="AI1575" s="59"/>
      <c r="AJ1575" s="59"/>
    </row>
    <row r="1576" spans="4:36" x14ac:dyDescent="0.2">
      <c r="D1576" s="89"/>
      <c r="G1576" s="59"/>
      <c r="H1576" s="59"/>
      <c r="I1576" s="59"/>
      <c r="J1576" s="59"/>
      <c r="K1576" s="59"/>
      <c r="L1576" s="59"/>
      <c r="M1576" s="59"/>
      <c r="N1576" s="59"/>
      <c r="O1576" s="59"/>
      <c r="P1576" s="59"/>
      <c r="Q1576" s="59"/>
      <c r="R1576" s="59"/>
      <c r="S1576" s="59"/>
      <c r="T1576" s="59"/>
      <c r="U1576" s="59"/>
      <c r="V1576" s="59"/>
      <c r="W1576" s="59"/>
      <c r="X1576" s="59"/>
      <c r="Y1576" s="59"/>
      <c r="Z1576" s="59"/>
      <c r="AA1576" s="59"/>
      <c r="AB1576" s="59"/>
      <c r="AC1576" s="59"/>
      <c r="AD1576" s="59"/>
      <c r="AE1576" s="59"/>
      <c r="AF1576" s="59"/>
      <c r="AG1576" s="59"/>
      <c r="AH1576" s="59"/>
      <c r="AI1576" s="59"/>
      <c r="AJ1576" s="59"/>
    </row>
    <row r="1577" spans="4:36" x14ac:dyDescent="0.2">
      <c r="D1577" s="89"/>
      <c r="G1577" s="59"/>
      <c r="H1577" s="59"/>
      <c r="I1577" s="59"/>
      <c r="J1577" s="59"/>
      <c r="K1577" s="59"/>
      <c r="L1577" s="59"/>
      <c r="M1577" s="59"/>
      <c r="N1577" s="59"/>
      <c r="O1577" s="59"/>
      <c r="P1577" s="59"/>
      <c r="Q1577" s="59"/>
      <c r="R1577" s="59"/>
      <c r="S1577" s="59"/>
      <c r="T1577" s="59"/>
      <c r="U1577" s="59"/>
      <c r="V1577" s="59"/>
      <c r="W1577" s="59"/>
      <c r="X1577" s="59"/>
      <c r="Y1577" s="59"/>
      <c r="Z1577" s="59"/>
      <c r="AA1577" s="59"/>
      <c r="AB1577" s="59"/>
      <c r="AC1577" s="59"/>
      <c r="AD1577" s="59"/>
      <c r="AE1577" s="59"/>
      <c r="AF1577" s="59"/>
      <c r="AG1577" s="59"/>
      <c r="AH1577" s="59"/>
      <c r="AI1577" s="59"/>
      <c r="AJ1577" s="59"/>
    </row>
    <row r="1578" spans="4:36" x14ac:dyDescent="0.2">
      <c r="D1578" s="89"/>
      <c r="G1578" s="59"/>
      <c r="H1578" s="59"/>
      <c r="I1578" s="59"/>
      <c r="J1578" s="59"/>
      <c r="K1578" s="59"/>
      <c r="L1578" s="59"/>
      <c r="M1578" s="59"/>
      <c r="N1578" s="59"/>
      <c r="O1578" s="59"/>
      <c r="P1578" s="59"/>
      <c r="Q1578" s="59"/>
      <c r="R1578" s="59"/>
      <c r="S1578" s="59"/>
      <c r="T1578" s="59"/>
      <c r="U1578" s="59"/>
      <c r="V1578" s="59"/>
      <c r="W1578" s="59"/>
      <c r="X1578" s="59"/>
      <c r="Y1578" s="59"/>
      <c r="Z1578" s="59"/>
      <c r="AA1578" s="59"/>
      <c r="AB1578" s="59"/>
      <c r="AC1578" s="59"/>
      <c r="AD1578" s="59"/>
      <c r="AE1578" s="59"/>
      <c r="AF1578" s="59"/>
      <c r="AG1578" s="59"/>
      <c r="AH1578" s="59"/>
      <c r="AI1578" s="59"/>
      <c r="AJ1578" s="59"/>
    </row>
    <row r="1579" spans="4:36" x14ac:dyDescent="0.2">
      <c r="D1579" s="89"/>
      <c r="G1579" s="59"/>
      <c r="H1579" s="59"/>
      <c r="I1579" s="59"/>
      <c r="J1579" s="59"/>
      <c r="K1579" s="59"/>
      <c r="L1579" s="59"/>
      <c r="M1579" s="59"/>
      <c r="N1579" s="59"/>
      <c r="O1579" s="59"/>
      <c r="P1579" s="59"/>
      <c r="Q1579" s="59"/>
      <c r="R1579" s="59"/>
      <c r="S1579" s="59"/>
      <c r="T1579" s="59"/>
      <c r="U1579" s="59"/>
      <c r="V1579" s="59"/>
      <c r="W1579" s="59"/>
      <c r="X1579" s="59"/>
      <c r="Y1579" s="59"/>
      <c r="Z1579" s="59"/>
      <c r="AA1579" s="59"/>
      <c r="AB1579" s="59"/>
      <c r="AC1579" s="59"/>
      <c r="AD1579" s="59"/>
      <c r="AE1579" s="59"/>
      <c r="AF1579" s="59"/>
      <c r="AG1579" s="59"/>
      <c r="AH1579" s="59"/>
      <c r="AI1579" s="59"/>
      <c r="AJ1579" s="59"/>
    </row>
    <row r="1580" spans="4:36" x14ac:dyDescent="0.2">
      <c r="D1580" s="89"/>
      <c r="G1580" s="59"/>
      <c r="H1580" s="59"/>
      <c r="I1580" s="59"/>
      <c r="J1580" s="59"/>
      <c r="K1580" s="59"/>
      <c r="L1580" s="59"/>
      <c r="M1580" s="59"/>
      <c r="N1580" s="59"/>
      <c r="O1580" s="59"/>
      <c r="P1580" s="59"/>
      <c r="Q1580" s="59"/>
      <c r="R1580" s="59"/>
      <c r="S1580" s="59"/>
      <c r="T1580" s="59"/>
      <c r="U1580" s="59"/>
      <c r="V1580" s="59"/>
      <c r="W1580" s="59"/>
      <c r="X1580" s="59"/>
      <c r="Y1580" s="59"/>
      <c r="Z1580" s="59"/>
      <c r="AA1580" s="59"/>
      <c r="AB1580" s="59"/>
      <c r="AC1580" s="59"/>
      <c r="AD1580" s="59"/>
      <c r="AE1580" s="59"/>
      <c r="AF1580" s="59"/>
      <c r="AG1580" s="59"/>
      <c r="AH1580" s="59"/>
      <c r="AI1580" s="59"/>
      <c r="AJ1580" s="59"/>
    </row>
    <row r="1581" spans="4:36" x14ac:dyDescent="0.2">
      <c r="D1581" s="89"/>
      <c r="G1581" s="59"/>
      <c r="H1581" s="59"/>
      <c r="I1581" s="59"/>
      <c r="J1581" s="59"/>
      <c r="K1581" s="59"/>
      <c r="L1581" s="59"/>
      <c r="M1581" s="59"/>
      <c r="N1581" s="59"/>
      <c r="O1581" s="59"/>
      <c r="P1581" s="59"/>
      <c r="Q1581" s="59"/>
      <c r="R1581" s="59"/>
      <c r="S1581" s="59"/>
      <c r="T1581" s="59"/>
      <c r="U1581" s="59"/>
      <c r="V1581" s="59"/>
      <c r="W1581" s="59"/>
      <c r="X1581" s="59"/>
      <c r="Y1581" s="59"/>
      <c r="Z1581" s="59"/>
      <c r="AA1581" s="59"/>
      <c r="AB1581" s="59"/>
      <c r="AC1581" s="59"/>
      <c r="AD1581" s="59"/>
      <c r="AE1581" s="59"/>
      <c r="AF1581" s="59"/>
      <c r="AG1581" s="59"/>
      <c r="AH1581" s="59"/>
      <c r="AI1581" s="59"/>
      <c r="AJ1581" s="59"/>
    </row>
    <row r="1582" spans="4:36" x14ac:dyDescent="0.2">
      <c r="D1582" s="89"/>
      <c r="G1582" s="59"/>
      <c r="H1582" s="59"/>
      <c r="I1582" s="59"/>
      <c r="J1582" s="59"/>
      <c r="K1582" s="59"/>
      <c r="L1582" s="59"/>
      <c r="M1582" s="59"/>
      <c r="N1582" s="59"/>
      <c r="O1582" s="59"/>
      <c r="P1582" s="59"/>
      <c r="Q1582" s="59"/>
      <c r="R1582" s="59"/>
      <c r="S1582" s="59"/>
      <c r="T1582" s="59"/>
      <c r="U1582" s="59"/>
      <c r="V1582" s="59"/>
      <c r="W1582" s="59"/>
      <c r="X1582" s="59"/>
      <c r="Y1582" s="59"/>
      <c r="Z1582" s="59"/>
      <c r="AA1582" s="59"/>
      <c r="AB1582" s="59"/>
      <c r="AC1582" s="59"/>
      <c r="AD1582" s="59"/>
      <c r="AE1582" s="59"/>
      <c r="AF1582" s="59"/>
      <c r="AG1582" s="59"/>
      <c r="AH1582" s="59"/>
      <c r="AI1582" s="59"/>
      <c r="AJ1582" s="59"/>
    </row>
    <row r="1583" spans="4:36" x14ac:dyDescent="0.2">
      <c r="D1583" s="89"/>
      <c r="G1583" s="59"/>
      <c r="H1583" s="59"/>
      <c r="I1583" s="59"/>
      <c r="J1583" s="59"/>
      <c r="K1583" s="59"/>
      <c r="L1583" s="59"/>
      <c r="M1583" s="59"/>
      <c r="N1583" s="59"/>
      <c r="O1583" s="59"/>
      <c r="P1583" s="59"/>
      <c r="Q1583" s="59"/>
      <c r="R1583" s="59"/>
      <c r="S1583" s="59"/>
      <c r="T1583" s="59"/>
      <c r="U1583" s="59"/>
      <c r="V1583" s="59"/>
      <c r="W1583" s="59"/>
      <c r="X1583" s="59"/>
      <c r="Y1583" s="59"/>
      <c r="Z1583" s="59"/>
      <c r="AA1583" s="59"/>
      <c r="AB1583" s="59"/>
      <c r="AC1583" s="59"/>
      <c r="AD1583" s="59"/>
      <c r="AE1583" s="59"/>
      <c r="AF1583" s="59"/>
      <c r="AG1583" s="59"/>
      <c r="AH1583" s="59"/>
      <c r="AI1583" s="59"/>
      <c r="AJ1583" s="59"/>
    </row>
    <row r="1584" spans="4:36" x14ac:dyDescent="0.2">
      <c r="D1584" s="89"/>
      <c r="G1584" s="59"/>
      <c r="H1584" s="59"/>
      <c r="I1584" s="59"/>
      <c r="J1584" s="59"/>
      <c r="K1584" s="59"/>
      <c r="L1584" s="59"/>
      <c r="M1584" s="59"/>
      <c r="N1584" s="59"/>
      <c r="O1584" s="59"/>
      <c r="P1584" s="59"/>
      <c r="Q1584" s="59"/>
      <c r="R1584" s="59"/>
      <c r="S1584" s="59"/>
      <c r="T1584" s="59"/>
      <c r="U1584" s="59"/>
      <c r="V1584" s="59"/>
      <c r="W1584" s="59"/>
      <c r="X1584" s="59"/>
      <c r="Y1584" s="59"/>
      <c r="Z1584" s="59"/>
      <c r="AA1584" s="59"/>
      <c r="AB1584" s="59"/>
      <c r="AC1584" s="59"/>
      <c r="AD1584" s="59"/>
      <c r="AE1584" s="59"/>
      <c r="AF1584" s="59"/>
      <c r="AG1584" s="59"/>
      <c r="AH1584" s="59"/>
      <c r="AI1584" s="59"/>
      <c r="AJ1584" s="59"/>
    </row>
    <row r="1585" spans="4:36" x14ac:dyDescent="0.2">
      <c r="D1585" s="89"/>
      <c r="G1585" s="59"/>
      <c r="H1585" s="59"/>
      <c r="I1585" s="59"/>
      <c r="J1585" s="59"/>
      <c r="K1585" s="59"/>
      <c r="L1585" s="59"/>
      <c r="M1585" s="59"/>
      <c r="N1585" s="59"/>
      <c r="O1585" s="59"/>
      <c r="P1585" s="59"/>
      <c r="Q1585" s="59"/>
      <c r="R1585" s="59"/>
      <c r="S1585" s="59"/>
      <c r="T1585" s="59"/>
      <c r="U1585" s="59"/>
      <c r="V1585" s="59"/>
      <c r="W1585" s="59"/>
      <c r="X1585" s="59"/>
      <c r="Y1585" s="59"/>
      <c r="Z1585" s="59"/>
      <c r="AA1585" s="59"/>
      <c r="AB1585" s="59"/>
      <c r="AC1585" s="59"/>
      <c r="AD1585" s="59"/>
      <c r="AE1585" s="59"/>
      <c r="AF1585" s="59"/>
      <c r="AG1585" s="59"/>
      <c r="AH1585" s="59"/>
      <c r="AI1585" s="59"/>
      <c r="AJ1585" s="59"/>
    </row>
    <row r="1586" spans="4:36" x14ac:dyDescent="0.2">
      <c r="D1586" s="89"/>
      <c r="G1586" s="59"/>
      <c r="H1586" s="59"/>
      <c r="I1586" s="59"/>
      <c r="J1586" s="59"/>
      <c r="K1586" s="59"/>
      <c r="L1586" s="59"/>
      <c r="M1586" s="59"/>
      <c r="N1586" s="59"/>
      <c r="O1586" s="59"/>
      <c r="P1586" s="59"/>
      <c r="Q1586" s="59"/>
      <c r="R1586" s="59"/>
      <c r="S1586" s="59"/>
      <c r="T1586" s="59"/>
      <c r="U1586" s="59"/>
      <c r="V1586" s="59"/>
      <c r="W1586" s="59"/>
      <c r="X1586" s="59"/>
      <c r="Y1586" s="59"/>
      <c r="Z1586" s="59"/>
      <c r="AA1586" s="59"/>
      <c r="AB1586" s="59"/>
      <c r="AC1586" s="59"/>
      <c r="AD1586" s="59"/>
      <c r="AE1586" s="59"/>
      <c r="AF1586" s="59"/>
      <c r="AG1586" s="59"/>
      <c r="AH1586" s="59"/>
      <c r="AI1586" s="59"/>
      <c r="AJ1586" s="59"/>
    </row>
    <row r="1587" spans="4:36" x14ac:dyDescent="0.2">
      <c r="D1587" s="89"/>
      <c r="G1587" s="59"/>
      <c r="H1587" s="59"/>
      <c r="I1587" s="59"/>
      <c r="J1587" s="59"/>
      <c r="K1587" s="59"/>
      <c r="L1587" s="59"/>
      <c r="M1587" s="59"/>
      <c r="N1587" s="59"/>
      <c r="O1587" s="59"/>
      <c r="P1587" s="59"/>
      <c r="Q1587" s="59"/>
      <c r="R1587" s="59"/>
      <c r="S1587" s="59"/>
      <c r="T1587" s="59"/>
      <c r="U1587" s="59"/>
      <c r="V1587" s="59"/>
      <c r="W1587" s="59"/>
      <c r="X1587" s="59"/>
      <c r="Y1587" s="59"/>
      <c r="Z1587" s="59"/>
      <c r="AA1587" s="59"/>
      <c r="AB1587" s="59"/>
      <c r="AC1587" s="59"/>
      <c r="AD1587" s="59"/>
      <c r="AE1587" s="59"/>
      <c r="AF1587" s="59"/>
      <c r="AG1587" s="59"/>
      <c r="AH1587" s="59"/>
      <c r="AI1587" s="59"/>
      <c r="AJ1587" s="59"/>
    </row>
    <row r="1588" spans="4:36" x14ac:dyDescent="0.2">
      <c r="D1588" s="89"/>
      <c r="G1588" s="59"/>
      <c r="H1588" s="59"/>
      <c r="I1588" s="59"/>
      <c r="J1588" s="59"/>
      <c r="K1588" s="59"/>
      <c r="L1588" s="59"/>
      <c r="M1588" s="59"/>
      <c r="N1588" s="59"/>
      <c r="O1588" s="59"/>
      <c r="P1588" s="59"/>
      <c r="Q1588" s="59"/>
      <c r="R1588" s="59"/>
      <c r="S1588" s="59"/>
      <c r="T1588" s="59"/>
      <c r="U1588" s="59"/>
      <c r="V1588" s="59"/>
      <c r="W1588" s="59"/>
      <c r="X1588" s="59"/>
      <c r="Y1588" s="59"/>
      <c r="Z1588" s="59"/>
      <c r="AA1588" s="59"/>
      <c r="AB1588" s="59"/>
      <c r="AC1588" s="59"/>
      <c r="AD1588" s="59"/>
      <c r="AE1588" s="59"/>
      <c r="AF1588" s="59"/>
      <c r="AG1588" s="59"/>
      <c r="AH1588" s="59"/>
      <c r="AI1588" s="59"/>
      <c r="AJ1588" s="59"/>
    </row>
    <row r="1589" spans="4:36" x14ac:dyDescent="0.2">
      <c r="D1589" s="89"/>
      <c r="G1589" s="59"/>
      <c r="H1589" s="59"/>
      <c r="I1589" s="59"/>
      <c r="J1589" s="59"/>
      <c r="K1589" s="59"/>
      <c r="L1589" s="59"/>
      <c r="M1589" s="59"/>
      <c r="N1589" s="59"/>
      <c r="O1589" s="59"/>
      <c r="P1589" s="59"/>
      <c r="Q1589" s="59"/>
      <c r="R1589" s="59"/>
      <c r="S1589" s="59"/>
      <c r="T1589" s="59"/>
      <c r="U1589" s="59"/>
      <c r="V1589" s="59"/>
      <c r="W1589" s="59"/>
      <c r="X1589" s="59"/>
      <c r="Y1589" s="59"/>
      <c r="Z1589" s="59"/>
      <c r="AA1589" s="59"/>
      <c r="AB1589" s="59"/>
      <c r="AC1589" s="59"/>
      <c r="AD1589" s="59"/>
      <c r="AE1589" s="59"/>
      <c r="AF1589" s="59"/>
      <c r="AG1589" s="59"/>
      <c r="AH1589" s="59"/>
      <c r="AI1589" s="59"/>
      <c r="AJ1589" s="59"/>
    </row>
    <row r="1590" spans="4:36" x14ac:dyDescent="0.2">
      <c r="D1590" s="89"/>
      <c r="G1590" s="59"/>
      <c r="H1590" s="59"/>
      <c r="I1590" s="59"/>
      <c r="J1590" s="59"/>
      <c r="K1590" s="59"/>
      <c r="L1590" s="59"/>
      <c r="M1590" s="59"/>
      <c r="N1590" s="59"/>
      <c r="O1590" s="59"/>
      <c r="P1590" s="59"/>
      <c r="Q1590" s="59"/>
      <c r="R1590" s="59"/>
      <c r="S1590" s="59"/>
      <c r="T1590" s="59"/>
      <c r="U1590" s="59"/>
      <c r="V1590" s="59"/>
      <c r="W1590" s="59"/>
      <c r="X1590" s="59"/>
      <c r="Y1590" s="59"/>
      <c r="Z1590" s="59"/>
      <c r="AA1590" s="59"/>
      <c r="AB1590" s="59"/>
      <c r="AC1590" s="59"/>
      <c r="AD1590" s="59"/>
      <c r="AE1590" s="59"/>
      <c r="AF1590" s="59"/>
      <c r="AG1590" s="59"/>
      <c r="AH1590" s="59"/>
      <c r="AI1590" s="59"/>
      <c r="AJ1590" s="59"/>
    </row>
    <row r="1591" spans="4:36" x14ac:dyDescent="0.2">
      <c r="D1591" s="89"/>
      <c r="G1591" s="59"/>
      <c r="H1591" s="59"/>
      <c r="I1591" s="59"/>
      <c r="J1591" s="59"/>
      <c r="K1591" s="59"/>
      <c r="L1591" s="59"/>
      <c r="M1591" s="59"/>
      <c r="N1591" s="59"/>
      <c r="O1591" s="59"/>
      <c r="P1591" s="59"/>
      <c r="Q1591" s="59"/>
      <c r="R1591" s="59"/>
      <c r="S1591" s="59"/>
      <c r="T1591" s="59"/>
      <c r="U1591" s="59"/>
      <c r="V1591" s="59"/>
      <c r="W1591" s="59"/>
      <c r="X1591" s="59"/>
      <c r="Y1591" s="59"/>
      <c r="Z1591" s="59"/>
      <c r="AA1591" s="59"/>
      <c r="AB1591" s="59"/>
      <c r="AC1591" s="59"/>
      <c r="AD1591" s="59"/>
      <c r="AE1591" s="59"/>
      <c r="AF1591" s="59"/>
      <c r="AG1591" s="59"/>
      <c r="AH1591" s="59"/>
      <c r="AI1591" s="59"/>
      <c r="AJ1591" s="59"/>
    </row>
    <row r="1592" spans="4:36" x14ac:dyDescent="0.2">
      <c r="D1592" s="89"/>
      <c r="G1592" s="59"/>
      <c r="H1592" s="59"/>
      <c r="I1592" s="59"/>
      <c r="J1592" s="59"/>
      <c r="K1592" s="59"/>
      <c r="L1592" s="59"/>
      <c r="M1592" s="59"/>
      <c r="N1592" s="59"/>
      <c r="O1592" s="59"/>
      <c r="P1592" s="59"/>
      <c r="Q1592" s="59"/>
      <c r="R1592" s="59"/>
      <c r="S1592" s="59"/>
      <c r="T1592" s="59"/>
      <c r="U1592" s="59"/>
      <c r="V1592" s="59"/>
      <c r="W1592" s="59"/>
      <c r="X1592" s="59"/>
      <c r="Y1592" s="59"/>
      <c r="Z1592" s="59"/>
      <c r="AA1592" s="59"/>
      <c r="AB1592" s="59"/>
      <c r="AC1592" s="59"/>
      <c r="AD1592" s="59"/>
      <c r="AE1592" s="59"/>
      <c r="AF1592" s="59"/>
      <c r="AG1592" s="59"/>
      <c r="AH1592" s="59"/>
      <c r="AI1592" s="59"/>
      <c r="AJ1592" s="59"/>
    </row>
    <row r="1593" spans="4:36" x14ac:dyDescent="0.2">
      <c r="D1593" s="89"/>
      <c r="G1593" s="59"/>
      <c r="H1593" s="59"/>
      <c r="I1593" s="59"/>
      <c r="J1593" s="59"/>
      <c r="K1593" s="59"/>
      <c r="L1593" s="59"/>
      <c r="M1593" s="59"/>
      <c r="N1593" s="59"/>
      <c r="O1593" s="59"/>
      <c r="P1593" s="59"/>
      <c r="Q1593" s="59"/>
      <c r="R1593" s="59"/>
      <c r="S1593" s="59"/>
      <c r="T1593" s="59"/>
      <c r="U1593" s="59"/>
      <c r="V1593" s="59"/>
      <c r="W1593" s="59"/>
      <c r="X1593" s="59"/>
      <c r="Y1593" s="59"/>
      <c r="Z1593" s="59"/>
      <c r="AA1593" s="59"/>
      <c r="AB1593" s="59"/>
      <c r="AC1593" s="59"/>
      <c r="AD1593" s="59"/>
      <c r="AE1593" s="59"/>
      <c r="AF1593" s="59"/>
      <c r="AG1593" s="59"/>
      <c r="AH1593" s="59"/>
      <c r="AI1593" s="59"/>
      <c r="AJ1593" s="59"/>
    </row>
    <row r="1594" spans="4:36" x14ac:dyDescent="0.2">
      <c r="D1594" s="89"/>
      <c r="G1594" s="59"/>
      <c r="H1594" s="59"/>
      <c r="I1594" s="59"/>
      <c r="J1594" s="59"/>
      <c r="K1594" s="59"/>
      <c r="L1594" s="59"/>
      <c r="M1594" s="59"/>
      <c r="N1594" s="59"/>
      <c r="O1594" s="59"/>
      <c r="P1594" s="59"/>
      <c r="Q1594" s="59"/>
      <c r="R1594" s="59"/>
      <c r="S1594" s="59"/>
      <c r="T1594" s="59"/>
      <c r="U1594" s="59"/>
      <c r="V1594" s="59"/>
      <c r="W1594" s="59"/>
      <c r="X1594" s="59"/>
      <c r="Y1594" s="59"/>
      <c r="Z1594" s="59"/>
      <c r="AA1594" s="59"/>
      <c r="AB1594" s="59"/>
      <c r="AC1594" s="59"/>
      <c r="AD1594" s="59"/>
      <c r="AE1594" s="59"/>
      <c r="AF1594" s="59"/>
      <c r="AG1594" s="59"/>
      <c r="AH1594" s="59"/>
      <c r="AI1594" s="59"/>
      <c r="AJ1594" s="59"/>
    </row>
    <row r="1595" spans="4:36" x14ac:dyDescent="0.2">
      <c r="D1595" s="89"/>
      <c r="G1595" s="59"/>
      <c r="H1595" s="59"/>
      <c r="I1595" s="59"/>
      <c r="J1595" s="59"/>
      <c r="K1595" s="59"/>
      <c r="L1595" s="59"/>
      <c r="M1595" s="59"/>
      <c r="N1595" s="59"/>
      <c r="O1595" s="59"/>
      <c r="P1595" s="59"/>
      <c r="Q1595" s="59"/>
      <c r="R1595" s="59"/>
      <c r="S1595" s="59"/>
      <c r="T1595" s="59"/>
      <c r="U1595" s="59"/>
      <c r="V1595" s="59"/>
      <c r="W1595" s="59"/>
      <c r="X1595" s="59"/>
      <c r="Y1595" s="59"/>
      <c r="Z1595" s="59"/>
      <c r="AA1595" s="59"/>
      <c r="AB1595" s="59"/>
      <c r="AC1595" s="59"/>
      <c r="AD1595" s="59"/>
      <c r="AE1595" s="59"/>
      <c r="AF1595" s="59"/>
      <c r="AG1595" s="59"/>
      <c r="AH1595" s="59"/>
      <c r="AI1595" s="59"/>
      <c r="AJ1595" s="59"/>
    </row>
    <row r="1596" spans="4:36" x14ac:dyDescent="0.2">
      <c r="D1596" s="89"/>
      <c r="G1596" s="59"/>
      <c r="H1596" s="59"/>
      <c r="I1596" s="59"/>
      <c r="J1596" s="59"/>
      <c r="K1596" s="59"/>
      <c r="L1596" s="59"/>
      <c r="M1596" s="59"/>
      <c r="N1596" s="59"/>
      <c r="O1596" s="59"/>
      <c r="P1596" s="59"/>
      <c r="Q1596" s="59"/>
      <c r="R1596" s="59"/>
      <c r="S1596" s="59"/>
      <c r="T1596" s="59"/>
      <c r="U1596" s="59"/>
      <c r="V1596" s="59"/>
      <c r="W1596" s="59"/>
      <c r="X1596" s="59"/>
      <c r="Y1596" s="59"/>
      <c r="Z1596" s="59"/>
      <c r="AA1596" s="59"/>
      <c r="AB1596" s="59"/>
      <c r="AC1596" s="59"/>
      <c r="AD1596" s="59"/>
      <c r="AE1596" s="59"/>
      <c r="AF1596" s="59"/>
      <c r="AG1596" s="59"/>
      <c r="AH1596" s="59"/>
      <c r="AI1596" s="59"/>
      <c r="AJ1596" s="59"/>
    </row>
    <row r="1597" spans="4:36" x14ac:dyDescent="0.2">
      <c r="D1597" s="89"/>
      <c r="G1597" s="59"/>
      <c r="H1597" s="59"/>
      <c r="I1597" s="59"/>
      <c r="J1597" s="59"/>
      <c r="K1597" s="59"/>
      <c r="L1597" s="59"/>
      <c r="M1597" s="59"/>
      <c r="N1597" s="59"/>
      <c r="O1597" s="59"/>
      <c r="P1597" s="59"/>
      <c r="Q1597" s="59"/>
      <c r="R1597" s="59"/>
      <c r="S1597" s="59"/>
      <c r="T1597" s="59"/>
      <c r="U1597" s="59"/>
      <c r="V1597" s="59"/>
      <c r="W1597" s="59"/>
      <c r="X1597" s="59"/>
      <c r="Y1597" s="59"/>
      <c r="Z1597" s="59"/>
      <c r="AA1597" s="59"/>
      <c r="AB1597" s="59"/>
      <c r="AC1597" s="59"/>
      <c r="AD1597" s="59"/>
      <c r="AE1597" s="59"/>
      <c r="AF1597" s="59"/>
      <c r="AG1597" s="59"/>
      <c r="AH1597" s="59"/>
      <c r="AI1597" s="59"/>
      <c r="AJ1597" s="59"/>
    </row>
    <row r="1598" spans="4:36" x14ac:dyDescent="0.2">
      <c r="D1598" s="89"/>
      <c r="G1598" s="59"/>
      <c r="H1598" s="59"/>
      <c r="I1598" s="59"/>
      <c r="J1598" s="59"/>
      <c r="K1598" s="59"/>
      <c r="L1598" s="59"/>
      <c r="M1598" s="59"/>
      <c r="N1598" s="59"/>
      <c r="O1598" s="59"/>
      <c r="P1598" s="59"/>
      <c r="Q1598" s="59"/>
      <c r="R1598" s="59"/>
      <c r="S1598" s="59"/>
      <c r="T1598" s="59"/>
      <c r="U1598" s="59"/>
      <c r="V1598" s="59"/>
      <c r="W1598" s="59"/>
      <c r="X1598" s="59"/>
      <c r="Y1598" s="59"/>
      <c r="Z1598" s="59"/>
      <c r="AA1598" s="59"/>
      <c r="AB1598" s="59"/>
      <c r="AC1598" s="59"/>
      <c r="AD1598" s="59"/>
      <c r="AE1598" s="59"/>
      <c r="AF1598" s="59"/>
      <c r="AG1598" s="59"/>
      <c r="AH1598" s="59"/>
      <c r="AI1598" s="59"/>
      <c r="AJ1598" s="59"/>
    </row>
    <row r="1599" spans="4:36" x14ac:dyDescent="0.2">
      <c r="D1599" s="89"/>
      <c r="G1599" s="59"/>
      <c r="H1599" s="59"/>
      <c r="I1599" s="59"/>
      <c r="J1599" s="59"/>
      <c r="K1599" s="59"/>
      <c r="L1599" s="59"/>
      <c r="M1599" s="59"/>
      <c r="N1599" s="59"/>
      <c r="O1599" s="59"/>
      <c r="P1599" s="59"/>
      <c r="Q1599" s="59"/>
      <c r="R1599" s="59"/>
      <c r="S1599" s="59"/>
      <c r="T1599" s="59"/>
      <c r="U1599" s="59"/>
      <c r="V1599" s="59"/>
      <c r="W1599" s="59"/>
      <c r="X1599" s="59"/>
      <c r="Y1599" s="59"/>
      <c r="Z1599" s="59"/>
      <c r="AA1599" s="59"/>
      <c r="AB1599" s="59"/>
      <c r="AC1599" s="59"/>
      <c r="AD1599" s="59"/>
      <c r="AE1599" s="59"/>
      <c r="AF1599" s="59"/>
      <c r="AG1599" s="59"/>
      <c r="AH1599" s="59"/>
      <c r="AI1599" s="59"/>
      <c r="AJ1599" s="59"/>
    </row>
    <row r="1600" spans="4:36" x14ac:dyDescent="0.2">
      <c r="D1600" s="89"/>
      <c r="G1600" s="59"/>
      <c r="H1600" s="59"/>
      <c r="I1600" s="59"/>
      <c r="J1600" s="59"/>
      <c r="K1600" s="59"/>
      <c r="L1600" s="59"/>
      <c r="M1600" s="59"/>
      <c r="N1600" s="59"/>
      <c r="O1600" s="59"/>
      <c r="P1600" s="59"/>
      <c r="Q1600" s="59"/>
      <c r="R1600" s="59"/>
      <c r="S1600" s="59"/>
      <c r="T1600" s="59"/>
      <c r="U1600" s="59"/>
      <c r="V1600" s="59"/>
      <c r="W1600" s="59"/>
      <c r="X1600" s="59"/>
      <c r="Y1600" s="59"/>
      <c r="Z1600" s="59"/>
      <c r="AA1600" s="59"/>
      <c r="AB1600" s="59"/>
      <c r="AC1600" s="59"/>
      <c r="AD1600" s="59"/>
      <c r="AE1600" s="59"/>
      <c r="AF1600" s="59"/>
      <c r="AG1600" s="59"/>
      <c r="AH1600" s="59"/>
      <c r="AI1600" s="59"/>
      <c r="AJ1600" s="59"/>
    </row>
    <row r="1601" spans="4:36" x14ac:dyDescent="0.2">
      <c r="D1601" s="89"/>
      <c r="G1601" s="59"/>
      <c r="H1601" s="59"/>
      <c r="I1601" s="59"/>
      <c r="J1601" s="59"/>
      <c r="K1601" s="59"/>
      <c r="L1601" s="59"/>
      <c r="M1601" s="59"/>
      <c r="N1601" s="59"/>
      <c r="O1601" s="59"/>
      <c r="P1601" s="59"/>
      <c r="Q1601" s="59"/>
      <c r="R1601" s="59"/>
      <c r="S1601" s="59"/>
      <c r="T1601" s="59"/>
      <c r="U1601" s="59"/>
      <c r="V1601" s="59"/>
      <c r="W1601" s="59"/>
      <c r="X1601" s="59"/>
      <c r="Y1601" s="59"/>
      <c r="Z1601" s="59"/>
      <c r="AA1601" s="59"/>
      <c r="AB1601" s="59"/>
      <c r="AC1601" s="59"/>
      <c r="AD1601" s="59"/>
      <c r="AE1601" s="59"/>
      <c r="AF1601" s="59"/>
      <c r="AG1601" s="59"/>
      <c r="AH1601" s="59"/>
      <c r="AI1601" s="59"/>
      <c r="AJ1601" s="59"/>
    </row>
    <row r="1602" spans="4:36" x14ac:dyDescent="0.2">
      <c r="D1602" s="89"/>
      <c r="G1602" s="59"/>
      <c r="H1602" s="59"/>
      <c r="I1602" s="59"/>
      <c r="J1602" s="59"/>
      <c r="K1602" s="59"/>
      <c r="L1602" s="59"/>
      <c r="M1602" s="59"/>
      <c r="N1602" s="59"/>
      <c r="O1602" s="59"/>
      <c r="P1602" s="59"/>
      <c r="Q1602" s="59"/>
      <c r="R1602" s="59"/>
      <c r="S1602" s="59"/>
      <c r="T1602" s="59"/>
      <c r="U1602" s="59"/>
      <c r="V1602" s="59"/>
      <c r="W1602" s="59"/>
      <c r="X1602" s="59"/>
      <c r="Y1602" s="59"/>
      <c r="Z1602" s="59"/>
      <c r="AA1602" s="59"/>
      <c r="AB1602" s="59"/>
      <c r="AC1602" s="59"/>
      <c r="AD1602" s="59"/>
      <c r="AE1602" s="59"/>
      <c r="AF1602" s="59"/>
      <c r="AG1602" s="59"/>
      <c r="AH1602" s="59"/>
      <c r="AI1602" s="59"/>
      <c r="AJ1602" s="59"/>
    </row>
    <row r="1603" spans="4:36" x14ac:dyDescent="0.2">
      <c r="D1603" s="89"/>
      <c r="G1603" s="59"/>
      <c r="H1603" s="59"/>
      <c r="I1603" s="59"/>
      <c r="J1603" s="59"/>
      <c r="K1603" s="59"/>
      <c r="L1603" s="59"/>
      <c r="M1603" s="59"/>
      <c r="N1603" s="59"/>
      <c r="O1603" s="59"/>
      <c r="P1603" s="59"/>
      <c r="Q1603" s="59"/>
      <c r="R1603" s="59"/>
      <c r="S1603" s="59"/>
      <c r="T1603" s="59"/>
      <c r="U1603" s="59"/>
      <c r="V1603" s="59"/>
      <c r="W1603" s="59"/>
      <c r="X1603" s="59"/>
      <c r="Y1603" s="59"/>
      <c r="Z1603" s="59"/>
      <c r="AA1603" s="59"/>
      <c r="AB1603" s="59"/>
      <c r="AC1603" s="59"/>
      <c r="AD1603" s="59"/>
      <c r="AE1603" s="59"/>
      <c r="AF1603" s="59"/>
      <c r="AG1603" s="59"/>
      <c r="AH1603" s="59"/>
      <c r="AI1603" s="59"/>
      <c r="AJ1603" s="59"/>
    </row>
    <row r="1604" spans="4:36" x14ac:dyDescent="0.2">
      <c r="D1604" s="89"/>
      <c r="G1604" s="59"/>
      <c r="H1604" s="59"/>
      <c r="I1604" s="59"/>
      <c r="J1604" s="59"/>
      <c r="K1604" s="59"/>
      <c r="L1604" s="59"/>
      <c r="M1604" s="59"/>
      <c r="N1604" s="59"/>
      <c r="O1604" s="59"/>
      <c r="P1604" s="59"/>
      <c r="Q1604" s="59"/>
      <c r="R1604" s="59"/>
      <c r="S1604" s="59"/>
      <c r="T1604" s="59"/>
      <c r="U1604" s="59"/>
      <c r="V1604" s="59"/>
      <c r="W1604" s="59"/>
      <c r="X1604" s="59"/>
      <c r="Y1604" s="59"/>
      <c r="Z1604" s="59"/>
      <c r="AA1604" s="59"/>
      <c r="AB1604" s="59"/>
      <c r="AC1604" s="59"/>
      <c r="AD1604" s="59"/>
      <c r="AE1604" s="59"/>
      <c r="AF1604" s="59"/>
      <c r="AG1604" s="59"/>
      <c r="AH1604" s="59"/>
      <c r="AI1604" s="59"/>
      <c r="AJ1604" s="59"/>
    </row>
    <row r="1605" spans="4:36" x14ac:dyDescent="0.2">
      <c r="D1605" s="89"/>
      <c r="G1605" s="59"/>
      <c r="H1605" s="59"/>
      <c r="I1605" s="59"/>
      <c r="J1605" s="59"/>
      <c r="K1605" s="59"/>
      <c r="L1605" s="59"/>
      <c r="M1605" s="59"/>
      <c r="N1605" s="59"/>
      <c r="O1605" s="59"/>
      <c r="P1605" s="59"/>
      <c r="Q1605" s="59"/>
      <c r="R1605" s="59"/>
      <c r="S1605" s="59"/>
      <c r="T1605" s="59"/>
      <c r="U1605" s="59"/>
      <c r="V1605" s="59"/>
      <c r="W1605" s="59"/>
      <c r="X1605" s="59"/>
      <c r="Y1605" s="59"/>
      <c r="Z1605" s="59"/>
      <c r="AA1605" s="59"/>
      <c r="AB1605" s="59"/>
      <c r="AC1605" s="59"/>
      <c r="AD1605" s="59"/>
      <c r="AE1605" s="59"/>
      <c r="AF1605" s="59"/>
      <c r="AG1605" s="59"/>
      <c r="AH1605" s="59"/>
      <c r="AI1605" s="59"/>
      <c r="AJ1605" s="59"/>
    </row>
    <row r="1606" spans="4:36" x14ac:dyDescent="0.2">
      <c r="D1606" s="89"/>
      <c r="G1606" s="59"/>
      <c r="H1606" s="59"/>
      <c r="I1606" s="59"/>
      <c r="J1606" s="59"/>
      <c r="K1606" s="59"/>
      <c r="L1606" s="59"/>
      <c r="M1606" s="59"/>
      <c r="N1606" s="59"/>
      <c r="O1606" s="59"/>
      <c r="P1606" s="59"/>
      <c r="Q1606" s="59"/>
      <c r="R1606" s="59"/>
      <c r="S1606" s="59"/>
      <c r="T1606" s="59"/>
      <c r="U1606" s="59"/>
      <c r="V1606" s="59"/>
      <c r="W1606" s="59"/>
      <c r="X1606" s="59"/>
      <c r="Y1606" s="59"/>
      <c r="Z1606" s="59"/>
      <c r="AA1606" s="59"/>
      <c r="AB1606" s="59"/>
      <c r="AC1606" s="59"/>
      <c r="AD1606" s="59"/>
      <c r="AE1606" s="59"/>
      <c r="AF1606" s="59"/>
      <c r="AG1606" s="59"/>
      <c r="AH1606" s="59"/>
      <c r="AI1606" s="59"/>
      <c r="AJ1606" s="59"/>
    </row>
    <row r="1607" spans="4:36" x14ac:dyDescent="0.2">
      <c r="D1607" s="89"/>
      <c r="G1607" s="59"/>
      <c r="H1607" s="59"/>
      <c r="I1607" s="59"/>
      <c r="J1607" s="59"/>
      <c r="K1607" s="59"/>
      <c r="L1607" s="59"/>
      <c r="M1607" s="59"/>
      <c r="N1607" s="59"/>
      <c r="O1607" s="59"/>
      <c r="P1607" s="59"/>
      <c r="Q1607" s="59"/>
      <c r="R1607" s="59"/>
      <c r="S1607" s="59"/>
      <c r="T1607" s="59"/>
      <c r="U1607" s="59"/>
      <c r="V1607" s="59"/>
      <c r="W1607" s="59"/>
      <c r="X1607" s="59"/>
      <c r="Y1607" s="59"/>
      <c r="Z1607" s="59"/>
      <c r="AA1607" s="59"/>
      <c r="AB1607" s="59"/>
      <c r="AC1607" s="59"/>
      <c r="AD1607" s="59"/>
      <c r="AE1607" s="59"/>
      <c r="AF1607" s="59"/>
      <c r="AG1607" s="59"/>
      <c r="AH1607" s="59"/>
      <c r="AI1607" s="59"/>
      <c r="AJ1607" s="59"/>
    </row>
    <row r="1608" spans="4:36" x14ac:dyDescent="0.2">
      <c r="D1608" s="89"/>
      <c r="G1608" s="59"/>
      <c r="H1608" s="59"/>
      <c r="I1608" s="59"/>
      <c r="J1608" s="59"/>
      <c r="K1608" s="59"/>
      <c r="L1608" s="59"/>
      <c r="M1608" s="59"/>
      <c r="N1608" s="59"/>
      <c r="O1608" s="59"/>
      <c r="P1608" s="59"/>
      <c r="Q1608" s="59"/>
      <c r="R1608" s="59"/>
      <c r="S1608" s="59"/>
      <c r="T1608" s="59"/>
      <c r="U1608" s="59"/>
      <c r="V1608" s="59"/>
      <c r="W1608" s="59"/>
      <c r="X1608" s="59"/>
      <c r="Y1608" s="59"/>
      <c r="Z1608" s="59"/>
      <c r="AA1608" s="59"/>
      <c r="AB1608" s="59"/>
      <c r="AC1608" s="59"/>
      <c r="AD1608" s="59"/>
      <c r="AE1608" s="59"/>
      <c r="AF1608" s="59"/>
      <c r="AG1608" s="59"/>
      <c r="AH1608" s="59"/>
      <c r="AI1608" s="59"/>
      <c r="AJ1608" s="59"/>
    </row>
    <row r="1609" spans="4:36" x14ac:dyDescent="0.2">
      <c r="D1609" s="89"/>
      <c r="G1609" s="59"/>
      <c r="H1609" s="59"/>
      <c r="I1609" s="59"/>
      <c r="J1609" s="59"/>
      <c r="K1609" s="59"/>
      <c r="L1609" s="59"/>
      <c r="M1609" s="59"/>
      <c r="N1609" s="59"/>
      <c r="O1609" s="59"/>
      <c r="P1609" s="59"/>
      <c r="Q1609" s="59"/>
      <c r="R1609" s="59"/>
      <c r="S1609" s="59"/>
      <c r="T1609" s="59"/>
      <c r="U1609" s="59"/>
      <c r="V1609" s="59"/>
      <c r="W1609" s="59"/>
      <c r="X1609" s="59"/>
      <c r="Y1609" s="59"/>
      <c r="Z1609" s="59"/>
      <c r="AA1609" s="59"/>
      <c r="AB1609" s="59"/>
      <c r="AC1609" s="59"/>
      <c r="AD1609" s="59"/>
      <c r="AE1609" s="59"/>
      <c r="AF1609" s="59"/>
      <c r="AG1609" s="59"/>
      <c r="AH1609" s="59"/>
      <c r="AI1609" s="59"/>
      <c r="AJ1609" s="59"/>
    </row>
    <row r="1610" spans="4:36" x14ac:dyDescent="0.2">
      <c r="D1610" s="89"/>
      <c r="G1610" s="59"/>
      <c r="H1610" s="59"/>
      <c r="I1610" s="59"/>
      <c r="J1610" s="59"/>
      <c r="K1610" s="59"/>
      <c r="L1610" s="59"/>
      <c r="M1610" s="59"/>
      <c r="N1610" s="59"/>
      <c r="O1610" s="59"/>
      <c r="P1610" s="59"/>
      <c r="Q1610" s="59"/>
      <c r="R1610" s="59"/>
      <c r="S1610" s="59"/>
      <c r="T1610" s="59"/>
      <c r="U1610" s="59"/>
      <c r="V1610" s="59"/>
      <c r="W1610" s="59"/>
      <c r="X1610" s="59"/>
      <c r="Y1610" s="59"/>
      <c r="Z1610" s="59"/>
      <c r="AA1610" s="59"/>
      <c r="AB1610" s="59"/>
      <c r="AC1610" s="59"/>
      <c r="AD1610" s="59"/>
      <c r="AE1610" s="59"/>
      <c r="AF1610" s="59"/>
      <c r="AG1610" s="59"/>
      <c r="AH1610" s="59"/>
      <c r="AI1610" s="59"/>
      <c r="AJ1610" s="59"/>
    </row>
    <row r="1611" spans="4:36" x14ac:dyDescent="0.2">
      <c r="D1611" s="89"/>
      <c r="G1611" s="59"/>
      <c r="H1611" s="59"/>
      <c r="I1611" s="59"/>
      <c r="J1611" s="59"/>
      <c r="K1611" s="59"/>
      <c r="L1611" s="59"/>
      <c r="M1611" s="59"/>
      <c r="N1611" s="59"/>
      <c r="O1611" s="59"/>
      <c r="P1611" s="59"/>
      <c r="Q1611" s="59"/>
      <c r="R1611" s="59"/>
      <c r="S1611" s="59"/>
      <c r="T1611" s="59"/>
      <c r="U1611" s="59"/>
      <c r="V1611" s="59"/>
      <c r="W1611" s="59"/>
      <c r="X1611" s="59"/>
      <c r="Y1611" s="59"/>
      <c r="Z1611" s="59"/>
      <c r="AA1611" s="59"/>
      <c r="AB1611" s="59"/>
      <c r="AC1611" s="59"/>
      <c r="AD1611" s="59"/>
      <c r="AE1611" s="59"/>
      <c r="AF1611" s="59"/>
      <c r="AG1611" s="59"/>
      <c r="AH1611" s="59"/>
      <c r="AI1611" s="59"/>
      <c r="AJ1611" s="59"/>
    </row>
    <row r="1612" spans="4:36" x14ac:dyDescent="0.2">
      <c r="D1612" s="89"/>
      <c r="G1612" s="59"/>
      <c r="H1612" s="59"/>
      <c r="I1612" s="59"/>
      <c r="J1612" s="59"/>
      <c r="K1612" s="59"/>
      <c r="L1612" s="59"/>
      <c r="M1612" s="59"/>
      <c r="N1612" s="59"/>
      <c r="O1612" s="59"/>
      <c r="P1612" s="59"/>
      <c r="Q1612" s="59"/>
      <c r="R1612" s="59"/>
      <c r="S1612" s="59"/>
      <c r="T1612" s="59"/>
      <c r="U1612" s="59"/>
      <c r="V1612" s="59"/>
      <c r="W1612" s="59"/>
      <c r="X1612" s="59"/>
      <c r="Y1612" s="59"/>
      <c r="Z1612" s="59"/>
      <c r="AA1612" s="59"/>
      <c r="AB1612" s="59"/>
      <c r="AC1612" s="59"/>
      <c r="AD1612" s="59"/>
      <c r="AE1612" s="59"/>
      <c r="AF1612" s="59"/>
      <c r="AG1612" s="59"/>
      <c r="AH1612" s="59"/>
      <c r="AI1612" s="59"/>
      <c r="AJ1612" s="59"/>
    </row>
    <row r="1613" spans="4:36" x14ac:dyDescent="0.2">
      <c r="D1613" s="89"/>
      <c r="G1613" s="59"/>
      <c r="H1613" s="59"/>
      <c r="I1613" s="59"/>
      <c r="J1613" s="59"/>
      <c r="K1613" s="59"/>
      <c r="L1613" s="59"/>
      <c r="M1613" s="59"/>
      <c r="N1613" s="59"/>
      <c r="O1613" s="59"/>
      <c r="P1613" s="59"/>
      <c r="Q1613" s="59"/>
      <c r="R1613" s="59"/>
      <c r="S1613" s="59"/>
      <c r="T1613" s="59"/>
      <c r="U1613" s="59"/>
      <c r="V1613" s="59"/>
      <c r="W1613" s="59"/>
      <c r="X1613" s="59"/>
      <c r="Y1613" s="59"/>
      <c r="Z1613" s="59"/>
      <c r="AA1613" s="59"/>
      <c r="AB1613" s="59"/>
      <c r="AC1613" s="59"/>
      <c r="AD1613" s="59"/>
      <c r="AE1613" s="59"/>
      <c r="AF1613" s="59"/>
      <c r="AG1613" s="59"/>
      <c r="AH1613" s="59"/>
      <c r="AI1613" s="59"/>
      <c r="AJ1613" s="59"/>
    </row>
    <row r="1614" spans="4:36" x14ac:dyDescent="0.2">
      <c r="D1614" s="89"/>
      <c r="G1614" s="59"/>
      <c r="H1614" s="59"/>
      <c r="I1614" s="59"/>
      <c r="J1614" s="59"/>
      <c r="K1614" s="59"/>
      <c r="L1614" s="59"/>
      <c r="M1614" s="59"/>
      <c r="N1614" s="59"/>
      <c r="O1614" s="59"/>
      <c r="P1614" s="59"/>
      <c r="Q1614" s="59"/>
      <c r="R1614" s="59"/>
      <c r="S1614" s="59"/>
      <c r="T1614" s="59"/>
      <c r="U1614" s="59"/>
      <c r="V1614" s="59"/>
      <c r="W1614" s="59"/>
      <c r="X1614" s="59"/>
      <c r="Y1614" s="59"/>
      <c r="Z1614" s="59"/>
      <c r="AA1614" s="59"/>
      <c r="AB1614" s="59"/>
      <c r="AC1614" s="59"/>
      <c r="AD1614" s="59"/>
      <c r="AE1614" s="59"/>
      <c r="AF1614" s="59"/>
      <c r="AG1614" s="59"/>
      <c r="AH1614" s="59"/>
      <c r="AI1614" s="59"/>
      <c r="AJ1614" s="59"/>
    </row>
    <row r="1615" spans="4:36" x14ac:dyDescent="0.2">
      <c r="D1615" s="89"/>
      <c r="G1615" s="59"/>
      <c r="H1615" s="59"/>
      <c r="I1615" s="59"/>
      <c r="J1615" s="59"/>
      <c r="K1615" s="59"/>
      <c r="L1615" s="59"/>
      <c r="M1615" s="59"/>
      <c r="N1615" s="59"/>
      <c r="O1615" s="59"/>
      <c r="P1615" s="59"/>
      <c r="Q1615" s="59"/>
      <c r="R1615" s="59"/>
      <c r="S1615" s="59"/>
      <c r="T1615" s="59"/>
      <c r="U1615" s="59"/>
      <c r="V1615" s="59"/>
      <c r="W1615" s="59"/>
      <c r="X1615" s="59"/>
      <c r="Y1615" s="59"/>
      <c r="Z1615" s="59"/>
      <c r="AA1615" s="59"/>
      <c r="AB1615" s="59"/>
      <c r="AC1615" s="59"/>
      <c r="AD1615" s="59"/>
      <c r="AE1615" s="59"/>
      <c r="AF1615" s="59"/>
      <c r="AG1615" s="59"/>
      <c r="AH1615" s="59"/>
      <c r="AI1615" s="59"/>
      <c r="AJ1615" s="59"/>
    </row>
    <row r="1616" spans="4:36" x14ac:dyDescent="0.2">
      <c r="D1616" s="89"/>
      <c r="G1616" s="59"/>
      <c r="H1616" s="59"/>
      <c r="I1616" s="59"/>
      <c r="J1616" s="59"/>
      <c r="K1616" s="59"/>
      <c r="L1616" s="59"/>
      <c r="M1616" s="59"/>
      <c r="N1616" s="59"/>
      <c r="O1616" s="59"/>
      <c r="P1616" s="59"/>
      <c r="Q1616" s="59"/>
      <c r="R1616" s="59"/>
      <c r="S1616" s="59"/>
      <c r="T1616" s="59"/>
      <c r="U1616" s="59"/>
      <c r="V1616" s="59"/>
      <c r="W1616" s="59"/>
      <c r="X1616" s="59"/>
      <c r="Y1616" s="59"/>
      <c r="Z1616" s="59"/>
      <c r="AA1616" s="59"/>
      <c r="AB1616" s="59"/>
      <c r="AC1616" s="59"/>
      <c r="AD1616" s="59"/>
      <c r="AE1616" s="59"/>
      <c r="AF1616" s="59"/>
      <c r="AG1616" s="59"/>
      <c r="AH1616" s="59"/>
      <c r="AI1616" s="59"/>
      <c r="AJ1616" s="59"/>
    </row>
    <row r="1617" spans="4:36" x14ac:dyDescent="0.2">
      <c r="D1617" s="89"/>
      <c r="G1617" s="59"/>
      <c r="H1617" s="59"/>
      <c r="I1617" s="59"/>
      <c r="J1617" s="59"/>
      <c r="K1617" s="59"/>
      <c r="L1617" s="59"/>
      <c r="M1617" s="59"/>
      <c r="N1617" s="59"/>
      <c r="O1617" s="59"/>
      <c r="P1617" s="59"/>
      <c r="Q1617" s="59"/>
      <c r="R1617" s="59"/>
      <c r="S1617" s="59"/>
      <c r="T1617" s="59"/>
      <c r="U1617" s="59"/>
      <c r="V1617" s="59"/>
      <c r="W1617" s="59"/>
      <c r="X1617" s="59"/>
      <c r="Y1617" s="59"/>
      <c r="Z1617" s="59"/>
      <c r="AA1617" s="59"/>
      <c r="AB1617" s="59"/>
      <c r="AC1617" s="59"/>
      <c r="AD1617" s="59"/>
      <c r="AE1617" s="59"/>
      <c r="AF1617" s="59"/>
      <c r="AG1617" s="59"/>
      <c r="AH1617" s="59"/>
      <c r="AI1617" s="59"/>
      <c r="AJ1617" s="59"/>
    </row>
    <row r="1618" spans="4:36" x14ac:dyDescent="0.2">
      <c r="D1618" s="89"/>
      <c r="G1618" s="59"/>
      <c r="H1618" s="59"/>
      <c r="I1618" s="59"/>
      <c r="J1618" s="59"/>
      <c r="K1618" s="59"/>
      <c r="L1618" s="59"/>
      <c r="M1618" s="59"/>
      <c r="N1618" s="59"/>
      <c r="O1618" s="59"/>
      <c r="P1618" s="59"/>
      <c r="Q1618" s="59"/>
      <c r="R1618" s="59"/>
      <c r="S1618" s="59"/>
      <c r="T1618" s="59"/>
      <c r="U1618" s="59"/>
      <c r="V1618" s="59"/>
      <c r="W1618" s="59"/>
      <c r="X1618" s="59"/>
      <c r="Y1618" s="59"/>
      <c r="Z1618" s="59"/>
      <c r="AA1618" s="59"/>
      <c r="AB1618" s="59"/>
      <c r="AC1618" s="59"/>
      <c r="AD1618" s="59"/>
      <c r="AE1618" s="59"/>
      <c r="AF1618" s="59"/>
      <c r="AG1618" s="59"/>
      <c r="AH1618" s="59"/>
      <c r="AI1618" s="59"/>
      <c r="AJ1618" s="59"/>
    </row>
    <row r="1619" spans="4:36" x14ac:dyDescent="0.2">
      <c r="D1619" s="89"/>
      <c r="G1619" s="59"/>
      <c r="H1619" s="59"/>
      <c r="I1619" s="59"/>
      <c r="J1619" s="59"/>
      <c r="K1619" s="59"/>
      <c r="L1619" s="59"/>
      <c r="M1619" s="59"/>
      <c r="N1619" s="59"/>
      <c r="O1619" s="59"/>
      <c r="P1619" s="59"/>
      <c r="Q1619" s="59"/>
      <c r="R1619" s="59"/>
      <c r="S1619" s="59"/>
      <c r="T1619" s="59"/>
      <c r="U1619" s="59"/>
      <c r="V1619" s="59"/>
      <c r="W1619" s="59"/>
      <c r="X1619" s="59"/>
      <c r="Y1619" s="59"/>
      <c r="Z1619" s="59"/>
      <c r="AA1619" s="59"/>
      <c r="AB1619" s="59"/>
      <c r="AC1619" s="59"/>
      <c r="AD1619" s="59"/>
      <c r="AE1619" s="59"/>
      <c r="AF1619" s="59"/>
      <c r="AG1619" s="59"/>
      <c r="AH1619" s="59"/>
      <c r="AI1619" s="59"/>
      <c r="AJ1619" s="59"/>
    </row>
    <row r="1620" spans="4:36" x14ac:dyDescent="0.2">
      <c r="D1620" s="89"/>
      <c r="G1620" s="59"/>
      <c r="H1620" s="59"/>
      <c r="I1620" s="59"/>
      <c r="J1620" s="59"/>
      <c r="K1620" s="59"/>
      <c r="L1620" s="59"/>
      <c r="M1620" s="59"/>
      <c r="N1620" s="59"/>
      <c r="O1620" s="59"/>
      <c r="P1620" s="59"/>
      <c r="Q1620" s="59"/>
      <c r="R1620" s="59"/>
      <c r="S1620" s="59"/>
      <c r="T1620" s="59"/>
      <c r="U1620" s="59"/>
      <c r="V1620" s="59"/>
      <c r="W1620" s="59"/>
      <c r="X1620" s="59"/>
      <c r="Y1620" s="59"/>
      <c r="Z1620" s="59"/>
      <c r="AA1620" s="59"/>
      <c r="AB1620" s="59"/>
      <c r="AC1620" s="59"/>
      <c r="AD1620" s="59"/>
      <c r="AE1620" s="59"/>
      <c r="AF1620" s="59"/>
      <c r="AG1620" s="59"/>
      <c r="AH1620" s="59"/>
      <c r="AI1620" s="59"/>
      <c r="AJ1620" s="59"/>
    </row>
    <row r="1621" spans="4:36" x14ac:dyDescent="0.2">
      <c r="D1621" s="89"/>
      <c r="G1621" s="59"/>
      <c r="H1621" s="59"/>
      <c r="I1621" s="59"/>
      <c r="J1621" s="59"/>
      <c r="K1621" s="59"/>
      <c r="L1621" s="59"/>
      <c r="M1621" s="59"/>
      <c r="N1621" s="59"/>
      <c r="O1621" s="59"/>
      <c r="P1621" s="59"/>
      <c r="Q1621" s="59"/>
      <c r="R1621" s="59"/>
      <c r="S1621" s="59"/>
      <c r="T1621" s="59"/>
      <c r="U1621" s="59"/>
      <c r="V1621" s="59"/>
      <c r="W1621" s="59"/>
      <c r="X1621" s="59"/>
      <c r="Y1621" s="59"/>
      <c r="Z1621" s="59"/>
      <c r="AA1621" s="59"/>
      <c r="AB1621" s="59"/>
      <c r="AC1621" s="59"/>
      <c r="AD1621" s="59"/>
      <c r="AE1621" s="59"/>
      <c r="AF1621" s="59"/>
      <c r="AG1621" s="59"/>
      <c r="AH1621" s="59"/>
      <c r="AI1621" s="59"/>
      <c r="AJ1621" s="59"/>
    </row>
    <row r="1622" spans="4:36" x14ac:dyDescent="0.2">
      <c r="D1622" s="89"/>
      <c r="G1622" s="59"/>
      <c r="H1622" s="59"/>
      <c r="I1622" s="59"/>
      <c r="J1622" s="59"/>
      <c r="K1622" s="59"/>
      <c r="L1622" s="59"/>
      <c r="M1622" s="59"/>
      <c r="N1622" s="59"/>
      <c r="O1622" s="59"/>
      <c r="P1622" s="59"/>
      <c r="Q1622" s="59"/>
      <c r="R1622" s="59"/>
      <c r="S1622" s="59"/>
      <c r="T1622" s="59"/>
      <c r="U1622" s="59"/>
      <c r="V1622" s="59"/>
      <c r="W1622" s="59"/>
      <c r="X1622" s="59"/>
      <c r="Y1622" s="59"/>
      <c r="Z1622" s="59"/>
      <c r="AA1622" s="59"/>
      <c r="AB1622" s="59"/>
      <c r="AC1622" s="59"/>
      <c r="AD1622" s="59"/>
      <c r="AE1622" s="59"/>
      <c r="AF1622" s="59"/>
      <c r="AG1622" s="59"/>
      <c r="AH1622" s="59"/>
      <c r="AI1622" s="59"/>
      <c r="AJ1622" s="59"/>
    </row>
    <row r="1623" spans="4:36" x14ac:dyDescent="0.2">
      <c r="D1623" s="89"/>
      <c r="G1623" s="59"/>
      <c r="H1623" s="59"/>
      <c r="I1623" s="59"/>
      <c r="J1623" s="59"/>
      <c r="K1623" s="59"/>
      <c r="L1623" s="59"/>
      <c r="M1623" s="59"/>
      <c r="N1623" s="59"/>
      <c r="O1623" s="59"/>
      <c r="P1623" s="59"/>
      <c r="Q1623" s="59"/>
      <c r="R1623" s="59"/>
      <c r="S1623" s="59"/>
      <c r="T1623" s="59"/>
      <c r="U1623" s="59"/>
      <c r="V1623" s="59"/>
      <c r="W1623" s="59"/>
      <c r="X1623" s="59"/>
      <c r="Y1623" s="59"/>
      <c r="Z1623" s="59"/>
      <c r="AA1623" s="59"/>
      <c r="AB1623" s="59"/>
      <c r="AC1623" s="59"/>
      <c r="AD1623" s="59"/>
      <c r="AE1623" s="59"/>
      <c r="AF1623" s="59"/>
      <c r="AG1623" s="59"/>
      <c r="AH1623" s="59"/>
      <c r="AI1623" s="59"/>
      <c r="AJ1623" s="59"/>
    </row>
    <row r="1624" spans="4:36" x14ac:dyDescent="0.2">
      <c r="D1624" s="89"/>
      <c r="G1624" s="59"/>
      <c r="H1624" s="59"/>
      <c r="I1624" s="59"/>
      <c r="J1624" s="59"/>
      <c r="K1624" s="59"/>
      <c r="L1624" s="59"/>
      <c r="M1624" s="59"/>
      <c r="N1624" s="59"/>
      <c r="O1624" s="59"/>
      <c r="P1624" s="59"/>
      <c r="Q1624" s="59"/>
      <c r="R1624" s="59"/>
      <c r="S1624" s="59"/>
      <c r="T1624" s="59"/>
      <c r="U1624" s="59"/>
      <c r="V1624" s="59"/>
      <c r="W1624" s="59"/>
      <c r="X1624" s="59"/>
      <c r="Y1624" s="59"/>
      <c r="Z1624" s="59"/>
      <c r="AA1624" s="59"/>
      <c r="AB1624" s="59"/>
      <c r="AC1624" s="59"/>
      <c r="AD1624" s="59"/>
      <c r="AE1624" s="59"/>
      <c r="AF1624" s="59"/>
      <c r="AG1624" s="59"/>
      <c r="AH1624" s="59"/>
      <c r="AI1624" s="59"/>
      <c r="AJ1624" s="59"/>
    </row>
    <row r="1625" spans="4:36" x14ac:dyDescent="0.2">
      <c r="D1625" s="89"/>
      <c r="G1625" s="59"/>
      <c r="H1625" s="59"/>
      <c r="I1625" s="59"/>
      <c r="J1625" s="59"/>
      <c r="K1625" s="59"/>
      <c r="L1625" s="59"/>
      <c r="M1625" s="59"/>
      <c r="N1625" s="59"/>
      <c r="O1625" s="59"/>
      <c r="P1625" s="59"/>
      <c r="Q1625" s="59"/>
      <c r="R1625" s="59"/>
      <c r="S1625" s="59"/>
      <c r="T1625" s="59"/>
      <c r="U1625" s="59"/>
      <c r="V1625" s="59"/>
      <c r="W1625" s="59"/>
      <c r="X1625" s="59"/>
      <c r="Y1625" s="59"/>
      <c r="Z1625" s="59"/>
      <c r="AA1625" s="59"/>
      <c r="AB1625" s="59"/>
      <c r="AC1625" s="59"/>
      <c r="AD1625" s="59"/>
      <c r="AE1625" s="59"/>
      <c r="AF1625" s="59"/>
      <c r="AG1625" s="59"/>
      <c r="AH1625" s="59"/>
      <c r="AI1625" s="59"/>
      <c r="AJ1625" s="59"/>
    </row>
    <row r="1626" spans="4:36" x14ac:dyDescent="0.2">
      <c r="D1626" s="89"/>
      <c r="G1626" s="59"/>
      <c r="H1626" s="59"/>
      <c r="I1626" s="59"/>
      <c r="J1626" s="59"/>
      <c r="K1626" s="59"/>
      <c r="L1626" s="59"/>
      <c r="M1626" s="59"/>
      <c r="N1626" s="59"/>
      <c r="O1626" s="59"/>
      <c r="P1626" s="59"/>
      <c r="Q1626" s="59"/>
      <c r="R1626" s="59"/>
      <c r="S1626" s="59"/>
      <c r="T1626" s="59"/>
      <c r="U1626" s="59"/>
      <c r="V1626" s="59"/>
      <c r="W1626" s="59"/>
      <c r="X1626" s="59"/>
      <c r="Y1626" s="59"/>
      <c r="Z1626" s="59"/>
      <c r="AA1626" s="59"/>
      <c r="AB1626" s="59"/>
      <c r="AC1626" s="59"/>
      <c r="AD1626" s="59"/>
      <c r="AE1626" s="59"/>
      <c r="AF1626" s="59"/>
      <c r="AG1626" s="59"/>
      <c r="AH1626" s="59"/>
      <c r="AI1626" s="59"/>
      <c r="AJ1626" s="59"/>
    </row>
    <row r="1627" spans="4:36" x14ac:dyDescent="0.2">
      <c r="D1627" s="89"/>
      <c r="G1627" s="59"/>
      <c r="H1627" s="59"/>
      <c r="I1627" s="59"/>
      <c r="J1627" s="59"/>
      <c r="K1627" s="59"/>
      <c r="L1627" s="59"/>
      <c r="M1627" s="59"/>
      <c r="N1627" s="59"/>
      <c r="O1627" s="59"/>
      <c r="P1627" s="59"/>
      <c r="Q1627" s="59"/>
      <c r="R1627" s="59"/>
      <c r="S1627" s="59"/>
      <c r="T1627" s="59"/>
      <c r="U1627" s="59"/>
      <c r="V1627" s="59"/>
      <c r="W1627" s="59"/>
      <c r="X1627" s="59"/>
      <c r="Y1627" s="59"/>
      <c r="Z1627" s="59"/>
      <c r="AA1627" s="59"/>
      <c r="AB1627" s="59"/>
      <c r="AC1627" s="59"/>
      <c r="AD1627" s="59"/>
      <c r="AE1627" s="59"/>
      <c r="AF1627" s="59"/>
      <c r="AG1627" s="59"/>
      <c r="AH1627" s="59"/>
      <c r="AI1627" s="59"/>
      <c r="AJ1627" s="59"/>
    </row>
    <row r="1628" spans="4:36" x14ac:dyDescent="0.2">
      <c r="D1628" s="89"/>
      <c r="G1628" s="59"/>
      <c r="H1628" s="59"/>
      <c r="I1628" s="59"/>
      <c r="J1628" s="59"/>
      <c r="K1628" s="59"/>
      <c r="L1628" s="59"/>
      <c r="M1628" s="59"/>
      <c r="N1628" s="59"/>
      <c r="O1628" s="59"/>
      <c r="P1628" s="59"/>
      <c r="Q1628" s="59"/>
      <c r="R1628" s="59"/>
      <c r="S1628" s="59"/>
      <c r="T1628" s="59"/>
      <c r="U1628" s="59"/>
      <c r="V1628" s="59"/>
      <c r="W1628" s="59"/>
      <c r="X1628" s="59"/>
      <c r="Y1628" s="59"/>
      <c r="Z1628" s="59"/>
      <c r="AA1628" s="59"/>
      <c r="AB1628" s="59"/>
      <c r="AC1628" s="59"/>
      <c r="AD1628" s="59"/>
      <c r="AE1628" s="59"/>
      <c r="AF1628" s="59"/>
      <c r="AG1628" s="59"/>
      <c r="AH1628" s="59"/>
      <c r="AI1628" s="59"/>
      <c r="AJ1628" s="59"/>
    </row>
    <row r="1629" spans="4:36" x14ac:dyDescent="0.2">
      <c r="D1629" s="89"/>
      <c r="G1629" s="59"/>
      <c r="H1629" s="59"/>
      <c r="I1629" s="59"/>
      <c r="J1629" s="59"/>
      <c r="K1629" s="59"/>
      <c r="L1629" s="59"/>
      <c r="M1629" s="59"/>
      <c r="N1629" s="59"/>
      <c r="O1629" s="59"/>
      <c r="P1629" s="59"/>
      <c r="Q1629" s="59"/>
      <c r="R1629" s="59"/>
      <c r="S1629" s="59"/>
      <c r="T1629" s="59"/>
      <c r="U1629" s="59"/>
      <c r="V1629" s="59"/>
      <c r="W1629" s="59"/>
      <c r="X1629" s="59"/>
      <c r="Y1629" s="59"/>
      <c r="Z1629" s="59"/>
      <c r="AA1629" s="59"/>
      <c r="AB1629" s="59"/>
      <c r="AC1629" s="59"/>
      <c r="AD1629" s="59"/>
      <c r="AE1629" s="59"/>
      <c r="AF1629" s="59"/>
      <c r="AG1629" s="59"/>
      <c r="AH1629" s="59"/>
      <c r="AI1629" s="59"/>
      <c r="AJ1629" s="59"/>
    </row>
    <row r="1630" spans="4:36" x14ac:dyDescent="0.2">
      <c r="D1630" s="89"/>
      <c r="G1630" s="59"/>
      <c r="H1630" s="59"/>
      <c r="I1630" s="59"/>
      <c r="J1630" s="59"/>
      <c r="K1630" s="59"/>
      <c r="L1630" s="59"/>
      <c r="M1630" s="59"/>
      <c r="N1630" s="59"/>
      <c r="O1630" s="59"/>
      <c r="P1630" s="59"/>
      <c r="Q1630" s="59"/>
      <c r="R1630" s="59"/>
      <c r="S1630" s="59"/>
      <c r="T1630" s="59"/>
      <c r="U1630" s="59"/>
      <c r="V1630" s="59"/>
      <c r="W1630" s="59"/>
      <c r="X1630" s="59"/>
      <c r="Y1630" s="59"/>
      <c r="Z1630" s="59"/>
      <c r="AA1630" s="59"/>
      <c r="AB1630" s="59"/>
      <c r="AC1630" s="59"/>
      <c r="AD1630" s="59"/>
      <c r="AE1630" s="59"/>
      <c r="AF1630" s="59"/>
      <c r="AG1630" s="59"/>
      <c r="AH1630" s="59"/>
      <c r="AI1630" s="59"/>
      <c r="AJ1630" s="59"/>
    </row>
    <row r="1631" spans="4:36" x14ac:dyDescent="0.2">
      <c r="D1631" s="89"/>
      <c r="G1631" s="59"/>
      <c r="H1631" s="59"/>
      <c r="I1631" s="59"/>
      <c r="J1631" s="59"/>
      <c r="K1631" s="59"/>
      <c r="L1631" s="59"/>
      <c r="M1631" s="59"/>
      <c r="N1631" s="59"/>
      <c r="O1631" s="59"/>
      <c r="P1631" s="59"/>
      <c r="Q1631" s="59"/>
      <c r="R1631" s="59"/>
      <c r="S1631" s="59"/>
      <c r="T1631" s="59"/>
      <c r="U1631" s="59"/>
      <c r="V1631" s="59"/>
      <c r="W1631" s="59"/>
      <c r="X1631" s="59"/>
      <c r="Y1631" s="59"/>
      <c r="Z1631" s="59"/>
      <c r="AA1631" s="59"/>
      <c r="AB1631" s="59"/>
      <c r="AC1631" s="59"/>
      <c r="AD1631" s="59"/>
      <c r="AE1631" s="59"/>
      <c r="AF1631" s="59"/>
      <c r="AG1631" s="59"/>
      <c r="AH1631" s="59"/>
      <c r="AI1631" s="59"/>
      <c r="AJ1631" s="59"/>
    </row>
    <row r="1632" spans="4:36" x14ac:dyDescent="0.2">
      <c r="D1632" s="89"/>
      <c r="G1632" s="59"/>
      <c r="H1632" s="59"/>
      <c r="I1632" s="59"/>
      <c r="J1632" s="59"/>
      <c r="K1632" s="59"/>
      <c r="L1632" s="59"/>
      <c r="M1632" s="59"/>
      <c r="N1632" s="59"/>
      <c r="O1632" s="59"/>
      <c r="P1632" s="59"/>
      <c r="Q1632" s="59"/>
      <c r="R1632" s="59"/>
      <c r="S1632" s="59"/>
      <c r="T1632" s="59"/>
      <c r="U1632" s="59"/>
      <c r="V1632" s="59"/>
      <c r="W1632" s="59"/>
      <c r="X1632" s="59"/>
      <c r="Y1632" s="59"/>
      <c r="Z1632" s="59"/>
      <c r="AA1632" s="59"/>
      <c r="AB1632" s="59"/>
      <c r="AC1632" s="59"/>
      <c r="AD1632" s="59"/>
      <c r="AE1632" s="59"/>
      <c r="AF1632" s="59"/>
      <c r="AG1632" s="59"/>
      <c r="AH1632" s="59"/>
      <c r="AI1632" s="59"/>
      <c r="AJ1632" s="59"/>
    </row>
    <row r="1633" spans="4:36" x14ac:dyDescent="0.2">
      <c r="D1633" s="89"/>
      <c r="G1633" s="59"/>
      <c r="H1633" s="59"/>
      <c r="I1633" s="59"/>
      <c r="J1633" s="59"/>
      <c r="K1633" s="59"/>
      <c r="L1633" s="59"/>
      <c r="M1633" s="59"/>
      <c r="N1633" s="59"/>
      <c r="O1633" s="59"/>
      <c r="P1633" s="59"/>
      <c r="Q1633" s="59"/>
      <c r="R1633" s="59"/>
      <c r="S1633" s="59"/>
      <c r="T1633" s="59"/>
      <c r="U1633" s="59"/>
      <c r="V1633" s="59"/>
      <c r="W1633" s="59"/>
      <c r="X1633" s="59"/>
      <c r="Y1633" s="59"/>
      <c r="Z1633" s="59"/>
      <c r="AA1633" s="59"/>
      <c r="AB1633" s="59"/>
      <c r="AC1633" s="59"/>
      <c r="AD1633" s="59"/>
      <c r="AE1633" s="59"/>
      <c r="AF1633" s="59"/>
      <c r="AG1633" s="59"/>
      <c r="AH1633" s="59"/>
      <c r="AI1633" s="59"/>
      <c r="AJ1633" s="59"/>
    </row>
    <row r="1634" spans="4:36" x14ac:dyDescent="0.2">
      <c r="D1634" s="89"/>
      <c r="G1634" s="59"/>
      <c r="H1634" s="59"/>
      <c r="I1634" s="59"/>
      <c r="J1634" s="59"/>
      <c r="K1634" s="59"/>
      <c r="L1634" s="59"/>
      <c r="M1634" s="59"/>
      <c r="N1634" s="59"/>
      <c r="O1634" s="59"/>
      <c r="P1634" s="59"/>
      <c r="Q1634" s="59"/>
      <c r="R1634" s="59"/>
      <c r="S1634" s="59"/>
      <c r="T1634" s="59"/>
      <c r="U1634" s="59"/>
      <c r="V1634" s="59"/>
      <c r="W1634" s="59"/>
      <c r="X1634" s="59"/>
      <c r="Y1634" s="59"/>
      <c r="Z1634" s="59"/>
      <c r="AA1634" s="59"/>
      <c r="AB1634" s="59"/>
      <c r="AC1634" s="59"/>
      <c r="AD1634" s="59"/>
      <c r="AE1634" s="59"/>
      <c r="AF1634" s="59"/>
      <c r="AG1634" s="59"/>
      <c r="AH1634" s="59"/>
      <c r="AI1634" s="59"/>
      <c r="AJ1634" s="59"/>
    </row>
    <row r="1635" spans="4:36" x14ac:dyDescent="0.2">
      <c r="D1635" s="89"/>
      <c r="G1635" s="59"/>
      <c r="H1635" s="59"/>
      <c r="I1635" s="59"/>
      <c r="J1635" s="59"/>
      <c r="K1635" s="59"/>
      <c r="L1635" s="59"/>
      <c r="M1635" s="59"/>
      <c r="N1635" s="59"/>
      <c r="O1635" s="59"/>
      <c r="P1635" s="59"/>
      <c r="Q1635" s="59"/>
      <c r="R1635" s="59"/>
      <c r="S1635" s="59"/>
      <c r="T1635" s="59"/>
      <c r="U1635" s="59"/>
      <c r="V1635" s="59"/>
      <c r="W1635" s="59"/>
      <c r="X1635" s="59"/>
      <c r="Y1635" s="59"/>
      <c r="Z1635" s="59"/>
      <c r="AA1635" s="59"/>
      <c r="AB1635" s="59"/>
      <c r="AC1635" s="59"/>
      <c r="AD1635" s="59"/>
      <c r="AE1635" s="59"/>
      <c r="AF1635" s="59"/>
      <c r="AG1635" s="59"/>
      <c r="AH1635" s="59"/>
      <c r="AI1635" s="59"/>
      <c r="AJ1635" s="59"/>
    </row>
    <row r="1636" spans="4:36" x14ac:dyDescent="0.2">
      <c r="D1636" s="89"/>
      <c r="G1636" s="59"/>
      <c r="H1636" s="59"/>
      <c r="I1636" s="59"/>
      <c r="J1636" s="59"/>
      <c r="K1636" s="59"/>
      <c r="L1636" s="59"/>
      <c r="M1636" s="59"/>
      <c r="N1636" s="59"/>
      <c r="O1636" s="59"/>
      <c r="P1636" s="59"/>
      <c r="Q1636" s="59"/>
      <c r="R1636" s="59"/>
      <c r="S1636" s="59"/>
      <c r="T1636" s="59"/>
      <c r="U1636" s="59"/>
      <c r="V1636" s="59"/>
      <c r="W1636" s="59"/>
      <c r="X1636" s="59"/>
      <c r="Y1636" s="59"/>
      <c r="Z1636" s="59"/>
      <c r="AA1636" s="59"/>
      <c r="AB1636" s="59"/>
      <c r="AC1636" s="59"/>
      <c r="AD1636" s="59"/>
      <c r="AE1636" s="59"/>
      <c r="AF1636" s="59"/>
      <c r="AG1636" s="59"/>
      <c r="AH1636" s="59"/>
      <c r="AI1636" s="59"/>
      <c r="AJ1636" s="59"/>
    </row>
    <row r="1637" spans="4:36" x14ac:dyDescent="0.2">
      <c r="D1637" s="89"/>
      <c r="G1637" s="59"/>
      <c r="H1637" s="59"/>
      <c r="I1637" s="59"/>
      <c r="J1637" s="59"/>
      <c r="K1637" s="59"/>
      <c r="L1637" s="59"/>
      <c r="M1637" s="59"/>
      <c r="N1637" s="59"/>
      <c r="O1637" s="59"/>
      <c r="P1637" s="59"/>
      <c r="Q1637" s="59"/>
      <c r="R1637" s="59"/>
      <c r="S1637" s="59"/>
      <c r="T1637" s="59"/>
      <c r="U1637" s="59"/>
      <c r="V1637" s="59"/>
      <c r="W1637" s="59"/>
      <c r="X1637" s="59"/>
      <c r="Y1637" s="59"/>
      <c r="Z1637" s="59"/>
      <c r="AA1637" s="59"/>
      <c r="AB1637" s="59"/>
      <c r="AC1637" s="59"/>
      <c r="AD1637" s="59"/>
      <c r="AE1637" s="59"/>
      <c r="AF1637" s="59"/>
      <c r="AG1637" s="59"/>
      <c r="AH1637" s="59"/>
      <c r="AI1637" s="59"/>
      <c r="AJ1637" s="59"/>
    </row>
    <row r="1638" spans="4:36" x14ac:dyDescent="0.2">
      <c r="D1638" s="89"/>
      <c r="G1638" s="59"/>
      <c r="H1638" s="59"/>
      <c r="I1638" s="59"/>
      <c r="J1638" s="59"/>
      <c r="K1638" s="59"/>
      <c r="L1638" s="59"/>
      <c r="M1638" s="59"/>
      <c r="N1638" s="59"/>
      <c r="O1638" s="59"/>
      <c r="P1638" s="59"/>
      <c r="Q1638" s="59"/>
      <c r="R1638" s="59"/>
      <c r="S1638" s="59"/>
      <c r="T1638" s="59"/>
      <c r="U1638" s="59"/>
      <c r="V1638" s="59"/>
      <c r="W1638" s="59"/>
      <c r="X1638" s="59"/>
      <c r="Y1638" s="59"/>
      <c r="Z1638" s="59"/>
      <c r="AA1638" s="59"/>
      <c r="AB1638" s="59"/>
      <c r="AC1638" s="59"/>
      <c r="AD1638" s="59"/>
      <c r="AE1638" s="59"/>
      <c r="AF1638" s="59"/>
      <c r="AG1638" s="59"/>
      <c r="AH1638" s="59"/>
      <c r="AI1638" s="59"/>
      <c r="AJ1638" s="59"/>
    </row>
    <row r="1639" spans="4:36" x14ac:dyDescent="0.2">
      <c r="D1639" s="89"/>
      <c r="G1639" s="59"/>
      <c r="H1639" s="59"/>
      <c r="I1639" s="59"/>
      <c r="J1639" s="59"/>
      <c r="K1639" s="59"/>
      <c r="L1639" s="59"/>
      <c r="M1639" s="59"/>
      <c r="N1639" s="59"/>
      <c r="O1639" s="59"/>
      <c r="P1639" s="59"/>
      <c r="Q1639" s="59"/>
      <c r="R1639" s="59"/>
      <c r="S1639" s="59"/>
      <c r="T1639" s="59"/>
      <c r="U1639" s="59"/>
      <c r="V1639" s="59"/>
      <c r="W1639" s="59"/>
      <c r="X1639" s="59"/>
      <c r="Y1639" s="59"/>
      <c r="Z1639" s="59"/>
      <c r="AA1639" s="59"/>
      <c r="AB1639" s="59"/>
      <c r="AC1639" s="59"/>
      <c r="AD1639" s="59"/>
      <c r="AE1639" s="59"/>
      <c r="AF1639" s="59"/>
      <c r="AG1639" s="59"/>
      <c r="AH1639" s="59"/>
      <c r="AI1639" s="59"/>
      <c r="AJ1639" s="59"/>
    </row>
    <row r="1640" spans="4:36" x14ac:dyDescent="0.2">
      <c r="D1640" s="89"/>
      <c r="G1640" s="59"/>
      <c r="H1640" s="59"/>
      <c r="I1640" s="59"/>
      <c r="J1640" s="59"/>
      <c r="K1640" s="59"/>
      <c r="L1640" s="59"/>
      <c r="M1640" s="59"/>
      <c r="N1640" s="59"/>
      <c r="O1640" s="59"/>
      <c r="P1640" s="59"/>
      <c r="Q1640" s="59"/>
      <c r="R1640" s="59"/>
      <c r="S1640" s="59"/>
      <c r="T1640" s="59"/>
      <c r="U1640" s="59"/>
      <c r="V1640" s="59"/>
      <c r="W1640" s="59"/>
      <c r="X1640" s="59"/>
      <c r="Y1640" s="59"/>
      <c r="Z1640" s="59"/>
      <c r="AA1640" s="59"/>
      <c r="AB1640" s="59"/>
      <c r="AC1640" s="59"/>
      <c r="AD1640" s="59"/>
      <c r="AE1640" s="59"/>
      <c r="AF1640" s="59"/>
      <c r="AG1640" s="59"/>
      <c r="AH1640" s="59"/>
      <c r="AI1640" s="59"/>
      <c r="AJ1640" s="59"/>
    </row>
    <row r="1641" spans="4:36" x14ac:dyDescent="0.2">
      <c r="D1641" s="89"/>
      <c r="G1641" s="59"/>
      <c r="H1641" s="59"/>
      <c r="I1641" s="59"/>
      <c r="J1641" s="59"/>
      <c r="K1641" s="59"/>
      <c r="L1641" s="59"/>
      <c r="M1641" s="59"/>
      <c r="N1641" s="59"/>
      <c r="O1641" s="59"/>
      <c r="P1641" s="59"/>
      <c r="Q1641" s="59"/>
      <c r="R1641" s="59"/>
      <c r="S1641" s="59"/>
      <c r="T1641" s="59"/>
      <c r="U1641" s="59"/>
      <c r="V1641" s="59"/>
      <c r="W1641" s="59"/>
      <c r="X1641" s="59"/>
      <c r="Y1641" s="59"/>
      <c r="Z1641" s="59"/>
      <c r="AA1641" s="59"/>
      <c r="AB1641" s="59"/>
      <c r="AC1641" s="59"/>
      <c r="AD1641" s="59"/>
      <c r="AE1641" s="59"/>
      <c r="AF1641" s="59"/>
      <c r="AG1641" s="59"/>
      <c r="AH1641" s="59"/>
      <c r="AI1641" s="59"/>
      <c r="AJ1641" s="59"/>
    </row>
    <row r="1642" spans="4:36" x14ac:dyDescent="0.2">
      <c r="D1642" s="89"/>
      <c r="G1642" s="59"/>
      <c r="H1642" s="59"/>
      <c r="I1642" s="59"/>
      <c r="J1642" s="59"/>
      <c r="K1642" s="59"/>
      <c r="L1642" s="59"/>
      <c r="M1642" s="59"/>
      <c r="N1642" s="59"/>
      <c r="O1642" s="59"/>
      <c r="P1642" s="59"/>
      <c r="Q1642" s="59"/>
      <c r="R1642" s="59"/>
      <c r="S1642" s="59"/>
      <c r="T1642" s="59"/>
      <c r="U1642" s="59"/>
      <c r="V1642" s="59"/>
      <c r="W1642" s="59"/>
      <c r="X1642" s="59"/>
      <c r="Y1642" s="59"/>
      <c r="Z1642" s="59"/>
      <c r="AA1642" s="59"/>
      <c r="AB1642" s="59"/>
      <c r="AC1642" s="59"/>
      <c r="AD1642" s="59"/>
      <c r="AE1642" s="59"/>
      <c r="AF1642" s="59"/>
      <c r="AG1642" s="59"/>
      <c r="AH1642" s="59"/>
      <c r="AI1642" s="59"/>
      <c r="AJ1642" s="59"/>
    </row>
    <row r="1643" spans="4:36" x14ac:dyDescent="0.2">
      <c r="D1643" s="89"/>
      <c r="G1643" s="59"/>
      <c r="H1643" s="59"/>
      <c r="I1643" s="59"/>
      <c r="J1643" s="59"/>
      <c r="K1643" s="59"/>
      <c r="L1643" s="59"/>
      <c r="M1643" s="59"/>
      <c r="N1643" s="59"/>
      <c r="O1643" s="59"/>
      <c r="P1643" s="59"/>
      <c r="Q1643" s="59"/>
      <c r="R1643" s="59"/>
      <c r="S1643" s="59"/>
      <c r="T1643" s="59"/>
      <c r="U1643" s="59"/>
      <c r="V1643" s="59"/>
      <c r="W1643" s="59"/>
      <c r="X1643" s="59"/>
      <c r="Y1643" s="59"/>
      <c r="Z1643" s="59"/>
      <c r="AA1643" s="59"/>
      <c r="AB1643" s="59"/>
      <c r="AC1643" s="59"/>
      <c r="AD1643" s="59"/>
      <c r="AE1643" s="59"/>
      <c r="AF1643" s="59"/>
      <c r="AG1643" s="59"/>
      <c r="AH1643" s="59"/>
      <c r="AI1643" s="59"/>
      <c r="AJ1643" s="59"/>
    </row>
    <row r="1644" spans="4:36" x14ac:dyDescent="0.2">
      <c r="D1644" s="89"/>
      <c r="G1644" s="59"/>
      <c r="H1644" s="59"/>
      <c r="I1644" s="59"/>
      <c r="J1644" s="59"/>
      <c r="K1644" s="59"/>
      <c r="L1644" s="59"/>
      <c r="M1644" s="59"/>
      <c r="N1644" s="59"/>
      <c r="O1644" s="59"/>
      <c r="P1644" s="59"/>
      <c r="Q1644" s="59"/>
      <c r="R1644" s="59"/>
      <c r="S1644" s="59"/>
      <c r="T1644" s="59"/>
      <c r="U1644" s="59"/>
      <c r="V1644" s="59"/>
      <c r="W1644" s="59"/>
      <c r="X1644" s="59"/>
      <c r="Y1644" s="59"/>
      <c r="Z1644" s="59"/>
      <c r="AA1644" s="59"/>
      <c r="AB1644" s="59"/>
      <c r="AC1644" s="59"/>
      <c r="AD1644" s="59"/>
      <c r="AE1644" s="59"/>
      <c r="AF1644" s="59"/>
      <c r="AG1644" s="59"/>
      <c r="AH1644" s="59"/>
      <c r="AI1644" s="59"/>
      <c r="AJ1644" s="59"/>
    </row>
    <row r="1645" spans="4:36" x14ac:dyDescent="0.2">
      <c r="D1645" s="89"/>
      <c r="G1645" s="59"/>
      <c r="H1645" s="59"/>
      <c r="I1645" s="59"/>
      <c r="J1645" s="59"/>
      <c r="K1645" s="59"/>
      <c r="L1645" s="59"/>
      <c r="M1645" s="59"/>
      <c r="N1645" s="59"/>
      <c r="O1645" s="59"/>
      <c r="P1645" s="59"/>
      <c r="Q1645" s="59"/>
      <c r="R1645" s="59"/>
      <c r="S1645" s="59"/>
      <c r="T1645" s="59"/>
      <c r="U1645" s="59"/>
      <c r="V1645" s="59"/>
      <c r="W1645" s="59"/>
      <c r="X1645" s="59"/>
      <c r="Y1645" s="59"/>
      <c r="Z1645" s="59"/>
      <c r="AA1645" s="59"/>
      <c r="AB1645" s="59"/>
      <c r="AC1645" s="59"/>
      <c r="AD1645" s="59"/>
      <c r="AE1645" s="59"/>
      <c r="AF1645" s="59"/>
      <c r="AG1645" s="59"/>
      <c r="AH1645" s="59"/>
      <c r="AI1645" s="59"/>
      <c r="AJ1645" s="59"/>
    </row>
    <row r="1646" spans="4:36" x14ac:dyDescent="0.2">
      <c r="D1646" s="89"/>
      <c r="G1646" s="59"/>
      <c r="H1646" s="59"/>
      <c r="I1646" s="59"/>
      <c r="J1646" s="59"/>
      <c r="K1646" s="59"/>
      <c r="L1646" s="59"/>
      <c r="M1646" s="59"/>
      <c r="N1646" s="59"/>
      <c r="O1646" s="59"/>
      <c r="P1646" s="59"/>
      <c r="Q1646" s="59"/>
      <c r="R1646" s="59"/>
      <c r="S1646" s="59"/>
      <c r="T1646" s="59"/>
      <c r="U1646" s="59"/>
      <c r="V1646" s="59"/>
      <c r="W1646" s="59"/>
      <c r="X1646" s="59"/>
      <c r="Y1646" s="59"/>
      <c r="Z1646" s="59"/>
      <c r="AA1646" s="59"/>
      <c r="AB1646" s="59"/>
      <c r="AC1646" s="59"/>
      <c r="AD1646" s="59"/>
      <c r="AE1646" s="59"/>
      <c r="AF1646" s="59"/>
      <c r="AG1646" s="59"/>
      <c r="AH1646" s="59"/>
      <c r="AI1646" s="59"/>
      <c r="AJ1646" s="59"/>
    </row>
    <row r="1647" spans="4:36" x14ac:dyDescent="0.2">
      <c r="D1647" s="89"/>
      <c r="G1647" s="59"/>
      <c r="H1647" s="59"/>
      <c r="I1647" s="59"/>
      <c r="J1647" s="59"/>
      <c r="K1647" s="59"/>
      <c r="L1647" s="59"/>
      <c r="M1647" s="59"/>
      <c r="N1647" s="59"/>
      <c r="O1647" s="59"/>
      <c r="P1647" s="59"/>
      <c r="Q1647" s="59"/>
      <c r="R1647" s="59"/>
      <c r="S1647" s="59"/>
      <c r="T1647" s="59"/>
      <c r="U1647" s="59"/>
      <c r="V1647" s="59"/>
      <c r="W1647" s="59"/>
      <c r="X1647" s="59"/>
      <c r="Y1647" s="59"/>
      <c r="Z1647" s="59"/>
      <c r="AA1647" s="59"/>
      <c r="AB1647" s="59"/>
      <c r="AC1647" s="59"/>
      <c r="AD1647" s="59"/>
      <c r="AE1647" s="59"/>
      <c r="AF1647" s="59"/>
      <c r="AG1647" s="59"/>
      <c r="AH1647" s="59"/>
      <c r="AI1647" s="59"/>
      <c r="AJ1647" s="59"/>
    </row>
    <row r="1648" spans="4:36" x14ac:dyDescent="0.2">
      <c r="D1648" s="89"/>
      <c r="G1648" s="59"/>
      <c r="H1648" s="59"/>
      <c r="I1648" s="59"/>
      <c r="J1648" s="59"/>
      <c r="K1648" s="59"/>
      <c r="L1648" s="59"/>
      <c r="M1648" s="59"/>
      <c r="N1648" s="59"/>
      <c r="O1648" s="59"/>
      <c r="P1648" s="59"/>
      <c r="Q1648" s="59"/>
      <c r="R1648" s="59"/>
      <c r="S1648" s="59"/>
      <c r="T1648" s="59"/>
      <c r="U1648" s="59"/>
      <c r="V1648" s="59"/>
      <c r="W1648" s="59"/>
      <c r="X1648" s="59"/>
      <c r="Y1648" s="59"/>
      <c r="Z1648" s="59"/>
      <c r="AA1648" s="59"/>
      <c r="AB1648" s="59"/>
      <c r="AC1648" s="59"/>
      <c r="AD1648" s="59"/>
      <c r="AE1648" s="59"/>
      <c r="AF1648" s="59"/>
      <c r="AG1648" s="59"/>
      <c r="AH1648" s="59"/>
      <c r="AI1648" s="59"/>
      <c r="AJ1648" s="59"/>
    </row>
    <row r="1649" spans="4:36" x14ac:dyDescent="0.2">
      <c r="D1649" s="89"/>
      <c r="G1649" s="59"/>
      <c r="H1649" s="59"/>
      <c r="I1649" s="59"/>
      <c r="J1649" s="59"/>
      <c r="K1649" s="59"/>
      <c r="L1649" s="59"/>
      <c r="M1649" s="59"/>
      <c r="N1649" s="59"/>
      <c r="O1649" s="59"/>
      <c r="P1649" s="59"/>
      <c r="Q1649" s="59"/>
      <c r="R1649" s="59"/>
      <c r="S1649" s="59"/>
      <c r="T1649" s="59"/>
      <c r="U1649" s="59"/>
      <c r="V1649" s="59"/>
      <c r="W1649" s="59"/>
      <c r="X1649" s="59"/>
      <c r="Y1649" s="59"/>
      <c r="Z1649" s="59"/>
      <c r="AA1649" s="59"/>
      <c r="AB1649" s="59"/>
      <c r="AC1649" s="59"/>
      <c r="AD1649" s="59"/>
      <c r="AE1649" s="59"/>
      <c r="AF1649" s="59"/>
      <c r="AG1649" s="59"/>
      <c r="AH1649" s="59"/>
      <c r="AI1649" s="59"/>
      <c r="AJ1649" s="59"/>
    </row>
    <row r="1650" spans="4:36" x14ac:dyDescent="0.2">
      <c r="D1650" s="89"/>
      <c r="G1650" s="59"/>
      <c r="H1650" s="59"/>
      <c r="I1650" s="59"/>
      <c r="J1650" s="59"/>
      <c r="K1650" s="59"/>
      <c r="L1650" s="59"/>
      <c r="M1650" s="59"/>
      <c r="N1650" s="59"/>
      <c r="O1650" s="59"/>
      <c r="P1650" s="59"/>
      <c r="Q1650" s="59"/>
      <c r="R1650" s="59"/>
      <c r="S1650" s="59"/>
      <c r="T1650" s="59"/>
      <c r="U1650" s="59"/>
      <c r="V1650" s="59"/>
      <c r="W1650" s="59"/>
      <c r="X1650" s="59"/>
      <c r="Y1650" s="59"/>
      <c r="Z1650" s="59"/>
      <c r="AA1650" s="59"/>
      <c r="AB1650" s="59"/>
      <c r="AC1650" s="59"/>
      <c r="AD1650" s="59"/>
      <c r="AE1650" s="59"/>
      <c r="AF1650" s="59"/>
      <c r="AG1650" s="59"/>
      <c r="AH1650" s="59"/>
      <c r="AI1650" s="59"/>
      <c r="AJ1650" s="59"/>
    </row>
    <row r="1651" spans="4:36" x14ac:dyDescent="0.2">
      <c r="D1651" s="89"/>
      <c r="G1651" s="59"/>
      <c r="H1651" s="59"/>
      <c r="I1651" s="59"/>
      <c r="J1651" s="59"/>
      <c r="K1651" s="59"/>
      <c r="L1651" s="59"/>
      <c r="M1651" s="59"/>
      <c r="N1651" s="59"/>
      <c r="O1651" s="59"/>
      <c r="P1651" s="59"/>
      <c r="Q1651" s="59"/>
      <c r="R1651" s="59"/>
      <c r="S1651" s="59"/>
      <c r="T1651" s="59"/>
      <c r="U1651" s="59"/>
      <c r="V1651" s="59"/>
      <c r="W1651" s="59"/>
      <c r="X1651" s="59"/>
      <c r="Y1651" s="59"/>
      <c r="Z1651" s="59"/>
      <c r="AA1651" s="59"/>
      <c r="AB1651" s="59"/>
      <c r="AC1651" s="59"/>
      <c r="AD1651" s="59"/>
      <c r="AE1651" s="59"/>
      <c r="AF1651" s="59"/>
      <c r="AG1651" s="59"/>
      <c r="AH1651" s="59"/>
      <c r="AI1651" s="59"/>
      <c r="AJ1651" s="59"/>
    </row>
    <row r="1652" spans="4:36" x14ac:dyDescent="0.2">
      <c r="D1652" s="89"/>
      <c r="G1652" s="59"/>
      <c r="H1652" s="59"/>
      <c r="I1652" s="59"/>
      <c r="J1652" s="59"/>
      <c r="K1652" s="59"/>
      <c r="L1652" s="59"/>
      <c r="M1652" s="59"/>
      <c r="N1652" s="59"/>
      <c r="O1652" s="59"/>
      <c r="P1652" s="59"/>
      <c r="Q1652" s="59"/>
      <c r="R1652" s="59"/>
      <c r="S1652" s="59"/>
      <c r="T1652" s="59"/>
      <c r="U1652" s="59"/>
      <c r="V1652" s="59"/>
      <c r="W1652" s="59"/>
      <c r="X1652" s="59"/>
      <c r="Y1652" s="59"/>
      <c r="Z1652" s="59"/>
      <c r="AA1652" s="59"/>
      <c r="AB1652" s="59"/>
      <c r="AC1652" s="59"/>
      <c r="AD1652" s="59"/>
      <c r="AE1652" s="59"/>
      <c r="AF1652" s="59"/>
      <c r="AG1652" s="59"/>
      <c r="AH1652" s="59"/>
      <c r="AI1652" s="59"/>
      <c r="AJ1652" s="59"/>
    </row>
    <row r="1653" spans="4:36" x14ac:dyDescent="0.2">
      <c r="D1653" s="89"/>
      <c r="G1653" s="59"/>
      <c r="H1653" s="59"/>
      <c r="I1653" s="59"/>
      <c r="J1653" s="59"/>
      <c r="K1653" s="59"/>
      <c r="L1653" s="59"/>
      <c r="M1653" s="59"/>
      <c r="N1653" s="59"/>
      <c r="O1653" s="59"/>
      <c r="P1653" s="59"/>
      <c r="Q1653" s="59"/>
      <c r="R1653" s="59"/>
      <c r="S1653" s="59"/>
      <c r="T1653" s="59"/>
      <c r="U1653" s="59"/>
      <c r="V1653" s="59"/>
      <c r="W1653" s="59"/>
      <c r="X1653" s="59"/>
      <c r="Y1653" s="59"/>
      <c r="Z1653" s="59"/>
      <c r="AA1653" s="59"/>
      <c r="AB1653" s="59"/>
      <c r="AC1653" s="59"/>
      <c r="AD1653" s="59"/>
      <c r="AE1653" s="59"/>
      <c r="AF1653" s="59"/>
      <c r="AG1653" s="59"/>
      <c r="AH1653" s="59"/>
      <c r="AI1653" s="59"/>
      <c r="AJ1653" s="59"/>
    </row>
    <row r="1654" spans="4:36" x14ac:dyDescent="0.2">
      <c r="D1654" s="89"/>
      <c r="G1654" s="59"/>
      <c r="H1654" s="59"/>
      <c r="I1654" s="59"/>
      <c r="J1654" s="59"/>
      <c r="K1654" s="59"/>
      <c r="L1654" s="59"/>
      <c r="M1654" s="59"/>
      <c r="N1654" s="59"/>
      <c r="O1654" s="59"/>
      <c r="P1654" s="59"/>
      <c r="Q1654" s="59"/>
      <c r="R1654" s="59"/>
      <c r="S1654" s="59"/>
      <c r="T1654" s="59"/>
      <c r="U1654" s="59"/>
      <c r="V1654" s="59"/>
      <c r="W1654" s="59"/>
      <c r="X1654" s="59"/>
      <c r="Y1654" s="59"/>
      <c r="Z1654" s="59"/>
      <c r="AA1654" s="59"/>
      <c r="AB1654" s="59"/>
      <c r="AC1654" s="59"/>
      <c r="AD1654" s="59"/>
      <c r="AE1654" s="59"/>
      <c r="AF1654" s="59"/>
      <c r="AG1654" s="59"/>
      <c r="AH1654" s="59"/>
      <c r="AI1654" s="59"/>
      <c r="AJ1654" s="59"/>
    </row>
    <row r="1655" spans="4:36" x14ac:dyDescent="0.2">
      <c r="D1655" s="89"/>
      <c r="G1655" s="59"/>
      <c r="H1655" s="59"/>
      <c r="I1655" s="59"/>
      <c r="J1655" s="59"/>
      <c r="K1655" s="59"/>
      <c r="L1655" s="59"/>
      <c r="M1655" s="59"/>
      <c r="N1655" s="59"/>
      <c r="O1655" s="59"/>
      <c r="P1655" s="59"/>
      <c r="Q1655" s="59"/>
      <c r="R1655" s="59"/>
      <c r="S1655" s="59"/>
      <c r="T1655" s="59"/>
      <c r="U1655" s="59"/>
      <c r="V1655" s="59"/>
      <c r="W1655" s="59"/>
      <c r="X1655" s="59"/>
      <c r="Y1655" s="59"/>
      <c r="Z1655" s="59"/>
      <c r="AA1655" s="59"/>
      <c r="AB1655" s="59"/>
      <c r="AC1655" s="59"/>
      <c r="AD1655" s="59"/>
      <c r="AE1655" s="59"/>
      <c r="AF1655" s="59"/>
      <c r="AG1655" s="59"/>
      <c r="AH1655" s="59"/>
      <c r="AI1655" s="59"/>
      <c r="AJ1655" s="59"/>
    </row>
    <row r="1656" spans="4:36" x14ac:dyDescent="0.2">
      <c r="D1656" s="89"/>
      <c r="G1656" s="59"/>
      <c r="H1656" s="59"/>
      <c r="I1656" s="59"/>
      <c r="J1656" s="59"/>
      <c r="K1656" s="59"/>
      <c r="L1656" s="59"/>
      <c r="M1656" s="59"/>
      <c r="N1656" s="59"/>
      <c r="O1656" s="59"/>
      <c r="P1656" s="59"/>
      <c r="Q1656" s="59"/>
      <c r="R1656" s="59"/>
      <c r="S1656" s="59"/>
      <c r="T1656" s="59"/>
      <c r="U1656" s="59"/>
      <c r="V1656" s="59"/>
      <c r="W1656" s="59"/>
      <c r="X1656" s="59"/>
      <c r="Y1656" s="59"/>
      <c r="Z1656" s="59"/>
      <c r="AA1656" s="59"/>
      <c r="AB1656" s="59"/>
      <c r="AC1656" s="59"/>
      <c r="AD1656" s="59"/>
      <c r="AE1656" s="59"/>
      <c r="AF1656" s="59"/>
      <c r="AG1656" s="59"/>
      <c r="AH1656" s="59"/>
      <c r="AI1656" s="59"/>
      <c r="AJ1656" s="59"/>
    </row>
    <row r="1657" spans="4:36" x14ac:dyDescent="0.2">
      <c r="D1657" s="89"/>
      <c r="G1657" s="59"/>
      <c r="H1657" s="59"/>
      <c r="I1657" s="59"/>
      <c r="J1657" s="59"/>
      <c r="K1657" s="59"/>
      <c r="L1657" s="59"/>
      <c r="M1657" s="59"/>
      <c r="N1657" s="59"/>
      <c r="O1657" s="59"/>
      <c r="P1657" s="59"/>
      <c r="Q1657" s="59"/>
      <c r="R1657" s="59"/>
      <c r="S1657" s="59"/>
      <c r="T1657" s="59"/>
      <c r="U1657" s="59"/>
      <c r="V1657" s="59"/>
      <c r="W1657" s="59"/>
      <c r="X1657" s="59"/>
      <c r="Y1657" s="59"/>
      <c r="Z1657" s="59"/>
      <c r="AA1657" s="59"/>
      <c r="AB1657" s="59"/>
      <c r="AC1657" s="59"/>
      <c r="AD1657" s="59"/>
      <c r="AE1657" s="59"/>
      <c r="AF1657" s="59"/>
      <c r="AG1657" s="59"/>
      <c r="AH1657" s="59"/>
      <c r="AI1657" s="59"/>
      <c r="AJ1657" s="59"/>
    </row>
    <row r="1658" spans="4:36" x14ac:dyDescent="0.2">
      <c r="D1658" s="89"/>
      <c r="G1658" s="59"/>
      <c r="H1658" s="59"/>
      <c r="I1658" s="59"/>
      <c r="J1658" s="59"/>
      <c r="K1658" s="59"/>
      <c r="L1658" s="59"/>
      <c r="M1658" s="59"/>
      <c r="N1658" s="59"/>
      <c r="O1658" s="59"/>
      <c r="P1658" s="59"/>
      <c r="Q1658" s="59"/>
      <c r="R1658" s="59"/>
      <c r="S1658" s="59"/>
      <c r="T1658" s="59"/>
      <c r="U1658" s="59"/>
      <c r="V1658" s="59"/>
      <c r="W1658" s="59"/>
      <c r="X1658" s="59"/>
      <c r="Y1658" s="59"/>
      <c r="Z1658" s="59"/>
      <c r="AA1658" s="59"/>
      <c r="AB1658" s="59"/>
      <c r="AC1658" s="59"/>
      <c r="AD1658" s="59"/>
      <c r="AE1658" s="59"/>
      <c r="AF1658" s="59"/>
      <c r="AG1658" s="59"/>
      <c r="AH1658" s="59"/>
      <c r="AI1658" s="59"/>
      <c r="AJ1658" s="59"/>
    </row>
    <row r="1659" spans="4:36" x14ac:dyDescent="0.2">
      <c r="D1659" s="89"/>
      <c r="G1659" s="59"/>
      <c r="H1659" s="59"/>
      <c r="I1659" s="59"/>
      <c r="J1659" s="59"/>
      <c r="K1659" s="59"/>
      <c r="L1659" s="59"/>
      <c r="M1659" s="59"/>
      <c r="N1659" s="59"/>
      <c r="O1659" s="59"/>
      <c r="P1659" s="59"/>
      <c r="Q1659" s="59"/>
      <c r="R1659" s="59"/>
      <c r="S1659" s="59"/>
      <c r="T1659" s="59"/>
      <c r="U1659" s="59"/>
      <c r="V1659" s="59"/>
      <c r="W1659" s="59"/>
      <c r="X1659" s="59"/>
      <c r="Y1659" s="59"/>
      <c r="Z1659" s="59"/>
      <c r="AA1659" s="59"/>
      <c r="AB1659" s="59"/>
      <c r="AC1659" s="59"/>
      <c r="AD1659" s="59"/>
      <c r="AE1659" s="59"/>
      <c r="AF1659" s="59"/>
      <c r="AG1659" s="59"/>
      <c r="AH1659" s="59"/>
      <c r="AI1659" s="59"/>
      <c r="AJ1659" s="59"/>
    </row>
    <row r="1660" spans="4:36" x14ac:dyDescent="0.2">
      <c r="D1660" s="89"/>
      <c r="G1660" s="59"/>
      <c r="H1660" s="59"/>
      <c r="I1660" s="59"/>
      <c r="J1660" s="59"/>
      <c r="K1660" s="59"/>
      <c r="L1660" s="59"/>
      <c r="M1660" s="59"/>
      <c r="N1660" s="59"/>
      <c r="O1660" s="59"/>
      <c r="P1660" s="59"/>
      <c r="Q1660" s="59"/>
      <c r="R1660" s="59"/>
      <c r="S1660" s="59"/>
      <c r="T1660" s="59"/>
      <c r="U1660" s="59"/>
      <c r="V1660" s="59"/>
      <c r="W1660" s="59"/>
      <c r="X1660" s="59"/>
      <c r="Y1660" s="59"/>
      <c r="Z1660" s="59"/>
      <c r="AA1660" s="59"/>
      <c r="AB1660" s="59"/>
      <c r="AC1660" s="59"/>
      <c r="AD1660" s="59"/>
      <c r="AE1660" s="59"/>
      <c r="AF1660" s="59"/>
      <c r="AG1660" s="59"/>
      <c r="AH1660" s="59"/>
      <c r="AI1660" s="59"/>
      <c r="AJ1660" s="59"/>
    </row>
    <row r="1661" spans="4:36" x14ac:dyDescent="0.2">
      <c r="D1661" s="89"/>
      <c r="G1661" s="59"/>
      <c r="H1661" s="59"/>
      <c r="I1661" s="59"/>
      <c r="J1661" s="59"/>
      <c r="K1661" s="59"/>
      <c r="L1661" s="59"/>
      <c r="M1661" s="59"/>
      <c r="N1661" s="59"/>
      <c r="O1661" s="59"/>
      <c r="P1661" s="59"/>
      <c r="Q1661" s="59"/>
      <c r="R1661" s="59"/>
      <c r="S1661" s="59"/>
      <c r="T1661" s="59"/>
      <c r="U1661" s="59"/>
      <c r="V1661" s="59"/>
      <c r="W1661" s="59"/>
      <c r="X1661" s="59"/>
      <c r="Y1661" s="59"/>
      <c r="Z1661" s="59"/>
      <c r="AA1661" s="59"/>
      <c r="AB1661" s="59"/>
      <c r="AC1661" s="59"/>
      <c r="AD1661" s="59"/>
      <c r="AE1661" s="59"/>
      <c r="AF1661" s="59"/>
      <c r="AG1661" s="59"/>
      <c r="AH1661" s="59"/>
      <c r="AI1661" s="59"/>
      <c r="AJ1661" s="59"/>
    </row>
    <row r="1662" spans="4:36" x14ac:dyDescent="0.2">
      <c r="D1662" s="89"/>
      <c r="G1662" s="59"/>
      <c r="H1662" s="59"/>
      <c r="I1662" s="59"/>
      <c r="J1662" s="59"/>
      <c r="K1662" s="59"/>
      <c r="L1662" s="59"/>
      <c r="M1662" s="59"/>
      <c r="N1662" s="59"/>
      <c r="O1662" s="59"/>
      <c r="P1662" s="59"/>
      <c r="Q1662" s="59"/>
      <c r="R1662" s="59"/>
      <c r="S1662" s="59"/>
      <c r="T1662" s="59"/>
      <c r="U1662" s="59"/>
      <c r="V1662" s="59"/>
      <c r="W1662" s="59"/>
      <c r="X1662" s="59"/>
      <c r="Y1662" s="59"/>
      <c r="Z1662" s="59"/>
      <c r="AA1662" s="59"/>
      <c r="AB1662" s="59"/>
      <c r="AC1662" s="59"/>
      <c r="AD1662" s="59"/>
      <c r="AE1662" s="59"/>
      <c r="AF1662" s="59"/>
      <c r="AG1662" s="59"/>
      <c r="AH1662" s="59"/>
      <c r="AI1662" s="59"/>
      <c r="AJ1662" s="59"/>
    </row>
    <row r="1663" spans="4:36" x14ac:dyDescent="0.2">
      <c r="D1663" s="89"/>
      <c r="G1663" s="59"/>
      <c r="H1663" s="59"/>
      <c r="I1663" s="59"/>
      <c r="J1663" s="59"/>
      <c r="K1663" s="59"/>
      <c r="L1663" s="59"/>
      <c r="M1663" s="59"/>
      <c r="N1663" s="59"/>
      <c r="O1663" s="59"/>
      <c r="P1663" s="59"/>
      <c r="Q1663" s="59"/>
      <c r="R1663" s="59"/>
      <c r="S1663" s="59"/>
      <c r="T1663" s="59"/>
      <c r="U1663" s="59"/>
      <c r="V1663" s="59"/>
      <c r="W1663" s="59"/>
      <c r="X1663" s="59"/>
      <c r="Y1663" s="59"/>
      <c r="Z1663" s="59"/>
      <c r="AA1663" s="59"/>
      <c r="AB1663" s="59"/>
      <c r="AC1663" s="59"/>
      <c r="AD1663" s="59"/>
      <c r="AE1663" s="59"/>
      <c r="AF1663" s="59"/>
      <c r="AG1663" s="59"/>
      <c r="AH1663" s="59"/>
      <c r="AI1663" s="59"/>
      <c r="AJ1663" s="59"/>
    </row>
    <row r="1664" spans="4:36" x14ac:dyDescent="0.2">
      <c r="D1664" s="89"/>
      <c r="G1664" s="59"/>
      <c r="H1664" s="59"/>
      <c r="I1664" s="59"/>
      <c r="J1664" s="59"/>
      <c r="K1664" s="59"/>
      <c r="L1664" s="59"/>
      <c r="M1664" s="59"/>
      <c r="N1664" s="59"/>
      <c r="O1664" s="59"/>
      <c r="P1664" s="59"/>
      <c r="Q1664" s="59"/>
      <c r="R1664" s="59"/>
      <c r="S1664" s="59"/>
      <c r="T1664" s="59"/>
      <c r="U1664" s="59"/>
      <c r="V1664" s="59"/>
      <c r="W1664" s="59"/>
      <c r="X1664" s="59"/>
      <c r="Y1664" s="59"/>
      <c r="Z1664" s="59"/>
      <c r="AA1664" s="59"/>
      <c r="AB1664" s="59"/>
      <c r="AC1664" s="59"/>
      <c r="AD1664" s="59"/>
      <c r="AE1664" s="59"/>
      <c r="AF1664" s="59"/>
      <c r="AG1664" s="59"/>
      <c r="AH1664" s="59"/>
      <c r="AI1664" s="59"/>
      <c r="AJ1664" s="59"/>
    </row>
    <row r="1665" spans="4:36" x14ac:dyDescent="0.2">
      <c r="D1665" s="89"/>
      <c r="G1665" s="59"/>
      <c r="H1665" s="59"/>
      <c r="I1665" s="59"/>
      <c r="J1665" s="59"/>
      <c r="K1665" s="59"/>
      <c r="L1665" s="59"/>
      <c r="M1665" s="59"/>
      <c r="N1665" s="59"/>
      <c r="O1665" s="59"/>
      <c r="P1665" s="59"/>
      <c r="Q1665" s="59"/>
      <c r="R1665" s="59"/>
      <c r="S1665" s="59"/>
      <c r="T1665" s="59"/>
      <c r="U1665" s="59"/>
      <c r="V1665" s="59"/>
      <c r="W1665" s="59"/>
      <c r="X1665" s="59"/>
      <c r="Y1665" s="59"/>
      <c r="Z1665" s="59"/>
      <c r="AA1665" s="59"/>
      <c r="AB1665" s="59"/>
      <c r="AC1665" s="59"/>
      <c r="AD1665" s="59"/>
      <c r="AE1665" s="59"/>
      <c r="AF1665" s="59"/>
      <c r="AG1665" s="59"/>
      <c r="AH1665" s="59"/>
      <c r="AI1665" s="59"/>
      <c r="AJ1665" s="59"/>
    </row>
    <row r="1666" spans="4:36" x14ac:dyDescent="0.2">
      <c r="D1666" s="89"/>
      <c r="G1666" s="59"/>
      <c r="H1666" s="59"/>
      <c r="I1666" s="59"/>
      <c r="J1666" s="59"/>
      <c r="K1666" s="59"/>
      <c r="L1666" s="59"/>
      <c r="M1666" s="59"/>
      <c r="N1666" s="59"/>
      <c r="O1666" s="59"/>
      <c r="P1666" s="59"/>
      <c r="Q1666" s="59"/>
      <c r="R1666" s="59"/>
      <c r="S1666" s="59"/>
      <c r="T1666" s="59"/>
      <c r="U1666" s="59"/>
      <c r="V1666" s="59"/>
      <c r="W1666" s="59"/>
      <c r="X1666" s="59"/>
      <c r="Y1666" s="59"/>
      <c r="Z1666" s="59"/>
      <c r="AA1666" s="59"/>
      <c r="AB1666" s="59"/>
      <c r="AC1666" s="59"/>
      <c r="AD1666" s="59"/>
      <c r="AE1666" s="59"/>
      <c r="AF1666" s="59"/>
      <c r="AG1666" s="59"/>
      <c r="AH1666" s="59"/>
      <c r="AI1666" s="59"/>
      <c r="AJ1666" s="59"/>
    </row>
    <row r="1667" spans="4:36" x14ac:dyDescent="0.2">
      <c r="D1667" s="89"/>
      <c r="G1667" s="59"/>
      <c r="H1667" s="59"/>
      <c r="I1667" s="59"/>
      <c r="J1667" s="59"/>
      <c r="K1667" s="59"/>
      <c r="L1667" s="59"/>
      <c r="M1667" s="59"/>
      <c r="N1667" s="59"/>
      <c r="O1667" s="59"/>
      <c r="P1667" s="59"/>
      <c r="Q1667" s="59"/>
      <c r="R1667" s="59"/>
      <c r="S1667" s="59"/>
      <c r="T1667" s="59"/>
      <c r="U1667" s="59"/>
      <c r="V1667" s="59"/>
      <c r="W1667" s="59"/>
      <c r="X1667" s="59"/>
      <c r="Y1667" s="59"/>
      <c r="Z1667" s="59"/>
      <c r="AA1667" s="59"/>
      <c r="AB1667" s="59"/>
      <c r="AC1667" s="59"/>
      <c r="AD1667" s="59"/>
      <c r="AE1667" s="59"/>
      <c r="AF1667" s="59"/>
      <c r="AG1667" s="59"/>
      <c r="AH1667" s="59"/>
      <c r="AI1667" s="59"/>
      <c r="AJ1667" s="59"/>
    </row>
    <row r="1668" spans="4:36" x14ac:dyDescent="0.2">
      <c r="D1668" s="89"/>
      <c r="G1668" s="59"/>
      <c r="H1668" s="59"/>
      <c r="I1668" s="59"/>
      <c r="J1668" s="59"/>
      <c r="K1668" s="59"/>
      <c r="L1668" s="59"/>
      <c r="M1668" s="59"/>
      <c r="N1668" s="59"/>
      <c r="O1668" s="59"/>
      <c r="P1668" s="59"/>
      <c r="Q1668" s="59"/>
      <c r="R1668" s="59"/>
      <c r="S1668" s="59"/>
      <c r="T1668" s="59"/>
      <c r="U1668" s="59"/>
      <c r="V1668" s="59"/>
      <c r="W1668" s="59"/>
      <c r="X1668" s="59"/>
      <c r="Y1668" s="59"/>
      <c r="Z1668" s="59"/>
      <c r="AA1668" s="59"/>
      <c r="AB1668" s="59"/>
      <c r="AC1668" s="59"/>
      <c r="AD1668" s="59"/>
      <c r="AE1668" s="59"/>
      <c r="AF1668" s="59"/>
      <c r="AG1668" s="59"/>
      <c r="AH1668" s="59"/>
      <c r="AI1668" s="59"/>
      <c r="AJ1668" s="59"/>
    </row>
    <row r="1669" spans="4:36" x14ac:dyDescent="0.2">
      <c r="D1669" s="89"/>
      <c r="G1669" s="59"/>
      <c r="H1669" s="59"/>
      <c r="I1669" s="59"/>
      <c r="J1669" s="59"/>
      <c r="K1669" s="59"/>
      <c r="L1669" s="59"/>
      <c r="M1669" s="59"/>
      <c r="N1669" s="59"/>
      <c r="O1669" s="59"/>
      <c r="P1669" s="59"/>
      <c r="Q1669" s="59"/>
      <c r="R1669" s="59"/>
      <c r="S1669" s="59"/>
      <c r="T1669" s="59"/>
      <c r="U1669" s="59"/>
      <c r="V1669" s="59"/>
      <c r="W1669" s="59"/>
      <c r="X1669" s="59"/>
      <c r="Y1669" s="59"/>
      <c r="Z1669" s="59"/>
      <c r="AA1669" s="59"/>
      <c r="AB1669" s="59"/>
      <c r="AC1669" s="59"/>
      <c r="AD1669" s="59"/>
      <c r="AE1669" s="59"/>
      <c r="AF1669" s="59"/>
      <c r="AG1669" s="59"/>
      <c r="AH1669" s="59"/>
      <c r="AI1669" s="59"/>
      <c r="AJ1669" s="59"/>
    </row>
    <row r="1670" spans="4:36" x14ac:dyDescent="0.2">
      <c r="D1670" s="89"/>
      <c r="G1670" s="59"/>
      <c r="H1670" s="59"/>
      <c r="I1670" s="59"/>
      <c r="J1670" s="59"/>
      <c r="K1670" s="59"/>
      <c r="L1670" s="59"/>
      <c r="M1670" s="59"/>
      <c r="N1670" s="59"/>
      <c r="O1670" s="59"/>
      <c r="P1670" s="59"/>
      <c r="Q1670" s="59"/>
      <c r="R1670" s="59"/>
      <c r="S1670" s="59"/>
      <c r="T1670" s="59"/>
      <c r="U1670" s="59"/>
      <c r="V1670" s="59"/>
      <c r="W1670" s="59"/>
      <c r="X1670" s="59"/>
      <c r="Y1670" s="59"/>
      <c r="Z1670" s="59"/>
      <c r="AA1670" s="59"/>
      <c r="AB1670" s="59"/>
      <c r="AC1670" s="59"/>
      <c r="AD1670" s="59"/>
      <c r="AE1670" s="59"/>
      <c r="AF1670" s="59"/>
      <c r="AG1670" s="59"/>
      <c r="AH1670" s="59"/>
      <c r="AI1670" s="59"/>
      <c r="AJ1670" s="59"/>
    </row>
    <row r="1671" spans="4:36" x14ac:dyDescent="0.2">
      <c r="D1671" s="89"/>
      <c r="G1671" s="59"/>
      <c r="H1671" s="59"/>
      <c r="I1671" s="59"/>
      <c r="J1671" s="59"/>
      <c r="K1671" s="59"/>
      <c r="L1671" s="59"/>
      <c r="M1671" s="59"/>
      <c r="N1671" s="59"/>
      <c r="O1671" s="59"/>
      <c r="P1671" s="59"/>
      <c r="Q1671" s="59"/>
      <c r="R1671" s="59"/>
      <c r="S1671" s="59"/>
      <c r="T1671" s="59"/>
      <c r="U1671" s="59"/>
      <c r="V1671" s="59"/>
      <c r="W1671" s="59"/>
      <c r="X1671" s="59"/>
      <c r="Y1671" s="59"/>
      <c r="Z1671" s="59"/>
      <c r="AA1671" s="59"/>
      <c r="AB1671" s="59"/>
      <c r="AC1671" s="59"/>
      <c r="AD1671" s="59"/>
      <c r="AE1671" s="59"/>
      <c r="AF1671" s="59"/>
      <c r="AG1671" s="59"/>
      <c r="AH1671" s="59"/>
      <c r="AI1671" s="59"/>
      <c r="AJ1671" s="59"/>
    </row>
    <row r="1672" spans="4:36" x14ac:dyDescent="0.2">
      <c r="D1672" s="89"/>
      <c r="G1672" s="59"/>
      <c r="H1672" s="59"/>
      <c r="I1672" s="59"/>
      <c r="J1672" s="59"/>
      <c r="K1672" s="59"/>
      <c r="L1672" s="59"/>
      <c r="M1672" s="59"/>
      <c r="N1672" s="59"/>
      <c r="O1672" s="59"/>
      <c r="P1672" s="59"/>
      <c r="Q1672" s="59"/>
      <c r="R1672" s="59"/>
      <c r="S1672" s="59"/>
      <c r="T1672" s="59"/>
      <c r="U1672" s="59"/>
      <c r="V1672" s="59"/>
      <c r="W1672" s="59"/>
      <c r="X1672" s="59"/>
      <c r="Y1672" s="59"/>
      <c r="Z1672" s="59"/>
      <c r="AA1672" s="59"/>
      <c r="AB1672" s="59"/>
      <c r="AC1672" s="59"/>
      <c r="AD1672" s="59"/>
      <c r="AE1672" s="59"/>
      <c r="AF1672" s="59"/>
      <c r="AG1672" s="59"/>
      <c r="AH1672" s="59"/>
      <c r="AI1672" s="59"/>
      <c r="AJ1672" s="59"/>
    </row>
    <row r="1673" spans="4:36" x14ac:dyDescent="0.2">
      <c r="D1673" s="89"/>
      <c r="G1673" s="59"/>
      <c r="H1673" s="59"/>
      <c r="I1673" s="59"/>
      <c r="J1673" s="59"/>
      <c r="K1673" s="59"/>
      <c r="L1673" s="59"/>
      <c r="M1673" s="59"/>
      <c r="N1673" s="59"/>
      <c r="O1673" s="59"/>
      <c r="P1673" s="59"/>
      <c r="Q1673" s="59"/>
      <c r="R1673" s="59"/>
      <c r="S1673" s="59"/>
      <c r="T1673" s="59"/>
      <c r="U1673" s="59"/>
      <c r="V1673" s="59"/>
      <c r="W1673" s="59"/>
      <c r="X1673" s="59"/>
      <c r="Y1673" s="59"/>
      <c r="Z1673" s="59"/>
      <c r="AA1673" s="59"/>
      <c r="AB1673" s="59"/>
      <c r="AC1673" s="59"/>
      <c r="AD1673" s="59"/>
      <c r="AE1673" s="59"/>
      <c r="AF1673" s="59"/>
      <c r="AG1673" s="59"/>
      <c r="AH1673" s="59"/>
      <c r="AI1673" s="59"/>
      <c r="AJ1673" s="59"/>
    </row>
    <row r="1674" spans="4:36" x14ac:dyDescent="0.2">
      <c r="D1674" s="89"/>
      <c r="G1674" s="59"/>
      <c r="H1674" s="59"/>
      <c r="I1674" s="59"/>
      <c r="J1674" s="59"/>
      <c r="K1674" s="59"/>
      <c r="L1674" s="59"/>
      <c r="M1674" s="59"/>
      <c r="N1674" s="59"/>
      <c r="O1674" s="59"/>
      <c r="P1674" s="59"/>
      <c r="Q1674" s="59"/>
      <c r="R1674" s="59"/>
      <c r="S1674" s="59"/>
      <c r="T1674" s="59"/>
      <c r="U1674" s="59"/>
      <c r="V1674" s="59"/>
      <c r="W1674" s="59"/>
      <c r="X1674" s="59"/>
      <c r="Y1674" s="59"/>
      <c r="Z1674" s="59"/>
      <c r="AA1674" s="59"/>
      <c r="AB1674" s="59"/>
      <c r="AC1674" s="59"/>
      <c r="AD1674" s="59"/>
      <c r="AE1674" s="59"/>
      <c r="AF1674" s="59"/>
      <c r="AG1674" s="59"/>
      <c r="AH1674" s="59"/>
      <c r="AI1674" s="59"/>
      <c r="AJ1674" s="59"/>
    </row>
    <row r="1675" spans="4:36" x14ac:dyDescent="0.2">
      <c r="D1675" s="89"/>
      <c r="G1675" s="59"/>
      <c r="H1675" s="59"/>
      <c r="I1675" s="59"/>
      <c r="J1675" s="59"/>
      <c r="K1675" s="59"/>
      <c r="L1675" s="59"/>
      <c r="M1675" s="59"/>
      <c r="N1675" s="59"/>
      <c r="O1675" s="59"/>
      <c r="P1675" s="59"/>
      <c r="Q1675" s="59"/>
      <c r="R1675" s="59"/>
      <c r="S1675" s="59"/>
      <c r="T1675" s="59"/>
      <c r="U1675" s="59"/>
      <c r="V1675" s="59"/>
      <c r="W1675" s="59"/>
      <c r="X1675" s="59"/>
      <c r="Y1675" s="59"/>
      <c r="Z1675" s="59"/>
      <c r="AA1675" s="59"/>
      <c r="AB1675" s="59"/>
      <c r="AC1675" s="59"/>
      <c r="AD1675" s="59"/>
      <c r="AE1675" s="59"/>
      <c r="AF1675" s="59"/>
      <c r="AG1675" s="59"/>
      <c r="AH1675" s="59"/>
      <c r="AI1675" s="59"/>
      <c r="AJ1675" s="59"/>
    </row>
    <row r="1676" spans="4:36" x14ac:dyDescent="0.2">
      <c r="D1676" s="89"/>
      <c r="G1676" s="59"/>
      <c r="H1676" s="59"/>
      <c r="I1676" s="59"/>
      <c r="J1676" s="59"/>
      <c r="K1676" s="59"/>
      <c r="L1676" s="59"/>
      <c r="M1676" s="59"/>
      <c r="N1676" s="59"/>
      <c r="O1676" s="59"/>
      <c r="P1676" s="59"/>
      <c r="Q1676" s="59"/>
      <c r="R1676" s="59"/>
      <c r="S1676" s="59"/>
      <c r="T1676" s="59"/>
      <c r="U1676" s="59"/>
      <c r="V1676" s="59"/>
      <c r="W1676" s="59"/>
      <c r="X1676" s="59"/>
      <c r="Y1676" s="59"/>
      <c r="Z1676" s="59"/>
      <c r="AA1676" s="59"/>
      <c r="AB1676" s="59"/>
      <c r="AC1676" s="59"/>
      <c r="AD1676" s="59"/>
      <c r="AE1676" s="59"/>
      <c r="AF1676" s="59"/>
      <c r="AG1676" s="59"/>
      <c r="AH1676" s="59"/>
      <c r="AI1676" s="59"/>
      <c r="AJ1676" s="59"/>
    </row>
    <row r="1677" spans="4:36" x14ac:dyDescent="0.2">
      <c r="D1677" s="89"/>
      <c r="G1677" s="59"/>
      <c r="H1677" s="59"/>
      <c r="I1677" s="59"/>
      <c r="J1677" s="59"/>
      <c r="K1677" s="59"/>
      <c r="L1677" s="59"/>
      <c r="M1677" s="59"/>
      <c r="N1677" s="59"/>
      <c r="O1677" s="59"/>
      <c r="P1677" s="59"/>
      <c r="Q1677" s="59"/>
      <c r="R1677" s="59"/>
      <c r="S1677" s="59"/>
      <c r="T1677" s="59"/>
      <c r="U1677" s="59"/>
      <c r="V1677" s="59"/>
      <c r="W1677" s="59"/>
      <c r="X1677" s="59"/>
      <c r="Y1677" s="59"/>
      <c r="Z1677" s="59"/>
      <c r="AA1677" s="59"/>
      <c r="AB1677" s="59"/>
      <c r="AC1677" s="59"/>
      <c r="AD1677" s="59"/>
      <c r="AE1677" s="59"/>
      <c r="AF1677" s="59"/>
      <c r="AG1677" s="59"/>
      <c r="AH1677" s="59"/>
      <c r="AI1677" s="59"/>
      <c r="AJ1677" s="59"/>
    </row>
    <row r="1678" spans="4:36" x14ac:dyDescent="0.2">
      <c r="D1678" s="89"/>
      <c r="G1678" s="59"/>
      <c r="H1678" s="59"/>
      <c r="I1678" s="59"/>
      <c r="J1678" s="59"/>
      <c r="K1678" s="59"/>
      <c r="L1678" s="59"/>
      <c r="M1678" s="59"/>
      <c r="N1678" s="59"/>
      <c r="O1678" s="59"/>
      <c r="P1678" s="59"/>
      <c r="Q1678" s="59"/>
      <c r="R1678" s="59"/>
      <c r="S1678" s="59"/>
      <c r="T1678" s="59"/>
      <c r="U1678" s="59"/>
      <c r="V1678" s="59"/>
      <c r="W1678" s="59"/>
      <c r="X1678" s="59"/>
      <c r="Y1678" s="59"/>
      <c r="Z1678" s="59"/>
      <c r="AA1678" s="59"/>
      <c r="AB1678" s="59"/>
      <c r="AC1678" s="59"/>
      <c r="AD1678" s="59"/>
      <c r="AE1678" s="59"/>
      <c r="AF1678" s="59"/>
      <c r="AG1678" s="59"/>
      <c r="AH1678" s="59"/>
      <c r="AI1678" s="59"/>
      <c r="AJ1678" s="59"/>
    </row>
    <row r="1679" spans="4:36" x14ac:dyDescent="0.2">
      <c r="D1679" s="89"/>
      <c r="G1679" s="59"/>
      <c r="H1679" s="59"/>
      <c r="I1679" s="59"/>
      <c r="J1679" s="59"/>
      <c r="K1679" s="59"/>
      <c r="L1679" s="59"/>
      <c r="M1679" s="59"/>
      <c r="N1679" s="59"/>
      <c r="O1679" s="59"/>
      <c r="P1679" s="59"/>
      <c r="Q1679" s="59"/>
      <c r="R1679" s="59"/>
      <c r="S1679" s="59"/>
      <c r="T1679" s="59"/>
      <c r="U1679" s="59"/>
      <c r="V1679" s="59"/>
      <c r="W1679" s="59"/>
      <c r="X1679" s="59"/>
      <c r="Y1679" s="59"/>
      <c r="Z1679" s="59"/>
      <c r="AA1679" s="59"/>
      <c r="AB1679" s="59"/>
      <c r="AC1679" s="59"/>
      <c r="AD1679" s="59"/>
      <c r="AE1679" s="59"/>
      <c r="AF1679" s="59"/>
      <c r="AG1679" s="59"/>
      <c r="AH1679" s="59"/>
      <c r="AI1679" s="59"/>
      <c r="AJ1679" s="59"/>
    </row>
    <row r="1680" spans="4:36" x14ac:dyDescent="0.2">
      <c r="D1680" s="89"/>
      <c r="G1680" s="59"/>
      <c r="H1680" s="59"/>
      <c r="I1680" s="59"/>
      <c r="J1680" s="59"/>
      <c r="K1680" s="59"/>
      <c r="L1680" s="59"/>
      <c r="M1680" s="59"/>
      <c r="N1680" s="59"/>
      <c r="O1680" s="59"/>
      <c r="P1680" s="59"/>
      <c r="Q1680" s="59"/>
      <c r="R1680" s="59"/>
      <c r="S1680" s="59"/>
      <c r="T1680" s="59"/>
      <c r="U1680" s="59"/>
      <c r="V1680" s="59"/>
      <c r="W1680" s="59"/>
      <c r="X1680" s="59"/>
      <c r="Y1680" s="59"/>
      <c r="Z1680" s="59"/>
      <c r="AA1680" s="59"/>
      <c r="AB1680" s="59"/>
      <c r="AC1680" s="59"/>
      <c r="AD1680" s="59"/>
      <c r="AE1680" s="59"/>
      <c r="AF1680" s="59"/>
      <c r="AG1680" s="59"/>
      <c r="AH1680" s="59"/>
      <c r="AI1680" s="59"/>
      <c r="AJ1680" s="59"/>
    </row>
    <row r="1681" spans="4:36" x14ac:dyDescent="0.2">
      <c r="D1681" s="89"/>
      <c r="G1681" s="59"/>
      <c r="H1681" s="59"/>
      <c r="I1681" s="59"/>
      <c r="J1681" s="59"/>
      <c r="K1681" s="59"/>
      <c r="L1681" s="59"/>
      <c r="M1681" s="59"/>
      <c r="N1681" s="59"/>
      <c r="O1681" s="59"/>
      <c r="P1681" s="59"/>
      <c r="Q1681" s="59"/>
      <c r="R1681" s="59"/>
      <c r="S1681" s="59"/>
      <c r="T1681" s="59"/>
      <c r="U1681" s="59"/>
      <c r="V1681" s="59"/>
      <c r="W1681" s="59"/>
      <c r="X1681" s="59"/>
      <c r="Y1681" s="59"/>
      <c r="Z1681" s="59"/>
      <c r="AA1681" s="59"/>
      <c r="AB1681" s="59"/>
      <c r="AC1681" s="59"/>
      <c r="AD1681" s="59"/>
      <c r="AE1681" s="59"/>
      <c r="AF1681" s="59"/>
      <c r="AG1681" s="59"/>
      <c r="AH1681" s="59"/>
      <c r="AI1681" s="59"/>
      <c r="AJ1681" s="59"/>
    </row>
    <row r="1682" spans="4:36" x14ac:dyDescent="0.2">
      <c r="D1682" s="89"/>
      <c r="G1682" s="59"/>
      <c r="H1682" s="59"/>
      <c r="I1682" s="59"/>
      <c r="J1682" s="59"/>
      <c r="K1682" s="59"/>
      <c r="L1682" s="59"/>
      <c r="M1682" s="59"/>
      <c r="N1682" s="59"/>
      <c r="O1682" s="59"/>
      <c r="P1682" s="59"/>
      <c r="Q1682" s="59"/>
      <c r="R1682" s="59"/>
      <c r="S1682" s="59"/>
      <c r="T1682" s="59"/>
      <c r="U1682" s="59"/>
      <c r="V1682" s="59"/>
      <c r="W1682" s="59"/>
      <c r="X1682" s="59"/>
      <c r="Y1682" s="59"/>
      <c r="Z1682" s="59"/>
      <c r="AA1682" s="59"/>
      <c r="AB1682" s="59"/>
      <c r="AC1682" s="59"/>
      <c r="AD1682" s="59"/>
      <c r="AE1682" s="59"/>
      <c r="AF1682" s="59"/>
      <c r="AG1682" s="59"/>
      <c r="AH1682" s="59"/>
      <c r="AI1682" s="59"/>
      <c r="AJ1682" s="59"/>
    </row>
    <row r="1683" spans="4:36" x14ac:dyDescent="0.2">
      <c r="D1683" s="89"/>
      <c r="G1683" s="59"/>
      <c r="H1683" s="59"/>
      <c r="I1683" s="59"/>
      <c r="J1683" s="59"/>
      <c r="K1683" s="59"/>
      <c r="L1683" s="59"/>
      <c r="M1683" s="59"/>
      <c r="N1683" s="59"/>
      <c r="O1683" s="59"/>
      <c r="P1683" s="59"/>
      <c r="Q1683" s="59"/>
      <c r="R1683" s="59"/>
      <c r="S1683" s="59"/>
      <c r="T1683" s="59"/>
      <c r="U1683" s="59"/>
      <c r="V1683" s="59"/>
      <c r="W1683" s="59"/>
      <c r="X1683" s="59"/>
      <c r="Y1683" s="59"/>
      <c r="Z1683" s="59"/>
      <c r="AA1683" s="59"/>
      <c r="AB1683" s="59"/>
      <c r="AC1683" s="59"/>
      <c r="AD1683" s="59"/>
      <c r="AE1683" s="59"/>
      <c r="AF1683" s="59"/>
      <c r="AG1683" s="59"/>
      <c r="AH1683" s="59"/>
      <c r="AI1683" s="59"/>
      <c r="AJ1683" s="59"/>
    </row>
    <row r="1684" spans="4:36" x14ac:dyDescent="0.2">
      <c r="D1684" s="89"/>
      <c r="G1684" s="59"/>
      <c r="H1684" s="59"/>
      <c r="I1684" s="59"/>
      <c r="J1684" s="59"/>
      <c r="K1684" s="59"/>
      <c r="L1684" s="59"/>
      <c r="M1684" s="59"/>
      <c r="N1684" s="59"/>
      <c r="O1684" s="59"/>
      <c r="P1684" s="59"/>
      <c r="Q1684" s="59"/>
      <c r="R1684" s="59"/>
      <c r="S1684" s="59"/>
      <c r="T1684" s="59"/>
      <c r="U1684" s="59"/>
      <c r="V1684" s="59"/>
      <c r="W1684" s="59"/>
      <c r="X1684" s="59"/>
      <c r="Y1684" s="59"/>
      <c r="Z1684" s="59"/>
      <c r="AA1684" s="59"/>
      <c r="AB1684" s="59"/>
      <c r="AC1684" s="59"/>
      <c r="AD1684" s="59"/>
      <c r="AE1684" s="59"/>
      <c r="AF1684" s="59"/>
      <c r="AG1684" s="59"/>
      <c r="AH1684" s="59"/>
      <c r="AI1684" s="59"/>
      <c r="AJ1684" s="59"/>
    </row>
    <row r="1685" spans="4:36" x14ac:dyDescent="0.2">
      <c r="D1685" s="89"/>
      <c r="G1685" s="59"/>
      <c r="H1685" s="59"/>
      <c r="I1685" s="59"/>
      <c r="J1685" s="59"/>
      <c r="K1685" s="59"/>
      <c r="L1685" s="59"/>
      <c r="M1685" s="59"/>
      <c r="N1685" s="59"/>
      <c r="O1685" s="59"/>
      <c r="P1685" s="59"/>
      <c r="Q1685" s="59"/>
      <c r="R1685" s="59"/>
      <c r="S1685" s="59"/>
      <c r="T1685" s="59"/>
      <c r="U1685" s="59"/>
      <c r="V1685" s="59"/>
      <c r="W1685" s="59"/>
      <c r="X1685" s="59"/>
      <c r="Y1685" s="59"/>
      <c r="Z1685" s="59"/>
      <c r="AA1685" s="59"/>
      <c r="AB1685" s="59"/>
      <c r="AC1685" s="59"/>
      <c r="AD1685" s="59"/>
      <c r="AE1685" s="59"/>
      <c r="AF1685" s="59"/>
      <c r="AG1685" s="59"/>
      <c r="AH1685" s="59"/>
      <c r="AI1685" s="59"/>
      <c r="AJ1685" s="59"/>
    </row>
    <row r="1686" spans="4:36" x14ac:dyDescent="0.2">
      <c r="D1686" s="89"/>
      <c r="G1686" s="59"/>
      <c r="H1686" s="59"/>
      <c r="I1686" s="59"/>
      <c r="J1686" s="59"/>
      <c r="K1686" s="59"/>
      <c r="L1686" s="59"/>
      <c r="M1686" s="59"/>
      <c r="N1686" s="59"/>
      <c r="O1686" s="59"/>
      <c r="P1686" s="59"/>
      <c r="Q1686" s="59"/>
      <c r="R1686" s="59"/>
      <c r="S1686" s="59"/>
      <c r="T1686" s="59"/>
      <c r="U1686" s="59"/>
      <c r="V1686" s="59"/>
      <c r="W1686" s="59"/>
      <c r="X1686" s="59"/>
      <c r="Y1686" s="59"/>
      <c r="Z1686" s="59"/>
      <c r="AA1686" s="59"/>
      <c r="AB1686" s="59"/>
      <c r="AC1686" s="59"/>
      <c r="AD1686" s="59"/>
      <c r="AE1686" s="59"/>
      <c r="AF1686" s="59"/>
      <c r="AG1686" s="59"/>
      <c r="AH1686" s="59"/>
      <c r="AI1686" s="59"/>
      <c r="AJ1686" s="59"/>
    </row>
    <row r="1687" spans="4:36" x14ac:dyDescent="0.2">
      <c r="D1687" s="89"/>
      <c r="G1687" s="59"/>
      <c r="H1687" s="59"/>
      <c r="I1687" s="59"/>
      <c r="J1687" s="59"/>
      <c r="K1687" s="59"/>
      <c r="L1687" s="59"/>
      <c r="M1687" s="59"/>
      <c r="N1687" s="59"/>
      <c r="O1687" s="59"/>
      <c r="P1687" s="59"/>
      <c r="Q1687" s="59"/>
      <c r="R1687" s="59"/>
      <c r="S1687" s="59"/>
      <c r="T1687" s="59"/>
      <c r="U1687" s="59"/>
      <c r="V1687" s="59"/>
      <c r="W1687" s="59"/>
      <c r="X1687" s="59"/>
      <c r="Y1687" s="59"/>
      <c r="Z1687" s="59"/>
      <c r="AA1687" s="59"/>
      <c r="AB1687" s="59"/>
      <c r="AC1687" s="59"/>
      <c r="AD1687" s="59"/>
      <c r="AE1687" s="59"/>
      <c r="AF1687" s="59"/>
      <c r="AG1687" s="59"/>
      <c r="AH1687" s="59"/>
      <c r="AI1687" s="59"/>
      <c r="AJ1687" s="59"/>
    </row>
    <row r="1688" spans="4:36" x14ac:dyDescent="0.2">
      <c r="D1688" s="89"/>
      <c r="G1688" s="59"/>
      <c r="H1688" s="59"/>
      <c r="I1688" s="59"/>
      <c r="J1688" s="59"/>
      <c r="K1688" s="59"/>
      <c r="L1688" s="59"/>
      <c r="M1688" s="59"/>
      <c r="N1688" s="59"/>
      <c r="O1688" s="59"/>
      <c r="P1688" s="59"/>
      <c r="Q1688" s="59"/>
      <c r="R1688" s="59"/>
      <c r="S1688" s="59"/>
      <c r="T1688" s="59"/>
      <c r="U1688" s="59"/>
      <c r="V1688" s="59"/>
      <c r="W1688" s="59"/>
      <c r="X1688" s="59"/>
      <c r="Y1688" s="59"/>
      <c r="Z1688" s="59"/>
      <c r="AA1688" s="59"/>
      <c r="AB1688" s="59"/>
      <c r="AC1688" s="59"/>
      <c r="AD1688" s="59"/>
      <c r="AE1688" s="59"/>
      <c r="AF1688" s="59"/>
      <c r="AG1688" s="59"/>
      <c r="AH1688" s="59"/>
      <c r="AI1688" s="59"/>
      <c r="AJ1688" s="59"/>
    </row>
    <row r="1689" spans="4:36" x14ac:dyDescent="0.2">
      <c r="D1689" s="89"/>
      <c r="G1689" s="59"/>
      <c r="H1689" s="59"/>
      <c r="I1689" s="59"/>
      <c r="J1689" s="59"/>
      <c r="K1689" s="59"/>
      <c r="L1689" s="59"/>
      <c r="M1689" s="59"/>
      <c r="N1689" s="59"/>
      <c r="O1689" s="59"/>
      <c r="P1689" s="59"/>
      <c r="Q1689" s="59"/>
      <c r="R1689" s="59"/>
      <c r="S1689" s="59"/>
      <c r="T1689" s="59"/>
      <c r="U1689" s="59"/>
      <c r="V1689" s="59"/>
      <c r="W1689" s="59"/>
      <c r="X1689" s="59"/>
      <c r="Y1689" s="59"/>
      <c r="Z1689" s="59"/>
      <c r="AA1689" s="59"/>
      <c r="AB1689" s="59"/>
      <c r="AC1689" s="59"/>
      <c r="AD1689" s="59"/>
      <c r="AE1689" s="59"/>
      <c r="AF1689" s="59"/>
      <c r="AG1689" s="59"/>
      <c r="AH1689" s="59"/>
      <c r="AI1689" s="59"/>
      <c r="AJ1689" s="59"/>
    </row>
    <row r="1690" spans="4:36" x14ac:dyDescent="0.2">
      <c r="D1690" s="89"/>
      <c r="G1690" s="59"/>
      <c r="H1690" s="59"/>
      <c r="I1690" s="59"/>
      <c r="J1690" s="59"/>
      <c r="K1690" s="59"/>
      <c r="L1690" s="59"/>
      <c r="M1690" s="59"/>
      <c r="N1690" s="59"/>
      <c r="O1690" s="59"/>
      <c r="P1690" s="59"/>
      <c r="Q1690" s="59"/>
      <c r="R1690" s="59"/>
      <c r="S1690" s="59"/>
      <c r="T1690" s="59"/>
      <c r="U1690" s="59"/>
      <c r="V1690" s="59"/>
      <c r="W1690" s="59"/>
      <c r="X1690" s="59"/>
      <c r="Y1690" s="59"/>
      <c r="Z1690" s="59"/>
      <c r="AA1690" s="59"/>
      <c r="AB1690" s="59"/>
      <c r="AC1690" s="59"/>
      <c r="AD1690" s="59"/>
      <c r="AE1690" s="59"/>
      <c r="AF1690" s="59"/>
      <c r="AG1690" s="59"/>
      <c r="AH1690" s="59"/>
      <c r="AI1690" s="59"/>
      <c r="AJ1690" s="59"/>
    </row>
    <row r="1691" spans="4:36" x14ac:dyDescent="0.2">
      <c r="D1691" s="89"/>
      <c r="G1691" s="59"/>
      <c r="H1691" s="59"/>
      <c r="I1691" s="59"/>
      <c r="J1691" s="59"/>
      <c r="K1691" s="59"/>
      <c r="L1691" s="59"/>
      <c r="M1691" s="59"/>
      <c r="N1691" s="59"/>
      <c r="O1691" s="59"/>
      <c r="P1691" s="59"/>
      <c r="Q1691" s="59"/>
      <c r="R1691" s="59"/>
      <c r="S1691" s="59"/>
      <c r="T1691" s="59"/>
      <c r="U1691" s="59"/>
      <c r="V1691" s="59"/>
      <c r="W1691" s="59"/>
      <c r="X1691" s="59"/>
      <c r="Y1691" s="59"/>
      <c r="Z1691" s="59"/>
      <c r="AA1691" s="59"/>
      <c r="AB1691" s="59"/>
      <c r="AC1691" s="59"/>
      <c r="AD1691" s="59"/>
      <c r="AE1691" s="59"/>
      <c r="AF1691" s="59"/>
      <c r="AG1691" s="59"/>
      <c r="AH1691" s="59"/>
      <c r="AI1691" s="59"/>
      <c r="AJ1691" s="59"/>
    </row>
    <row r="1692" spans="4:36" x14ac:dyDescent="0.2">
      <c r="D1692" s="89"/>
      <c r="G1692" s="59"/>
      <c r="H1692" s="59"/>
      <c r="I1692" s="59"/>
      <c r="J1692" s="59"/>
      <c r="K1692" s="59"/>
      <c r="L1692" s="59"/>
      <c r="M1692" s="59"/>
      <c r="N1692" s="59"/>
      <c r="O1692" s="59"/>
      <c r="P1692" s="59"/>
      <c r="Q1692" s="59"/>
      <c r="R1692" s="59"/>
      <c r="S1692" s="59"/>
      <c r="T1692" s="59"/>
      <c r="U1692" s="59"/>
      <c r="V1692" s="59"/>
      <c r="W1692" s="59"/>
      <c r="X1692" s="59"/>
      <c r="Y1692" s="59"/>
      <c r="Z1692" s="59"/>
      <c r="AA1692" s="59"/>
      <c r="AB1692" s="59"/>
      <c r="AC1692" s="59"/>
      <c r="AD1692" s="59"/>
      <c r="AE1692" s="59"/>
      <c r="AF1692" s="59"/>
      <c r="AG1692" s="59"/>
      <c r="AH1692" s="59"/>
      <c r="AI1692" s="59"/>
      <c r="AJ1692" s="59"/>
    </row>
    <row r="1693" spans="4:36" x14ac:dyDescent="0.2">
      <c r="D1693" s="89"/>
      <c r="G1693" s="59"/>
      <c r="H1693" s="59"/>
      <c r="I1693" s="59"/>
      <c r="J1693" s="59"/>
      <c r="K1693" s="59"/>
      <c r="L1693" s="59"/>
      <c r="M1693" s="59"/>
      <c r="N1693" s="59"/>
      <c r="O1693" s="59"/>
      <c r="P1693" s="59"/>
      <c r="Q1693" s="59"/>
      <c r="R1693" s="59"/>
      <c r="S1693" s="59"/>
      <c r="T1693" s="59"/>
      <c r="U1693" s="59"/>
      <c r="V1693" s="59"/>
      <c r="W1693" s="59"/>
      <c r="X1693" s="59"/>
      <c r="Y1693" s="59"/>
      <c r="Z1693" s="59"/>
      <c r="AA1693" s="59"/>
      <c r="AB1693" s="59"/>
      <c r="AC1693" s="59"/>
      <c r="AD1693" s="59"/>
      <c r="AE1693" s="59"/>
      <c r="AF1693" s="59"/>
      <c r="AG1693" s="59"/>
      <c r="AH1693" s="59"/>
      <c r="AI1693" s="59"/>
      <c r="AJ1693" s="59"/>
    </row>
    <row r="1694" spans="4:36" x14ac:dyDescent="0.2">
      <c r="D1694" s="89"/>
      <c r="G1694" s="59"/>
      <c r="H1694" s="59"/>
      <c r="I1694" s="59"/>
      <c r="J1694" s="59"/>
      <c r="K1694" s="59"/>
      <c r="L1694" s="59"/>
      <c r="M1694" s="59"/>
      <c r="N1694" s="59"/>
      <c r="O1694" s="59"/>
      <c r="P1694" s="59"/>
      <c r="Q1694" s="59"/>
      <c r="R1694" s="59"/>
      <c r="S1694" s="59"/>
      <c r="T1694" s="59"/>
      <c r="U1694" s="59"/>
      <c r="V1694" s="59"/>
      <c r="W1694" s="59"/>
      <c r="X1694" s="59"/>
      <c r="Y1694" s="59"/>
      <c r="Z1694" s="59"/>
      <c r="AA1694" s="59"/>
      <c r="AB1694" s="59"/>
      <c r="AC1694" s="59"/>
      <c r="AD1694" s="59"/>
      <c r="AE1694" s="59"/>
      <c r="AF1694" s="59"/>
      <c r="AG1694" s="59"/>
      <c r="AH1694" s="59"/>
      <c r="AI1694" s="59"/>
      <c r="AJ1694" s="59"/>
    </row>
    <row r="1695" spans="4:36" x14ac:dyDescent="0.2">
      <c r="D1695" s="89"/>
      <c r="G1695" s="59"/>
      <c r="H1695" s="59"/>
      <c r="I1695" s="59"/>
      <c r="J1695" s="59"/>
      <c r="K1695" s="59"/>
      <c r="L1695" s="59"/>
      <c r="M1695" s="59"/>
      <c r="N1695" s="59"/>
      <c r="O1695" s="59"/>
      <c r="P1695" s="59"/>
      <c r="Q1695" s="59"/>
      <c r="R1695" s="59"/>
      <c r="S1695" s="59"/>
      <c r="T1695" s="59"/>
      <c r="U1695" s="59"/>
      <c r="V1695" s="59"/>
      <c r="W1695" s="59"/>
      <c r="X1695" s="59"/>
      <c r="Y1695" s="59"/>
      <c r="Z1695" s="59"/>
      <c r="AA1695" s="59"/>
      <c r="AB1695" s="59"/>
      <c r="AC1695" s="59"/>
      <c r="AD1695" s="59"/>
      <c r="AE1695" s="59"/>
      <c r="AF1695" s="59"/>
      <c r="AG1695" s="59"/>
      <c r="AH1695" s="59"/>
      <c r="AI1695" s="59"/>
      <c r="AJ1695" s="59"/>
    </row>
    <row r="1696" spans="4:36" x14ac:dyDescent="0.2">
      <c r="D1696" s="89"/>
      <c r="G1696" s="59"/>
      <c r="H1696" s="59"/>
      <c r="I1696" s="59"/>
      <c r="J1696" s="59"/>
      <c r="K1696" s="59"/>
      <c r="L1696" s="59"/>
      <c r="M1696" s="59"/>
      <c r="N1696" s="59"/>
      <c r="O1696" s="59"/>
      <c r="P1696" s="59"/>
      <c r="Q1696" s="59"/>
      <c r="R1696" s="59"/>
      <c r="S1696" s="59"/>
      <c r="T1696" s="59"/>
      <c r="U1696" s="59"/>
      <c r="V1696" s="59"/>
      <c r="W1696" s="59"/>
      <c r="X1696" s="59"/>
      <c r="Y1696" s="59"/>
      <c r="Z1696" s="59"/>
      <c r="AA1696" s="59"/>
      <c r="AB1696" s="59"/>
      <c r="AC1696" s="59"/>
      <c r="AD1696" s="59"/>
      <c r="AE1696" s="59"/>
      <c r="AF1696" s="59"/>
      <c r="AG1696" s="59"/>
      <c r="AH1696" s="59"/>
      <c r="AI1696" s="59"/>
      <c r="AJ1696" s="59"/>
    </row>
    <row r="1697" spans="4:36" x14ac:dyDescent="0.2">
      <c r="D1697" s="89"/>
      <c r="G1697" s="59"/>
      <c r="H1697" s="59"/>
      <c r="I1697" s="59"/>
      <c r="J1697" s="59"/>
      <c r="K1697" s="59"/>
      <c r="L1697" s="59"/>
      <c r="M1697" s="59"/>
      <c r="N1697" s="59"/>
      <c r="O1697" s="59"/>
      <c r="P1697" s="59"/>
      <c r="Q1697" s="59"/>
      <c r="R1697" s="59"/>
      <c r="S1697" s="59"/>
      <c r="T1697" s="59"/>
      <c r="U1697" s="59"/>
      <c r="V1697" s="59"/>
      <c r="W1697" s="59"/>
      <c r="X1697" s="59"/>
      <c r="Y1697" s="59"/>
      <c r="Z1697" s="59"/>
      <c r="AA1697" s="59"/>
      <c r="AB1697" s="59"/>
      <c r="AC1697" s="59"/>
      <c r="AD1697" s="59"/>
      <c r="AE1697" s="59"/>
      <c r="AF1697" s="59"/>
      <c r="AG1697" s="59"/>
      <c r="AH1697" s="59"/>
      <c r="AI1697" s="59"/>
      <c r="AJ1697" s="59"/>
    </row>
    <row r="1698" spans="4:36" x14ac:dyDescent="0.2">
      <c r="D1698" s="89"/>
      <c r="G1698" s="59"/>
      <c r="H1698" s="59"/>
      <c r="I1698" s="59"/>
      <c r="J1698" s="59"/>
      <c r="K1698" s="59"/>
      <c r="L1698" s="59"/>
      <c r="M1698" s="59"/>
      <c r="N1698" s="59"/>
      <c r="O1698" s="59"/>
      <c r="P1698" s="59"/>
      <c r="Q1698" s="59"/>
      <c r="R1698" s="59"/>
      <c r="S1698" s="59"/>
      <c r="T1698" s="59"/>
      <c r="U1698" s="59"/>
      <c r="V1698" s="59"/>
      <c r="W1698" s="59"/>
      <c r="X1698" s="59"/>
      <c r="Y1698" s="59"/>
      <c r="Z1698" s="59"/>
      <c r="AA1698" s="59"/>
      <c r="AB1698" s="59"/>
      <c r="AC1698" s="59"/>
      <c r="AD1698" s="59"/>
      <c r="AE1698" s="59"/>
      <c r="AF1698" s="59"/>
      <c r="AG1698" s="59"/>
      <c r="AH1698" s="59"/>
      <c r="AI1698" s="59"/>
      <c r="AJ1698" s="59"/>
    </row>
    <row r="1699" spans="4:36" x14ac:dyDescent="0.2">
      <c r="D1699" s="89"/>
      <c r="G1699" s="59"/>
      <c r="H1699" s="59"/>
      <c r="I1699" s="59"/>
      <c r="J1699" s="59"/>
      <c r="K1699" s="59"/>
      <c r="L1699" s="59"/>
      <c r="M1699" s="59"/>
      <c r="N1699" s="59"/>
      <c r="O1699" s="59"/>
      <c r="P1699" s="59"/>
      <c r="Q1699" s="59"/>
      <c r="R1699" s="59"/>
      <c r="S1699" s="59"/>
      <c r="T1699" s="59"/>
      <c r="U1699" s="59"/>
      <c r="V1699" s="59"/>
      <c r="W1699" s="59"/>
      <c r="X1699" s="59"/>
      <c r="Y1699" s="59"/>
      <c r="Z1699" s="59"/>
      <c r="AA1699" s="59"/>
      <c r="AB1699" s="59"/>
      <c r="AC1699" s="59"/>
      <c r="AD1699" s="59"/>
      <c r="AE1699" s="59"/>
      <c r="AF1699" s="59"/>
      <c r="AG1699" s="59"/>
      <c r="AH1699" s="59"/>
      <c r="AI1699" s="59"/>
      <c r="AJ1699" s="59"/>
    </row>
    <row r="1700" spans="4:36" x14ac:dyDescent="0.2">
      <c r="D1700" s="89"/>
      <c r="G1700" s="59"/>
      <c r="H1700" s="59"/>
      <c r="I1700" s="59"/>
      <c r="J1700" s="59"/>
      <c r="K1700" s="59"/>
      <c r="L1700" s="59"/>
      <c r="M1700" s="59"/>
      <c r="N1700" s="59"/>
      <c r="O1700" s="59"/>
      <c r="P1700" s="59"/>
      <c r="Q1700" s="59"/>
      <c r="R1700" s="59"/>
      <c r="S1700" s="59"/>
      <c r="T1700" s="59"/>
      <c r="U1700" s="59"/>
      <c r="V1700" s="59"/>
      <c r="W1700" s="59"/>
      <c r="X1700" s="59"/>
      <c r="Y1700" s="59"/>
      <c r="Z1700" s="59"/>
      <c r="AA1700" s="59"/>
      <c r="AB1700" s="59"/>
      <c r="AC1700" s="59"/>
      <c r="AD1700" s="59"/>
      <c r="AE1700" s="59"/>
      <c r="AF1700" s="59"/>
      <c r="AG1700" s="59"/>
      <c r="AH1700" s="59"/>
      <c r="AI1700" s="59"/>
      <c r="AJ1700" s="59"/>
    </row>
    <row r="1701" spans="4:36" x14ac:dyDescent="0.2">
      <c r="D1701" s="89"/>
      <c r="G1701" s="59"/>
      <c r="H1701" s="59"/>
      <c r="I1701" s="59"/>
      <c r="J1701" s="59"/>
      <c r="K1701" s="59"/>
      <c r="L1701" s="59"/>
      <c r="M1701" s="59"/>
      <c r="N1701" s="59"/>
      <c r="O1701" s="59"/>
      <c r="P1701" s="59"/>
      <c r="Q1701" s="59"/>
      <c r="R1701" s="59"/>
      <c r="S1701" s="59"/>
      <c r="T1701" s="59"/>
      <c r="U1701" s="59"/>
      <c r="V1701" s="59"/>
      <c r="W1701" s="59"/>
      <c r="X1701" s="59"/>
      <c r="Y1701" s="59"/>
      <c r="Z1701" s="59"/>
      <c r="AA1701" s="59"/>
      <c r="AB1701" s="59"/>
      <c r="AC1701" s="59"/>
      <c r="AD1701" s="59"/>
      <c r="AE1701" s="59"/>
      <c r="AF1701" s="59"/>
      <c r="AG1701" s="59"/>
      <c r="AH1701" s="59"/>
      <c r="AI1701" s="59"/>
      <c r="AJ1701" s="59"/>
    </row>
    <row r="1702" spans="4:36" x14ac:dyDescent="0.2">
      <c r="D1702" s="89"/>
      <c r="G1702" s="59"/>
      <c r="H1702" s="59"/>
      <c r="I1702" s="59"/>
      <c r="J1702" s="59"/>
      <c r="K1702" s="59"/>
      <c r="L1702" s="59"/>
      <c r="M1702" s="59"/>
      <c r="N1702" s="59"/>
      <c r="O1702" s="59"/>
      <c r="P1702" s="59"/>
      <c r="Q1702" s="59"/>
      <c r="R1702" s="59"/>
      <c r="S1702" s="59"/>
      <c r="T1702" s="59"/>
      <c r="U1702" s="59"/>
      <c r="V1702" s="59"/>
      <c r="W1702" s="59"/>
      <c r="X1702" s="59"/>
      <c r="Y1702" s="59"/>
      <c r="Z1702" s="59"/>
      <c r="AA1702" s="59"/>
      <c r="AB1702" s="59"/>
      <c r="AC1702" s="59"/>
      <c r="AD1702" s="59"/>
      <c r="AE1702" s="59"/>
      <c r="AF1702" s="59"/>
      <c r="AG1702" s="59"/>
      <c r="AH1702" s="59"/>
      <c r="AI1702" s="59"/>
      <c r="AJ1702" s="59"/>
    </row>
    <row r="1703" spans="4:36" x14ac:dyDescent="0.2">
      <c r="D1703" s="89"/>
      <c r="G1703" s="59"/>
      <c r="H1703" s="59"/>
      <c r="I1703" s="59"/>
      <c r="J1703" s="59"/>
      <c r="K1703" s="59"/>
      <c r="L1703" s="59"/>
      <c r="M1703" s="59"/>
      <c r="N1703" s="59"/>
      <c r="O1703" s="59"/>
      <c r="P1703" s="59"/>
      <c r="Q1703" s="59"/>
      <c r="R1703" s="59"/>
      <c r="S1703" s="59"/>
      <c r="T1703" s="59"/>
      <c r="U1703" s="59"/>
      <c r="V1703" s="59"/>
      <c r="W1703" s="59"/>
      <c r="X1703" s="59"/>
      <c r="Y1703" s="59"/>
      <c r="Z1703" s="59"/>
      <c r="AA1703" s="59"/>
      <c r="AB1703" s="59"/>
      <c r="AC1703" s="59"/>
      <c r="AD1703" s="59"/>
      <c r="AE1703" s="59"/>
      <c r="AF1703" s="59"/>
      <c r="AG1703" s="59"/>
      <c r="AH1703" s="59"/>
      <c r="AI1703" s="59"/>
      <c r="AJ1703" s="59"/>
    </row>
    <row r="1704" spans="4:36" x14ac:dyDescent="0.2">
      <c r="D1704" s="89"/>
      <c r="G1704" s="59"/>
      <c r="H1704" s="59"/>
      <c r="I1704" s="59"/>
      <c r="J1704" s="59"/>
      <c r="K1704" s="59"/>
      <c r="L1704" s="59"/>
      <c r="M1704" s="59"/>
      <c r="N1704" s="59"/>
      <c r="O1704" s="59"/>
      <c r="P1704" s="59"/>
      <c r="Q1704" s="59"/>
      <c r="R1704" s="59"/>
      <c r="S1704" s="59"/>
      <c r="T1704" s="59"/>
      <c r="U1704" s="59"/>
      <c r="V1704" s="59"/>
      <c r="W1704" s="59"/>
      <c r="X1704" s="59"/>
      <c r="Y1704" s="59"/>
      <c r="Z1704" s="59"/>
      <c r="AA1704" s="59"/>
      <c r="AB1704" s="59"/>
      <c r="AC1704" s="59"/>
      <c r="AD1704" s="59"/>
      <c r="AE1704" s="59"/>
      <c r="AF1704" s="59"/>
      <c r="AG1704" s="59"/>
      <c r="AH1704" s="59"/>
      <c r="AI1704" s="59"/>
      <c r="AJ1704" s="59"/>
    </row>
    <row r="1705" spans="4:36" x14ac:dyDescent="0.2">
      <c r="D1705" s="89"/>
      <c r="G1705" s="59"/>
      <c r="H1705" s="59"/>
      <c r="I1705" s="59"/>
      <c r="J1705" s="59"/>
      <c r="K1705" s="59"/>
      <c r="L1705" s="59"/>
      <c r="M1705" s="59"/>
      <c r="N1705" s="59"/>
      <c r="O1705" s="59"/>
      <c r="P1705" s="59"/>
      <c r="Q1705" s="59"/>
      <c r="R1705" s="59"/>
      <c r="S1705" s="59"/>
      <c r="T1705" s="59"/>
      <c r="U1705" s="59"/>
      <c r="V1705" s="59"/>
      <c r="W1705" s="59"/>
      <c r="X1705" s="59"/>
      <c r="Y1705" s="59"/>
      <c r="Z1705" s="59"/>
      <c r="AA1705" s="59"/>
      <c r="AB1705" s="59"/>
      <c r="AC1705" s="59"/>
      <c r="AD1705" s="59"/>
      <c r="AE1705" s="59"/>
      <c r="AF1705" s="59"/>
      <c r="AG1705" s="59"/>
      <c r="AH1705" s="59"/>
      <c r="AI1705" s="59"/>
      <c r="AJ1705" s="59"/>
    </row>
    <row r="1706" spans="4:36" x14ac:dyDescent="0.2">
      <c r="D1706" s="89"/>
      <c r="G1706" s="59"/>
      <c r="H1706" s="59"/>
      <c r="I1706" s="59"/>
      <c r="J1706" s="59"/>
      <c r="K1706" s="59"/>
      <c r="L1706" s="59"/>
      <c r="M1706" s="59"/>
      <c r="N1706" s="59"/>
      <c r="O1706" s="59"/>
      <c r="P1706" s="59"/>
      <c r="Q1706" s="59"/>
      <c r="R1706" s="59"/>
      <c r="S1706" s="59"/>
      <c r="T1706" s="59"/>
      <c r="U1706" s="59"/>
      <c r="V1706" s="59"/>
      <c r="W1706" s="59"/>
      <c r="X1706" s="59"/>
      <c r="Y1706" s="59"/>
      <c r="Z1706" s="59"/>
      <c r="AA1706" s="59"/>
      <c r="AB1706" s="59"/>
      <c r="AC1706" s="59"/>
      <c r="AD1706" s="59"/>
      <c r="AE1706" s="59"/>
      <c r="AF1706" s="59"/>
      <c r="AG1706" s="59"/>
      <c r="AH1706" s="59"/>
      <c r="AI1706" s="59"/>
      <c r="AJ1706" s="59"/>
    </row>
    <row r="1707" spans="4:36" x14ac:dyDescent="0.2">
      <c r="D1707" s="89"/>
      <c r="G1707" s="59"/>
      <c r="H1707" s="59"/>
      <c r="I1707" s="59"/>
      <c r="J1707" s="59"/>
      <c r="K1707" s="59"/>
      <c r="L1707" s="59"/>
      <c r="M1707" s="59"/>
      <c r="N1707" s="59"/>
      <c r="O1707" s="59"/>
      <c r="P1707" s="59"/>
      <c r="Q1707" s="59"/>
      <c r="R1707" s="59"/>
      <c r="S1707" s="59"/>
      <c r="T1707" s="59"/>
      <c r="U1707" s="59"/>
      <c r="V1707" s="59"/>
      <c r="W1707" s="59"/>
      <c r="X1707" s="59"/>
      <c r="Y1707" s="59"/>
      <c r="Z1707" s="59"/>
      <c r="AA1707" s="59"/>
      <c r="AB1707" s="59"/>
      <c r="AC1707" s="59"/>
      <c r="AD1707" s="59"/>
      <c r="AE1707" s="59"/>
      <c r="AF1707" s="59"/>
      <c r="AG1707" s="59"/>
      <c r="AH1707" s="59"/>
      <c r="AI1707" s="59"/>
      <c r="AJ1707" s="59"/>
    </row>
    <row r="1708" spans="4:36" x14ac:dyDescent="0.2">
      <c r="D1708" s="89"/>
      <c r="G1708" s="59"/>
      <c r="H1708" s="59"/>
      <c r="I1708" s="59"/>
      <c r="J1708" s="59"/>
      <c r="K1708" s="59"/>
      <c r="L1708" s="59"/>
      <c r="M1708" s="59"/>
      <c r="N1708" s="59"/>
      <c r="O1708" s="59"/>
      <c r="P1708" s="59"/>
      <c r="Q1708" s="59"/>
      <c r="R1708" s="59"/>
      <c r="S1708" s="59"/>
      <c r="T1708" s="59"/>
      <c r="U1708" s="59"/>
      <c r="V1708" s="59"/>
      <c r="W1708" s="59"/>
      <c r="X1708" s="59"/>
      <c r="Y1708" s="59"/>
      <c r="Z1708" s="59"/>
      <c r="AA1708" s="59"/>
      <c r="AB1708" s="59"/>
      <c r="AC1708" s="59"/>
      <c r="AD1708" s="59"/>
      <c r="AE1708" s="59"/>
      <c r="AF1708" s="59"/>
      <c r="AG1708" s="59"/>
      <c r="AH1708" s="59"/>
      <c r="AI1708" s="59"/>
      <c r="AJ1708" s="59"/>
    </row>
    <row r="1709" spans="4:36" x14ac:dyDescent="0.2">
      <c r="D1709" s="89"/>
      <c r="G1709" s="59"/>
      <c r="H1709" s="59"/>
      <c r="I1709" s="59"/>
      <c r="J1709" s="59"/>
      <c r="K1709" s="59"/>
      <c r="L1709" s="59"/>
      <c r="M1709" s="59"/>
      <c r="N1709" s="59"/>
      <c r="O1709" s="59"/>
      <c r="P1709" s="59"/>
      <c r="Q1709" s="59"/>
      <c r="R1709" s="59"/>
      <c r="S1709" s="59"/>
      <c r="T1709" s="59"/>
      <c r="U1709" s="59"/>
      <c r="V1709" s="59"/>
      <c r="W1709" s="59"/>
      <c r="X1709" s="59"/>
      <c r="Y1709" s="59"/>
      <c r="Z1709" s="59"/>
      <c r="AA1709" s="59"/>
      <c r="AB1709" s="59"/>
      <c r="AC1709" s="59"/>
      <c r="AD1709" s="59"/>
      <c r="AE1709" s="59"/>
      <c r="AF1709" s="59"/>
      <c r="AG1709" s="59"/>
      <c r="AH1709" s="59"/>
      <c r="AI1709" s="59"/>
      <c r="AJ1709" s="59"/>
    </row>
    <row r="1710" spans="4:36" x14ac:dyDescent="0.2">
      <c r="D1710" s="89"/>
      <c r="G1710" s="59"/>
      <c r="H1710" s="59"/>
      <c r="I1710" s="59"/>
      <c r="J1710" s="59"/>
      <c r="K1710" s="59"/>
      <c r="L1710" s="59"/>
      <c r="M1710" s="59"/>
      <c r="N1710" s="59"/>
      <c r="O1710" s="59"/>
      <c r="P1710" s="59"/>
      <c r="Q1710" s="59"/>
      <c r="R1710" s="59"/>
      <c r="S1710" s="59"/>
      <c r="T1710" s="59"/>
      <c r="U1710" s="59"/>
      <c r="V1710" s="59"/>
      <c r="W1710" s="59"/>
      <c r="X1710" s="59"/>
      <c r="Y1710" s="59"/>
      <c r="Z1710" s="59"/>
      <c r="AA1710" s="59"/>
      <c r="AB1710" s="59"/>
      <c r="AC1710" s="59"/>
      <c r="AD1710" s="59"/>
      <c r="AE1710" s="59"/>
      <c r="AF1710" s="59"/>
      <c r="AG1710" s="59"/>
      <c r="AH1710" s="59"/>
      <c r="AI1710" s="59"/>
      <c r="AJ1710" s="59"/>
    </row>
    <row r="1711" spans="4:36" x14ac:dyDescent="0.2">
      <c r="D1711" s="89"/>
      <c r="G1711" s="59"/>
      <c r="H1711" s="59"/>
      <c r="I1711" s="59"/>
      <c r="J1711" s="59"/>
      <c r="K1711" s="59"/>
      <c r="L1711" s="59"/>
      <c r="M1711" s="59"/>
      <c r="N1711" s="59"/>
      <c r="O1711" s="59"/>
      <c r="P1711" s="59"/>
      <c r="Q1711" s="59"/>
      <c r="R1711" s="59"/>
      <c r="S1711" s="59"/>
      <c r="T1711" s="59"/>
      <c r="U1711" s="59"/>
      <c r="V1711" s="59"/>
      <c r="W1711" s="59"/>
      <c r="X1711" s="59"/>
      <c r="Y1711" s="59"/>
      <c r="Z1711" s="59"/>
      <c r="AA1711" s="59"/>
      <c r="AB1711" s="59"/>
      <c r="AC1711" s="59"/>
      <c r="AD1711" s="59"/>
      <c r="AE1711" s="59"/>
      <c r="AF1711" s="59"/>
      <c r="AG1711" s="59"/>
      <c r="AH1711" s="59"/>
      <c r="AI1711" s="59"/>
      <c r="AJ1711" s="59"/>
    </row>
    <row r="1712" spans="4:36" x14ac:dyDescent="0.2">
      <c r="D1712" s="89"/>
      <c r="G1712" s="59"/>
      <c r="H1712" s="59"/>
      <c r="I1712" s="59"/>
      <c r="J1712" s="59"/>
      <c r="K1712" s="59"/>
      <c r="L1712" s="59"/>
      <c r="M1712" s="59"/>
      <c r="N1712" s="59"/>
      <c r="O1712" s="59"/>
      <c r="P1712" s="59"/>
      <c r="Q1712" s="59"/>
      <c r="R1712" s="59"/>
      <c r="S1712" s="59"/>
      <c r="T1712" s="59"/>
      <c r="U1712" s="59"/>
      <c r="V1712" s="59"/>
      <c r="W1712" s="59"/>
      <c r="X1712" s="59"/>
      <c r="Y1712" s="59"/>
      <c r="Z1712" s="59"/>
      <c r="AA1712" s="59"/>
      <c r="AB1712" s="59"/>
      <c r="AC1712" s="59"/>
      <c r="AD1712" s="59"/>
      <c r="AE1712" s="59"/>
      <c r="AF1712" s="59"/>
      <c r="AG1712" s="59"/>
      <c r="AH1712" s="59"/>
      <c r="AI1712" s="59"/>
      <c r="AJ1712" s="59"/>
    </row>
    <row r="1713" spans="4:36" x14ac:dyDescent="0.2">
      <c r="D1713" s="89"/>
      <c r="G1713" s="59"/>
      <c r="H1713" s="59"/>
      <c r="I1713" s="59"/>
      <c r="J1713" s="59"/>
      <c r="K1713" s="59"/>
      <c r="L1713" s="59"/>
      <c r="M1713" s="59"/>
      <c r="N1713" s="59"/>
      <c r="O1713" s="59"/>
      <c r="P1713" s="59"/>
      <c r="Q1713" s="59"/>
      <c r="R1713" s="59"/>
      <c r="S1713" s="59"/>
      <c r="T1713" s="59"/>
      <c r="U1713" s="59"/>
      <c r="V1713" s="59"/>
      <c r="W1713" s="59"/>
      <c r="X1713" s="59"/>
      <c r="Y1713" s="59"/>
      <c r="Z1713" s="59"/>
      <c r="AA1713" s="59"/>
      <c r="AB1713" s="59"/>
      <c r="AC1713" s="59"/>
      <c r="AD1713" s="59"/>
      <c r="AE1713" s="59"/>
      <c r="AF1713" s="59"/>
      <c r="AG1713" s="59"/>
      <c r="AH1713" s="59"/>
      <c r="AI1713" s="59"/>
      <c r="AJ1713" s="59"/>
    </row>
    <row r="1714" spans="4:36" x14ac:dyDescent="0.2">
      <c r="D1714" s="89"/>
      <c r="G1714" s="59"/>
      <c r="H1714" s="59"/>
      <c r="I1714" s="59"/>
      <c r="J1714" s="59"/>
      <c r="K1714" s="59"/>
      <c r="L1714" s="59"/>
      <c r="M1714" s="59"/>
      <c r="N1714" s="59"/>
      <c r="O1714" s="59"/>
      <c r="P1714" s="59"/>
      <c r="Q1714" s="59"/>
      <c r="R1714" s="59"/>
      <c r="S1714" s="59"/>
      <c r="T1714" s="59"/>
      <c r="U1714" s="59"/>
      <c r="V1714" s="59"/>
      <c r="W1714" s="59"/>
      <c r="X1714" s="59"/>
      <c r="Y1714" s="59"/>
      <c r="Z1714" s="59"/>
      <c r="AA1714" s="59"/>
      <c r="AB1714" s="59"/>
      <c r="AC1714" s="59"/>
      <c r="AD1714" s="59"/>
      <c r="AE1714" s="59"/>
      <c r="AF1714" s="59"/>
      <c r="AG1714" s="59"/>
      <c r="AH1714" s="59"/>
      <c r="AI1714" s="59"/>
      <c r="AJ1714" s="59"/>
    </row>
    <row r="1715" spans="4:36" x14ac:dyDescent="0.2">
      <c r="D1715" s="89"/>
      <c r="G1715" s="59"/>
      <c r="H1715" s="59"/>
      <c r="I1715" s="59"/>
      <c r="J1715" s="59"/>
      <c r="K1715" s="59"/>
      <c r="L1715" s="59"/>
      <c r="M1715" s="59"/>
      <c r="N1715" s="59"/>
      <c r="O1715" s="59"/>
      <c r="P1715" s="59"/>
      <c r="Q1715" s="59"/>
      <c r="R1715" s="59"/>
      <c r="S1715" s="59"/>
      <c r="T1715" s="59"/>
      <c r="U1715" s="59"/>
      <c r="V1715" s="59"/>
      <c r="W1715" s="59"/>
      <c r="X1715" s="59"/>
      <c r="Y1715" s="59"/>
      <c r="Z1715" s="59"/>
      <c r="AA1715" s="59"/>
      <c r="AB1715" s="59"/>
      <c r="AC1715" s="59"/>
      <c r="AD1715" s="59"/>
      <c r="AE1715" s="59"/>
      <c r="AF1715" s="59"/>
      <c r="AG1715" s="59"/>
      <c r="AH1715" s="59"/>
      <c r="AI1715" s="59"/>
      <c r="AJ1715" s="59"/>
    </row>
    <row r="1716" spans="4:36" x14ac:dyDescent="0.2">
      <c r="D1716" s="89"/>
      <c r="G1716" s="59"/>
      <c r="H1716" s="59"/>
      <c r="I1716" s="59"/>
      <c r="J1716" s="59"/>
      <c r="K1716" s="59"/>
      <c r="L1716" s="59"/>
      <c r="M1716" s="59"/>
      <c r="N1716" s="59"/>
      <c r="O1716" s="59"/>
      <c r="P1716" s="59"/>
      <c r="Q1716" s="59"/>
      <c r="R1716" s="59"/>
      <c r="S1716" s="59"/>
      <c r="T1716" s="59"/>
      <c r="U1716" s="59"/>
      <c r="V1716" s="59"/>
      <c r="W1716" s="59"/>
      <c r="X1716" s="59"/>
      <c r="Y1716" s="59"/>
      <c r="Z1716" s="59"/>
      <c r="AA1716" s="59"/>
      <c r="AB1716" s="59"/>
      <c r="AC1716" s="59"/>
      <c r="AD1716" s="59"/>
      <c r="AE1716" s="59"/>
      <c r="AF1716" s="59"/>
      <c r="AG1716" s="59"/>
      <c r="AH1716" s="59"/>
      <c r="AI1716" s="59"/>
      <c r="AJ1716" s="59"/>
    </row>
    <row r="1717" spans="4:36" x14ac:dyDescent="0.2">
      <c r="D1717" s="89"/>
      <c r="G1717" s="59"/>
      <c r="H1717" s="59"/>
      <c r="I1717" s="59"/>
      <c r="J1717" s="59"/>
      <c r="K1717" s="59"/>
      <c r="L1717" s="59"/>
      <c r="M1717" s="59"/>
      <c r="N1717" s="59"/>
      <c r="O1717" s="59"/>
      <c r="P1717" s="59"/>
      <c r="Q1717" s="59"/>
      <c r="R1717" s="59"/>
      <c r="S1717" s="59"/>
      <c r="T1717" s="59"/>
      <c r="U1717" s="59"/>
      <c r="V1717" s="59"/>
      <c r="W1717" s="59"/>
      <c r="X1717" s="59"/>
      <c r="Y1717" s="59"/>
      <c r="Z1717" s="59"/>
      <c r="AA1717" s="59"/>
      <c r="AB1717" s="59"/>
      <c r="AC1717" s="59"/>
      <c r="AD1717" s="59"/>
      <c r="AE1717" s="59"/>
      <c r="AF1717" s="59"/>
      <c r="AG1717" s="59"/>
      <c r="AH1717" s="59"/>
      <c r="AI1717" s="59"/>
      <c r="AJ1717" s="59"/>
    </row>
    <row r="1718" spans="4:36" x14ac:dyDescent="0.2">
      <c r="D1718" s="89"/>
      <c r="G1718" s="59"/>
      <c r="H1718" s="59"/>
      <c r="I1718" s="59"/>
      <c r="J1718" s="59"/>
      <c r="K1718" s="59"/>
      <c r="L1718" s="59"/>
      <c r="M1718" s="59"/>
      <c r="N1718" s="59"/>
      <c r="O1718" s="59"/>
      <c r="P1718" s="59"/>
      <c r="Q1718" s="59"/>
      <c r="R1718" s="59"/>
      <c r="S1718" s="59"/>
      <c r="T1718" s="59"/>
      <c r="U1718" s="59"/>
      <c r="V1718" s="59"/>
      <c r="W1718" s="59"/>
      <c r="X1718" s="59"/>
      <c r="Y1718" s="59"/>
      <c r="Z1718" s="59"/>
      <c r="AA1718" s="59"/>
      <c r="AB1718" s="59"/>
      <c r="AC1718" s="59"/>
      <c r="AD1718" s="59"/>
      <c r="AE1718" s="59"/>
      <c r="AF1718" s="59"/>
      <c r="AG1718" s="59"/>
      <c r="AH1718" s="59"/>
      <c r="AI1718" s="59"/>
      <c r="AJ1718" s="59"/>
    </row>
    <row r="1719" spans="4:36" x14ac:dyDescent="0.2">
      <c r="D1719" s="89"/>
      <c r="G1719" s="59"/>
      <c r="H1719" s="59"/>
      <c r="I1719" s="59"/>
      <c r="J1719" s="59"/>
      <c r="K1719" s="59"/>
      <c r="L1719" s="59"/>
      <c r="M1719" s="59"/>
      <c r="N1719" s="59"/>
      <c r="O1719" s="59"/>
      <c r="P1719" s="59"/>
      <c r="Q1719" s="59"/>
      <c r="R1719" s="59"/>
      <c r="S1719" s="59"/>
      <c r="T1719" s="59"/>
      <c r="U1719" s="59"/>
      <c r="V1719" s="59"/>
      <c r="W1719" s="59"/>
      <c r="X1719" s="59"/>
      <c r="Y1719" s="59"/>
      <c r="Z1719" s="59"/>
      <c r="AA1719" s="59"/>
      <c r="AB1719" s="59"/>
      <c r="AC1719" s="59"/>
      <c r="AD1719" s="59"/>
      <c r="AE1719" s="59"/>
      <c r="AF1719" s="59"/>
      <c r="AG1719" s="59"/>
      <c r="AH1719" s="59"/>
      <c r="AI1719" s="59"/>
      <c r="AJ1719" s="59"/>
    </row>
    <row r="1720" spans="4:36" x14ac:dyDescent="0.2">
      <c r="D1720" s="89"/>
      <c r="G1720" s="59"/>
      <c r="H1720" s="59"/>
      <c r="I1720" s="59"/>
      <c r="J1720" s="59"/>
      <c r="K1720" s="59"/>
      <c r="L1720" s="59"/>
      <c r="M1720" s="59"/>
      <c r="N1720" s="59"/>
      <c r="O1720" s="59"/>
      <c r="P1720" s="59"/>
      <c r="Q1720" s="59"/>
      <c r="R1720" s="59"/>
      <c r="S1720" s="59"/>
      <c r="T1720" s="59"/>
      <c r="U1720" s="59"/>
      <c r="V1720" s="59"/>
      <c r="W1720" s="59"/>
      <c r="X1720" s="59"/>
      <c r="Y1720" s="59"/>
      <c r="Z1720" s="59"/>
      <c r="AA1720" s="59"/>
      <c r="AB1720" s="59"/>
      <c r="AC1720" s="59"/>
      <c r="AD1720" s="59"/>
      <c r="AE1720" s="59"/>
      <c r="AF1720" s="59"/>
      <c r="AG1720" s="59"/>
      <c r="AH1720" s="59"/>
      <c r="AI1720" s="59"/>
      <c r="AJ1720" s="59"/>
    </row>
    <row r="1721" spans="4:36" x14ac:dyDescent="0.2">
      <c r="D1721" s="89"/>
      <c r="G1721" s="59"/>
      <c r="H1721" s="59"/>
      <c r="I1721" s="59"/>
      <c r="J1721" s="59"/>
      <c r="K1721" s="59"/>
      <c r="L1721" s="59"/>
      <c r="M1721" s="59"/>
      <c r="N1721" s="59"/>
      <c r="O1721" s="59"/>
      <c r="P1721" s="59"/>
      <c r="Q1721" s="59"/>
      <c r="R1721" s="59"/>
      <c r="S1721" s="59"/>
      <c r="T1721" s="59"/>
      <c r="U1721" s="59"/>
      <c r="V1721" s="59"/>
      <c r="W1721" s="59"/>
      <c r="X1721" s="59"/>
      <c r="Y1721" s="59"/>
      <c r="Z1721" s="59"/>
      <c r="AA1721" s="59"/>
      <c r="AB1721" s="59"/>
      <c r="AC1721" s="59"/>
      <c r="AD1721" s="59"/>
      <c r="AE1721" s="59"/>
      <c r="AF1721" s="59"/>
      <c r="AG1721" s="59"/>
      <c r="AH1721" s="59"/>
      <c r="AI1721" s="59"/>
      <c r="AJ1721" s="59"/>
    </row>
    <row r="1722" spans="4:36" x14ac:dyDescent="0.2">
      <c r="D1722" s="89"/>
      <c r="G1722" s="59"/>
      <c r="H1722" s="59"/>
      <c r="I1722" s="59"/>
      <c r="J1722" s="59"/>
      <c r="K1722" s="59"/>
      <c r="L1722" s="59"/>
      <c r="M1722" s="59"/>
      <c r="N1722" s="59"/>
      <c r="O1722" s="59"/>
      <c r="P1722" s="59"/>
      <c r="Q1722" s="59"/>
      <c r="R1722" s="59"/>
      <c r="S1722" s="59"/>
      <c r="T1722" s="59"/>
      <c r="U1722" s="59"/>
      <c r="V1722" s="59"/>
      <c r="W1722" s="59"/>
      <c r="X1722" s="59"/>
      <c r="Y1722" s="59"/>
      <c r="Z1722" s="59"/>
      <c r="AA1722" s="59"/>
      <c r="AB1722" s="59"/>
      <c r="AC1722" s="59"/>
      <c r="AD1722" s="59"/>
      <c r="AE1722" s="59"/>
      <c r="AF1722" s="59"/>
      <c r="AG1722" s="59"/>
      <c r="AH1722" s="59"/>
      <c r="AI1722" s="59"/>
      <c r="AJ1722" s="59"/>
    </row>
    <row r="1723" spans="4:36" x14ac:dyDescent="0.2">
      <c r="D1723" s="89"/>
      <c r="G1723" s="59"/>
      <c r="H1723" s="59"/>
      <c r="I1723" s="59"/>
      <c r="J1723" s="59"/>
      <c r="K1723" s="59"/>
      <c r="L1723" s="59"/>
      <c r="M1723" s="59"/>
      <c r="N1723" s="59"/>
      <c r="O1723" s="59"/>
      <c r="P1723" s="59"/>
      <c r="Q1723" s="59"/>
      <c r="R1723" s="59"/>
      <c r="S1723" s="59"/>
      <c r="T1723" s="59"/>
      <c r="U1723" s="59"/>
      <c r="V1723" s="59"/>
      <c r="W1723" s="59"/>
      <c r="X1723" s="59"/>
      <c r="Y1723" s="59"/>
      <c r="Z1723" s="59"/>
      <c r="AA1723" s="59"/>
      <c r="AB1723" s="59"/>
      <c r="AC1723" s="59"/>
      <c r="AD1723" s="59"/>
      <c r="AE1723" s="59"/>
      <c r="AF1723" s="59"/>
      <c r="AG1723" s="59"/>
      <c r="AH1723" s="59"/>
      <c r="AI1723" s="59"/>
      <c r="AJ1723" s="59"/>
    </row>
    <row r="1724" spans="4:36" x14ac:dyDescent="0.2">
      <c r="D1724" s="89"/>
      <c r="G1724" s="59"/>
      <c r="H1724" s="59"/>
      <c r="I1724" s="59"/>
      <c r="J1724" s="59"/>
      <c r="K1724" s="59"/>
      <c r="L1724" s="59"/>
      <c r="M1724" s="59"/>
      <c r="N1724" s="59"/>
      <c r="O1724" s="59"/>
      <c r="P1724" s="59"/>
      <c r="Q1724" s="59"/>
      <c r="R1724" s="59"/>
      <c r="S1724" s="59"/>
      <c r="T1724" s="59"/>
      <c r="U1724" s="59"/>
      <c r="V1724" s="59"/>
      <c r="W1724" s="59"/>
      <c r="X1724" s="59"/>
      <c r="Y1724" s="59"/>
      <c r="Z1724" s="59"/>
      <c r="AA1724" s="59"/>
      <c r="AB1724" s="59"/>
      <c r="AC1724" s="59"/>
      <c r="AD1724" s="59"/>
      <c r="AE1724" s="59"/>
      <c r="AF1724" s="59"/>
      <c r="AG1724" s="59"/>
      <c r="AH1724" s="59"/>
      <c r="AI1724" s="59"/>
      <c r="AJ1724" s="59"/>
    </row>
    <row r="1725" spans="4:36" x14ac:dyDescent="0.2">
      <c r="D1725" s="89"/>
      <c r="G1725" s="59"/>
      <c r="H1725" s="59"/>
      <c r="I1725" s="59"/>
      <c r="J1725" s="59"/>
      <c r="K1725" s="59"/>
      <c r="L1725" s="59"/>
      <c r="M1725" s="59"/>
      <c r="N1725" s="59"/>
      <c r="O1725" s="59"/>
      <c r="P1725" s="59"/>
      <c r="Q1725" s="59"/>
      <c r="R1725" s="59"/>
      <c r="S1725" s="59"/>
      <c r="T1725" s="59"/>
      <c r="U1725" s="59"/>
      <c r="V1725" s="59"/>
      <c r="W1725" s="59"/>
      <c r="X1725" s="59"/>
      <c r="Y1725" s="59"/>
      <c r="Z1725" s="59"/>
      <c r="AA1725" s="59"/>
      <c r="AB1725" s="59"/>
      <c r="AC1725" s="59"/>
      <c r="AD1725" s="59"/>
      <c r="AE1725" s="59"/>
      <c r="AF1725" s="59"/>
      <c r="AG1725" s="59"/>
      <c r="AH1725" s="59"/>
      <c r="AI1725" s="59"/>
      <c r="AJ1725" s="59"/>
    </row>
    <row r="1726" spans="4:36" x14ac:dyDescent="0.2">
      <c r="D1726" s="89"/>
      <c r="G1726" s="59"/>
      <c r="H1726" s="59"/>
      <c r="I1726" s="59"/>
      <c r="J1726" s="59"/>
      <c r="K1726" s="59"/>
      <c r="L1726" s="59"/>
      <c r="M1726" s="59"/>
      <c r="N1726" s="59"/>
      <c r="O1726" s="59"/>
      <c r="P1726" s="59"/>
      <c r="Q1726" s="59"/>
      <c r="R1726" s="59"/>
      <c r="S1726" s="59"/>
      <c r="T1726" s="59"/>
      <c r="U1726" s="59"/>
      <c r="V1726" s="59"/>
      <c r="W1726" s="59"/>
      <c r="X1726" s="59"/>
      <c r="Y1726" s="59"/>
      <c r="Z1726" s="59"/>
      <c r="AA1726" s="59"/>
      <c r="AB1726" s="59"/>
      <c r="AC1726" s="59"/>
      <c r="AD1726" s="59"/>
      <c r="AE1726" s="59"/>
      <c r="AF1726" s="59"/>
      <c r="AG1726" s="59"/>
      <c r="AH1726" s="59"/>
      <c r="AI1726" s="59"/>
      <c r="AJ1726" s="59"/>
    </row>
    <row r="1727" spans="4:36" x14ac:dyDescent="0.2">
      <c r="D1727" s="89"/>
      <c r="G1727" s="59"/>
      <c r="H1727" s="59"/>
      <c r="I1727" s="59"/>
      <c r="J1727" s="59"/>
      <c r="K1727" s="59"/>
      <c r="L1727" s="59"/>
      <c r="M1727" s="59"/>
      <c r="N1727" s="59"/>
      <c r="O1727" s="59"/>
      <c r="P1727" s="59"/>
      <c r="Q1727" s="59"/>
      <c r="R1727" s="59"/>
      <c r="S1727" s="59"/>
      <c r="T1727" s="59"/>
      <c r="U1727" s="59"/>
      <c r="V1727" s="59"/>
      <c r="W1727" s="59"/>
      <c r="X1727" s="59"/>
      <c r="Y1727" s="59"/>
      <c r="Z1727" s="59"/>
      <c r="AA1727" s="59"/>
      <c r="AB1727" s="59"/>
      <c r="AC1727" s="59"/>
      <c r="AD1727" s="59"/>
      <c r="AE1727" s="59"/>
      <c r="AF1727" s="59"/>
      <c r="AG1727" s="59"/>
      <c r="AH1727" s="59"/>
      <c r="AI1727" s="59"/>
      <c r="AJ1727" s="59"/>
    </row>
    <row r="1728" spans="4:36" x14ac:dyDescent="0.2">
      <c r="D1728" s="89"/>
      <c r="G1728" s="59"/>
      <c r="H1728" s="59"/>
      <c r="I1728" s="59"/>
      <c r="J1728" s="59"/>
      <c r="K1728" s="59"/>
      <c r="L1728" s="59"/>
      <c r="M1728" s="59"/>
      <c r="N1728" s="59"/>
      <c r="O1728" s="59"/>
      <c r="P1728" s="59"/>
      <c r="Q1728" s="59"/>
      <c r="R1728" s="59"/>
      <c r="S1728" s="59"/>
      <c r="T1728" s="59"/>
      <c r="U1728" s="59"/>
      <c r="V1728" s="59"/>
      <c r="W1728" s="59"/>
      <c r="X1728" s="59"/>
      <c r="Y1728" s="59"/>
      <c r="Z1728" s="59"/>
      <c r="AA1728" s="59"/>
      <c r="AB1728" s="59"/>
      <c r="AC1728" s="59"/>
      <c r="AD1728" s="59"/>
      <c r="AE1728" s="59"/>
      <c r="AF1728" s="59"/>
      <c r="AG1728" s="59"/>
      <c r="AH1728" s="59"/>
      <c r="AI1728" s="59"/>
      <c r="AJ1728" s="59"/>
    </row>
    <row r="1729" spans="4:36" x14ac:dyDescent="0.2">
      <c r="D1729" s="89"/>
      <c r="G1729" s="59"/>
      <c r="H1729" s="59"/>
      <c r="I1729" s="59"/>
      <c r="J1729" s="59"/>
      <c r="K1729" s="59"/>
      <c r="L1729" s="59"/>
      <c r="M1729" s="59"/>
      <c r="N1729" s="59"/>
      <c r="O1729" s="59"/>
      <c r="P1729" s="59"/>
      <c r="Q1729" s="59"/>
      <c r="R1729" s="59"/>
      <c r="S1729" s="59"/>
      <c r="T1729" s="59"/>
      <c r="U1729" s="59"/>
      <c r="V1729" s="59"/>
      <c r="W1729" s="59"/>
      <c r="X1729" s="59"/>
      <c r="Y1729" s="59"/>
      <c r="Z1729" s="59"/>
      <c r="AA1729" s="59"/>
      <c r="AB1729" s="59"/>
      <c r="AC1729" s="59"/>
      <c r="AD1729" s="59"/>
      <c r="AE1729" s="59"/>
      <c r="AF1729" s="59"/>
      <c r="AG1729" s="59"/>
      <c r="AH1729" s="59"/>
      <c r="AI1729" s="59"/>
      <c r="AJ1729" s="59"/>
    </row>
    <row r="1730" spans="4:36" x14ac:dyDescent="0.2">
      <c r="D1730" s="89"/>
      <c r="G1730" s="59"/>
      <c r="H1730" s="59"/>
      <c r="I1730" s="59"/>
      <c r="J1730" s="59"/>
      <c r="K1730" s="59"/>
      <c r="L1730" s="59"/>
      <c r="M1730" s="59"/>
      <c r="N1730" s="59"/>
      <c r="O1730" s="59"/>
      <c r="P1730" s="59"/>
      <c r="Q1730" s="59"/>
      <c r="R1730" s="59"/>
      <c r="S1730" s="59"/>
      <c r="T1730" s="59"/>
      <c r="U1730" s="59"/>
      <c r="V1730" s="59"/>
      <c r="W1730" s="59"/>
      <c r="X1730" s="59"/>
      <c r="Y1730" s="59"/>
      <c r="Z1730" s="59"/>
      <c r="AA1730" s="59"/>
      <c r="AB1730" s="59"/>
      <c r="AC1730" s="59"/>
      <c r="AD1730" s="59"/>
      <c r="AE1730" s="59"/>
      <c r="AF1730" s="59"/>
      <c r="AG1730" s="59"/>
      <c r="AH1730" s="59"/>
      <c r="AI1730" s="59"/>
      <c r="AJ1730" s="59"/>
    </row>
    <row r="1731" spans="4:36" x14ac:dyDescent="0.2">
      <c r="D1731" s="89"/>
      <c r="G1731" s="59"/>
      <c r="H1731" s="59"/>
      <c r="I1731" s="59"/>
      <c r="J1731" s="59"/>
      <c r="K1731" s="59"/>
      <c r="L1731" s="59"/>
      <c r="M1731" s="59"/>
      <c r="N1731" s="59"/>
      <c r="O1731" s="59"/>
      <c r="P1731" s="59"/>
      <c r="Q1731" s="59"/>
      <c r="R1731" s="59"/>
      <c r="S1731" s="59"/>
      <c r="T1731" s="59"/>
      <c r="U1731" s="59"/>
      <c r="V1731" s="59"/>
      <c r="W1731" s="59"/>
      <c r="X1731" s="59"/>
      <c r="Y1731" s="59"/>
      <c r="Z1731" s="59"/>
      <c r="AA1731" s="59"/>
      <c r="AB1731" s="59"/>
      <c r="AC1731" s="59"/>
      <c r="AD1731" s="59"/>
      <c r="AE1731" s="59"/>
      <c r="AF1731" s="59"/>
      <c r="AG1731" s="59"/>
      <c r="AH1731" s="59"/>
      <c r="AI1731" s="59"/>
      <c r="AJ1731" s="59"/>
    </row>
    <row r="1732" spans="4:36" x14ac:dyDescent="0.2">
      <c r="D1732" s="89"/>
      <c r="G1732" s="59"/>
      <c r="H1732" s="59"/>
      <c r="I1732" s="59"/>
      <c r="J1732" s="59"/>
      <c r="K1732" s="59"/>
      <c r="L1732" s="59"/>
      <c r="M1732" s="59"/>
      <c r="N1732" s="59"/>
      <c r="O1732" s="59"/>
      <c r="P1732" s="59"/>
      <c r="Q1732" s="59"/>
      <c r="R1732" s="59"/>
      <c r="S1732" s="59"/>
      <c r="T1732" s="59"/>
      <c r="U1732" s="59"/>
      <c r="V1732" s="59"/>
      <c r="W1732" s="59"/>
      <c r="X1732" s="59"/>
      <c r="Y1732" s="59"/>
      <c r="Z1732" s="59"/>
      <c r="AA1732" s="59"/>
      <c r="AB1732" s="59"/>
      <c r="AC1732" s="59"/>
      <c r="AD1732" s="59"/>
      <c r="AE1732" s="59"/>
      <c r="AF1732" s="59"/>
      <c r="AG1732" s="59"/>
      <c r="AH1732" s="59"/>
      <c r="AI1732" s="59"/>
      <c r="AJ1732" s="59"/>
    </row>
    <row r="1733" spans="4:36" x14ac:dyDescent="0.2">
      <c r="D1733" s="89"/>
      <c r="G1733" s="59"/>
      <c r="H1733" s="59"/>
      <c r="I1733" s="59"/>
      <c r="J1733" s="59"/>
      <c r="K1733" s="59"/>
      <c r="L1733" s="59"/>
      <c r="M1733" s="59"/>
      <c r="N1733" s="59"/>
      <c r="O1733" s="59"/>
      <c r="P1733" s="59"/>
      <c r="Q1733" s="59"/>
      <c r="R1733" s="59"/>
      <c r="S1733" s="59"/>
      <c r="T1733" s="59"/>
      <c r="U1733" s="59"/>
      <c r="V1733" s="59"/>
      <c r="W1733" s="59"/>
      <c r="X1733" s="59"/>
      <c r="Y1733" s="59"/>
      <c r="Z1733" s="59"/>
      <c r="AA1733" s="59"/>
      <c r="AB1733" s="59"/>
      <c r="AC1733" s="59"/>
      <c r="AD1733" s="59"/>
      <c r="AE1733" s="59"/>
      <c r="AF1733" s="59"/>
      <c r="AG1733" s="59"/>
      <c r="AH1733" s="59"/>
      <c r="AI1733" s="59"/>
      <c r="AJ1733" s="59"/>
    </row>
    <row r="1734" spans="4:36" x14ac:dyDescent="0.2">
      <c r="D1734" s="89"/>
      <c r="G1734" s="59"/>
      <c r="H1734" s="59"/>
      <c r="I1734" s="59"/>
      <c r="J1734" s="59"/>
      <c r="K1734" s="59"/>
      <c r="L1734" s="59"/>
      <c r="M1734" s="59"/>
      <c r="N1734" s="59"/>
      <c r="O1734" s="59"/>
      <c r="P1734" s="59"/>
      <c r="Q1734" s="59"/>
      <c r="R1734" s="59"/>
      <c r="S1734" s="59"/>
      <c r="T1734" s="59"/>
      <c r="U1734" s="59"/>
      <c r="V1734" s="59"/>
      <c r="W1734" s="59"/>
      <c r="X1734" s="59"/>
      <c r="Y1734" s="59"/>
      <c r="Z1734" s="59"/>
      <c r="AA1734" s="59"/>
      <c r="AB1734" s="59"/>
      <c r="AC1734" s="59"/>
      <c r="AD1734" s="59"/>
      <c r="AE1734" s="59"/>
      <c r="AF1734" s="59"/>
      <c r="AG1734" s="59"/>
      <c r="AH1734" s="59"/>
      <c r="AI1734" s="59"/>
      <c r="AJ1734" s="59"/>
    </row>
    <row r="1735" spans="4:36" x14ac:dyDescent="0.2">
      <c r="D1735" s="89"/>
      <c r="G1735" s="59"/>
      <c r="H1735" s="59"/>
      <c r="I1735" s="59"/>
      <c r="J1735" s="59"/>
      <c r="K1735" s="59"/>
      <c r="L1735" s="59"/>
      <c r="M1735" s="59"/>
      <c r="N1735" s="59"/>
      <c r="O1735" s="59"/>
      <c r="P1735" s="59"/>
      <c r="Q1735" s="59"/>
      <c r="R1735" s="59"/>
      <c r="S1735" s="59"/>
      <c r="T1735" s="59"/>
      <c r="U1735" s="59"/>
      <c r="V1735" s="59"/>
      <c r="W1735" s="59"/>
      <c r="X1735" s="59"/>
      <c r="Y1735" s="59"/>
      <c r="Z1735" s="59"/>
      <c r="AA1735" s="59"/>
      <c r="AB1735" s="59"/>
      <c r="AC1735" s="59"/>
      <c r="AD1735" s="59"/>
      <c r="AE1735" s="59"/>
      <c r="AF1735" s="59"/>
      <c r="AG1735" s="59"/>
      <c r="AH1735" s="59"/>
      <c r="AI1735" s="59"/>
      <c r="AJ1735" s="59"/>
    </row>
    <row r="1736" spans="4:36" x14ac:dyDescent="0.2">
      <c r="D1736" s="89"/>
      <c r="G1736" s="59"/>
      <c r="H1736" s="59"/>
      <c r="I1736" s="59"/>
      <c r="J1736" s="59"/>
      <c r="K1736" s="59"/>
      <c r="L1736" s="59"/>
      <c r="M1736" s="59"/>
      <c r="N1736" s="59"/>
      <c r="O1736" s="59"/>
      <c r="P1736" s="59"/>
      <c r="Q1736" s="59"/>
      <c r="R1736" s="59"/>
      <c r="S1736" s="59"/>
      <c r="T1736" s="59"/>
      <c r="U1736" s="59"/>
      <c r="V1736" s="59"/>
      <c r="W1736" s="59"/>
      <c r="X1736" s="59"/>
      <c r="Y1736" s="59"/>
      <c r="Z1736" s="59"/>
      <c r="AA1736" s="59"/>
      <c r="AB1736" s="59"/>
      <c r="AC1736" s="59"/>
      <c r="AD1736" s="59"/>
      <c r="AE1736" s="59"/>
      <c r="AF1736" s="59"/>
      <c r="AG1736" s="59"/>
      <c r="AH1736" s="59"/>
      <c r="AI1736" s="59"/>
      <c r="AJ1736" s="59"/>
    </row>
    <row r="1737" spans="4:36" x14ac:dyDescent="0.2">
      <c r="D1737" s="89"/>
      <c r="G1737" s="59"/>
      <c r="H1737" s="59"/>
      <c r="I1737" s="59"/>
      <c r="J1737" s="59"/>
      <c r="K1737" s="59"/>
      <c r="L1737" s="59"/>
      <c r="M1737" s="59"/>
      <c r="N1737" s="59"/>
      <c r="O1737" s="59"/>
      <c r="P1737" s="59"/>
      <c r="Q1737" s="59"/>
      <c r="R1737" s="59"/>
      <c r="S1737" s="59"/>
      <c r="T1737" s="59"/>
      <c r="U1737" s="59"/>
      <c r="V1737" s="59"/>
      <c r="W1737" s="59"/>
      <c r="X1737" s="59"/>
      <c r="Y1737" s="59"/>
      <c r="Z1737" s="59"/>
      <c r="AA1737" s="59"/>
      <c r="AB1737" s="59"/>
      <c r="AC1737" s="59"/>
      <c r="AD1737" s="59"/>
      <c r="AE1737" s="59"/>
      <c r="AF1737" s="59"/>
      <c r="AG1737" s="59"/>
      <c r="AH1737" s="59"/>
      <c r="AI1737" s="59"/>
      <c r="AJ1737" s="59"/>
    </row>
    <row r="1738" spans="4:36" x14ac:dyDescent="0.2">
      <c r="D1738" s="89"/>
      <c r="G1738" s="59"/>
      <c r="H1738" s="59"/>
      <c r="I1738" s="59"/>
      <c r="J1738" s="59"/>
      <c r="K1738" s="59"/>
      <c r="L1738" s="59"/>
      <c r="M1738" s="59"/>
      <c r="N1738" s="59"/>
      <c r="O1738" s="59"/>
      <c r="P1738" s="59"/>
      <c r="Q1738" s="59"/>
      <c r="R1738" s="59"/>
      <c r="S1738" s="59"/>
      <c r="T1738" s="59"/>
      <c r="U1738" s="59"/>
      <c r="V1738" s="59"/>
      <c r="W1738" s="59"/>
      <c r="X1738" s="59"/>
      <c r="Y1738" s="59"/>
      <c r="Z1738" s="59"/>
      <c r="AA1738" s="59"/>
      <c r="AB1738" s="59"/>
      <c r="AC1738" s="59"/>
      <c r="AD1738" s="59"/>
      <c r="AE1738" s="59"/>
      <c r="AF1738" s="59"/>
      <c r="AG1738" s="59"/>
      <c r="AH1738" s="59"/>
      <c r="AI1738" s="59"/>
      <c r="AJ1738" s="59"/>
    </row>
    <row r="1739" spans="4:36" x14ac:dyDescent="0.2">
      <c r="D1739" s="89"/>
      <c r="G1739" s="59"/>
      <c r="H1739" s="59"/>
      <c r="I1739" s="59"/>
      <c r="J1739" s="59"/>
      <c r="K1739" s="59"/>
      <c r="L1739" s="59"/>
      <c r="M1739" s="59"/>
      <c r="N1739" s="59"/>
      <c r="O1739" s="59"/>
      <c r="P1739" s="59"/>
      <c r="Q1739" s="59"/>
      <c r="R1739" s="59"/>
      <c r="S1739" s="59"/>
      <c r="T1739" s="59"/>
      <c r="U1739" s="59"/>
      <c r="V1739" s="59"/>
      <c r="W1739" s="59"/>
      <c r="X1739" s="59"/>
      <c r="Y1739" s="59"/>
      <c r="Z1739" s="59"/>
      <c r="AA1739" s="59"/>
      <c r="AB1739" s="59"/>
      <c r="AC1739" s="59"/>
      <c r="AD1739" s="59"/>
      <c r="AE1739" s="59"/>
      <c r="AF1739" s="59"/>
      <c r="AG1739" s="59"/>
      <c r="AH1739" s="59"/>
      <c r="AI1739" s="59"/>
      <c r="AJ1739" s="59"/>
    </row>
    <row r="1740" spans="4:36" x14ac:dyDescent="0.2">
      <c r="D1740" s="89"/>
      <c r="G1740" s="59"/>
      <c r="H1740" s="59"/>
      <c r="I1740" s="59"/>
      <c r="J1740" s="59"/>
      <c r="K1740" s="59"/>
      <c r="L1740" s="59"/>
      <c r="M1740" s="59"/>
      <c r="N1740" s="59"/>
      <c r="O1740" s="59"/>
      <c r="P1740" s="59"/>
      <c r="Q1740" s="59"/>
      <c r="R1740" s="59"/>
      <c r="S1740" s="59"/>
      <c r="T1740" s="59"/>
      <c r="U1740" s="59"/>
      <c r="V1740" s="59"/>
      <c r="W1740" s="59"/>
      <c r="X1740" s="59"/>
      <c r="Y1740" s="59"/>
      <c r="Z1740" s="59"/>
      <c r="AA1740" s="59"/>
      <c r="AB1740" s="59"/>
      <c r="AC1740" s="59"/>
      <c r="AD1740" s="59"/>
      <c r="AE1740" s="59"/>
      <c r="AF1740" s="59"/>
      <c r="AG1740" s="59"/>
      <c r="AH1740" s="59"/>
      <c r="AI1740" s="59"/>
      <c r="AJ1740" s="59"/>
    </row>
    <row r="1741" spans="4:36" x14ac:dyDescent="0.2">
      <c r="D1741" s="89"/>
      <c r="G1741" s="59"/>
      <c r="H1741" s="59"/>
      <c r="I1741" s="59"/>
      <c r="J1741" s="59"/>
      <c r="K1741" s="59"/>
      <c r="L1741" s="59"/>
      <c r="M1741" s="59"/>
      <c r="N1741" s="59"/>
      <c r="O1741" s="59"/>
      <c r="P1741" s="59"/>
      <c r="Q1741" s="59"/>
      <c r="R1741" s="59"/>
      <c r="S1741" s="59"/>
      <c r="T1741" s="59"/>
      <c r="U1741" s="59"/>
      <c r="V1741" s="59"/>
      <c r="W1741" s="59"/>
      <c r="X1741" s="59"/>
      <c r="Y1741" s="59"/>
      <c r="Z1741" s="59"/>
      <c r="AA1741" s="59"/>
      <c r="AB1741" s="59"/>
      <c r="AC1741" s="59"/>
      <c r="AD1741" s="59"/>
      <c r="AE1741" s="59"/>
      <c r="AF1741" s="59"/>
      <c r="AG1741" s="59"/>
      <c r="AH1741" s="59"/>
      <c r="AI1741" s="59"/>
      <c r="AJ1741" s="59"/>
    </row>
    <row r="1742" spans="4:36" x14ac:dyDescent="0.2">
      <c r="D1742" s="89"/>
      <c r="G1742" s="59"/>
      <c r="H1742" s="59"/>
      <c r="I1742" s="59"/>
      <c r="J1742" s="59"/>
      <c r="K1742" s="59"/>
      <c r="L1742" s="59"/>
      <c r="M1742" s="59"/>
      <c r="N1742" s="59"/>
      <c r="O1742" s="59"/>
      <c r="P1742" s="59"/>
      <c r="Q1742" s="59"/>
      <c r="R1742" s="59"/>
      <c r="S1742" s="59"/>
      <c r="T1742" s="59"/>
      <c r="U1742" s="59"/>
      <c r="V1742" s="59"/>
      <c r="W1742" s="59"/>
      <c r="X1742" s="59"/>
      <c r="Y1742" s="59"/>
      <c r="Z1742" s="59"/>
      <c r="AA1742" s="59"/>
      <c r="AB1742" s="59"/>
      <c r="AC1742" s="59"/>
      <c r="AD1742" s="59"/>
      <c r="AE1742" s="59"/>
      <c r="AF1742" s="59"/>
      <c r="AG1742" s="59"/>
      <c r="AH1742" s="59"/>
      <c r="AI1742" s="59"/>
      <c r="AJ1742" s="59"/>
    </row>
    <row r="1743" spans="4:36" x14ac:dyDescent="0.2">
      <c r="D1743" s="89"/>
      <c r="G1743" s="59"/>
      <c r="H1743" s="59"/>
      <c r="I1743" s="59"/>
      <c r="J1743" s="59"/>
      <c r="K1743" s="59"/>
      <c r="L1743" s="59"/>
      <c r="M1743" s="59"/>
      <c r="N1743" s="59"/>
      <c r="O1743" s="59"/>
      <c r="P1743" s="59"/>
      <c r="Q1743" s="59"/>
      <c r="R1743" s="59"/>
      <c r="S1743" s="59"/>
      <c r="T1743" s="59"/>
      <c r="U1743" s="59"/>
      <c r="V1743" s="59"/>
      <c r="W1743" s="59"/>
      <c r="X1743" s="59"/>
      <c r="Y1743" s="59"/>
      <c r="Z1743" s="59"/>
      <c r="AA1743" s="59"/>
      <c r="AB1743" s="59"/>
      <c r="AC1743" s="59"/>
      <c r="AD1743" s="59"/>
      <c r="AE1743" s="59"/>
      <c r="AF1743" s="59"/>
      <c r="AG1743" s="59"/>
      <c r="AH1743" s="59"/>
      <c r="AI1743" s="59"/>
      <c r="AJ1743" s="59"/>
    </row>
    <row r="1744" spans="4:36" x14ac:dyDescent="0.2">
      <c r="D1744" s="89"/>
      <c r="G1744" s="59"/>
      <c r="H1744" s="59"/>
      <c r="I1744" s="59"/>
      <c r="J1744" s="59"/>
      <c r="K1744" s="59"/>
      <c r="L1744" s="59"/>
      <c r="M1744" s="59"/>
      <c r="N1744" s="59"/>
      <c r="O1744" s="59"/>
      <c r="P1744" s="59"/>
      <c r="Q1744" s="59"/>
      <c r="R1744" s="59"/>
      <c r="S1744" s="59"/>
      <c r="T1744" s="59"/>
      <c r="U1744" s="59"/>
      <c r="V1744" s="59"/>
      <c r="W1744" s="59"/>
      <c r="X1744" s="59"/>
      <c r="Y1744" s="59"/>
      <c r="Z1744" s="59"/>
      <c r="AA1744" s="59"/>
      <c r="AB1744" s="59"/>
      <c r="AC1744" s="59"/>
      <c r="AD1744" s="59"/>
      <c r="AE1744" s="59"/>
      <c r="AF1744" s="59"/>
      <c r="AG1744" s="59"/>
      <c r="AH1744" s="59"/>
      <c r="AI1744" s="59"/>
      <c r="AJ1744" s="59"/>
    </row>
    <row r="1745" spans="4:36" x14ac:dyDescent="0.2">
      <c r="D1745" s="89"/>
      <c r="G1745" s="59"/>
      <c r="H1745" s="59"/>
      <c r="I1745" s="59"/>
      <c r="J1745" s="59"/>
      <c r="K1745" s="59"/>
      <c r="L1745" s="59"/>
      <c r="M1745" s="59"/>
      <c r="N1745" s="59"/>
      <c r="O1745" s="59"/>
      <c r="P1745" s="59"/>
      <c r="Q1745" s="59"/>
      <c r="R1745" s="59"/>
      <c r="S1745" s="59"/>
      <c r="T1745" s="59"/>
      <c r="U1745" s="59"/>
      <c r="V1745" s="59"/>
      <c r="W1745" s="59"/>
      <c r="X1745" s="59"/>
      <c r="Y1745" s="59"/>
      <c r="Z1745" s="59"/>
      <c r="AA1745" s="59"/>
      <c r="AB1745" s="59"/>
      <c r="AC1745" s="59"/>
      <c r="AD1745" s="59"/>
      <c r="AE1745" s="59"/>
      <c r="AF1745" s="59"/>
      <c r="AG1745" s="59"/>
      <c r="AH1745" s="59"/>
      <c r="AI1745" s="59"/>
      <c r="AJ1745" s="59"/>
    </row>
    <row r="1746" spans="4:36" x14ac:dyDescent="0.2">
      <c r="D1746" s="89"/>
      <c r="G1746" s="59"/>
      <c r="H1746" s="59"/>
      <c r="I1746" s="59"/>
      <c r="J1746" s="59"/>
      <c r="K1746" s="59"/>
      <c r="L1746" s="59"/>
      <c r="M1746" s="59"/>
      <c r="N1746" s="59"/>
      <c r="O1746" s="59"/>
      <c r="P1746" s="59"/>
      <c r="Q1746" s="59"/>
      <c r="R1746" s="59"/>
      <c r="S1746" s="59"/>
      <c r="T1746" s="59"/>
      <c r="U1746" s="59"/>
      <c r="V1746" s="59"/>
      <c r="W1746" s="59"/>
      <c r="X1746" s="59"/>
      <c r="Y1746" s="59"/>
      <c r="Z1746" s="59"/>
      <c r="AA1746" s="59"/>
      <c r="AB1746" s="59"/>
      <c r="AC1746" s="59"/>
      <c r="AD1746" s="59"/>
      <c r="AE1746" s="59"/>
      <c r="AF1746" s="59"/>
      <c r="AG1746" s="59"/>
      <c r="AH1746" s="59"/>
      <c r="AI1746" s="59"/>
      <c r="AJ1746" s="59"/>
    </row>
    <row r="1747" spans="4:36" x14ac:dyDescent="0.2">
      <c r="D1747" s="89"/>
      <c r="G1747" s="59"/>
      <c r="H1747" s="59"/>
      <c r="I1747" s="59"/>
      <c r="J1747" s="59"/>
      <c r="K1747" s="59"/>
      <c r="L1747" s="59"/>
      <c r="M1747" s="59"/>
      <c r="N1747" s="59"/>
      <c r="O1747" s="59"/>
      <c r="P1747" s="59"/>
      <c r="Q1747" s="59"/>
      <c r="R1747" s="59"/>
      <c r="S1747" s="59"/>
      <c r="T1747" s="59"/>
      <c r="U1747" s="59"/>
      <c r="V1747" s="59"/>
      <c r="W1747" s="59"/>
      <c r="X1747" s="59"/>
      <c r="Y1747" s="59"/>
      <c r="Z1747" s="59"/>
      <c r="AA1747" s="59"/>
      <c r="AB1747" s="59"/>
      <c r="AC1747" s="59"/>
      <c r="AD1747" s="59"/>
      <c r="AE1747" s="59"/>
      <c r="AF1747" s="59"/>
      <c r="AG1747" s="59"/>
      <c r="AH1747" s="59"/>
      <c r="AI1747" s="59"/>
      <c r="AJ1747" s="59"/>
    </row>
    <row r="1748" spans="4:36" x14ac:dyDescent="0.2">
      <c r="D1748" s="89"/>
      <c r="G1748" s="59"/>
      <c r="H1748" s="59"/>
      <c r="I1748" s="59"/>
      <c r="J1748" s="59"/>
      <c r="K1748" s="59"/>
      <c r="L1748" s="59"/>
      <c r="M1748" s="59"/>
      <c r="N1748" s="59"/>
      <c r="O1748" s="59"/>
      <c r="P1748" s="59"/>
      <c r="Q1748" s="59"/>
      <c r="R1748" s="59"/>
      <c r="S1748" s="59"/>
      <c r="T1748" s="59"/>
      <c r="U1748" s="59"/>
      <c r="V1748" s="59"/>
      <c r="W1748" s="59"/>
      <c r="X1748" s="59"/>
      <c r="Y1748" s="59"/>
      <c r="Z1748" s="59"/>
      <c r="AA1748" s="59"/>
      <c r="AB1748" s="59"/>
      <c r="AC1748" s="59"/>
      <c r="AD1748" s="59"/>
      <c r="AE1748" s="59"/>
      <c r="AF1748" s="59"/>
      <c r="AG1748" s="59"/>
      <c r="AH1748" s="59"/>
      <c r="AI1748" s="59"/>
      <c r="AJ1748" s="59"/>
    </row>
    <row r="1749" spans="4:36" x14ac:dyDescent="0.2">
      <c r="D1749" s="89"/>
      <c r="G1749" s="59"/>
      <c r="H1749" s="59"/>
      <c r="I1749" s="59"/>
      <c r="J1749" s="59"/>
      <c r="K1749" s="59"/>
      <c r="L1749" s="59"/>
      <c r="M1749" s="59"/>
      <c r="N1749" s="59"/>
      <c r="O1749" s="59"/>
      <c r="P1749" s="59"/>
      <c r="Q1749" s="59"/>
      <c r="R1749" s="59"/>
      <c r="S1749" s="59"/>
      <c r="T1749" s="59"/>
      <c r="U1749" s="59"/>
      <c r="V1749" s="59"/>
      <c r="W1749" s="59"/>
      <c r="X1749" s="59"/>
      <c r="Y1749" s="59"/>
      <c r="Z1749" s="59"/>
      <c r="AA1749" s="59"/>
      <c r="AB1749" s="59"/>
      <c r="AC1749" s="59"/>
      <c r="AD1749" s="59"/>
      <c r="AE1749" s="59"/>
      <c r="AF1749" s="59"/>
      <c r="AG1749" s="59"/>
      <c r="AH1749" s="59"/>
      <c r="AI1749" s="59"/>
      <c r="AJ1749" s="59"/>
    </row>
    <row r="1750" spans="4:36" x14ac:dyDescent="0.2">
      <c r="D1750" s="89"/>
      <c r="G1750" s="59"/>
      <c r="H1750" s="59"/>
      <c r="I1750" s="59"/>
      <c r="J1750" s="59"/>
      <c r="K1750" s="59"/>
      <c r="L1750" s="59"/>
      <c r="M1750" s="59"/>
      <c r="N1750" s="59"/>
      <c r="O1750" s="59"/>
      <c r="P1750" s="59"/>
      <c r="Q1750" s="59"/>
      <c r="R1750" s="59"/>
      <c r="S1750" s="59"/>
      <c r="T1750" s="59"/>
      <c r="U1750" s="59"/>
      <c r="V1750" s="59"/>
      <c r="W1750" s="59"/>
      <c r="X1750" s="59"/>
      <c r="Y1750" s="59"/>
      <c r="Z1750" s="59"/>
      <c r="AA1750" s="59"/>
      <c r="AB1750" s="59"/>
      <c r="AC1750" s="59"/>
      <c r="AD1750" s="59"/>
      <c r="AE1750" s="59"/>
      <c r="AF1750" s="59"/>
      <c r="AG1750" s="59"/>
      <c r="AH1750" s="59"/>
      <c r="AI1750" s="59"/>
      <c r="AJ1750" s="59"/>
    </row>
    <row r="1751" spans="4:36" x14ac:dyDescent="0.2">
      <c r="D1751" s="89"/>
      <c r="G1751" s="59"/>
      <c r="H1751" s="59"/>
      <c r="I1751" s="59"/>
      <c r="J1751" s="59"/>
      <c r="K1751" s="59"/>
      <c r="L1751" s="59"/>
      <c r="M1751" s="59"/>
      <c r="N1751" s="59"/>
      <c r="O1751" s="59"/>
      <c r="P1751" s="59"/>
      <c r="Q1751" s="59"/>
      <c r="R1751" s="59"/>
      <c r="S1751" s="59"/>
      <c r="T1751" s="59"/>
      <c r="U1751" s="59"/>
      <c r="V1751" s="59"/>
      <c r="W1751" s="59"/>
      <c r="X1751" s="59"/>
      <c r="Y1751" s="59"/>
      <c r="Z1751" s="59"/>
      <c r="AA1751" s="59"/>
      <c r="AB1751" s="59"/>
      <c r="AC1751" s="59"/>
      <c r="AD1751" s="59"/>
      <c r="AE1751" s="59"/>
      <c r="AF1751" s="59"/>
      <c r="AG1751" s="59"/>
      <c r="AH1751" s="59"/>
      <c r="AI1751" s="59"/>
      <c r="AJ1751" s="59"/>
    </row>
    <row r="1752" spans="4:36" x14ac:dyDescent="0.2">
      <c r="D1752" s="89"/>
      <c r="G1752" s="59"/>
      <c r="H1752" s="59"/>
      <c r="I1752" s="59"/>
      <c r="J1752" s="59"/>
      <c r="K1752" s="59"/>
      <c r="L1752" s="59"/>
      <c r="M1752" s="59"/>
      <c r="N1752" s="59"/>
      <c r="O1752" s="59"/>
      <c r="P1752" s="59"/>
      <c r="Q1752" s="59"/>
      <c r="R1752" s="59"/>
      <c r="S1752" s="59"/>
      <c r="T1752" s="59"/>
      <c r="U1752" s="59"/>
      <c r="V1752" s="59"/>
      <c r="W1752" s="59"/>
      <c r="X1752" s="59"/>
      <c r="Y1752" s="59"/>
      <c r="Z1752" s="59"/>
      <c r="AA1752" s="59"/>
      <c r="AB1752" s="59"/>
      <c r="AC1752" s="59"/>
      <c r="AD1752" s="59"/>
      <c r="AE1752" s="59"/>
      <c r="AF1752" s="59"/>
      <c r="AG1752" s="59"/>
      <c r="AH1752" s="59"/>
      <c r="AI1752" s="59"/>
      <c r="AJ1752" s="59"/>
    </row>
    <row r="1753" spans="4:36" x14ac:dyDescent="0.2">
      <c r="D1753" s="89"/>
      <c r="G1753" s="59"/>
      <c r="H1753" s="59"/>
      <c r="I1753" s="59"/>
      <c r="J1753" s="59"/>
      <c r="K1753" s="59"/>
      <c r="L1753" s="59"/>
      <c r="M1753" s="59"/>
      <c r="N1753" s="59"/>
      <c r="O1753" s="59"/>
      <c r="P1753" s="59"/>
      <c r="Q1753" s="59"/>
      <c r="R1753" s="59"/>
      <c r="S1753" s="59"/>
      <c r="T1753" s="59"/>
      <c r="U1753" s="59"/>
      <c r="V1753" s="59"/>
      <c r="W1753" s="59"/>
      <c r="X1753" s="59"/>
      <c r="Y1753" s="59"/>
      <c r="Z1753" s="59"/>
      <c r="AA1753" s="59"/>
      <c r="AB1753" s="59"/>
      <c r="AC1753" s="59"/>
      <c r="AD1753" s="59"/>
      <c r="AE1753" s="59"/>
      <c r="AF1753" s="59"/>
      <c r="AG1753" s="59"/>
      <c r="AH1753" s="59"/>
      <c r="AI1753" s="59"/>
      <c r="AJ1753" s="59"/>
    </row>
    <row r="1754" spans="4:36" x14ac:dyDescent="0.2">
      <c r="D1754" s="89"/>
      <c r="G1754" s="59"/>
      <c r="H1754" s="59"/>
      <c r="I1754" s="59"/>
      <c r="J1754" s="59"/>
      <c r="K1754" s="59"/>
      <c r="L1754" s="59"/>
      <c r="M1754" s="59"/>
      <c r="N1754" s="59"/>
      <c r="O1754" s="59"/>
      <c r="P1754" s="59"/>
      <c r="Q1754" s="59"/>
      <c r="R1754" s="59"/>
      <c r="S1754" s="59"/>
      <c r="T1754" s="59"/>
      <c r="U1754" s="59"/>
      <c r="V1754" s="59"/>
      <c r="W1754" s="59"/>
      <c r="X1754" s="59"/>
      <c r="Y1754" s="59"/>
      <c r="Z1754" s="59"/>
      <c r="AA1754" s="59"/>
      <c r="AB1754" s="59"/>
      <c r="AC1754" s="59"/>
      <c r="AD1754" s="59"/>
      <c r="AE1754" s="59"/>
      <c r="AF1754" s="59"/>
      <c r="AG1754" s="59"/>
      <c r="AH1754" s="59"/>
      <c r="AI1754" s="59"/>
      <c r="AJ1754" s="59"/>
    </row>
    <row r="1755" spans="4:36" x14ac:dyDescent="0.2">
      <c r="D1755" s="89"/>
      <c r="G1755" s="59"/>
      <c r="H1755" s="59"/>
      <c r="I1755" s="59"/>
      <c r="J1755" s="59"/>
      <c r="K1755" s="59"/>
      <c r="L1755" s="59"/>
      <c r="M1755" s="59"/>
      <c r="N1755" s="59"/>
      <c r="O1755" s="59"/>
      <c r="P1755" s="59"/>
      <c r="Q1755" s="59"/>
      <c r="R1755" s="59"/>
      <c r="S1755" s="59"/>
      <c r="T1755" s="59"/>
      <c r="U1755" s="59"/>
      <c r="V1755" s="59"/>
      <c r="W1755" s="59"/>
      <c r="X1755" s="59"/>
      <c r="Y1755" s="59"/>
      <c r="Z1755" s="59"/>
      <c r="AA1755" s="59"/>
      <c r="AB1755" s="59"/>
      <c r="AC1755" s="59"/>
      <c r="AD1755" s="59"/>
      <c r="AE1755" s="59"/>
      <c r="AF1755" s="59"/>
      <c r="AG1755" s="59"/>
      <c r="AH1755" s="59"/>
      <c r="AI1755" s="59"/>
      <c r="AJ1755" s="59"/>
    </row>
    <row r="1756" spans="4:36" x14ac:dyDescent="0.2">
      <c r="D1756" s="89"/>
      <c r="G1756" s="59"/>
      <c r="H1756" s="59"/>
      <c r="I1756" s="59"/>
      <c r="J1756" s="59"/>
      <c r="K1756" s="59"/>
      <c r="L1756" s="59"/>
      <c r="M1756" s="59"/>
      <c r="N1756" s="59"/>
      <c r="O1756" s="59"/>
      <c r="P1756" s="59"/>
      <c r="Q1756" s="59"/>
      <c r="R1756" s="59"/>
      <c r="S1756" s="59"/>
      <c r="T1756" s="59"/>
      <c r="U1756" s="59"/>
      <c r="V1756" s="59"/>
      <c r="W1756" s="59"/>
      <c r="X1756" s="59"/>
      <c r="Y1756" s="59"/>
      <c r="Z1756" s="59"/>
      <c r="AA1756" s="59"/>
      <c r="AB1756" s="59"/>
      <c r="AC1756" s="59"/>
      <c r="AD1756" s="59"/>
      <c r="AE1756" s="59"/>
      <c r="AF1756" s="59"/>
      <c r="AG1756" s="59"/>
      <c r="AH1756" s="59"/>
      <c r="AI1756" s="59"/>
      <c r="AJ1756" s="59"/>
    </row>
    <row r="1757" spans="4:36" x14ac:dyDescent="0.2">
      <c r="D1757" s="89"/>
      <c r="G1757" s="59"/>
      <c r="H1757" s="59"/>
      <c r="I1757" s="59"/>
      <c r="J1757" s="59"/>
      <c r="K1757" s="59"/>
      <c r="L1757" s="59"/>
      <c r="M1757" s="59"/>
      <c r="N1757" s="59"/>
      <c r="O1757" s="59"/>
      <c r="P1757" s="59"/>
      <c r="Q1757" s="59"/>
      <c r="R1757" s="59"/>
      <c r="S1757" s="59"/>
      <c r="T1757" s="59"/>
      <c r="U1757" s="59"/>
      <c r="V1757" s="59"/>
      <c r="W1757" s="59"/>
      <c r="X1757" s="59"/>
      <c r="Y1757" s="59"/>
      <c r="Z1757" s="59"/>
      <c r="AA1757" s="59"/>
      <c r="AB1757" s="59"/>
      <c r="AC1757" s="59"/>
      <c r="AD1757" s="59"/>
      <c r="AE1757" s="59"/>
      <c r="AF1757" s="59"/>
      <c r="AG1757" s="59"/>
      <c r="AH1757" s="59"/>
      <c r="AI1757" s="59"/>
      <c r="AJ1757" s="59"/>
    </row>
    <row r="1758" spans="4:36" x14ac:dyDescent="0.2">
      <c r="D1758" s="89"/>
      <c r="G1758" s="59"/>
      <c r="H1758" s="59"/>
      <c r="I1758" s="59"/>
      <c r="J1758" s="59"/>
      <c r="K1758" s="59"/>
      <c r="L1758" s="59"/>
      <c r="M1758" s="59"/>
      <c r="N1758" s="59"/>
      <c r="O1758" s="59"/>
      <c r="P1758" s="59"/>
      <c r="Q1758" s="59"/>
      <c r="R1758" s="59"/>
      <c r="S1758" s="59"/>
      <c r="T1758" s="59"/>
      <c r="U1758" s="59"/>
      <c r="V1758" s="59"/>
      <c r="W1758" s="59"/>
      <c r="X1758" s="59"/>
      <c r="Y1758" s="59"/>
      <c r="Z1758" s="59"/>
      <c r="AA1758" s="59"/>
      <c r="AB1758" s="59"/>
      <c r="AC1758" s="59"/>
      <c r="AD1758" s="59"/>
      <c r="AE1758" s="59"/>
      <c r="AF1758" s="59"/>
      <c r="AG1758" s="59"/>
      <c r="AH1758" s="59"/>
      <c r="AI1758" s="59"/>
      <c r="AJ1758" s="59"/>
    </row>
    <row r="1759" spans="4:36" x14ac:dyDescent="0.2">
      <c r="D1759" s="89"/>
      <c r="G1759" s="59"/>
      <c r="H1759" s="59"/>
      <c r="I1759" s="59"/>
      <c r="J1759" s="59"/>
      <c r="K1759" s="59"/>
      <c r="L1759" s="59"/>
      <c r="M1759" s="59"/>
      <c r="N1759" s="59"/>
      <c r="O1759" s="59"/>
      <c r="P1759" s="59"/>
      <c r="Q1759" s="59"/>
      <c r="R1759" s="59"/>
      <c r="S1759" s="59"/>
      <c r="T1759" s="59"/>
      <c r="U1759" s="59"/>
      <c r="V1759" s="59"/>
      <c r="W1759" s="59"/>
      <c r="X1759" s="59"/>
      <c r="Y1759" s="59"/>
      <c r="Z1759" s="59"/>
      <c r="AA1759" s="59"/>
      <c r="AB1759" s="59"/>
      <c r="AC1759" s="59"/>
      <c r="AD1759" s="59"/>
      <c r="AE1759" s="59"/>
      <c r="AF1759" s="59"/>
      <c r="AG1759" s="59"/>
      <c r="AH1759" s="59"/>
      <c r="AI1759" s="59"/>
      <c r="AJ1759" s="59"/>
    </row>
    <row r="1760" spans="4:36" x14ac:dyDescent="0.2">
      <c r="D1760" s="89"/>
      <c r="G1760" s="59"/>
      <c r="H1760" s="59"/>
      <c r="I1760" s="59"/>
      <c r="J1760" s="59"/>
      <c r="K1760" s="59"/>
      <c r="L1760" s="59"/>
      <c r="M1760" s="59"/>
      <c r="N1760" s="59"/>
      <c r="O1760" s="59"/>
      <c r="P1760" s="59"/>
      <c r="Q1760" s="59"/>
      <c r="R1760" s="59"/>
      <c r="S1760" s="59"/>
      <c r="T1760" s="59"/>
      <c r="U1760" s="59"/>
      <c r="V1760" s="59"/>
      <c r="W1760" s="59"/>
      <c r="X1760" s="59"/>
      <c r="Y1760" s="59"/>
      <c r="Z1760" s="59"/>
      <c r="AA1760" s="59"/>
      <c r="AB1760" s="59"/>
      <c r="AC1760" s="59"/>
      <c r="AD1760" s="59"/>
      <c r="AE1760" s="59"/>
      <c r="AF1760" s="59"/>
      <c r="AG1760" s="59"/>
      <c r="AH1760" s="59"/>
      <c r="AI1760" s="59"/>
      <c r="AJ1760" s="59"/>
    </row>
    <row r="1761" spans="4:36" x14ac:dyDescent="0.2">
      <c r="D1761" s="89"/>
      <c r="G1761" s="59"/>
      <c r="H1761" s="59"/>
      <c r="I1761" s="59"/>
      <c r="J1761" s="59"/>
      <c r="K1761" s="59"/>
      <c r="L1761" s="59"/>
      <c r="M1761" s="59"/>
      <c r="N1761" s="59"/>
      <c r="O1761" s="59"/>
      <c r="P1761" s="59"/>
      <c r="Q1761" s="59"/>
      <c r="R1761" s="59"/>
      <c r="S1761" s="59"/>
      <c r="T1761" s="59"/>
      <c r="U1761" s="59"/>
      <c r="V1761" s="59"/>
      <c r="W1761" s="59"/>
      <c r="X1761" s="59"/>
      <c r="Y1761" s="59"/>
      <c r="Z1761" s="59"/>
      <c r="AA1761" s="59"/>
      <c r="AB1761" s="59"/>
      <c r="AC1761" s="59"/>
      <c r="AD1761" s="59"/>
      <c r="AE1761" s="59"/>
      <c r="AF1761" s="59"/>
      <c r="AG1761" s="59"/>
      <c r="AH1761" s="59"/>
      <c r="AI1761" s="59"/>
      <c r="AJ1761" s="59"/>
    </row>
    <row r="1762" spans="4:36" x14ac:dyDescent="0.2">
      <c r="D1762" s="89"/>
      <c r="G1762" s="59"/>
      <c r="H1762" s="59"/>
      <c r="I1762" s="59"/>
      <c r="J1762" s="59"/>
      <c r="K1762" s="59"/>
      <c r="L1762" s="59"/>
      <c r="M1762" s="59"/>
      <c r="N1762" s="59"/>
      <c r="O1762" s="59"/>
      <c r="P1762" s="59"/>
      <c r="Q1762" s="59"/>
      <c r="R1762" s="59"/>
      <c r="S1762" s="59"/>
      <c r="T1762" s="59"/>
      <c r="U1762" s="59"/>
      <c r="V1762" s="59"/>
      <c r="W1762" s="59"/>
      <c r="X1762" s="59"/>
      <c r="Y1762" s="59"/>
      <c r="Z1762" s="59"/>
      <c r="AA1762" s="59"/>
      <c r="AB1762" s="59"/>
      <c r="AC1762" s="59"/>
      <c r="AD1762" s="59"/>
      <c r="AE1762" s="59"/>
      <c r="AF1762" s="59"/>
      <c r="AG1762" s="59"/>
      <c r="AH1762" s="59"/>
      <c r="AI1762" s="59"/>
      <c r="AJ1762" s="59"/>
    </row>
    <row r="1763" spans="4:36" x14ac:dyDescent="0.2">
      <c r="D1763" s="89"/>
      <c r="G1763" s="59"/>
      <c r="H1763" s="59"/>
      <c r="I1763" s="59"/>
      <c r="J1763" s="59"/>
      <c r="K1763" s="59"/>
      <c r="L1763" s="59"/>
      <c r="M1763" s="59"/>
      <c r="N1763" s="59"/>
      <c r="O1763" s="59"/>
      <c r="P1763" s="59"/>
      <c r="Q1763" s="59"/>
      <c r="R1763" s="59"/>
      <c r="S1763" s="59"/>
      <c r="T1763" s="59"/>
      <c r="U1763" s="59"/>
      <c r="V1763" s="59"/>
      <c r="W1763" s="59"/>
      <c r="X1763" s="59"/>
      <c r="Y1763" s="59"/>
      <c r="Z1763" s="59"/>
      <c r="AA1763" s="59"/>
      <c r="AB1763" s="59"/>
      <c r="AC1763" s="59"/>
      <c r="AD1763" s="59"/>
      <c r="AE1763" s="59"/>
      <c r="AF1763" s="59"/>
      <c r="AG1763" s="59"/>
      <c r="AH1763" s="59"/>
      <c r="AI1763" s="59"/>
      <c r="AJ1763" s="59"/>
    </row>
    <row r="1764" spans="4:36" x14ac:dyDescent="0.2">
      <c r="D1764" s="89"/>
      <c r="G1764" s="59"/>
      <c r="H1764" s="59"/>
      <c r="I1764" s="59"/>
      <c r="J1764" s="59"/>
      <c r="K1764" s="59"/>
      <c r="L1764" s="59"/>
      <c r="M1764" s="59"/>
      <c r="N1764" s="59"/>
      <c r="O1764" s="59"/>
      <c r="P1764" s="59"/>
      <c r="Q1764" s="59"/>
      <c r="R1764" s="59"/>
      <c r="S1764" s="59"/>
      <c r="T1764" s="59"/>
      <c r="U1764" s="59"/>
      <c r="V1764" s="59"/>
      <c r="W1764" s="59"/>
      <c r="X1764" s="59"/>
      <c r="Y1764" s="59"/>
      <c r="Z1764" s="59"/>
      <c r="AA1764" s="59"/>
      <c r="AB1764" s="59"/>
      <c r="AC1764" s="59"/>
      <c r="AD1764" s="59"/>
      <c r="AE1764" s="59"/>
      <c r="AF1764" s="59"/>
      <c r="AG1764" s="59"/>
      <c r="AH1764" s="59"/>
      <c r="AI1764" s="59"/>
      <c r="AJ1764" s="59"/>
    </row>
    <row r="1765" spans="4:36" x14ac:dyDescent="0.2">
      <c r="D1765" s="89"/>
      <c r="G1765" s="59"/>
      <c r="H1765" s="59"/>
      <c r="I1765" s="59"/>
      <c r="J1765" s="59"/>
      <c r="K1765" s="59"/>
      <c r="L1765" s="59"/>
      <c r="M1765" s="59"/>
      <c r="N1765" s="59"/>
      <c r="O1765" s="59"/>
      <c r="P1765" s="59"/>
      <c r="Q1765" s="59"/>
      <c r="R1765" s="59"/>
      <c r="S1765" s="59"/>
      <c r="T1765" s="59"/>
      <c r="U1765" s="59"/>
      <c r="V1765" s="59"/>
      <c r="W1765" s="59"/>
      <c r="X1765" s="59"/>
      <c r="Y1765" s="59"/>
      <c r="Z1765" s="59"/>
      <c r="AA1765" s="59"/>
      <c r="AB1765" s="59"/>
      <c r="AC1765" s="59"/>
      <c r="AD1765" s="59"/>
      <c r="AE1765" s="59"/>
      <c r="AF1765" s="59"/>
      <c r="AG1765" s="59"/>
      <c r="AH1765" s="59"/>
      <c r="AI1765" s="59"/>
      <c r="AJ1765" s="59"/>
    </row>
    <row r="1766" spans="4:36" x14ac:dyDescent="0.2">
      <c r="D1766" s="89"/>
      <c r="G1766" s="59"/>
      <c r="H1766" s="59"/>
      <c r="I1766" s="59"/>
      <c r="J1766" s="59"/>
      <c r="K1766" s="59"/>
      <c r="L1766" s="59"/>
      <c r="M1766" s="59"/>
      <c r="N1766" s="59"/>
      <c r="O1766" s="59"/>
      <c r="P1766" s="59"/>
      <c r="Q1766" s="59"/>
      <c r="R1766" s="59"/>
      <c r="S1766" s="59"/>
      <c r="T1766" s="59"/>
      <c r="U1766" s="59"/>
      <c r="V1766" s="59"/>
      <c r="W1766" s="59"/>
      <c r="X1766" s="59"/>
      <c r="Y1766" s="59"/>
      <c r="Z1766" s="59"/>
      <c r="AA1766" s="59"/>
      <c r="AB1766" s="59"/>
      <c r="AC1766" s="59"/>
      <c r="AD1766" s="59"/>
      <c r="AE1766" s="59"/>
      <c r="AF1766" s="59"/>
      <c r="AG1766" s="59"/>
      <c r="AH1766" s="59"/>
      <c r="AI1766" s="59"/>
      <c r="AJ1766" s="59"/>
    </row>
    <row r="1767" spans="4:36" x14ac:dyDescent="0.2">
      <c r="D1767" s="89"/>
      <c r="G1767" s="59"/>
      <c r="H1767" s="59"/>
      <c r="I1767" s="59"/>
      <c r="J1767" s="59"/>
      <c r="K1767" s="59"/>
      <c r="L1767" s="59"/>
      <c r="M1767" s="59"/>
      <c r="N1767" s="59"/>
      <c r="O1767" s="59"/>
      <c r="P1767" s="59"/>
      <c r="Q1767" s="59"/>
      <c r="R1767" s="59"/>
      <c r="S1767" s="59"/>
      <c r="T1767" s="59"/>
      <c r="U1767" s="59"/>
      <c r="V1767" s="59"/>
      <c r="W1767" s="59"/>
      <c r="X1767" s="59"/>
      <c r="Y1767" s="59"/>
      <c r="Z1767" s="59"/>
      <c r="AA1767" s="59"/>
      <c r="AB1767" s="59"/>
      <c r="AC1767" s="59"/>
      <c r="AD1767" s="59"/>
      <c r="AE1767" s="59"/>
      <c r="AF1767" s="59"/>
      <c r="AG1767" s="59"/>
      <c r="AH1767" s="59"/>
      <c r="AI1767" s="59"/>
      <c r="AJ1767" s="59"/>
    </row>
    <row r="1768" spans="4:36" x14ac:dyDescent="0.2">
      <c r="D1768" s="89"/>
      <c r="G1768" s="59"/>
      <c r="H1768" s="59"/>
      <c r="I1768" s="59"/>
      <c r="J1768" s="59"/>
      <c r="K1768" s="59"/>
      <c r="L1768" s="59"/>
      <c r="M1768" s="59"/>
      <c r="N1768" s="59"/>
      <c r="O1768" s="59"/>
      <c r="P1768" s="59"/>
      <c r="Q1768" s="59"/>
      <c r="R1768" s="59"/>
      <c r="S1768" s="59"/>
      <c r="T1768" s="59"/>
      <c r="U1768" s="59"/>
      <c r="V1768" s="59"/>
      <c r="W1768" s="59"/>
      <c r="X1768" s="59"/>
      <c r="Y1768" s="59"/>
      <c r="Z1768" s="59"/>
      <c r="AA1768" s="59"/>
      <c r="AB1768" s="59"/>
      <c r="AC1768" s="59"/>
      <c r="AD1768" s="59"/>
      <c r="AE1768" s="59"/>
      <c r="AF1768" s="59"/>
      <c r="AG1768" s="59"/>
      <c r="AH1768" s="59"/>
      <c r="AI1768" s="59"/>
      <c r="AJ1768" s="59"/>
    </row>
    <row r="1769" spans="4:36" x14ac:dyDescent="0.2">
      <c r="D1769" s="89"/>
      <c r="G1769" s="59"/>
      <c r="H1769" s="59"/>
      <c r="I1769" s="59"/>
      <c r="J1769" s="59"/>
      <c r="K1769" s="59"/>
      <c r="L1769" s="59"/>
      <c r="M1769" s="59"/>
      <c r="N1769" s="59"/>
      <c r="O1769" s="59"/>
      <c r="P1769" s="59"/>
      <c r="Q1769" s="59"/>
      <c r="R1769" s="59"/>
      <c r="S1769" s="59"/>
      <c r="T1769" s="59"/>
      <c r="U1769" s="59"/>
      <c r="V1769" s="59"/>
      <c r="W1769" s="59"/>
      <c r="X1769" s="59"/>
      <c r="Y1769" s="59"/>
      <c r="Z1769" s="59"/>
      <c r="AA1769" s="59"/>
      <c r="AB1769" s="59"/>
      <c r="AC1769" s="59"/>
      <c r="AD1769" s="59"/>
      <c r="AE1769" s="59"/>
      <c r="AF1769" s="59"/>
      <c r="AG1769" s="59"/>
      <c r="AH1769" s="59"/>
      <c r="AI1769" s="59"/>
      <c r="AJ1769" s="59"/>
    </row>
    <row r="1770" spans="4:36" x14ac:dyDescent="0.2">
      <c r="D1770" s="89"/>
      <c r="G1770" s="59"/>
      <c r="H1770" s="59"/>
      <c r="I1770" s="59"/>
      <c r="J1770" s="59"/>
      <c r="K1770" s="59"/>
      <c r="L1770" s="59"/>
      <c r="M1770" s="59"/>
      <c r="N1770" s="59"/>
      <c r="O1770" s="59"/>
      <c r="P1770" s="59"/>
      <c r="Q1770" s="59"/>
      <c r="R1770" s="59"/>
      <c r="S1770" s="59"/>
      <c r="T1770" s="59"/>
      <c r="U1770" s="59"/>
      <c r="V1770" s="59"/>
      <c r="W1770" s="59"/>
      <c r="X1770" s="59"/>
      <c r="Y1770" s="59"/>
      <c r="Z1770" s="59"/>
      <c r="AA1770" s="59"/>
      <c r="AB1770" s="59"/>
      <c r="AC1770" s="59"/>
      <c r="AD1770" s="59"/>
      <c r="AE1770" s="59"/>
      <c r="AF1770" s="59"/>
      <c r="AG1770" s="59"/>
      <c r="AH1770" s="59"/>
      <c r="AI1770" s="59"/>
      <c r="AJ1770" s="59"/>
    </row>
    <row r="1771" spans="4:36" x14ac:dyDescent="0.2">
      <c r="D1771" s="89"/>
      <c r="G1771" s="59"/>
      <c r="H1771" s="59"/>
      <c r="I1771" s="59"/>
      <c r="J1771" s="59"/>
      <c r="K1771" s="59"/>
      <c r="L1771" s="59"/>
      <c r="M1771" s="59"/>
      <c r="N1771" s="59"/>
      <c r="O1771" s="59"/>
      <c r="P1771" s="59"/>
      <c r="Q1771" s="59"/>
      <c r="R1771" s="59"/>
      <c r="S1771" s="59"/>
      <c r="T1771" s="59"/>
      <c r="U1771" s="59"/>
      <c r="V1771" s="59"/>
      <c r="W1771" s="59"/>
      <c r="X1771" s="59"/>
      <c r="Y1771" s="59"/>
      <c r="Z1771" s="59"/>
      <c r="AA1771" s="59"/>
      <c r="AB1771" s="59"/>
      <c r="AC1771" s="59"/>
      <c r="AD1771" s="59"/>
      <c r="AE1771" s="59"/>
      <c r="AF1771" s="59"/>
      <c r="AG1771" s="59"/>
      <c r="AH1771" s="59"/>
      <c r="AI1771" s="59"/>
      <c r="AJ1771" s="59"/>
    </row>
    <row r="1772" spans="4:36" x14ac:dyDescent="0.2">
      <c r="D1772" s="89"/>
      <c r="G1772" s="59"/>
      <c r="H1772" s="59"/>
      <c r="I1772" s="59"/>
      <c r="J1772" s="59"/>
      <c r="K1772" s="59"/>
      <c r="L1772" s="59"/>
      <c r="M1772" s="59"/>
      <c r="N1772" s="59"/>
      <c r="O1772" s="59"/>
      <c r="P1772" s="59"/>
      <c r="Q1772" s="59"/>
      <c r="R1772" s="59"/>
      <c r="S1772" s="59"/>
      <c r="T1772" s="59"/>
      <c r="U1772" s="59"/>
      <c r="V1772" s="59"/>
      <c r="W1772" s="59"/>
      <c r="X1772" s="59"/>
      <c r="Y1772" s="59"/>
      <c r="Z1772" s="59"/>
      <c r="AA1772" s="59"/>
      <c r="AB1772" s="59"/>
      <c r="AC1772" s="59"/>
      <c r="AD1772" s="59"/>
      <c r="AE1772" s="59"/>
      <c r="AF1772" s="59"/>
      <c r="AG1772" s="59"/>
      <c r="AH1772" s="59"/>
      <c r="AI1772" s="59"/>
      <c r="AJ1772" s="59"/>
    </row>
    <row r="1773" spans="4:36" x14ac:dyDescent="0.2">
      <c r="D1773" s="89"/>
      <c r="G1773" s="59"/>
      <c r="H1773" s="59"/>
      <c r="I1773" s="59"/>
      <c r="J1773" s="59"/>
      <c r="K1773" s="59"/>
      <c r="L1773" s="59"/>
      <c r="M1773" s="59"/>
      <c r="N1773" s="59"/>
      <c r="O1773" s="59"/>
      <c r="P1773" s="59"/>
      <c r="Q1773" s="59"/>
      <c r="R1773" s="59"/>
      <c r="S1773" s="59"/>
      <c r="T1773" s="59"/>
      <c r="U1773" s="59"/>
      <c r="V1773" s="59"/>
      <c r="W1773" s="59"/>
      <c r="X1773" s="59"/>
      <c r="Y1773" s="59"/>
      <c r="Z1773" s="59"/>
      <c r="AA1773" s="59"/>
      <c r="AB1773" s="59"/>
      <c r="AC1773" s="59"/>
      <c r="AD1773" s="59"/>
      <c r="AE1773" s="59"/>
      <c r="AF1773" s="59"/>
      <c r="AG1773" s="59"/>
      <c r="AH1773" s="59"/>
      <c r="AI1773" s="59"/>
      <c r="AJ1773" s="59"/>
    </row>
    <row r="1774" spans="4:36" x14ac:dyDescent="0.2">
      <c r="D1774" s="89"/>
      <c r="G1774" s="59"/>
      <c r="H1774" s="59"/>
      <c r="I1774" s="59"/>
      <c r="J1774" s="59"/>
      <c r="K1774" s="59"/>
      <c r="L1774" s="59"/>
      <c r="M1774" s="59"/>
      <c r="N1774" s="59"/>
      <c r="O1774" s="59"/>
      <c r="P1774" s="59"/>
      <c r="Q1774" s="59"/>
      <c r="R1774" s="59"/>
      <c r="S1774" s="59"/>
      <c r="T1774" s="59"/>
      <c r="U1774" s="59"/>
      <c r="V1774" s="59"/>
      <c r="W1774" s="59"/>
      <c r="X1774" s="59"/>
      <c r="Y1774" s="59"/>
      <c r="Z1774" s="59"/>
      <c r="AA1774" s="59"/>
      <c r="AB1774" s="59"/>
      <c r="AC1774" s="59"/>
      <c r="AD1774" s="59"/>
      <c r="AE1774" s="59"/>
      <c r="AF1774" s="59"/>
      <c r="AG1774" s="59"/>
      <c r="AH1774" s="59"/>
      <c r="AI1774" s="59"/>
      <c r="AJ1774" s="59"/>
    </row>
    <row r="1775" spans="4:36" x14ac:dyDescent="0.2">
      <c r="D1775" s="89"/>
      <c r="G1775" s="59"/>
      <c r="H1775" s="59"/>
      <c r="I1775" s="59"/>
      <c r="J1775" s="59"/>
      <c r="K1775" s="59"/>
      <c r="L1775" s="59"/>
      <c r="M1775" s="59"/>
      <c r="N1775" s="59"/>
      <c r="O1775" s="59"/>
      <c r="P1775" s="59"/>
      <c r="Q1775" s="59"/>
      <c r="R1775" s="59"/>
      <c r="S1775" s="59"/>
      <c r="T1775" s="59"/>
      <c r="U1775" s="59"/>
      <c r="V1775" s="59"/>
      <c r="W1775" s="59"/>
      <c r="X1775" s="59"/>
      <c r="Y1775" s="59"/>
      <c r="Z1775" s="59"/>
      <c r="AA1775" s="59"/>
      <c r="AB1775" s="59"/>
      <c r="AC1775" s="59"/>
      <c r="AD1775" s="59"/>
      <c r="AE1775" s="59"/>
      <c r="AF1775" s="59"/>
      <c r="AG1775" s="59"/>
      <c r="AH1775" s="59"/>
      <c r="AI1775" s="59"/>
      <c r="AJ1775" s="59"/>
    </row>
    <row r="1776" spans="4:36" x14ac:dyDescent="0.2">
      <c r="D1776" s="89"/>
      <c r="G1776" s="59"/>
      <c r="H1776" s="59"/>
      <c r="I1776" s="59"/>
      <c r="J1776" s="59"/>
      <c r="K1776" s="59"/>
      <c r="L1776" s="59"/>
      <c r="M1776" s="59"/>
      <c r="N1776" s="59"/>
      <c r="O1776" s="59"/>
      <c r="P1776" s="59"/>
      <c r="Q1776" s="59"/>
      <c r="R1776" s="59"/>
      <c r="S1776" s="59"/>
      <c r="T1776" s="59"/>
      <c r="U1776" s="59"/>
      <c r="V1776" s="59"/>
      <c r="W1776" s="59"/>
      <c r="X1776" s="59"/>
      <c r="Y1776" s="59"/>
      <c r="Z1776" s="59"/>
      <c r="AA1776" s="59"/>
      <c r="AB1776" s="59"/>
      <c r="AC1776" s="59"/>
      <c r="AD1776" s="59"/>
      <c r="AE1776" s="59"/>
      <c r="AF1776" s="59"/>
      <c r="AG1776" s="59"/>
      <c r="AH1776" s="59"/>
      <c r="AI1776" s="59"/>
      <c r="AJ1776" s="59"/>
    </row>
    <row r="1777" spans="4:36" x14ac:dyDescent="0.2">
      <c r="D1777" s="89"/>
      <c r="G1777" s="59"/>
      <c r="H1777" s="59"/>
      <c r="I1777" s="59"/>
      <c r="J1777" s="59"/>
      <c r="K1777" s="59"/>
      <c r="L1777" s="59"/>
      <c r="M1777" s="59"/>
      <c r="N1777" s="59"/>
      <c r="O1777" s="59"/>
      <c r="P1777" s="59"/>
      <c r="Q1777" s="59"/>
      <c r="R1777" s="59"/>
      <c r="S1777" s="59"/>
      <c r="T1777" s="59"/>
      <c r="U1777" s="59"/>
      <c r="V1777" s="59"/>
      <c r="W1777" s="59"/>
      <c r="X1777" s="59"/>
      <c r="Y1777" s="59"/>
      <c r="Z1777" s="59"/>
      <c r="AA1777" s="59"/>
      <c r="AB1777" s="59"/>
      <c r="AC1777" s="59"/>
      <c r="AD1777" s="59"/>
      <c r="AE1777" s="59"/>
      <c r="AF1777" s="59"/>
      <c r="AG1777" s="59"/>
      <c r="AH1777" s="59"/>
      <c r="AI1777" s="59"/>
      <c r="AJ1777" s="59"/>
    </row>
    <row r="1778" spans="4:36" x14ac:dyDescent="0.2">
      <c r="D1778" s="89"/>
      <c r="G1778" s="59"/>
      <c r="H1778" s="59"/>
      <c r="I1778" s="59"/>
      <c r="J1778" s="59"/>
      <c r="K1778" s="59"/>
      <c r="L1778" s="59"/>
      <c r="M1778" s="59"/>
      <c r="N1778" s="59"/>
      <c r="O1778" s="59"/>
      <c r="P1778" s="59"/>
      <c r="Q1778" s="59"/>
      <c r="R1778" s="59"/>
      <c r="S1778" s="59"/>
      <c r="T1778" s="59"/>
      <c r="U1778" s="59"/>
      <c r="V1778" s="59"/>
      <c r="W1778" s="59"/>
      <c r="X1778" s="59"/>
      <c r="Y1778" s="59"/>
      <c r="Z1778" s="59"/>
      <c r="AA1778" s="59"/>
      <c r="AB1778" s="59"/>
      <c r="AC1778" s="59"/>
      <c r="AD1778" s="59"/>
      <c r="AE1778" s="59"/>
      <c r="AF1778" s="59"/>
      <c r="AG1778" s="59"/>
      <c r="AH1778" s="59"/>
      <c r="AI1778" s="59"/>
      <c r="AJ1778" s="59"/>
    </row>
    <row r="1779" spans="4:36" x14ac:dyDescent="0.2">
      <c r="D1779" s="89"/>
      <c r="G1779" s="59"/>
      <c r="H1779" s="59"/>
      <c r="I1779" s="59"/>
      <c r="J1779" s="59"/>
      <c r="K1779" s="59"/>
      <c r="L1779" s="59"/>
      <c r="M1779" s="59"/>
      <c r="N1779" s="59"/>
      <c r="O1779" s="59"/>
      <c r="P1779" s="59"/>
      <c r="Q1779" s="59"/>
      <c r="R1779" s="59"/>
      <c r="S1779" s="59"/>
      <c r="T1779" s="59"/>
      <c r="U1779" s="59"/>
      <c r="V1779" s="59"/>
      <c r="W1779" s="59"/>
      <c r="X1779" s="59"/>
      <c r="Y1779" s="59"/>
      <c r="Z1779" s="59"/>
      <c r="AA1779" s="59"/>
      <c r="AB1779" s="59"/>
      <c r="AC1779" s="59"/>
      <c r="AD1779" s="59"/>
      <c r="AE1779" s="59"/>
      <c r="AF1779" s="59"/>
      <c r="AG1779" s="59"/>
      <c r="AH1779" s="59"/>
      <c r="AI1779" s="59"/>
      <c r="AJ1779" s="59"/>
    </row>
    <row r="1780" spans="4:36" x14ac:dyDescent="0.2">
      <c r="D1780" s="89"/>
      <c r="G1780" s="59"/>
      <c r="H1780" s="59"/>
      <c r="I1780" s="59"/>
      <c r="J1780" s="59"/>
      <c r="K1780" s="59"/>
      <c r="L1780" s="59"/>
      <c r="M1780" s="59"/>
      <c r="N1780" s="59"/>
      <c r="O1780" s="59"/>
      <c r="P1780" s="59"/>
      <c r="Q1780" s="59"/>
      <c r="R1780" s="59"/>
      <c r="S1780" s="59"/>
      <c r="T1780" s="59"/>
      <c r="U1780" s="59"/>
      <c r="V1780" s="59"/>
      <c r="W1780" s="59"/>
      <c r="X1780" s="59"/>
      <c r="Y1780" s="59"/>
      <c r="Z1780" s="59"/>
      <c r="AA1780" s="59"/>
      <c r="AB1780" s="59"/>
      <c r="AC1780" s="59"/>
      <c r="AD1780" s="59"/>
      <c r="AE1780" s="59"/>
      <c r="AF1780" s="59"/>
      <c r="AG1780" s="59"/>
      <c r="AH1780" s="59"/>
      <c r="AI1780" s="59"/>
      <c r="AJ1780" s="59"/>
    </row>
    <row r="1781" spans="4:36" x14ac:dyDescent="0.2">
      <c r="D1781" s="89"/>
      <c r="G1781" s="59"/>
      <c r="H1781" s="59"/>
      <c r="I1781" s="59"/>
      <c r="J1781" s="59"/>
      <c r="K1781" s="59"/>
      <c r="L1781" s="59"/>
      <c r="M1781" s="59"/>
      <c r="N1781" s="59"/>
      <c r="O1781" s="59"/>
      <c r="P1781" s="59"/>
      <c r="Q1781" s="59"/>
      <c r="R1781" s="59"/>
      <c r="S1781" s="59"/>
      <c r="T1781" s="59"/>
      <c r="U1781" s="59"/>
      <c r="V1781" s="59"/>
      <c r="W1781" s="59"/>
      <c r="X1781" s="59"/>
      <c r="Y1781" s="59"/>
      <c r="Z1781" s="59"/>
      <c r="AA1781" s="59"/>
      <c r="AB1781" s="59"/>
      <c r="AC1781" s="59"/>
      <c r="AD1781" s="59"/>
      <c r="AE1781" s="59"/>
      <c r="AF1781" s="59"/>
      <c r="AG1781" s="59"/>
      <c r="AH1781" s="59"/>
      <c r="AI1781" s="59"/>
      <c r="AJ1781" s="59"/>
    </row>
    <row r="1782" spans="4:36" x14ac:dyDescent="0.2">
      <c r="D1782" s="89"/>
      <c r="G1782" s="59"/>
      <c r="H1782" s="59"/>
      <c r="I1782" s="59"/>
      <c r="J1782" s="59"/>
      <c r="K1782" s="59"/>
      <c r="L1782" s="59"/>
      <c r="M1782" s="59"/>
      <c r="N1782" s="59"/>
      <c r="O1782" s="59"/>
      <c r="P1782" s="59"/>
      <c r="Q1782" s="59"/>
      <c r="R1782" s="59"/>
      <c r="S1782" s="59"/>
      <c r="T1782" s="59"/>
      <c r="U1782" s="59"/>
      <c r="V1782" s="59"/>
      <c r="W1782" s="59"/>
      <c r="X1782" s="59"/>
      <c r="Y1782" s="59"/>
      <c r="Z1782" s="59"/>
      <c r="AA1782" s="59"/>
      <c r="AB1782" s="59"/>
      <c r="AC1782" s="59"/>
      <c r="AD1782" s="59"/>
      <c r="AE1782" s="59"/>
      <c r="AF1782" s="59"/>
      <c r="AG1782" s="59"/>
      <c r="AH1782" s="59"/>
      <c r="AI1782" s="59"/>
      <c r="AJ1782" s="59"/>
    </row>
    <row r="1783" spans="4:36" x14ac:dyDescent="0.2">
      <c r="D1783" s="89"/>
      <c r="G1783" s="59"/>
      <c r="H1783" s="59"/>
      <c r="I1783" s="59"/>
      <c r="J1783" s="59"/>
      <c r="K1783" s="59"/>
      <c r="L1783" s="59"/>
      <c r="M1783" s="59"/>
      <c r="N1783" s="59"/>
      <c r="O1783" s="59"/>
      <c r="P1783" s="59"/>
      <c r="Q1783" s="59"/>
      <c r="R1783" s="59"/>
      <c r="S1783" s="59"/>
      <c r="T1783" s="59"/>
      <c r="U1783" s="59"/>
      <c r="V1783" s="59"/>
      <c r="W1783" s="59"/>
      <c r="X1783" s="59"/>
      <c r="Y1783" s="59"/>
      <c r="Z1783" s="59"/>
      <c r="AA1783" s="59"/>
      <c r="AB1783" s="59"/>
      <c r="AC1783" s="59"/>
      <c r="AD1783" s="59"/>
      <c r="AE1783" s="59"/>
      <c r="AF1783" s="59"/>
      <c r="AG1783" s="59"/>
      <c r="AH1783" s="59"/>
      <c r="AI1783" s="59"/>
      <c r="AJ1783" s="59"/>
    </row>
    <row r="1784" spans="4:36" x14ac:dyDescent="0.2">
      <c r="D1784" s="89"/>
      <c r="G1784" s="59"/>
      <c r="H1784" s="59"/>
      <c r="I1784" s="59"/>
      <c r="J1784" s="59"/>
      <c r="K1784" s="59"/>
      <c r="L1784" s="59"/>
      <c r="M1784" s="59"/>
      <c r="N1784" s="59"/>
      <c r="O1784" s="59"/>
      <c r="P1784" s="59"/>
      <c r="Q1784" s="59"/>
      <c r="R1784" s="59"/>
      <c r="S1784" s="59"/>
      <c r="T1784" s="59"/>
      <c r="U1784" s="59"/>
      <c r="V1784" s="59"/>
      <c r="W1784" s="59"/>
      <c r="X1784" s="59"/>
      <c r="Y1784" s="59"/>
      <c r="Z1784" s="59"/>
      <c r="AA1784" s="59"/>
      <c r="AB1784" s="59"/>
      <c r="AC1784" s="59"/>
      <c r="AD1784" s="59"/>
      <c r="AE1784" s="59"/>
      <c r="AF1784" s="59"/>
      <c r="AG1784" s="59"/>
      <c r="AH1784" s="59"/>
      <c r="AI1784" s="59"/>
      <c r="AJ1784" s="59"/>
    </row>
    <row r="1785" spans="4:36" x14ac:dyDescent="0.2">
      <c r="D1785" s="89"/>
      <c r="G1785" s="59"/>
      <c r="H1785" s="59"/>
      <c r="I1785" s="59"/>
      <c r="J1785" s="59"/>
      <c r="K1785" s="59"/>
      <c r="L1785" s="59"/>
      <c r="M1785" s="59"/>
      <c r="N1785" s="59"/>
      <c r="O1785" s="59"/>
      <c r="P1785" s="59"/>
      <c r="Q1785" s="59"/>
      <c r="R1785" s="59"/>
      <c r="S1785" s="59"/>
      <c r="T1785" s="59"/>
      <c r="U1785" s="59"/>
      <c r="V1785" s="59"/>
      <c r="W1785" s="59"/>
      <c r="X1785" s="59"/>
      <c r="Y1785" s="59"/>
      <c r="Z1785" s="59"/>
      <c r="AA1785" s="59"/>
      <c r="AB1785" s="59"/>
      <c r="AC1785" s="59"/>
      <c r="AD1785" s="59"/>
      <c r="AE1785" s="59"/>
      <c r="AF1785" s="59"/>
      <c r="AG1785" s="59"/>
      <c r="AH1785" s="59"/>
      <c r="AI1785" s="59"/>
      <c r="AJ1785" s="59"/>
    </row>
    <row r="1786" spans="4:36" x14ac:dyDescent="0.2">
      <c r="D1786" s="89"/>
      <c r="G1786" s="59"/>
      <c r="H1786" s="59"/>
      <c r="I1786" s="59"/>
      <c r="J1786" s="59"/>
      <c r="K1786" s="59"/>
      <c r="L1786" s="59"/>
      <c r="M1786" s="59"/>
      <c r="N1786" s="59"/>
      <c r="O1786" s="59"/>
      <c r="P1786" s="59"/>
      <c r="Q1786" s="59"/>
      <c r="R1786" s="59"/>
      <c r="S1786" s="59"/>
      <c r="T1786" s="59"/>
      <c r="U1786" s="59"/>
      <c r="V1786" s="59"/>
      <c r="W1786" s="59"/>
      <c r="X1786" s="59"/>
      <c r="Y1786" s="59"/>
      <c r="Z1786" s="59"/>
      <c r="AA1786" s="59"/>
      <c r="AB1786" s="59"/>
      <c r="AC1786" s="59"/>
      <c r="AD1786" s="59"/>
      <c r="AE1786" s="59"/>
      <c r="AF1786" s="59"/>
      <c r="AG1786" s="59"/>
      <c r="AH1786" s="59"/>
      <c r="AI1786" s="59"/>
      <c r="AJ1786" s="59"/>
    </row>
    <row r="1787" spans="4:36" x14ac:dyDescent="0.2">
      <c r="D1787" s="89"/>
      <c r="G1787" s="59"/>
      <c r="H1787" s="59"/>
      <c r="I1787" s="59"/>
      <c r="J1787" s="59"/>
      <c r="K1787" s="59"/>
      <c r="L1787" s="59"/>
      <c r="M1787" s="59"/>
      <c r="N1787" s="59"/>
      <c r="O1787" s="59"/>
      <c r="P1787" s="59"/>
      <c r="Q1787" s="59"/>
      <c r="R1787" s="59"/>
      <c r="S1787" s="59"/>
      <c r="T1787" s="59"/>
      <c r="U1787" s="59"/>
      <c r="V1787" s="59"/>
      <c r="W1787" s="59"/>
      <c r="X1787" s="59"/>
      <c r="Y1787" s="59"/>
      <c r="Z1787" s="59"/>
      <c r="AA1787" s="59"/>
      <c r="AB1787" s="59"/>
      <c r="AC1787" s="59"/>
      <c r="AD1787" s="59"/>
      <c r="AE1787" s="59"/>
      <c r="AF1787" s="59"/>
      <c r="AG1787" s="59"/>
      <c r="AH1787" s="59"/>
      <c r="AI1787" s="59"/>
      <c r="AJ1787" s="59"/>
    </row>
    <row r="1788" spans="4:36" x14ac:dyDescent="0.2">
      <c r="D1788" s="89"/>
      <c r="G1788" s="59"/>
      <c r="H1788" s="59"/>
      <c r="I1788" s="59"/>
      <c r="J1788" s="59"/>
      <c r="K1788" s="59"/>
      <c r="L1788" s="59"/>
      <c r="M1788" s="59"/>
      <c r="N1788" s="59"/>
      <c r="O1788" s="59"/>
      <c r="P1788" s="59"/>
      <c r="Q1788" s="59"/>
      <c r="R1788" s="59"/>
      <c r="S1788" s="59"/>
      <c r="T1788" s="59"/>
      <c r="U1788" s="59"/>
      <c r="V1788" s="59"/>
      <c r="W1788" s="59"/>
      <c r="X1788" s="59"/>
      <c r="Y1788" s="59"/>
      <c r="Z1788" s="59"/>
      <c r="AA1788" s="59"/>
      <c r="AB1788" s="59"/>
      <c r="AC1788" s="59"/>
      <c r="AD1788" s="59"/>
      <c r="AE1788" s="59"/>
      <c r="AF1788" s="59"/>
      <c r="AG1788" s="59"/>
      <c r="AH1788" s="59"/>
      <c r="AI1788" s="59"/>
      <c r="AJ1788" s="59"/>
    </row>
    <row r="1789" spans="4:36" x14ac:dyDescent="0.2">
      <c r="D1789" s="89"/>
      <c r="G1789" s="59"/>
      <c r="H1789" s="59"/>
      <c r="I1789" s="59"/>
      <c r="J1789" s="59"/>
      <c r="K1789" s="59"/>
      <c r="L1789" s="59"/>
      <c r="M1789" s="59"/>
      <c r="N1789" s="59"/>
      <c r="O1789" s="59"/>
      <c r="P1789" s="59"/>
      <c r="Q1789" s="59"/>
      <c r="R1789" s="59"/>
      <c r="S1789" s="59"/>
      <c r="T1789" s="59"/>
      <c r="U1789" s="59"/>
      <c r="V1789" s="59"/>
      <c r="W1789" s="59"/>
      <c r="X1789" s="59"/>
      <c r="Y1789" s="59"/>
      <c r="Z1789" s="59"/>
      <c r="AA1789" s="59"/>
      <c r="AB1789" s="59"/>
      <c r="AC1789" s="59"/>
      <c r="AD1789" s="59"/>
      <c r="AE1789" s="59"/>
      <c r="AF1789" s="59"/>
      <c r="AG1789" s="59"/>
      <c r="AH1789" s="59"/>
      <c r="AI1789" s="59"/>
      <c r="AJ1789" s="59"/>
    </row>
    <row r="1790" spans="4:36" x14ac:dyDescent="0.2">
      <c r="D1790" s="89"/>
      <c r="G1790" s="59"/>
      <c r="H1790" s="59"/>
      <c r="I1790" s="59"/>
      <c r="J1790" s="59"/>
      <c r="K1790" s="59"/>
      <c r="L1790" s="59"/>
      <c r="M1790" s="59"/>
      <c r="N1790" s="59"/>
      <c r="O1790" s="59"/>
      <c r="P1790" s="59"/>
      <c r="Q1790" s="59"/>
      <c r="R1790" s="59"/>
      <c r="S1790" s="59"/>
      <c r="T1790" s="59"/>
      <c r="U1790" s="59"/>
      <c r="V1790" s="59"/>
      <c r="W1790" s="59"/>
      <c r="X1790" s="59"/>
      <c r="Y1790" s="59"/>
      <c r="Z1790" s="59"/>
      <c r="AA1790" s="59"/>
      <c r="AB1790" s="59"/>
      <c r="AC1790" s="59"/>
      <c r="AD1790" s="59"/>
      <c r="AE1790" s="59"/>
      <c r="AF1790" s="59"/>
      <c r="AG1790" s="59"/>
      <c r="AH1790" s="59"/>
      <c r="AI1790" s="59"/>
      <c r="AJ1790" s="59"/>
    </row>
    <row r="1791" spans="4:36" x14ac:dyDescent="0.2">
      <c r="D1791" s="89"/>
      <c r="G1791" s="59"/>
      <c r="H1791" s="59"/>
      <c r="I1791" s="59"/>
      <c r="J1791" s="59"/>
      <c r="K1791" s="59"/>
      <c r="L1791" s="59"/>
      <c r="M1791" s="59"/>
      <c r="N1791" s="59"/>
      <c r="O1791" s="59"/>
      <c r="P1791" s="59"/>
      <c r="Q1791" s="59"/>
      <c r="R1791" s="59"/>
      <c r="S1791" s="59"/>
      <c r="T1791" s="59"/>
      <c r="U1791" s="59"/>
      <c r="V1791" s="59"/>
      <c r="W1791" s="59"/>
      <c r="X1791" s="59"/>
      <c r="Y1791" s="59"/>
      <c r="Z1791" s="59"/>
      <c r="AA1791" s="59"/>
      <c r="AB1791" s="59"/>
      <c r="AC1791" s="59"/>
      <c r="AD1791" s="59"/>
      <c r="AE1791" s="59"/>
      <c r="AF1791" s="59"/>
      <c r="AG1791" s="59"/>
      <c r="AH1791" s="59"/>
      <c r="AI1791" s="59"/>
      <c r="AJ1791" s="59"/>
    </row>
    <row r="1792" spans="4:36" x14ac:dyDescent="0.2">
      <c r="D1792" s="89"/>
      <c r="G1792" s="59"/>
      <c r="H1792" s="59"/>
      <c r="I1792" s="59"/>
      <c r="J1792" s="59"/>
      <c r="K1792" s="59"/>
      <c r="L1792" s="59"/>
      <c r="M1792" s="59"/>
      <c r="N1792" s="59"/>
      <c r="O1792" s="59"/>
      <c r="P1792" s="59"/>
      <c r="Q1792" s="59"/>
      <c r="R1792" s="59"/>
      <c r="S1792" s="59"/>
      <c r="T1792" s="59"/>
      <c r="U1792" s="59"/>
      <c r="V1792" s="59"/>
      <c r="W1792" s="59"/>
      <c r="X1792" s="59"/>
      <c r="Y1792" s="59"/>
      <c r="Z1792" s="59"/>
      <c r="AA1792" s="59"/>
      <c r="AB1792" s="59"/>
      <c r="AC1792" s="59"/>
      <c r="AD1792" s="59"/>
      <c r="AE1792" s="59"/>
      <c r="AF1792" s="59"/>
      <c r="AG1792" s="59"/>
      <c r="AH1792" s="59"/>
      <c r="AI1792" s="59"/>
      <c r="AJ1792" s="59"/>
    </row>
    <row r="1793" spans="4:36" x14ac:dyDescent="0.2">
      <c r="D1793" s="89"/>
      <c r="G1793" s="59"/>
      <c r="H1793" s="59"/>
      <c r="I1793" s="59"/>
      <c r="J1793" s="59"/>
      <c r="K1793" s="59"/>
      <c r="L1793" s="59"/>
      <c r="M1793" s="59"/>
      <c r="N1793" s="59"/>
      <c r="O1793" s="59"/>
      <c r="P1793" s="59"/>
      <c r="Q1793" s="59"/>
      <c r="R1793" s="59"/>
      <c r="S1793" s="59"/>
      <c r="T1793" s="59"/>
      <c r="U1793" s="59"/>
      <c r="V1793" s="59"/>
      <c r="W1793" s="59"/>
      <c r="X1793" s="59"/>
      <c r="Y1793" s="59"/>
      <c r="Z1793" s="59"/>
      <c r="AA1793" s="59"/>
      <c r="AB1793" s="59"/>
      <c r="AC1793" s="59"/>
      <c r="AD1793" s="59"/>
      <c r="AE1793" s="59"/>
      <c r="AF1793" s="59"/>
      <c r="AG1793" s="59"/>
      <c r="AH1793" s="59"/>
      <c r="AI1793" s="59"/>
      <c r="AJ1793" s="59"/>
    </row>
    <row r="1794" spans="4:36" x14ac:dyDescent="0.2">
      <c r="D1794" s="89"/>
      <c r="G1794" s="59"/>
      <c r="H1794" s="59"/>
      <c r="I1794" s="59"/>
      <c r="J1794" s="59"/>
      <c r="K1794" s="59"/>
      <c r="L1794" s="59"/>
      <c r="M1794" s="59"/>
      <c r="N1794" s="59"/>
      <c r="O1794" s="59"/>
      <c r="P1794" s="59"/>
      <c r="Q1794" s="59"/>
      <c r="R1794" s="59"/>
      <c r="S1794" s="59"/>
      <c r="T1794" s="59"/>
      <c r="U1794" s="59"/>
      <c r="V1794" s="59"/>
      <c r="W1794" s="59"/>
      <c r="X1794" s="59"/>
      <c r="Y1794" s="59"/>
      <c r="Z1794" s="59"/>
      <c r="AA1794" s="59"/>
      <c r="AB1794" s="59"/>
      <c r="AC1794" s="59"/>
      <c r="AD1794" s="59"/>
      <c r="AE1794" s="59"/>
      <c r="AF1794" s="59"/>
      <c r="AG1794" s="59"/>
      <c r="AH1794" s="59"/>
      <c r="AI1794" s="59"/>
      <c r="AJ1794" s="59"/>
    </row>
    <row r="1795" spans="4:36" x14ac:dyDescent="0.2">
      <c r="D1795" s="89"/>
      <c r="G1795" s="59"/>
      <c r="H1795" s="59"/>
      <c r="I1795" s="59"/>
      <c r="J1795" s="59"/>
      <c r="K1795" s="59"/>
      <c r="L1795" s="59"/>
      <c r="M1795" s="59"/>
      <c r="N1795" s="59"/>
      <c r="O1795" s="59"/>
      <c r="P1795" s="59"/>
      <c r="Q1795" s="59"/>
      <c r="R1795" s="59"/>
      <c r="S1795" s="59"/>
      <c r="T1795" s="59"/>
      <c r="U1795" s="59"/>
      <c r="V1795" s="59"/>
      <c r="W1795" s="59"/>
      <c r="X1795" s="59"/>
      <c r="Y1795" s="59"/>
      <c r="Z1795" s="59"/>
      <c r="AA1795" s="59"/>
      <c r="AB1795" s="59"/>
      <c r="AC1795" s="59"/>
      <c r="AD1795" s="59"/>
      <c r="AE1795" s="59"/>
      <c r="AF1795" s="59"/>
      <c r="AG1795" s="59"/>
      <c r="AH1795" s="59"/>
      <c r="AI1795" s="59"/>
      <c r="AJ1795" s="59"/>
    </row>
    <row r="1796" spans="4:36" x14ac:dyDescent="0.2">
      <c r="D1796" s="89"/>
      <c r="G1796" s="59"/>
      <c r="H1796" s="59"/>
      <c r="I1796" s="59"/>
      <c r="J1796" s="59"/>
      <c r="K1796" s="59"/>
      <c r="L1796" s="59"/>
      <c r="M1796" s="59"/>
      <c r="N1796" s="59"/>
      <c r="O1796" s="59"/>
      <c r="P1796" s="59"/>
      <c r="Q1796" s="59"/>
      <c r="R1796" s="59"/>
      <c r="S1796" s="59"/>
      <c r="T1796" s="59"/>
      <c r="U1796" s="59"/>
      <c r="V1796" s="59"/>
      <c r="W1796" s="59"/>
      <c r="X1796" s="59"/>
      <c r="Y1796" s="59"/>
      <c r="Z1796" s="59"/>
      <c r="AA1796" s="59"/>
      <c r="AB1796" s="59"/>
      <c r="AC1796" s="59"/>
      <c r="AD1796" s="59"/>
      <c r="AE1796" s="59"/>
      <c r="AF1796" s="59"/>
      <c r="AG1796" s="59"/>
      <c r="AH1796" s="59"/>
      <c r="AI1796" s="59"/>
      <c r="AJ1796" s="59"/>
    </row>
    <row r="1797" spans="4:36" x14ac:dyDescent="0.2">
      <c r="D1797" s="89"/>
      <c r="G1797" s="59"/>
      <c r="H1797" s="59"/>
      <c r="I1797" s="59"/>
      <c r="J1797" s="59"/>
      <c r="K1797" s="59"/>
      <c r="L1797" s="59"/>
      <c r="M1797" s="59"/>
      <c r="N1797" s="59"/>
      <c r="O1797" s="59"/>
      <c r="P1797" s="59"/>
      <c r="Q1797" s="59"/>
      <c r="R1797" s="59"/>
      <c r="S1797" s="59"/>
      <c r="T1797" s="59"/>
      <c r="U1797" s="59"/>
      <c r="V1797" s="59"/>
      <c r="W1797" s="59"/>
      <c r="X1797" s="59"/>
      <c r="Y1797" s="59"/>
      <c r="Z1797" s="59"/>
      <c r="AA1797" s="59"/>
      <c r="AB1797" s="59"/>
      <c r="AC1797" s="59"/>
      <c r="AD1797" s="59"/>
      <c r="AE1797" s="59"/>
      <c r="AF1797" s="59"/>
      <c r="AG1797" s="59"/>
      <c r="AH1797" s="59"/>
      <c r="AI1797" s="59"/>
      <c r="AJ1797" s="59"/>
    </row>
    <row r="1798" spans="4:36" x14ac:dyDescent="0.2">
      <c r="D1798" s="89"/>
      <c r="G1798" s="59"/>
      <c r="H1798" s="59"/>
      <c r="I1798" s="59"/>
      <c r="J1798" s="59"/>
      <c r="K1798" s="59"/>
      <c r="L1798" s="59"/>
      <c r="M1798" s="59"/>
      <c r="N1798" s="59"/>
      <c r="O1798" s="59"/>
      <c r="P1798" s="59"/>
      <c r="Q1798" s="59"/>
      <c r="R1798" s="59"/>
      <c r="S1798" s="59"/>
      <c r="T1798" s="59"/>
      <c r="U1798" s="59"/>
      <c r="V1798" s="59"/>
      <c r="W1798" s="59"/>
      <c r="X1798" s="59"/>
      <c r="Y1798" s="59"/>
      <c r="Z1798" s="59"/>
      <c r="AA1798" s="59"/>
      <c r="AB1798" s="59"/>
      <c r="AC1798" s="59"/>
      <c r="AD1798" s="59"/>
      <c r="AE1798" s="59"/>
      <c r="AF1798" s="59"/>
      <c r="AG1798" s="59"/>
      <c r="AH1798" s="59"/>
      <c r="AI1798" s="59"/>
      <c r="AJ1798" s="59"/>
    </row>
    <row r="1799" spans="4:36" x14ac:dyDescent="0.2">
      <c r="D1799" s="89"/>
      <c r="G1799" s="59"/>
      <c r="H1799" s="59"/>
      <c r="I1799" s="59"/>
      <c r="J1799" s="59"/>
      <c r="K1799" s="59"/>
      <c r="L1799" s="59"/>
      <c r="M1799" s="59"/>
      <c r="N1799" s="59"/>
      <c r="O1799" s="59"/>
      <c r="P1799" s="59"/>
      <c r="Q1799" s="59"/>
      <c r="R1799" s="59"/>
      <c r="S1799" s="59"/>
      <c r="T1799" s="59"/>
      <c r="U1799" s="59"/>
      <c r="V1799" s="59"/>
      <c r="W1799" s="59"/>
      <c r="X1799" s="59"/>
      <c r="Y1799" s="59"/>
      <c r="Z1799" s="59"/>
      <c r="AA1799" s="59"/>
      <c r="AB1799" s="59"/>
      <c r="AC1799" s="59"/>
      <c r="AD1799" s="59"/>
      <c r="AE1799" s="59"/>
      <c r="AF1799" s="59"/>
      <c r="AG1799" s="59"/>
      <c r="AH1799" s="59"/>
      <c r="AI1799" s="59"/>
      <c r="AJ1799" s="59"/>
    </row>
    <row r="1800" spans="4:36" x14ac:dyDescent="0.2">
      <c r="D1800" s="89"/>
      <c r="G1800" s="59"/>
      <c r="H1800" s="59"/>
      <c r="I1800" s="59"/>
      <c r="J1800" s="59"/>
      <c r="K1800" s="59"/>
      <c r="L1800" s="59"/>
      <c r="M1800" s="59"/>
      <c r="N1800" s="59"/>
      <c r="O1800" s="59"/>
      <c r="P1800" s="59"/>
      <c r="Q1800" s="59"/>
      <c r="R1800" s="59"/>
      <c r="S1800" s="59"/>
      <c r="T1800" s="59"/>
      <c r="U1800" s="59"/>
      <c r="V1800" s="59"/>
      <c r="W1800" s="59"/>
      <c r="X1800" s="59"/>
      <c r="Y1800" s="59"/>
      <c r="Z1800" s="59"/>
      <c r="AA1800" s="59"/>
      <c r="AB1800" s="59"/>
      <c r="AC1800" s="59"/>
      <c r="AD1800" s="59"/>
      <c r="AE1800" s="59"/>
      <c r="AF1800" s="59"/>
      <c r="AG1800" s="59"/>
      <c r="AH1800" s="59"/>
      <c r="AI1800" s="59"/>
      <c r="AJ1800" s="59"/>
    </row>
    <row r="1801" spans="4:36" x14ac:dyDescent="0.2">
      <c r="D1801" s="89"/>
      <c r="G1801" s="59"/>
      <c r="H1801" s="59"/>
      <c r="I1801" s="59"/>
      <c r="J1801" s="59"/>
      <c r="K1801" s="59"/>
      <c r="L1801" s="59"/>
      <c r="M1801" s="59"/>
      <c r="N1801" s="59"/>
      <c r="O1801" s="59"/>
      <c r="P1801" s="59"/>
      <c r="Q1801" s="59"/>
      <c r="R1801" s="59"/>
      <c r="S1801" s="59"/>
      <c r="T1801" s="59"/>
      <c r="U1801" s="59"/>
      <c r="V1801" s="59"/>
      <c r="W1801" s="59"/>
      <c r="X1801" s="59"/>
      <c r="Y1801" s="59"/>
      <c r="Z1801" s="59"/>
      <c r="AA1801" s="59"/>
      <c r="AB1801" s="59"/>
      <c r="AC1801" s="59"/>
      <c r="AD1801" s="59"/>
      <c r="AE1801" s="59"/>
      <c r="AF1801" s="59"/>
      <c r="AG1801" s="59"/>
      <c r="AH1801" s="59"/>
      <c r="AI1801" s="59"/>
      <c r="AJ1801" s="59"/>
    </row>
    <row r="1802" spans="4:36" x14ac:dyDescent="0.2">
      <c r="D1802" s="89"/>
      <c r="G1802" s="59"/>
      <c r="H1802" s="59"/>
      <c r="I1802" s="59"/>
      <c r="J1802" s="59"/>
      <c r="K1802" s="59"/>
      <c r="L1802" s="59"/>
      <c r="M1802" s="59"/>
      <c r="N1802" s="59"/>
      <c r="O1802" s="59"/>
      <c r="P1802" s="59"/>
      <c r="Q1802" s="59"/>
      <c r="R1802" s="59"/>
      <c r="S1802" s="59"/>
      <c r="T1802" s="59"/>
      <c r="U1802" s="59"/>
      <c r="V1802" s="59"/>
      <c r="W1802" s="59"/>
      <c r="X1802" s="59"/>
      <c r="Y1802" s="59"/>
      <c r="Z1802" s="59"/>
      <c r="AA1802" s="59"/>
      <c r="AB1802" s="59"/>
      <c r="AC1802" s="59"/>
      <c r="AD1802" s="59"/>
      <c r="AE1802" s="59"/>
      <c r="AF1802" s="59"/>
      <c r="AG1802" s="59"/>
      <c r="AH1802" s="59"/>
      <c r="AI1802" s="59"/>
      <c r="AJ1802" s="59"/>
    </row>
    <row r="1803" spans="4:36" x14ac:dyDescent="0.2">
      <c r="D1803" s="89"/>
      <c r="G1803" s="59"/>
      <c r="H1803" s="59"/>
      <c r="I1803" s="59"/>
      <c r="J1803" s="59"/>
      <c r="K1803" s="59"/>
      <c r="L1803" s="59"/>
      <c r="M1803" s="59"/>
      <c r="N1803" s="59"/>
      <c r="O1803" s="59"/>
      <c r="P1803" s="59"/>
      <c r="Q1803" s="59"/>
      <c r="R1803" s="59"/>
      <c r="S1803" s="59"/>
      <c r="T1803" s="59"/>
      <c r="U1803" s="59"/>
      <c r="V1803" s="59"/>
      <c r="W1803" s="59"/>
      <c r="X1803" s="59"/>
      <c r="Y1803" s="59"/>
      <c r="Z1803" s="59"/>
      <c r="AA1803" s="59"/>
      <c r="AB1803" s="59"/>
      <c r="AC1803" s="59"/>
      <c r="AD1803" s="59"/>
      <c r="AE1803" s="59"/>
      <c r="AF1803" s="59"/>
      <c r="AG1803" s="59"/>
      <c r="AH1803" s="59"/>
      <c r="AI1803" s="59"/>
      <c r="AJ1803" s="59"/>
    </row>
    <row r="1804" spans="4:36" x14ac:dyDescent="0.2">
      <c r="D1804" s="89"/>
      <c r="G1804" s="59"/>
      <c r="H1804" s="59"/>
      <c r="I1804" s="59"/>
      <c r="J1804" s="59"/>
      <c r="K1804" s="59"/>
      <c r="L1804" s="59"/>
      <c r="M1804" s="59"/>
      <c r="N1804" s="59"/>
      <c r="O1804" s="59"/>
      <c r="P1804" s="59"/>
      <c r="Q1804" s="59"/>
      <c r="R1804" s="59"/>
      <c r="S1804" s="59"/>
      <c r="T1804" s="59"/>
      <c r="U1804" s="59"/>
      <c r="V1804" s="59"/>
      <c r="W1804" s="59"/>
      <c r="X1804" s="59"/>
      <c r="Y1804" s="59"/>
      <c r="Z1804" s="59"/>
      <c r="AA1804" s="59"/>
      <c r="AB1804" s="59"/>
      <c r="AC1804" s="59"/>
      <c r="AD1804" s="59"/>
      <c r="AE1804" s="59"/>
      <c r="AF1804" s="59"/>
      <c r="AG1804" s="59"/>
      <c r="AH1804" s="59"/>
      <c r="AI1804" s="59"/>
      <c r="AJ1804" s="59"/>
    </row>
    <row r="1805" spans="4:36" x14ac:dyDescent="0.2">
      <c r="D1805" s="89"/>
      <c r="G1805" s="59"/>
      <c r="H1805" s="59"/>
      <c r="I1805" s="59"/>
      <c r="J1805" s="59"/>
      <c r="K1805" s="59"/>
      <c r="L1805" s="59"/>
      <c r="M1805" s="59"/>
      <c r="N1805" s="59"/>
      <c r="O1805" s="59"/>
      <c r="P1805" s="59"/>
      <c r="Q1805" s="59"/>
      <c r="R1805" s="59"/>
      <c r="S1805" s="59"/>
      <c r="T1805" s="59"/>
      <c r="U1805" s="59"/>
      <c r="V1805" s="59"/>
      <c r="W1805" s="59"/>
      <c r="X1805" s="59"/>
      <c r="Y1805" s="59"/>
      <c r="Z1805" s="59"/>
      <c r="AA1805" s="59"/>
      <c r="AB1805" s="59"/>
      <c r="AC1805" s="59"/>
      <c r="AD1805" s="59"/>
      <c r="AE1805" s="59"/>
      <c r="AF1805" s="59"/>
      <c r="AG1805" s="59"/>
      <c r="AH1805" s="59"/>
      <c r="AI1805" s="59"/>
      <c r="AJ1805" s="59"/>
    </row>
    <row r="1806" spans="4:36" x14ac:dyDescent="0.2">
      <c r="D1806" s="89"/>
      <c r="G1806" s="59"/>
      <c r="H1806" s="59"/>
      <c r="I1806" s="59"/>
      <c r="J1806" s="59"/>
      <c r="K1806" s="59"/>
      <c r="L1806" s="59"/>
      <c r="M1806" s="59"/>
      <c r="N1806" s="59"/>
      <c r="O1806" s="59"/>
      <c r="P1806" s="59"/>
      <c r="Q1806" s="59"/>
      <c r="R1806" s="59"/>
      <c r="S1806" s="59"/>
      <c r="T1806" s="59"/>
      <c r="U1806" s="59"/>
      <c r="V1806" s="59"/>
      <c r="W1806" s="59"/>
      <c r="X1806" s="59"/>
      <c r="Y1806" s="59"/>
      <c r="Z1806" s="59"/>
      <c r="AA1806" s="59"/>
      <c r="AB1806" s="59"/>
      <c r="AC1806" s="59"/>
      <c r="AD1806" s="59"/>
      <c r="AE1806" s="59"/>
      <c r="AF1806" s="59"/>
      <c r="AG1806" s="59"/>
      <c r="AH1806" s="59"/>
      <c r="AI1806" s="59"/>
      <c r="AJ1806" s="59"/>
    </row>
    <row r="1807" spans="4:36" x14ac:dyDescent="0.2">
      <c r="D1807" s="89"/>
      <c r="G1807" s="59"/>
      <c r="H1807" s="59"/>
      <c r="I1807" s="59"/>
      <c r="J1807" s="59"/>
      <c r="K1807" s="59"/>
      <c r="L1807" s="59"/>
      <c r="M1807" s="59"/>
      <c r="N1807" s="59"/>
      <c r="O1807" s="59"/>
      <c r="P1807" s="59"/>
      <c r="Q1807" s="59"/>
      <c r="R1807" s="59"/>
      <c r="S1807" s="59"/>
      <c r="T1807" s="59"/>
      <c r="U1807" s="59"/>
      <c r="V1807" s="59"/>
      <c r="W1807" s="59"/>
      <c r="X1807" s="59"/>
      <c r="Y1807" s="59"/>
      <c r="Z1807" s="59"/>
      <c r="AA1807" s="59"/>
      <c r="AB1807" s="59"/>
      <c r="AC1807" s="59"/>
      <c r="AD1807" s="59"/>
      <c r="AE1807" s="59"/>
      <c r="AF1807" s="59"/>
      <c r="AG1807" s="59"/>
      <c r="AH1807" s="59"/>
      <c r="AI1807" s="59"/>
      <c r="AJ1807" s="59"/>
    </row>
    <row r="1808" spans="4:36" x14ac:dyDescent="0.2">
      <c r="D1808" s="89"/>
      <c r="G1808" s="59"/>
      <c r="H1808" s="59"/>
      <c r="I1808" s="59"/>
      <c r="J1808" s="59"/>
      <c r="K1808" s="59"/>
      <c r="L1808" s="59"/>
      <c r="M1808" s="59"/>
      <c r="N1808" s="59"/>
      <c r="O1808" s="59"/>
      <c r="P1808" s="59"/>
      <c r="Q1808" s="59"/>
      <c r="R1808" s="59"/>
      <c r="S1808" s="59"/>
      <c r="T1808" s="59"/>
      <c r="U1808" s="59"/>
      <c r="V1808" s="59"/>
      <c r="W1808" s="59"/>
      <c r="X1808" s="59"/>
      <c r="Y1808" s="59"/>
      <c r="Z1808" s="59"/>
      <c r="AA1808" s="59"/>
      <c r="AB1808" s="59"/>
      <c r="AC1808" s="59"/>
      <c r="AD1808" s="59"/>
      <c r="AE1808" s="59"/>
      <c r="AF1808" s="59"/>
      <c r="AG1808" s="59"/>
      <c r="AH1808" s="59"/>
      <c r="AI1808" s="59"/>
      <c r="AJ1808" s="59"/>
    </row>
    <row r="1809" spans="4:36" x14ac:dyDescent="0.2">
      <c r="D1809" s="89"/>
      <c r="G1809" s="59"/>
      <c r="H1809" s="59"/>
      <c r="I1809" s="59"/>
      <c r="J1809" s="59"/>
      <c r="K1809" s="59"/>
      <c r="L1809" s="59"/>
      <c r="M1809" s="59"/>
      <c r="N1809" s="59"/>
      <c r="O1809" s="59"/>
      <c r="P1809" s="59"/>
      <c r="Q1809" s="59"/>
      <c r="R1809" s="59"/>
      <c r="S1809" s="59"/>
      <c r="T1809" s="59"/>
      <c r="U1809" s="59"/>
      <c r="V1809" s="59"/>
      <c r="W1809" s="59"/>
      <c r="X1809" s="59"/>
      <c r="Y1809" s="59"/>
      <c r="Z1809" s="59"/>
      <c r="AA1809" s="59"/>
      <c r="AB1809" s="59"/>
      <c r="AC1809" s="59"/>
      <c r="AD1809" s="59"/>
      <c r="AE1809" s="59"/>
      <c r="AF1809" s="59"/>
      <c r="AG1809" s="59"/>
      <c r="AH1809" s="59"/>
      <c r="AI1809" s="59"/>
      <c r="AJ1809" s="59"/>
    </row>
    <row r="1810" spans="4:36" x14ac:dyDescent="0.2">
      <c r="D1810" s="89"/>
      <c r="G1810" s="59"/>
      <c r="H1810" s="59"/>
      <c r="I1810" s="59"/>
      <c r="J1810" s="59"/>
      <c r="K1810" s="59"/>
      <c r="L1810" s="59"/>
      <c r="M1810" s="59"/>
      <c r="N1810" s="59"/>
      <c r="O1810" s="59"/>
      <c r="P1810" s="59"/>
      <c r="Q1810" s="59"/>
      <c r="R1810" s="59"/>
      <c r="S1810" s="59"/>
      <c r="T1810" s="59"/>
      <c r="U1810" s="59"/>
      <c r="V1810" s="59"/>
      <c r="W1810" s="59"/>
      <c r="X1810" s="59"/>
      <c r="Y1810" s="59"/>
      <c r="Z1810" s="59"/>
      <c r="AA1810" s="59"/>
      <c r="AB1810" s="59"/>
      <c r="AC1810" s="59"/>
      <c r="AD1810" s="59"/>
      <c r="AE1810" s="59"/>
      <c r="AF1810" s="59"/>
      <c r="AG1810" s="59"/>
      <c r="AH1810" s="59"/>
      <c r="AI1810" s="59"/>
      <c r="AJ1810" s="59"/>
    </row>
    <row r="1811" spans="4:36" x14ac:dyDescent="0.2">
      <c r="D1811" s="89"/>
      <c r="G1811" s="59"/>
      <c r="H1811" s="59"/>
      <c r="I1811" s="59"/>
      <c r="J1811" s="59"/>
      <c r="K1811" s="59"/>
      <c r="L1811" s="59"/>
      <c r="M1811" s="59"/>
      <c r="N1811" s="59"/>
      <c r="O1811" s="59"/>
      <c r="P1811" s="59"/>
      <c r="Q1811" s="59"/>
      <c r="R1811" s="59"/>
      <c r="S1811" s="59"/>
      <c r="T1811" s="59"/>
      <c r="U1811" s="59"/>
      <c r="V1811" s="59"/>
      <c r="W1811" s="59"/>
      <c r="X1811" s="59"/>
      <c r="Y1811" s="59"/>
      <c r="Z1811" s="59"/>
      <c r="AA1811" s="59"/>
      <c r="AB1811" s="59"/>
      <c r="AC1811" s="59"/>
      <c r="AD1811" s="59"/>
      <c r="AE1811" s="59"/>
      <c r="AF1811" s="59"/>
      <c r="AG1811" s="59"/>
      <c r="AH1811" s="59"/>
      <c r="AI1811" s="59"/>
      <c r="AJ1811" s="59"/>
    </row>
    <row r="1812" spans="4:36" x14ac:dyDescent="0.2">
      <c r="D1812" s="89"/>
      <c r="G1812" s="59"/>
      <c r="H1812" s="59"/>
      <c r="I1812" s="59"/>
      <c r="J1812" s="59"/>
      <c r="K1812" s="59"/>
      <c r="L1812" s="59"/>
      <c r="M1812" s="59"/>
      <c r="N1812" s="59"/>
      <c r="O1812" s="59"/>
      <c r="P1812" s="59"/>
      <c r="Q1812" s="59"/>
      <c r="R1812" s="59"/>
      <c r="S1812" s="59"/>
      <c r="T1812" s="59"/>
      <c r="U1812" s="59"/>
      <c r="V1812" s="59"/>
      <c r="W1812" s="59"/>
      <c r="X1812" s="59"/>
      <c r="Y1812" s="59"/>
      <c r="Z1812" s="59"/>
      <c r="AA1812" s="59"/>
      <c r="AB1812" s="59"/>
      <c r="AC1812" s="59"/>
      <c r="AD1812" s="59"/>
      <c r="AE1812" s="59"/>
      <c r="AF1812" s="59"/>
      <c r="AG1812" s="59"/>
      <c r="AH1812" s="59"/>
      <c r="AI1812" s="59"/>
      <c r="AJ1812" s="59"/>
    </row>
    <row r="1813" spans="4:36" x14ac:dyDescent="0.2">
      <c r="D1813" s="89"/>
      <c r="G1813" s="59"/>
      <c r="H1813" s="59"/>
      <c r="I1813" s="59"/>
      <c r="J1813" s="59"/>
      <c r="K1813" s="59"/>
      <c r="L1813" s="59"/>
      <c r="M1813" s="59"/>
      <c r="N1813" s="59"/>
      <c r="O1813" s="59"/>
      <c r="P1813" s="59"/>
      <c r="Q1813" s="59"/>
      <c r="R1813" s="59"/>
      <c r="S1813" s="59"/>
      <c r="T1813" s="59"/>
      <c r="U1813" s="59"/>
      <c r="V1813" s="59"/>
      <c r="W1813" s="59"/>
      <c r="X1813" s="59"/>
      <c r="Y1813" s="59"/>
      <c r="Z1813" s="59"/>
      <c r="AA1813" s="59"/>
      <c r="AB1813" s="59"/>
      <c r="AC1813" s="59"/>
      <c r="AD1813" s="59"/>
      <c r="AE1813" s="59"/>
      <c r="AF1813" s="59"/>
      <c r="AG1813" s="59"/>
      <c r="AH1813" s="59"/>
      <c r="AI1813" s="59"/>
      <c r="AJ1813" s="59"/>
    </row>
    <row r="1814" spans="4:36" x14ac:dyDescent="0.2">
      <c r="D1814" s="89"/>
      <c r="G1814" s="59"/>
      <c r="H1814" s="59"/>
      <c r="I1814" s="59"/>
      <c r="J1814" s="59"/>
      <c r="K1814" s="59"/>
      <c r="L1814" s="59"/>
      <c r="M1814" s="59"/>
      <c r="N1814" s="59"/>
      <c r="O1814" s="59"/>
      <c r="P1814" s="59"/>
      <c r="Q1814" s="59"/>
      <c r="R1814" s="59"/>
      <c r="S1814" s="59"/>
      <c r="T1814" s="59"/>
      <c r="U1814" s="59"/>
      <c r="V1814" s="59"/>
      <c r="W1814" s="59"/>
      <c r="X1814" s="59"/>
      <c r="Y1814" s="59"/>
      <c r="Z1814" s="59"/>
      <c r="AA1814" s="59"/>
      <c r="AB1814" s="59"/>
      <c r="AC1814" s="59"/>
      <c r="AD1814" s="59"/>
      <c r="AE1814" s="59"/>
      <c r="AF1814" s="59"/>
      <c r="AG1814" s="59"/>
      <c r="AH1814" s="59"/>
      <c r="AI1814" s="59"/>
      <c r="AJ1814" s="59"/>
    </row>
    <row r="1815" spans="4:36" x14ac:dyDescent="0.2">
      <c r="D1815" s="89"/>
      <c r="G1815" s="59"/>
      <c r="H1815" s="59"/>
      <c r="I1815" s="59"/>
      <c r="J1815" s="59"/>
      <c r="K1815" s="59"/>
      <c r="L1815" s="59"/>
      <c r="M1815" s="59"/>
      <c r="N1815" s="59"/>
      <c r="O1815" s="59"/>
      <c r="P1815" s="59"/>
      <c r="Q1815" s="59"/>
      <c r="R1815" s="59"/>
      <c r="S1815" s="59"/>
      <c r="T1815" s="59"/>
      <c r="U1815" s="59"/>
      <c r="V1815" s="59"/>
      <c r="W1815" s="59"/>
      <c r="X1815" s="59"/>
      <c r="Y1815" s="59"/>
      <c r="Z1815" s="59"/>
      <c r="AA1815" s="59"/>
      <c r="AB1815" s="59"/>
      <c r="AC1815" s="59"/>
      <c r="AD1815" s="59"/>
      <c r="AE1815" s="59"/>
      <c r="AF1815" s="59"/>
      <c r="AG1815" s="59"/>
      <c r="AH1815" s="59"/>
      <c r="AI1815" s="59"/>
      <c r="AJ1815" s="59"/>
    </row>
    <row r="1816" spans="4:36" x14ac:dyDescent="0.2">
      <c r="D1816" s="89"/>
      <c r="G1816" s="59"/>
      <c r="H1816" s="59"/>
      <c r="I1816" s="59"/>
      <c r="J1816" s="59"/>
      <c r="K1816" s="59"/>
      <c r="L1816" s="59"/>
      <c r="M1816" s="59"/>
      <c r="N1816" s="59"/>
      <c r="O1816" s="59"/>
      <c r="P1816" s="59"/>
      <c r="Q1816" s="59"/>
      <c r="R1816" s="59"/>
      <c r="S1816" s="59"/>
      <c r="T1816" s="59"/>
      <c r="U1816" s="59"/>
      <c r="V1816" s="59"/>
      <c r="W1816" s="59"/>
      <c r="X1816" s="59"/>
      <c r="Y1816" s="59"/>
      <c r="Z1816" s="59"/>
      <c r="AA1816" s="59"/>
      <c r="AB1816" s="59"/>
      <c r="AC1816" s="59"/>
      <c r="AD1816" s="59"/>
      <c r="AE1816" s="59"/>
      <c r="AF1816" s="59"/>
      <c r="AG1816" s="59"/>
      <c r="AH1816" s="59"/>
      <c r="AI1816" s="59"/>
      <c r="AJ1816" s="59"/>
    </row>
    <row r="1817" spans="4:36" x14ac:dyDescent="0.2">
      <c r="D1817" s="89"/>
      <c r="G1817" s="59"/>
      <c r="H1817" s="59"/>
      <c r="I1817" s="59"/>
      <c r="J1817" s="59"/>
      <c r="K1817" s="59"/>
      <c r="L1817" s="59"/>
      <c r="M1817" s="59"/>
      <c r="N1817" s="59"/>
      <c r="O1817" s="59"/>
      <c r="P1817" s="59"/>
      <c r="Q1817" s="59"/>
      <c r="R1817" s="59"/>
      <c r="S1817" s="59"/>
      <c r="T1817" s="59"/>
      <c r="U1817" s="59"/>
      <c r="V1817" s="59"/>
      <c r="W1817" s="59"/>
      <c r="X1817" s="59"/>
      <c r="Y1817" s="59"/>
      <c r="Z1817" s="59"/>
      <c r="AA1817" s="59"/>
      <c r="AB1817" s="59"/>
      <c r="AC1817" s="59"/>
      <c r="AD1817" s="59"/>
      <c r="AE1817" s="59"/>
      <c r="AF1817" s="59"/>
      <c r="AG1817" s="59"/>
      <c r="AH1817" s="59"/>
      <c r="AI1817" s="59"/>
      <c r="AJ1817" s="59"/>
    </row>
    <row r="1818" spans="4:36" x14ac:dyDescent="0.2">
      <c r="D1818" s="89"/>
      <c r="G1818" s="59"/>
      <c r="H1818" s="59"/>
      <c r="I1818" s="59"/>
      <c r="J1818" s="59"/>
      <c r="K1818" s="59"/>
      <c r="L1818" s="59"/>
      <c r="M1818" s="59"/>
      <c r="N1818" s="59"/>
      <c r="O1818" s="59"/>
      <c r="P1818" s="59"/>
      <c r="Q1818" s="59"/>
      <c r="R1818" s="59"/>
      <c r="S1818" s="59"/>
      <c r="T1818" s="59"/>
      <c r="U1818" s="59"/>
      <c r="V1818" s="59"/>
      <c r="W1818" s="59"/>
      <c r="X1818" s="59"/>
      <c r="Y1818" s="59"/>
      <c r="Z1818" s="59"/>
      <c r="AA1818" s="59"/>
      <c r="AB1818" s="59"/>
      <c r="AC1818" s="59"/>
      <c r="AD1818" s="59"/>
      <c r="AE1818" s="59"/>
      <c r="AF1818" s="59"/>
      <c r="AG1818" s="59"/>
      <c r="AH1818" s="59"/>
      <c r="AI1818" s="59"/>
      <c r="AJ1818" s="59"/>
    </row>
    <row r="1819" spans="4:36" x14ac:dyDescent="0.2">
      <c r="D1819" s="89"/>
      <c r="G1819" s="59"/>
      <c r="H1819" s="59"/>
      <c r="I1819" s="59"/>
      <c r="J1819" s="59"/>
      <c r="K1819" s="59"/>
      <c r="L1819" s="59"/>
      <c r="M1819" s="59"/>
      <c r="N1819" s="59"/>
      <c r="O1819" s="59"/>
      <c r="P1819" s="59"/>
      <c r="Q1819" s="59"/>
      <c r="R1819" s="59"/>
      <c r="S1819" s="59"/>
      <c r="T1819" s="59"/>
      <c r="U1819" s="59"/>
      <c r="V1819" s="59"/>
      <c r="W1819" s="59"/>
      <c r="X1819" s="59"/>
      <c r="Y1819" s="59"/>
      <c r="Z1819" s="59"/>
      <c r="AA1819" s="59"/>
      <c r="AB1819" s="59"/>
      <c r="AC1819" s="59"/>
      <c r="AD1819" s="59"/>
      <c r="AE1819" s="59"/>
      <c r="AF1819" s="59"/>
      <c r="AG1819" s="59"/>
      <c r="AH1819" s="59"/>
      <c r="AI1819" s="59"/>
      <c r="AJ1819" s="59"/>
    </row>
    <row r="1820" spans="4:36" x14ac:dyDescent="0.2">
      <c r="D1820" s="89"/>
      <c r="G1820" s="59"/>
      <c r="H1820" s="59"/>
      <c r="I1820" s="59"/>
      <c r="J1820" s="59"/>
      <c r="K1820" s="59"/>
      <c r="L1820" s="59"/>
      <c r="M1820" s="59"/>
      <c r="N1820" s="59"/>
      <c r="O1820" s="59"/>
      <c r="P1820" s="59"/>
      <c r="Q1820" s="59"/>
      <c r="R1820" s="59"/>
      <c r="S1820" s="59"/>
      <c r="T1820" s="59"/>
      <c r="U1820" s="59"/>
      <c r="V1820" s="59"/>
      <c r="W1820" s="59"/>
      <c r="X1820" s="59"/>
      <c r="Y1820" s="59"/>
      <c r="Z1820" s="59"/>
      <c r="AA1820" s="59"/>
      <c r="AB1820" s="59"/>
      <c r="AC1820" s="59"/>
      <c r="AD1820" s="59"/>
      <c r="AE1820" s="59"/>
      <c r="AF1820" s="59"/>
      <c r="AG1820" s="59"/>
      <c r="AH1820" s="59"/>
      <c r="AI1820" s="59"/>
      <c r="AJ1820" s="59"/>
    </row>
    <row r="1821" spans="4:36" x14ac:dyDescent="0.2">
      <c r="D1821" s="89"/>
      <c r="G1821" s="59"/>
      <c r="H1821" s="59"/>
      <c r="I1821" s="59"/>
      <c r="J1821" s="59"/>
      <c r="K1821" s="59"/>
      <c r="L1821" s="59"/>
      <c r="M1821" s="59"/>
      <c r="N1821" s="59"/>
      <c r="O1821" s="59"/>
      <c r="P1821" s="59"/>
      <c r="Q1821" s="59"/>
      <c r="R1821" s="59"/>
      <c r="S1821" s="59"/>
      <c r="T1821" s="59"/>
      <c r="U1821" s="59"/>
      <c r="V1821" s="59"/>
      <c r="W1821" s="59"/>
      <c r="X1821" s="59"/>
      <c r="Y1821" s="59"/>
      <c r="Z1821" s="59"/>
      <c r="AA1821" s="59"/>
      <c r="AB1821" s="59"/>
      <c r="AC1821" s="59"/>
      <c r="AD1821" s="59"/>
      <c r="AE1821" s="59"/>
      <c r="AF1821" s="59"/>
      <c r="AG1821" s="59"/>
      <c r="AH1821" s="59"/>
      <c r="AI1821" s="59"/>
      <c r="AJ1821" s="59"/>
    </row>
    <row r="1822" spans="4:36" x14ac:dyDescent="0.2">
      <c r="D1822" s="89"/>
      <c r="G1822" s="59"/>
      <c r="H1822" s="59"/>
      <c r="I1822" s="59"/>
      <c r="J1822" s="59"/>
      <c r="K1822" s="59"/>
      <c r="L1822" s="59"/>
      <c r="M1822" s="59"/>
      <c r="N1822" s="59"/>
      <c r="O1822" s="59"/>
      <c r="P1822" s="59"/>
      <c r="Q1822" s="59"/>
      <c r="R1822" s="59"/>
      <c r="S1822" s="59"/>
      <c r="T1822" s="59"/>
      <c r="U1822" s="59"/>
      <c r="V1822" s="59"/>
      <c r="W1822" s="59"/>
      <c r="X1822" s="59"/>
      <c r="Y1822" s="59"/>
      <c r="Z1822" s="59"/>
      <c r="AA1822" s="59"/>
      <c r="AB1822" s="59"/>
      <c r="AC1822" s="59"/>
      <c r="AD1822" s="59"/>
      <c r="AE1822" s="59"/>
      <c r="AF1822" s="59"/>
      <c r="AG1822" s="59"/>
      <c r="AH1822" s="59"/>
      <c r="AI1822" s="59"/>
      <c r="AJ1822" s="59"/>
    </row>
    <row r="1823" spans="4:36" x14ac:dyDescent="0.2">
      <c r="D1823" s="89"/>
      <c r="G1823" s="59"/>
      <c r="H1823" s="59"/>
      <c r="I1823" s="59"/>
      <c r="J1823" s="59"/>
      <c r="K1823" s="59"/>
      <c r="L1823" s="59"/>
      <c r="M1823" s="59"/>
      <c r="N1823" s="59"/>
      <c r="O1823" s="59"/>
      <c r="P1823" s="59"/>
      <c r="Q1823" s="59"/>
      <c r="R1823" s="59"/>
      <c r="S1823" s="59"/>
      <c r="T1823" s="59"/>
      <c r="U1823" s="59"/>
      <c r="V1823" s="59"/>
      <c r="W1823" s="59"/>
      <c r="X1823" s="59"/>
      <c r="Y1823" s="59"/>
      <c r="Z1823" s="59"/>
      <c r="AA1823" s="59"/>
      <c r="AB1823" s="59"/>
      <c r="AC1823" s="59"/>
      <c r="AD1823" s="59"/>
      <c r="AE1823" s="59"/>
      <c r="AF1823" s="59"/>
      <c r="AG1823" s="59"/>
      <c r="AH1823" s="59"/>
      <c r="AI1823" s="59"/>
      <c r="AJ1823" s="59"/>
    </row>
    <row r="1824" spans="4:36" x14ac:dyDescent="0.2">
      <c r="D1824" s="89"/>
      <c r="G1824" s="59"/>
      <c r="H1824" s="59"/>
      <c r="I1824" s="59"/>
      <c r="J1824" s="59"/>
      <c r="K1824" s="59"/>
      <c r="L1824" s="59"/>
      <c r="M1824" s="59"/>
      <c r="N1824" s="59"/>
      <c r="O1824" s="59"/>
      <c r="P1824" s="59"/>
      <c r="Q1824" s="59"/>
      <c r="R1824" s="59"/>
      <c r="S1824" s="59"/>
      <c r="T1824" s="59"/>
      <c r="U1824" s="59"/>
      <c r="V1824" s="59"/>
      <c r="W1824" s="59"/>
      <c r="X1824" s="59"/>
      <c r="Y1824" s="59"/>
      <c r="Z1824" s="59"/>
      <c r="AA1824" s="59"/>
      <c r="AB1824" s="59"/>
      <c r="AC1824" s="59"/>
      <c r="AD1824" s="59"/>
      <c r="AE1824" s="59"/>
      <c r="AF1824" s="59"/>
      <c r="AG1824" s="59"/>
      <c r="AH1824" s="59"/>
      <c r="AI1824" s="59"/>
      <c r="AJ1824" s="59"/>
    </row>
    <row r="1825" spans="4:36" x14ac:dyDescent="0.2">
      <c r="D1825" s="89"/>
      <c r="G1825" s="59"/>
      <c r="H1825" s="59"/>
      <c r="I1825" s="59"/>
      <c r="J1825" s="59"/>
      <c r="K1825" s="59"/>
      <c r="L1825" s="59"/>
      <c r="M1825" s="59"/>
      <c r="N1825" s="59"/>
      <c r="O1825" s="59"/>
      <c r="P1825" s="59"/>
      <c r="Q1825" s="59"/>
      <c r="R1825" s="59"/>
      <c r="S1825" s="59"/>
      <c r="T1825" s="59"/>
      <c r="U1825" s="59"/>
      <c r="V1825" s="59"/>
      <c r="W1825" s="59"/>
      <c r="X1825" s="59"/>
      <c r="Y1825" s="59"/>
      <c r="Z1825" s="59"/>
      <c r="AA1825" s="59"/>
      <c r="AB1825" s="59"/>
      <c r="AC1825" s="59"/>
      <c r="AD1825" s="59"/>
      <c r="AE1825" s="59"/>
      <c r="AF1825" s="59"/>
      <c r="AG1825" s="59"/>
      <c r="AH1825" s="59"/>
      <c r="AI1825" s="59"/>
      <c r="AJ1825" s="59"/>
    </row>
    <row r="1826" spans="4:36" x14ac:dyDescent="0.2">
      <c r="D1826" s="89"/>
      <c r="G1826" s="59"/>
      <c r="H1826" s="59"/>
      <c r="I1826" s="59"/>
      <c r="J1826" s="59"/>
      <c r="K1826" s="59"/>
      <c r="L1826" s="59"/>
      <c r="M1826" s="59"/>
      <c r="N1826" s="59"/>
      <c r="O1826" s="59"/>
      <c r="P1826" s="59"/>
      <c r="Q1826" s="59"/>
      <c r="R1826" s="59"/>
      <c r="S1826" s="59"/>
      <c r="T1826" s="59"/>
      <c r="U1826" s="59"/>
      <c r="V1826" s="59"/>
      <c r="W1826" s="59"/>
      <c r="X1826" s="59"/>
      <c r="Y1826" s="59"/>
      <c r="Z1826" s="59"/>
      <c r="AA1826" s="59"/>
      <c r="AB1826" s="59"/>
      <c r="AC1826" s="59"/>
      <c r="AD1826" s="59"/>
      <c r="AE1826" s="59"/>
      <c r="AF1826" s="59"/>
      <c r="AG1826" s="59"/>
      <c r="AH1826" s="59"/>
      <c r="AI1826" s="59"/>
      <c r="AJ1826" s="59"/>
    </row>
    <row r="1827" spans="4:36" x14ac:dyDescent="0.2">
      <c r="D1827" s="89"/>
      <c r="G1827" s="59"/>
      <c r="H1827" s="59"/>
      <c r="I1827" s="59"/>
      <c r="J1827" s="59"/>
      <c r="K1827" s="59"/>
      <c r="L1827" s="59"/>
      <c r="M1827" s="59"/>
      <c r="N1827" s="59"/>
      <c r="O1827" s="59"/>
      <c r="P1827" s="59"/>
      <c r="Q1827" s="59"/>
      <c r="R1827" s="59"/>
      <c r="S1827" s="59"/>
      <c r="T1827" s="59"/>
      <c r="U1827" s="59"/>
      <c r="V1827" s="59"/>
      <c r="W1827" s="59"/>
      <c r="X1827" s="59"/>
      <c r="Y1827" s="59"/>
      <c r="Z1827" s="59"/>
      <c r="AA1827" s="59"/>
      <c r="AB1827" s="59"/>
      <c r="AC1827" s="59"/>
      <c r="AD1827" s="59"/>
      <c r="AE1827" s="59"/>
      <c r="AF1827" s="59"/>
      <c r="AG1827" s="59"/>
      <c r="AH1827" s="59"/>
      <c r="AI1827" s="59"/>
      <c r="AJ1827" s="59"/>
    </row>
    <row r="1828" spans="4:36" x14ac:dyDescent="0.2">
      <c r="D1828" s="89"/>
      <c r="G1828" s="59"/>
      <c r="H1828" s="59"/>
      <c r="I1828" s="59"/>
      <c r="J1828" s="59"/>
      <c r="K1828" s="59"/>
      <c r="L1828" s="59"/>
      <c r="M1828" s="59"/>
      <c r="N1828" s="59"/>
      <c r="O1828" s="59"/>
      <c r="P1828" s="59"/>
      <c r="Q1828" s="59"/>
      <c r="R1828" s="59"/>
      <c r="S1828" s="59"/>
      <c r="T1828" s="59"/>
      <c r="U1828" s="59"/>
      <c r="V1828" s="59"/>
      <c r="W1828" s="59"/>
      <c r="X1828" s="59"/>
      <c r="Y1828" s="59"/>
      <c r="Z1828" s="59"/>
      <c r="AA1828" s="59"/>
      <c r="AB1828" s="59"/>
      <c r="AC1828" s="59"/>
      <c r="AD1828" s="59"/>
      <c r="AE1828" s="59"/>
      <c r="AF1828" s="59"/>
      <c r="AG1828" s="59"/>
      <c r="AH1828" s="59"/>
      <c r="AI1828" s="59"/>
      <c r="AJ1828" s="59"/>
    </row>
    <row r="1829" spans="4:36" x14ac:dyDescent="0.2">
      <c r="D1829" s="89"/>
      <c r="G1829" s="59"/>
      <c r="H1829" s="59"/>
      <c r="I1829" s="59"/>
      <c r="J1829" s="59"/>
      <c r="K1829" s="59"/>
      <c r="L1829" s="59"/>
      <c r="M1829" s="59"/>
      <c r="N1829" s="59"/>
      <c r="O1829" s="59"/>
      <c r="P1829" s="59"/>
      <c r="Q1829" s="59"/>
      <c r="R1829" s="59"/>
      <c r="S1829" s="59"/>
      <c r="T1829" s="59"/>
      <c r="U1829" s="59"/>
      <c r="V1829" s="59"/>
      <c r="W1829" s="59"/>
      <c r="X1829" s="59"/>
      <c r="Y1829" s="59"/>
      <c r="Z1829" s="59"/>
      <c r="AA1829" s="59"/>
      <c r="AB1829" s="59"/>
      <c r="AC1829" s="59"/>
      <c r="AD1829" s="59"/>
      <c r="AE1829" s="59"/>
      <c r="AF1829" s="59"/>
      <c r="AG1829" s="59"/>
      <c r="AH1829" s="59"/>
      <c r="AI1829" s="59"/>
      <c r="AJ1829" s="59"/>
    </row>
    <row r="1830" spans="4:36" x14ac:dyDescent="0.2">
      <c r="D1830" s="89"/>
      <c r="G1830" s="59"/>
      <c r="H1830" s="59"/>
      <c r="I1830" s="59"/>
      <c r="J1830" s="59"/>
      <c r="K1830" s="59"/>
      <c r="L1830" s="59"/>
      <c r="M1830" s="59"/>
      <c r="N1830" s="59"/>
      <c r="O1830" s="59"/>
      <c r="P1830" s="59"/>
      <c r="Q1830" s="59"/>
      <c r="R1830" s="59"/>
      <c r="S1830" s="59"/>
      <c r="T1830" s="59"/>
      <c r="U1830" s="59"/>
      <c r="V1830" s="59"/>
      <c r="W1830" s="59"/>
      <c r="X1830" s="59"/>
      <c r="Y1830" s="59"/>
      <c r="Z1830" s="59"/>
      <c r="AA1830" s="59"/>
      <c r="AB1830" s="59"/>
      <c r="AC1830" s="59"/>
      <c r="AD1830" s="59"/>
      <c r="AE1830" s="59"/>
      <c r="AF1830" s="59"/>
      <c r="AG1830" s="59"/>
      <c r="AH1830" s="59"/>
      <c r="AI1830" s="59"/>
      <c r="AJ1830" s="59"/>
    </row>
    <row r="1831" spans="4:36" x14ac:dyDescent="0.2">
      <c r="D1831" s="89"/>
      <c r="G1831" s="59"/>
      <c r="H1831" s="59"/>
      <c r="I1831" s="59"/>
      <c r="J1831" s="59"/>
      <c r="K1831" s="59"/>
      <c r="L1831" s="59"/>
      <c r="M1831" s="59"/>
      <c r="N1831" s="59"/>
      <c r="O1831" s="59"/>
      <c r="P1831" s="59"/>
      <c r="Q1831" s="59"/>
      <c r="R1831" s="59"/>
      <c r="S1831" s="59"/>
      <c r="T1831" s="59"/>
      <c r="U1831" s="59"/>
      <c r="V1831" s="59"/>
      <c r="W1831" s="59"/>
      <c r="X1831" s="59"/>
      <c r="Y1831" s="59"/>
      <c r="Z1831" s="59"/>
      <c r="AA1831" s="59"/>
      <c r="AB1831" s="59"/>
      <c r="AC1831" s="59"/>
      <c r="AD1831" s="59"/>
      <c r="AE1831" s="59"/>
      <c r="AF1831" s="59"/>
      <c r="AG1831" s="59"/>
      <c r="AH1831" s="59"/>
      <c r="AI1831" s="59"/>
      <c r="AJ1831" s="59"/>
    </row>
    <row r="1832" spans="4:36" x14ac:dyDescent="0.2">
      <c r="D1832" s="89"/>
      <c r="G1832" s="59"/>
      <c r="H1832" s="59"/>
      <c r="I1832" s="59"/>
      <c r="J1832" s="59"/>
      <c r="K1832" s="59"/>
      <c r="L1832" s="59"/>
      <c r="M1832" s="59"/>
      <c r="N1832" s="59"/>
      <c r="O1832" s="59"/>
      <c r="P1832" s="59"/>
      <c r="Q1832" s="59"/>
      <c r="R1832" s="59"/>
      <c r="S1832" s="59"/>
      <c r="T1832" s="59"/>
      <c r="U1832" s="59"/>
      <c r="V1832" s="59"/>
      <c r="W1832" s="59"/>
      <c r="X1832" s="59"/>
      <c r="Y1832" s="59"/>
      <c r="Z1832" s="59"/>
      <c r="AA1832" s="59"/>
      <c r="AB1832" s="59"/>
      <c r="AC1832" s="59"/>
      <c r="AD1832" s="59"/>
      <c r="AE1832" s="59"/>
      <c r="AF1832" s="59"/>
      <c r="AG1832" s="59"/>
      <c r="AH1832" s="59"/>
      <c r="AI1832" s="59"/>
      <c r="AJ1832" s="59"/>
    </row>
    <row r="1833" spans="4:36" x14ac:dyDescent="0.2">
      <c r="D1833" s="89"/>
      <c r="G1833" s="59"/>
      <c r="H1833" s="59"/>
      <c r="I1833" s="59"/>
      <c r="J1833" s="59"/>
      <c r="K1833" s="59"/>
      <c r="L1833" s="59"/>
      <c r="M1833" s="59"/>
      <c r="N1833" s="59"/>
      <c r="O1833" s="59"/>
      <c r="P1833" s="59"/>
      <c r="Q1833" s="59"/>
      <c r="R1833" s="59"/>
      <c r="S1833" s="59"/>
      <c r="T1833" s="59"/>
      <c r="U1833" s="59"/>
      <c r="V1833" s="59"/>
      <c r="W1833" s="59"/>
      <c r="X1833" s="59"/>
      <c r="Y1833" s="59"/>
      <c r="Z1833" s="59"/>
      <c r="AA1833" s="59"/>
      <c r="AB1833" s="59"/>
      <c r="AC1833" s="59"/>
      <c r="AD1833" s="59"/>
      <c r="AE1833" s="59"/>
      <c r="AF1833" s="59"/>
      <c r="AG1833" s="59"/>
      <c r="AH1833" s="59"/>
      <c r="AI1833" s="59"/>
      <c r="AJ1833" s="59"/>
    </row>
    <row r="1834" spans="4:36" x14ac:dyDescent="0.2">
      <c r="D1834" s="89"/>
      <c r="G1834" s="59"/>
      <c r="H1834" s="59"/>
      <c r="I1834" s="59"/>
      <c r="J1834" s="59"/>
      <c r="K1834" s="59"/>
      <c r="L1834" s="59"/>
      <c r="M1834" s="59"/>
      <c r="N1834" s="59"/>
      <c r="O1834" s="59"/>
      <c r="P1834" s="59"/>
      <c r="Q1834" s="59"/>
      <c r="R1834" s="59"/>
      <c r="S1834" s="59"/>
      <c r="T1834" s="59"/>
      <c r="U1834" s="59"/>
      <c r="V1834" s="59"/>
      <c r="W1834" s="59"/>
      <c r="X1834" s="59"/>
      <c r="Y1834" s="59"/>
      <c r="Z1834" s="59"/>
      <c r="AA1834" s="59"/>
      <c r="AB1834" s="59"/>
      <c r="AC1834" s="59"/>
      <c r="AD1834" s="59"/>
      <c r="AE1834" s="59"/>
      <c r="AF1834" s="59"/>
      <c r="AG1834" s="59"/>
      <c r="AH1834" s="59"/>
      <c r="AI1834" s="59"/>
      <c r="AJ1834" s="59"/>
    </row>
    <row r="1835" spans="4:36" x14ac:dyDescent="0.2">
      <c r="D1835" s="89"/>
      <c r="G1835" s="59"/>
      <c r="H1835" s="59"/>
      <c r="I1835" s="59"/>
      <c r="J1835" s="59"/>
      <c r="K1835" s="59"/>
      <c r="L1835" s="59"/>
      <c r="M1835" s="59"/>
      <c r="N1835" s="59"/>
      <c r="O1835" s="59"/>
      <c r="P1835" s="59"/>
      <c r="Q1835" s="59"/>
      <c r="R1835" s="59"/>
      <c r="S1835" s="59"/>
      <c r="T1835" s="59"/>
      <c r="U1835" s="59"/>
      <c r="V1835" s="59"/>
      <c r="W1835" s="59"/>
      <c r="X1835" s="59"/>
      <c r="Y1835" s="59"/>
      <c r="Z1835" s="59"/>
      <c r="AA1835" s="59"/>
      <c r="AB1835" s="59"/>
      <c r="AC1835" s="59"/>
      <c r="AD1835" s="59"/>
      <c r="AE1835" s="59"/>
      <c r="AF1835" s="59"/>
      <c r="AG1835" s="59"/>
      <c r="AH1835" s="59"/>
      <c r="AI1835" s="59"/>
      <c r="AJ1835" s="59"/>
    </row>
    <row r="1836" spans="4:36" x14ac:dyDescent="0.2">
      <c r="D1836" s="89"/>
      <c r="G1836" s="59"/>
      <c r="H1836" s="59"/>
      <c r="I1836" s="59"/>
      <c r="J1836" s="59"/>
      <c r="K1836" s="59"/>
      <c r="L1836" s="59"/>
      <c r="M1836" s="59"/>
      <c r="N1836" s="59"/>
      <c r="O1836" s="59"/>
      <c r="P1836" s="59"/>
      <c r="Q1836" s="59"/>
      <c r="R1836" s="59"/>
      <c r="S1836" s="59"/>
      <c r="T1836" s="59"/>
      <c r="U1836" s="59"/>
      <c r="V1836" s="59"/>
      <c r="W1836" s="59"/>
      <c r="X1836" s="59"/>
      <c r="Y1836" s="59"/>
      <c r="Z1836" s="59"/>
      <c r="AA1836" s="59"/>
      <c r="AB1836" s="59"/>
      <c r="AC1836" s="59"/>
      <c r="AD1836" s="59"/>
      <c r="AE1836" s="59"/>
      <c r="AF1836" s="59"/>
      <c r="AG1836" s="59"/>
      <c r="AH1836" s="59"/>
      <c r="AI1836" s="59"/>
      <c r="AJ1836" s="59"/>
    </row>
    <row r="1837" spans="4:36" x14ac:dyDescent="0.2">
      <c r="D1837" s="89"/>
      <c r="G1837" s="59"/>
      <c r="H1837" s="59"/>
      <c r="I1837" s="59"/>
      <c r="J1837" s="59"/>
      <c r="K1837" s="59"/>
      <c r="L1837" s="59"/>
      <c r="M1837" s="59"/>
      <c r="N1837" s="59"/>
      <c r="O1837" s="59"/>
      <c r="P1837" s="59"/>
      <c r="Q1837" s="59"/>
      <c r="R1837" s="59"/>
      <c r="S1837" s="59"/>
      <c r="T1837" s="59"/>
      <c r="U1837" s="59"/>
      <c r="V1837" s="59"/>
      <c r="W1837" s="59"/>
      <c r="X1837" s="59"/>
      <c r="Y1837" s="59"/>
      <c r="Z1837" s="59"/>
      <c r="AA1837" s="59"/>
      <c r="AB1837" s="59"/>
      <c r="AC1837" s="59"/>
      <c r="AD1837" s="59"/>
      <c r="AE1837" s="59"/>
      <c r="AF1837" s="59"/>
      <c r="AG1837" s="59"/>
      <c r="AH1837" s="59"/>
      <c r="AI1837" s="59"/>
      <c r="AJ1837" s="59"/>
    </row>
    <row r="1838" spans="4:36" x14ac:dyDescent="0.2">
      <c r="D1838" s="89"/>
      <c r="G1838" s="59"/>
      <c r="H1838" s="59"/>
      <c r="I1838" s="59"/>
      <c r="J1838" s="59"/>
      <c r="K1838" s="59"/>
      <c r="L1838" s="59"/>
      <c r="M1838" s="59"/>
      <c r="N1838" s="59"/>
      <c r="O1838" s="59"/>
      <c r="P1838" s="59"/>
      <c r="Q1838" s="59"/>
      <c r="R1838" s="59"/>
      <c r="S1838" s="59"/>
      <c r="T1838" s="59"/>
      <c r="U1838" s="59"/>
      <c r="V1838" s="59"/>
      <c r="W1838" s="59"/>
      <c r="X1838" s="59"/>
      <c r="Y1838" s="59"/>
      <c r="Z1838" s="59"/>
      <c r="AA1838" s="59"/>
      <c r="AB1838" s="59"/>
      <c r="AC1838" s="59"/>
      <c r="AD1838" s="59"/>
      <c r="AE1838" s="59"/>
      <c r="AF1838" s="59"/>
      <c r="AG1838" s="59"/>
      <c r="AH1838" s="59"/>
      <c r="AI1838" s="59"/>
      <c r="AJ1838" s="59"/>
    </row>
    <row r="1839" spans="4:36" x14ac:dyDescent="0.2">
      <c r="D1839" s="89"/>
      <c r="G1839" s="59"/>
      <c r="H1839" s="59"/>
      <c r="I1839" s="59"/>
      <c r="J1839" s="59"/>
      <c r="K1839" s="59"/>
      <c r="L1839" s="59"/>
      <c r="M1839" s="59"/>
      <c r="N1839" s="59"/>
      <c r="O1839" s="59"/>
      <c r="P1839" s="59"/>
      <c r="Q1839" s="59"/>
      <c r="R1839" s="59"/>
      <c r="S1839" s="59"/>
      <c r="T1839" s="59"/>
      <c r="U1839" s="59"/>
      <c r="V1839" s="59"/>
      <c r="W1839" s="59"/>
      <c r="X1839" s="59"/>
      <c r="Y1839" s="59"/>
      <c r="Z1839" s="59"/>
      <c r="AA1839" s="59"/>
      <c r="AB1839" s="59"/>
      <c r="AC1839" s="59"/>
      <c r="AD1839" s="59"/>
      <c r="AE1839" s="59"/>
      <c r="AF1839" s="59"/>
      <c r="AG1839" s="59"/>
      <c r="AH1839" s="59"/>
      <c r="AI1839" s="59"/>
      <c r="AJ1839" s="59"/>
    </row>
    <row r="1840" spans="4:36" x14ac:dyDescent="0.2">
      <c r="D1840" s="89"/>
      <c r="G1840" s="59"/>
      <c r="H1840" s="59"/>
      <c r="I1840" s="59"/>
      <c r="J1840" s="59"/>
      <c r="K1840" s="59"/>
      <c r="L1840" s="59"/>
      <c r="M1840" s="59"/>
      <c r="N1840" s="59"/>
      <c r="O1840" s="59"/>
      <c r="P1840" s="59"/>
      <c r="Q1840" s="59"/>
      <c r="R1840" s="59"/>
      <c r="S1840" s="59"/>
      <c r="T1840" s="59"/>
      <c r="U1840" s="59"/>
      <c r="V1840" s="59"/>
      <c r="W1840" s="59"/>
      <c r="X1840" s="59"/>
      <c r="Y1840" s="59"/>
      <c r="Z1840" s="59"/>
      <c r="AA1840" s="59"/>
      <c r="AB1840" s="59"/>
      <c r="AC1840" s="59"/>
      <c r="AD1840" s="59"/>
      <c r="AE1840" s="59"/>
      <c r="AF1840" s="59"/>
      <c r="AG1840" s="59"/>
      <c r="AH1840" s="59"/>
      <c r="AI1840" s="59"/>
      <c r="AJ1840" s="59"/>
    </row>
    <row r="1841" spans="4:36" x14ac:dyDescent="0.2">
      <c r="D1841" s="89"/>
      <c r="G1841" s="59"/>
      <c r="H1841" s="59"/>
      <c r="I1841" s="59"/>
      <c r="J1841" s="59"/>
      <c r="K1841" s="59"/>
      <c r="L1841" s="59"/>
      <c r="M1841" s="59"/>
      <c r="N1841" s="59"/>
      <c r="O1841" s="59"/>
      <c r="P1841" s="59"/>
      <c r="Q1841" s="59"/>
      <c r="R1841" s="59"/>
      <c r="S1841" s="59"/>
      <c r="T1841" s="59"/>
      <c r="U1841" s="59"/>
      <c r="V1841" s="59"/>
      <c r="W1841" s="59"/>
      <c r="X1841" s="59"/>
      <c r="Y1841" s="59"/>
      <c r="Z1841" s="59"/>
      <c r="AA1841" s="59"/>
      <c r="AB1841" s="59"/>
      <c r="AC1841" s="59"/>
      <c r="AD1841" s="59"/>
      <c r="AE1841" s="59"/>
      <c r="AF1841" s="59"/>
      <c r="AG1841" s="59"/>
      <c r="AH1841" s="59"/>
      <c r="AI1841" s="59"/>
      <c r="AJ1841" s="59"/>
    </row>
    <row r="1842" spans="4:36" x14ac:dyDescent="0.2">
      <c r="D1842" s="89"/>
      <c r="G1842" s="59"/>
      <c r="H1842" s="59"/>
      <c r="I1842" s="59"/>
      <c r="J1842" s="59"/>
      <c r="K1842" s="59"/>
      <c r="L1842" s="59"/>
      <c r="M1842" s="59"/>
      <c r="N1842" s="59"/>
      <c r="O1842" s="59"/>
      <c r="P1842" s="59"/>
      <c r="Q1842" s="59"/>
      <c r="R1842" s="59"/>
      <c r="S1842" s="59"/>
      <c r="T1842" s="59"/>
      <c r="U1842" s="59"/>
      <c r="V1842" s="59"/>
      <c r="W1842" s="59"/>
      <c r="X1842" s="59"/>
      <c r="Y1842" s="59"/>
      <c r="Z1842" s="59"/>
      <c r="AA1842" s="59"/>
      <c r="AB1842" s="59"/>
      <c r="AC1842" s="59"/>
      <c r="AD1842" s="59"/>
      <c r="AE1842" s="59"/>
      <c r="AF1842" s="59"/>
      <c r="AG1842" s="59"/>
      <c r="AH1842" s="59"/>
      <c r="AI1842" s="59"/>
      <c r="AJ1842" s="59"/>
    </row>
    <row r="1843" spans="4:36" x14ac:dyDescent="0.2">
      <c r="D1843" s="89"/>
      <c r="G1843" s="59"/>
      <c r="H1843" s="59"/>
      <c r="I1843" s="59"/>
      <c r="J1843" s="59"/>
      <c r="K1843" s="59"/>
      <c r="L1843" s="59"/>
      <c r="M1843" s="59"/>
      <c r="N1843" s="59"/>
      <c r="O1843" s="59"/>
      <c r="P1843" s="59"/>
      <c r="Q1843" s="59"/>
      <c r="R1843" s="59"/>
      <c r="S1843" s="59"/>
      <c r="T1843" s="59"/>
      <c r="U1843" s="59"/>
      <c r="V1843" s="59"/>
      <c r="W1843" s="59"/>
      <c r="X1843" s="59"/>
      <c r="Y1843" s="59"/>
      <c r="Z1843" s="59"/>
      <c r="AA1843" s="59"/>
      <c r="AB1843" s="59"/>
      <c r="AC1843" s="59"/>
      <c r="AD1843" s="59"/>
      <c r="AE1843" s="59"/>
      <c r="AF1843" s="59"/>
      <c r="AG1843" s="59"/>
      <c r="AH1843" s="59"/>
      <c r="AI1843" s="59"/>
      <c r="AJ1843" s="59"/>
    </row>
    <row r="1844" spans="4:36" x14ac:dyDescent="0.2">
      <c r="D1844" s="89"/>
      <c r="G1844" s="59"/>
      <c r="H1844" s="59"/>
      <c r="I1844" s="59"/>
      <c r="J1844" s="59"/>
      <c r="K1844" s="59"/>
      <c r="L1844" s="59"/>
      <c r="M1844" s="59"/>
      <c r="N1844" s="59"/>
      <c r="O1844" s="59"/>
      <c r="P1844" s="59"/>
      <c r="Q1844" s="59"/>
      <c r="R1844" s="59"/>
      <c r="S1844" s="59"/>
      <c r="T1844" s="59"/>
      <c r="U1844" s="59"/>
      <c r="V1844" s="59"/>
      <c r="W1844" s="59"/>
      <c r="X1844" s="59"/>
      <c r="Y1844" s="59"/>
      <c r="Z1844" s="59"/>
      <c r="AA1844" s="59"/>
      <c r="AB1844" s="59"/>
      <c r="AC1844" s="59"/>
      <c r="AD1844" s="59"/>
      <c r="AE1844" s="59"/>
      <c r="AF1844" s="59"/>
      <c r="AG1844" s="59"/>
      <c r="AH1844" s="59"/>
      <c r="AI1844" s="59"/>
      <c r="AJ1844" s="59"/>
    </row>
    <row r="1845" spans="4:36" x14ac:dyDescent="0.2">
      <c r="D1845" s="89"/>
      <c r="G1845" s="59"/>
      <c r="H1845" s="59"/>
      <c r="I1845" s="59"/>
      <c r="J1845" s="59"/>
      <c r="K1845" s="59"/>
      <c r="L1845" s="59"/>
      <c r="M1845" s="59"/>
      <c r="N1845" s="59"/>
      <c r="O1845" s="59"/>
      <c r="P1845" s="59"/>
      <c r="Q1845" s="59"/>
      <c r="R1845" s="59"/>
      <c r="S1845" s="59"/>
      <c r="T1845" s="59"/>
      <c r="U1845" s="59"/>
      <c r="V1845" s="59"/>
      <c r="W1845" s="59"/>
      <c r="X1845" s="59"/>
      <c r="Y1845" s="59"/>
      <c r="Z1845" s="59"/>
      <c r="AA1845" s="59"/>
      <c r="AB1845" s="59"/>
      <c r="AC1845" s="59"/>
      <c r="AD1845" s="59"/>
      <c r="AE1845" s="59"/>
      <c r="AF1845" s="59"/>
      <c r="AG1845" s="59"/>
      <c r="AH1845" s="59"/>
      <c r="AI1845" s="59"/>
      <c r="AJ1845" s="59"/>
    </row>
    <row r="1846" spans="4:36" x14ac:dyDescent="0.2">
      <c r="D1846" s="89"/>
      <c r="G1846" s="59"/>
      <c r="H1846" s="59"/>
      <c r="I1846" s="59"/>
      <c r="J1846" s="59"/>
      <c r="K1846" s="59"/>
      <c r="L1846" s="59"/>
      <c r="M1846" s="59"/>
      <c r="N1846" s="59"/>
      <c r="O1846" s="59"/>
      <c r="P1846" s="59"/>
      <c r="Q1846" s="59"/>
      <c r="R1846" s="59"/>
      <c r="S1846" s="59"/>
      <c r="T1846" s="59"/>
      <c r="U1846" s="59"/>
      <c r="V1846" s="59"/>
      <c r="W1846" s="59"/>
      <c r="X1846" s="59"/>
      <c r="Y1846" s="59"/>
      <c r="Z1846" s="59"/>
      <c r="AA1846" s="59"/>
      <c r="AB1846" s="59"/>
      <c r="AC1846" s="59"/>
      <c r="AD1846" s="59"/>
      <c r="AE1846" s="59"/>
      <c r="AF1846" s="59"/>
      <c r="AG1846" s="59"/>
      <c r="AH1846" s="59"/>
      <c r="AI1846" s="59"/>
      <c r="AJ1846" s="59"/>
    </row>
    <row r="1847" spans="4:36" x14ac:dyDescent="0.2">
      <c r="D1847" s="89"/>
      <c r="G1847" s="59"/>
      <c r="H1847" s="59"/>
      <c r="I1847" s="59"/>
      <c r="J1847" s="59"/>
      <c r="K1847" s="59"/>
      <c r="L1847" s="59"/>
      <c r="M1847" s="59"/>
      <c r="N1847" s="59"/>
      <c r="O1847" s="59"/>
      <c r="P1847" s="59"/>
      <c r="Q1847" s="59"/>
      <c r="R1847" s="59"/>
      <c r="S1847" s="59"/>
      <c r="T1847" s="59"/>
      <c r="U1847" s="59"/>
      <c r="V1847" s="59"/>
      <c r="W1847" s="59"/>
      <c r="X1847" s="59"/>
      <c r="Y1847" s="59"/>
      <c r="Z1847" s="59"/>
      <c r="AA1847" s="59"/>
      <c r="AB1847" s="59"/>
      <c r="AC1847" s="59"/>
      <c r="AD1847" s="59"/>
      <c r="AE1847" s="59"/>
      <c r="AF1847" s="59"/>
      <c r="AG1847" s="59"/>
      <c r="AH1847" s="59"/>
      <c r="AI1847" s="59"/>
      <c r="AJ1847" s="59"/>
    </row>
    <row r="1848" spans="4:36" x14ac:dyDescent="0.2">
      <c r="D1848" s="89"/>
      <c r="G1848" s="59"/>
      <c r="H1848" s="59"/>
      <c r="I1848" s="59"/>
      <c r="J1848" s="59"/>
      <c r="K1848" s="59"/>
      <c r="L1848" s="59"/>
      <c r="M1848" s="59"/>
      <c r="N1848" s="59"/>
      <c r="O1848" s="59"/>
      <c r="P1848" s="59"/>
      <c r="Q1848" s="59"/>
      <c r="R1848" s="59"/>
      <c r="S1848" s="59"/>
      <c r="T1848" s="59"/>
      <c r="U1848" s="59"/>
      <c r="V1848" s="59"/>
      <c r="W1848" s="59"/>
      <c r="X1848" s="59"/>
      <c r="Y1848" s="59"/>
      <c r="Z1848" s="59"/>
      <c r="AA1848" s="59"/>
      <c r="AB1848" s="59"/>
      <c r="AC1848" s="59"/>
      <c r="AD1848" s="59"/>
      <c r="AE1848" s="59"/>
      <c r="AF1848" s="59"/>
      <c r="AG1848" s="59"/>
      <c r="AH1848" s="59"/>
      <c r="AI1848" s="59"/>
      <c r="AJ1848" s="59"/>
    </row>
    <row r="1849" spans="4:36" x14ac:dyDescent="0.2">
      <c r="D1849" s="89"/>
      <c r="G1849" s="59"/>
      <c r="H1849" s="59"/>
      <c r="I1849" s="59"/>
      <c r="J1849" s="59"/>
      <c r="K1849" s="59"/>
      <c r="L1849" s="59"/>
      <c r="M1849" s="59"/>
      <c r="N1849" s="59"/>
      <c r="O1849" s="59"/>
      <c r="P1849" s="59"/>
      <c r="Q1849" s="59"/>
      <c r="R1849" s="59"/>
      <c r="S1849" s="59"/>
      <c r="T1849" s="59"/>
      <c r="U1849" s="59"/>
      <c r="V1849" s="59"/>
      <c r="W1849" s="59"/>
      <c r="X1849" s="59"/>
      <c r="Y1849" s="59"/>
      <c r="Z1849" s="59"/>
      <c r="AA1849" s="59"/>
      <c r="AB1849" s="59"/>
      <c r="AC1849" s="59"/>
      <c r="AD1849" s="59"/>
      <c r="AE1849" s="59"/>
      <c r="AF1849" s="59"/>
      <c r="AG1849" s="59"/>
      <c r="AH1849" s="59"/>
      <c r="AI1849" s="59"/>
      <c r="AJ1849" s="59"/>
    </row>
    <row r="1850" spans="4:36" x14ac:dyDescent="0.2">
      <c r="D1850" s="89"/>
      <c r="G1850" s="59"/>
      <c r="H1850" s="59"/>
      <c r="I1850" s="59"/>
      <c r="J1850" s="59"/>
      <c r="K1850" s="59"/>
      <c r="L1850" s="59"/>
      <c r="M1850" s="59"/>
      <c r="N1850" s="59"/>
      <c r="O1850" s="59"/>
      <c r="P1850" s="59"/>
      <c r="Q1850" s="59"/>
      <c r="R1850" s="59"/>
      <c r="S1850" s="59"/>
      <c r="T1850" s="59"/>
      <c r="U1850" s="59"/>
      <c r="V1850" s="59"/>
      <c r="W1850" s="59"/>
      <c r="X1850" s="59"/>
      <c r="Y1850" s="59"/>
      <c r="Z1850" s="59"/>
      <c r="AA1850" s="59"/>
      <c r="AB1850" s="59"/>
      <c r="AC1850" s="59"/>
      <c r="AD1850" s="59"/>
      <c r="AE1850" s="59"/>
      <c r="AF1850" s="59"/>
      <c r="AG1850" s="59"/>
      <c r="AH1850" s="59"/>
      <c r="AI1850" s="59"/>
      <c r="AJ1850" s="59"/>
    </row>
    <row r="1851" spans="4:36" x14ac:dyDescent="0.2">
      <c r="D1851" s="89"/>
      <c r="G1851" s="59"/>
      <c r="H1851" s="59"/>
      <c r="I1851" s="59"/>
      <c r="J1851" s="59"/>
      <c r="K1851" s="59"/>
      <c r="L1851" s="59"/>
      <c r="M1851" s="59"/>
      <c r="N1851" s="59"/>
      <c r="O1851" s="59"/>
      <c r="P1851" s="59"/>
      <c r="Q1851" s="59"/>
      <c r="R1851" s="59"/>
      <c r="S1851" s="59"/>
      <c r="T1851" s="59"/>
      <c r="U1851" s="59"/>
      <c r="V1851" s="59"/>
      <c r="W1851" s="59"/>
      <c r="X1851" s="59"/>
      <c r="Y1851" s="59"/>
      <c r="Z1851" s="59"/>
      <c r="AA1851" s="59"/>
      <c r="AB1851" s="59"/>
      <c r="AC1851" s="59"/>
      <c r="AD1851" s="59"/>
      <c r="AE1851" s="59"/>
      <c r="AF1851" s="59"/>
      <c r="AG1851" s="59"/>
      <c r="AH1851" s="59"/>
      <c r="AI1851" s="59"/>
      <c r="AJ1851" s="59"/>
    </row>
    <row r="1852" spans="4:36" x14ac:dyDescent="0.2">
      <c r="D1852" s="89"/>
      <c r="G1852" s="59"/>
      <c r="H1852" s="59"/>
      <c r="I1852" s="59"/>
      <c r="J1852" s="59"/>
      <c r="K1852" s="59"/>
      <c r="L1852" s="59"/>
      <c r="M1852" s="59"/>
      <c r="N1852" s="59"/>
      <c r="O1852" s="59"/>
      <c r="P1852" s="59"/>
      <c r="Q1852" s="59"/>
      <c r="R1852" s="59"/>
      <c r="S1852" s="59"/>
      <c r="T1852" s="59"/>
      <c r="U1852" s="59"/>
      <c r="V1852" s="59"/>
      <c r="W1852" s="59"/>
      <c r="X1852" s="59"/>
      <c r="Y1852" s="59"/>
      <c r="Z1852" s="59"/>
      <c r="AA1852" s="59"/>
      <c r="AB1852" s="59"/>
      <c r="AC1852" s="59"/>
      <c r="AD1852" s="59"/>
      <c r="AE1852" s="59"/>
      <c r="AF1852" s="59"/>
      <c r="AG1852" s="59"/>
      <c r="AH1852" s="59"/>
      <c r="AI1852" s="59"/>
      <c r="AJ1852" s="59"/>
    </row>
    <row r="1853" spans="4:36" x14ac:dyDescent="0.2">
      <c r="D1853" s="89"/>
      <c r="G1853" s="59"/>
      <c r="H1853" s="59"/>
      <c r="I1853" s="59"/>
      <c r="J1853" s="59"/>
      <c r="K1853" s="59"/>
      <c r="L1853" s="59"/>
      <c r="M1853" s="59"/>
      <c r="N1853" s="59"/>
      <c r="O1853" s="59"/>
      <c r="P1853" s="59"/>
      <c r="Q1853" s="59"/>
      <c r="R1853" s="59"/>
      <c r="S1853" s="59"/>
      <c r="T1853" s="59"/>
      <c r="U1853" s="59"/>
      <c r="V1853" s="59"/>
      <c r="W1853" s="59"/>
      <c r="X1853" s="59"/>
      <c r="Y1853" s="59"/>
      <c r="Z1853" s="59"/>
      <c r="AA1853" s="59"/>
      <c r="AB1853" s="59"/>
      <c r="AC1853" s="59"/>
      <c r="AD1853" s="59"/>
      <c r="AE1853" s="59"/>
      <c r="AF1853" s="59"/>
      <c r="AG1853" s="59"/>
      <c r="AH1853" s="59"/>
      <c r="AI1853" s="59"/>
      <c r="AJ1853" s="59"/>
    </row>
    <row r="1854" spans="4:36" x14ac:dyDescent="0.2">
      <c r="D1854" s="89"/>
      <c r="G1854" s="59"/>
      <c r="H1854" s="59"/>
      <c r="I1854" s="59"/>
      <c r="J1854" s="59"/>
      <c r="K1854" s="59"/>
      <c r="L1854" s="59"/>
      <c r="M1854" s="59"/>
      <c r="N1854" s="59"/>
      <c r="O1854" s="59"/>
      <c r="P1854" s="59"/>
      <c r="Q1854" s="59"/>
      <c r="R1854" s="59"/>
      <c r="S1854" s="59"/>
      <c r="T1854" s="59"/>
      <c r="U1854" s="59"/>
      <c r="V1854" s="59"/>
      <c r="W1854" s="59"/>
      <c r="X1854" s="59"/>
      <c r="Y1854" s="59"/>
      <c r="Z1854" s="59"/>
      <c r="AA1854" s="59"/>
      <c r="AB1854" s="59"/>
      <c r="AC1854" s="59"/>
      <c r="AD1854" s="59"/>
      <c r="AE1854" s="59"/>
      <c r="AF1854" s="59"/>
      <c r="AG1854" s="59"/>
      <c r="AH1854" s="59"/>
      <c r="AI1854" s="59"/>
      <c r="AJ1854" s="59"/>
    </row>
    <row r="1855" spans="4:36" x14ac:dyDescent="0.2">
      <c r="D1855" s="89"/>
      <c r="G1855" s="59"/>
      <c r="H1855" s="59"/>
      <c r="I1855" s="59"/>
      <c r="J1855" s="59"/>
      <c r="K1855" s="59"/>
      <c r="L1855" s="59"/>
      <c r="M1855" s="59"/>
      <c r="N1855" s="59"/>
      <c r="O1855" s="59"/>
      <c r="P1855" s="59"/>
      <c r="Q1855" s="59"/>
      <c r="R1855" s="59"/>
      <c r="S1855" s="59"/>
      <c r="T1855" s="59"/>
      <c r="U1855" s="59"/>
      <c r="V1855" s="59"/>
      <c r="W1855" s="59"/>
      <c r="X1855" s="59"/>
      <c r="Y1855" s="59"/>
      <c r="Z1855" s="59"/>
      <c r="AA1855" s="59"/>
      <c r="AB1855" s="59"/>
      <c r="AC1855" s="59"/>
      <c r="AD1855" s="59"/>
      <c r="AE1855" s="59"/>
      <c r="AF1855" s="59"/>
      <c r="AG1855" s="59"/>
      <c r="AH1855" s="59"/>
      <c r="AI1855" s="59"/>
      <c r="AJ1855" s="59"/>
    </row>
    <row r="1856" spans="4:36" x14ac:dyDescent="0.2">
      <c r="D1856" s="89"/>
      <c r="G1856" s="59"/>
      <c r="H1856" s="59"/>
      <c r="I1856" s="59"/>
      <c r="J1856" s="59"/>
      <c r="K1856" s="59"/>
      <c r="L1856" s="59"/>
      <c r="M1856" s="59"/>
      <c r="N1856" s="59"/>
      <c r="O1856" s="59"/>
      <c r="P1856" s="59"/>
      <c r="Q1856" s="59"/>
      <c r="R1856" s="59"/>
      <c r="S1856" s="59"/>
      <c r="T1856" s="59"/>
      <c r="U1856" s="59"/>
      <c r="V1856" s="59"/>
      <c r="W1856" s="59"/>
      <c r="X1856" s="59"/>
      <c r="Y1856" s="59"/>
      <c r="Z1856" s="59"/>
      <c r="AA1856" s="59"/>
      <c r="AB1856" s="59"/>
      <c r="AC1856" s="59"/>
      <c r="AD1856" s="59"/>
      <c r="AE1856" s="59"/>
      <c r="AF1856" s="59"/>
      <c r="AG1856" s="59"/>
      <c r="AH1856" s="59"/>
      <c r="AI1856" s="59"/>
      <c r="AJ1856" s="59"/>
    </row>
    <row r="1857" spans="4:36" x14ac:dyDescent="0.2">
      <c r="D1857" s="89"/>
      <c r="G1857" s="59"/>
      <c r="H1857" s="59"/>
      <c r="I1857" s="59"/>
      <c r="J1857" s="59"/>
      <c r="K1857" s="59"/>
      <c r="L1857" s="59"/>
      <c r="M1857" s="59"/>
      <c r="N1857" s="59"/>
      <c r="O1857" s="59"/>
      <c r="P1857" s="59"/>
      <c r="Q1857" s="59"/>
      <c r="R1857" s="59"/>
      <c r="S1857" s="59"/>
      <c r="T1857" s="59"/>
      <c r="U1857" s="59"/>
      <c r="V1857" s="59"/>
      <c r="W1857" s="59"/>
      <c r="X1857" s="59"/>
      <c r="Y1857" s="59"/>
      <c r="Z1857" s="59"/>
      <c r="AA1857" s="59"/>
      <c r="AB1857" s="59"/>
      <c r="AC1857" s="59"/>
      <c r="AD1857" s="59"/>
      <c r="AE1857" s="59"/>
      <c r="AF1857" s="59"/>
      <c r="AG1857" s="59"/>
      <c r="AH1857" s="59"/>
      <c r="AI1857" s="59"/>
      <c r="AJ1857" s="59"/>
    </row>
    <row r="1858" spans="4:36" x14ac:dyDescent="0.2">
      <c r="D1858" s="89"/>
      <c r="G1858" s="59"/>
      <c r="H1858" s="59"/>
      <c r="I1858" s="59"/>
      <c r="J1858" s="59"/>
      <c r="K1858" s="59"/>
      <c r="L1858" s="59"/>
      <c r="M1858" s="59"/>
      <c r="N1858" s="59"/>
      <c r="O1858" s="59"/>
      <c r="P1858" s="59"/>
      <c r="Q1858" s="59"/>
      <c r="R1858" s="59"/>
      <c r="S1858" s="59"/>
      <c r="T1858" s="59"/>
      <c r="U1858" s="59"/>
      <c r="V1858" s="59"/>
      <c r="W1858" s="59"/>
      <c r="X1858" s="59"/>
      <c r="Y1858" s="59"/>
      <c r="Z1858" s="59"/>
      <c r="AA1858" s="59"/>
      <c r="AB1858" s="59"/>
      <c r="AC1858" s="59"/>
      <c r="AD1858" s="59"/>
      <c r="AE1858" s="59"/>
      <c r="AF1858" s="59"/>
      <c r="AG1858" s="59"/>
      <c r="AH1858" s="59"/>
      <c r="AI1858" s="59"/>
      <c r="AJ1858" s="59"/>
    </row>
    <row r="1859" spans="4:36" x14ac:dyDescent="0.2">
      <c r="D1859" s="89"/>
      <c r="G1859" s="59"/>
      <c r="H1859" s="59"/>
      <c r="I1859" s="59"/>
      <c r="J1859" s="59"/>
      <c r="K1859" s="59"/>
      <c r="L1859" s="59"/>
      <c r="M1859" s="59"/>
      <c r="N1859" s="59"/>
      <c r="O1859" s="59"/>
      <c r="P1859" s="59"/>
      <c r="Q1859" s="59"/>
      <c r="R1859" s="59"/>
      <c r="S1859" s="59"/>
      <c r="T1859" s="59"/>
      <c r="U1859" s="59"/>
      <c r="V1859" s="59"/>
      <c r="W1859" s="59"/>
      <c r="X1859" s="59"/>
      <c r="Y1859" s="59"/>
      <c r="Z1859" s="59"/>
      <c r="AA1859" s="59"/>
      <c r="AB1859" s="59"/>
      <c r="AC1859" s="59"/>
      <c r="AD1859" s="59"/>
      <c r="AE1859" s="59"/>
      <c r="AF1859" s="59"/>
      <c r="AG1859" s="59"/>
      <c r="AH1859" s="59"/>
      <c r="AI1859" s="59"/>
      <c r="AJ1859" s="59"/>
    </row>
    <row r="1860" spans="4:36" x14ac:dyDescent="0.2">
      <c r="D1860" s="89"/>
      <c r="G1860" s="59"/>
      <c r="H1860" s="59"/>
      <c r="I1860" s="59"/>
      <c r="J1860" s="59"/>
      <c r="K1860" s="59"/>
      <c r="L1860" s="59"/>
      <c r="M1860" s="59"/>
      <c r="N1860" s="59"/>
      <c r="O1860" s="59"/>
      <c r="P1860" s="59"/>
      <c r="Q1860" s="59"/>
      <c r="R1860" s="59"/>
      <c r="S1860" s="59"/>
      <c r="T1860" s="59"/>
      <c r="U1860" s="59"/>
      <c r="V1860" s="59"/>
      <c r="W1860" s="59"/>
      <c r="X1860" s="59"/>
      <c r="Y1860" s="59"/>
      <c r="Z1860" s="59"/>
      <c r="AA1860" s="59"/>
      <c r="AB1860" s="59"/>
      <c r="AC1860" s="59"/>
      <c r="AD1860" s="59"/>
      <c r="AE1860" s="59"/>
      <c r="AF1860" s="59"/>
      <c r="AG1860" s="59"/>
      <c r="AH1860" s="59"/>
      <c r="AI1860" s="59"/>
      <c r="AJ1860" s="59"/>
    </row>
    <row r="1861" spans="4:36" x14ac:dyDescent="0.2">
      <c r="D1861" s="89"/>
      <c r="G1861" s="59"/>
      <c r="H1861" s="59"/>
      <c r="I1861" s="59"/>
      <c r="J1861" s="59"/>
      <c r="K1861" s="59"/>
      <c r="L1861" s="59"/>
      <c r="M1861" s="59"/>
      <c r="N1861" s="59"/>
      <c r="O1861" s="59"/>
      <c r="P1861" s="59"/>
      <c r="Q1861" s="59"/>
      <c r="R1861" s="59"/>
      <c r="S1861" s="59"/>
      <c r="T1861" s="59"/>
      <c r="U1861" s="59"/>
      <c r="V1861" s="59"/>
      <c r="W1861" s="59"/>
      <c r="X1861" s="59"/>
      <c r="Y1861" s="59"/>
      <c r="Z1861" s="59"/>
      <c r="AA1861" s="59"/>
      <c r="AB1861" s="59"/>
      <c r="AC1861" s="59"/>
      <c r="AD1861" s="59"/>
      <c r="AE1861" s="59"/>
      <c r="AF1861" s="59"/>
      <c r="AG1861" s="59"/>
      <c r="AH1861" s="59"/>
      <c r="AI1861" s="59"/>
      <c r="AJ1861" s="59"/>
    </row>
    <row r="1862" spans="4:36" x14ac:dyDescent="0.2">
      <c r="D1862" s="89"/>
      <c r="G1862" s="59"/>
      <c r="H1862" s="59"/>
      <c r="I1862" s="59"/>
      <c r="J1862" s="59"/>
      <c r="K1862" s="59"/>
      <c r="L1862" s="59"/>
      <c r="M1862" s="59"/>
      <c r="N1862" s="59"/>
      <c r="O1862" s="59"/>
      <c r="P1862" s="59"/>
      <c r="Q1862" s="59"/>
      <c r="R1862" s="59"/>
      <c r="S1862" s="59"/>
      <c r="T1862" s="59"/>
      <c r="U1862" s="59"/>
      <c r="V1862" s="59"/>
      <c r="W1862" s="59"/>
      <c r="X1862" s="59"/>
      <c r="Y1862" s="59"/>
      <c r="Z1862" s="59"/>
      <c r="AA1862" s="59"/>
      <c r="AB1862" s="59"/>
      <c r="AC1862" s="59"/>
      <c r="AD1862" s="59"/>
      <c r="AE1862" s="59"/>
      <c r="AF1862" s="59"/>
      <c r="AG1862" s="59"/>
      <c r="AH1862" s="59"/>
      <c r="AI1862" s="59"/>
      <c r="AJ1862" s="59"/>
    </row>
    <row r="1863" spans="4:36" x14ac:dyDescent="0.2">
      <c r="D1863" s="89"/>
      <c r="G1863" s="59"/>
      <c r="H1863" s="59"/>
      <c r="I1863" s="59"/>
      <c r="J1863" s="59"/>
      <c r="K1863" s="59"/>
      <c r="L1863" s="59"/>
      <c r="M1863" s="59"/>
      <c r="N1863" s="59"/>
      <c r="O1863" s="59"/>
      <c r="P1863" s="59"/>
      <c r="Q1863" s="59"/>
      <c r="R1863" s="59"/>
      <c r="S1863" s="59"/>
      <c r="T1863" s="59"/>
      <c r="U1863" s="59"/>
      <c r="V1863" s="59"/>
      <c r="W1863" s="59"/>
      <c r="X1863" s="59"/>
      <c r="Y1863" s="59"/>
      <c r="Z1863" s="59"/>
      <c r="AA1863" s="59"/>
      <c r="AB1863" s="59"/>
      <c r="AC1863" s="59"/>
      <c r="AD1863" s="59"/>
      <c r="AE1863" s="59"/>
      <c r="AF1863" s="59"/>
      <c r="AG1863" s="59"/>
      <c r="AH1863" s="59"/>
      <c r="AI1863" s="59"/>
      <c r="AJ1863" s="59"/>
    </row>
    <row r="1864" spans="4:36" x14ac:dyDescent="0.2">
      <c r="D1864" s="89"/>
      <c r="G1864" s="59"/>
      <c r="H1864" s="59"/>
      <c r="I1864" s="59"/>
      <c r="J1864" s="59"/>
      <c r="K1864" s="59"/>
      <c r="L1864" s="59"/>
      <c r="M1864" s="59"/>
      <c r="N1864" s="59"/>
      <c r="O1864" s="59"/>
      <c r="P1864" s="59"/>
      <c r="Q1864" s="59"/>
      <c r="R1864" s="59"/>
      <c r="S1864" s="59"/>
      <c r="T1864" s="59"/>
      <c r="U1864" s="59"/>
      <c r="V1864" s="59"/>
      <c r="W1864" s="59"/>
      <c r="X1864" s="59"/>
      <c r="Y1864" s="59"/>
      <c r="Z1864" s="59"/>
      <c r="AA1864" s="59"/>
      <c r="AB1864" s="59"/>
      <c r="AC1864" s="59"/>
      <c r="AD1864" s="59"/>
      <c r="AE1864" s="59"/>
      <c r="AF1864" s="59"/>
      <c r="AG1864" s="59"/>
      <c r="AH1864" s="59"/>
      <c r="AI1864" s="59"/>
      <c r="AJ1864" s="59"/>
    </row>
    <row r="1865" spans="4:36" x14ac:dyDescent="0.2">
      <c r="D1865" s="89"/>
      <c r="G1865" s="59"/>
      <c r="H1865" s="59"/>
      <c r="I1865" s="59"/>
      <c r="J1865" s="59"/>
      <c r="K1865" s="59"/>
      <c r="L1865" s="59"/>
      <c r="M1865" s="59"/>
      <c r="N1865" s="59"/>
      <c r="O1865" s="59"/>
      <c r="P1865" s="59"/>
      <c r="Q1865" s="59"/>
      <c r="R1865" s="59"/>
      <c r="S1865" s="59"/>
      <c r="T1865" s="59"/>
      <c r="U1865" s="59"/>
      <c r="V1865" s="59"/>
      <c r="W1865" s="59"/>
      <c r="X1865" s="59"/>
      <c r="Y1865" s="59"/>
      <c r="Z1865" s="59"/>
      <c r="AA1865" s="59"/>
      <c r="AB1865" s="59"/>
      <c r="AC1865" s="59"/>
      <c r="AD1865" s="59"/>
      <c r="AE1865" s="59"/>
      <c r="AF1865" s="59"/>
      <c r="AG1865" s="59"/>
      <c r="AH1865" s="59"/>
      <c r="AI1865" s="59"/>
      <c r="AJ1865" s="59"/>
    </row>
    <row r="1866" spans="4:36" x14ac:dyDescent="0.2">
      <c r="D1866" s="89"/>
      <c r="G1866" s="59"/>
      <c r="H1866" s="59"/>
      <c r="I1866" s="59"/>
      <c r="J1866" s="59"/>
      <c r="K1866" s="59"/>
      <c r="L1866" s="59"/>
      <c r="M1866" s="59"/>
      <c r="N1866" s="59"/>
      <c r="O1866" s="59"/>
      <c r="P1866" s="59"/>
      <c r="Q1866" s="59"/>
      <c r="R1866" s="59"/>
      <c r="S1866" s="59"/>
      <c r="T1866" s="59"/>
      <c r="U1866" s="59"/>
      <c r="V1866" s="59"/>
      <c r="W1866" s="59"/>
      <c r="X1866" s="59"/>
      <c r="Y1866" s="59"/>
      <c r="Z1866" s="59"/>
      <c r="AA1866" s="59"/>
      <c r="AB1866" s="59"/>
      <c r="AC1866" s="59"/>
      <c r="AD1866" s="59"/>
      <c r="AE1866" s="59"/>
      <c r="AF1866" s="59"/>
      <c r="AG1866" s="59"/>
      <c r="AH1866" s="59"/>
      <c r="AI1866" s="59"/>
      <c r="AJ1866" s="59"/>
    </row>
    <row r="1867" spans="4:36" x14ac:dyDescent="0.2">
      <c r="D1867" s="89"/>
      <c r="G1867" s="59"/>
      <c r="H1867" s="59"/>
      <c r="I1867" s="59"/>
      <c r="J1867" s="59"/>
      <c r="K1867" s="59"/>
      <c r="L1867" s="59"/>
      <c r="M1867" s="59"/>
      <c r="N1867" s="59"/>
      <c r="O1867" s="59"/>
      <c r="P1867" s="59"/>
      <c r="Q1867" s="59"/>
      <c r="R1867" s="59"/>
      <c r="S1867" s="59"/>
      <c r="T1867" s="59"/>
      <c r="U1867" s="59"/>
      <c r="V1867" s="59"/>
      <c r="W1867" s="59"/>
      <c r="X1867" s="59"/>
      <c r="Y1867" s="59"/>
      <c r="Z1867" s="59"/>
      <c r="AA1867" s="59"/>
      <c r="AB1867" s="59"/>
      <c r="AC1867" s="59"/>
      <c r="AD1867" s="59"/>
      <c r="AE1867" s="59"/>
      <c r="AF1867" s="59"/>
      <c r="AG1867" s="59"/>
      <c r="AH1867" s="59"/>
      <c r="AI1867" s="59"/>
      <c r="AJ1867" s="59"/>
    </row>
    <row r="1868" spans="4:36" x14ac:dyDescent="0.2">
      <c r="D1868" s="89"/>
      <c r="G1868" s="59"/>
      <c r="H1868" s="59"/>
      <c r="I1868" s="59"/>
      <c r="J1868" s="59"/>
      <c r="K1868" s="59"/>
      <c r="L1868" s="59"/>
      <c r="M1868" s="59"/>
      <c r="N1868" s="59"/>
      <c r="O1868" s="59"/>
      <c r="P1868" s="59"/>
      <c r="Q1868" s="59"/>
      <c r="R1868" s="59"/>
      <c r="S1868" s="59"/>
      <c r="T1868" s="59"/>
      <c r="U1868" s="59"/>
      <c r="V1868" s="59"/>
      <c r="W1868" s="59"/>
      <c r="X1868" s="59"/>
      <c r="Y1868" s="59"/>
      <c r="Z1868" s="59"/>
      <c r="AA1868" s="59"/>
      <c r="AB1868" s="59"/>
      <c r="AC1868" s="59"/>
      <c r="AD1868" s="59"/>
      <c r="AE1868" s="59"/>
      <c r="AF1868" s="59"/>
      <c r="AG1868" s="59"/>
      <c r="AH1868" s="59"/>
      <c r="AI1868" s="59"/>
      <c r="AJ1868" s="59"/>
    </row>
    <row r="1869" spans="4:36" x14ac:dyDescent="0.2">
      <c r="D1869" s="89"/>
      <c r="G1869" s="59"/>
      <c r="H1869" s="59"/>
      <c r="I1869" s="59"/>
      <c r="J1869" s="59"/>
      <c r="K1869" s="59"/>
      <c r="L1869" s="59"/>
      <c r="M1869" s="59"/>
      <c r="N1869" s="59"/>
      <c r="O1869" s="59"/>
      <c r="P1869" s="59"/>
      <c r="Q1869" s="59"/>
      <c r="R1869" s="59"/>
      <c r="S1869" s="59"/>
      <c r="T1869" s="59"/>
      <c r="U1869" s="59"/>
      <c r="V1869" s="59"/>
      <c r="W1869" s="59"/>
      <c r="X1869" s="59"/>
      <c r="Y1869" s="59"/>
      <c r="Z1869" s="59"/>
      <c r="AA1869" s="59"/>
      <c r="AB1869" s="59"/>
      <c r="AC1869" s="59"/>
      <c r="AD1869" s="59"/>
      <c r="AE1869" s="59"/>
      <c r="AF1869" s="59"/>
      <c r="AG1869" s="59"/>
      <c r="AH1869" s="59"/>
      <c r="AI1869" s="59"/>
      <c r="AJ1869" s="59"/>
    </row>
    <row r="1870" spans="4:36" x14ac:dyDescent="0.2">
      <c r="D1870" s="89"/>
      <c r="G1870" s="59"/>
      <c r="H1870" s="59"/>
      <c r="I1870" s="59"/>
      <c r="J1870" s="59"/>
      <c r="K1870" s="59"/>
      <c r="L1870" s="59"/>
      <c r="M1870" s="59"/>
      <c r="N1870" s="59"/>
      <c r="O1870" s="59"/>
      <c r="P1870" s="59"/>
      <c r="Q1870" s="59"/>
      <c r="R1870" s="59"/>
      <c r="S1870" s="59"/>
      <c r="T1870" s="59"/>
      <c r="U1870" s="59"/>
      <c r="V1870" s="59"/>
      <c r="W1870" s="59"/>
      <c r="X1870" s="59"/>
      <c r="Y1870" s="59"/>
      <c r="Z1870" s="59"/>
      <c r="AA1870" s="59"/>
      <c r="AB1870" s="59"/>
      <c r="AC1870" s="59"/>
      <c r="AD1870" s="59"/>
      <c r="AE1870" s="59"/>
      <c r="AF1870" s="59"/>
      <c r="AG1870" s="59"/>
      <c r="AH1870" s="59"/>
      <c r="AI1870" s="59"/>
      <c r="AJ1870" s="59"/>
    </row>
    <row r="1871" spans="4:36" x14ac:dyDescent="0.2">
      <c r="D1871" s="89"/>
      <c r="G1871" s="59"/>
      <c r="H1871" s="59"/>
      <c r="I1871" s="59"/>
      <c r="J1871" s="59"/>
      <c r="K1871" s="59"/>
      <c r="L1871" s="59"/>
      <c r="M1871" s="59"/>
      <c r="N1871" s="59"/>
      <c r="O1871" s="59"/>
      <c r="P1871" s="59"/>
      <c r="Q1871" s="59"/>
      <c r="R1871" s="59"/>
      <c r="S1871" s="59"/>
      <c r="T1871" s="59"/>
      <c r="U1871" s="59"/>
      <c r="V1871" s="59"/>
      <c r="W1871" s="59"/>
      <c r="X1871" s="59"/>
      <c r="Y1871" s="59"/>
      <c r="Z1871" s="59"/>
      <c r="AA1871" s="59"/>
      <c r="AB1871" s="59"/>
      <c r="AC1871" s="59"/>
      <c r="AD1871" s="59"/>
      <c r="AE1871" s="59"/>
      <c r="AF1871" s="59"/>
      <c r="AG1871" s="59"/>
      <c r="AH1871" s="59"/>
      <c r="AI1871" s="59"/>
      <c r="AJ1871" s="59"/>
    </row>
    <row r="1872" spans="4:36" x14ac:dyDescent="0.2">
      <c r="D1872" s="89"/>
      <c r="G1872" s="59"/>
      <c r="H1872" s="59"/>
      <c r="I1872" s="59"/>
      <c r="J1872" s="59"/>
      <c r="K1872" s="59"/>
      <c r="L1872" s="59"/>
      <c r="M1872" s="59"/>
      <c r="N1872" s="59"/>
      <c r="O1872" s="59"/>
      <c r="P1872" s="59"/>
      <c r="Q1872" s="59"/>
      <c r="R1872" s="59"/>
      <c r="S1872" s="59"/>
      <c r="T1872" s="59"/>
      <c r="U1872" s="59"/>
      <c r="V1872" s="59"/>
      <c r="W1872" s="59"/>
      <c r="X1872" s="59"/>
      <c r="Y1872" s="59"/>
      <c r="Z1872" s="59"/>
      <c r="AA1872" s="59"/>
      <c r="AB1872" s="59"/>
      <c r="AC1872" s="59"/>
      <c r="AD1872" s="59"/>
      <c r="AE1872" s="59"/>
      <c r="AF1872" s="59"/>
      <c r="AG1872" s="59"/>
      <c r="AH1872" s="59"/>
      <c r="AI1872" s="59"/>
      <c r="AJ1872" s="59"/>
    </row>
    <row r="1873" spans="4:36" x14ac:dyDescent="0.2">
      <c r="D1873" s="89"/>
      <c r="G1873" s="59"/>
      <c r="H1873" s="59"/>
      <c r="I1873" s="59"/>
      <c r="J1873" s="59"/>
      <c r="K1873" s="59"/>
      <c r="L1873" s="59"/>
      <c r="M1873" s="59"/>
      <c r="N1873" s="59"/>
      <c r="O1873" s="59"/>
      <c r="P1873" s="59"/>
      <c r="Q1873" s="59"/>
      <c r="R1873" s="59"/>
      <c r="S1873" s="59"/>
      <c r="T1873" s="59"/>
      <c r="U1873" s="59"/>
      <c r="V1873" s="59"/>
      <c r="W1873" s="59"/>
      <c r="X1873" s="59"/>
      <c r="Y1873" s="59"/>
      <c r="Z1873" s="59"/>
      <c r="AA1873" s="59"/>
      <c r="AB1873" s="59"/>
      <c r="AC1873" s="59"/>
      <c r="AD1873" s="59"/>
      <c r="AE1873" s="59"/>
      <c r="AF1873" s="59"/>
      <c r="AG1873" s="59"/>
      <c r="AH1873" s="59"/>
      <c r="AI1873" s="59"/>
      <c r="AJ1873" s="59"/>
    </row>
    <row r="1874" spans="4:36" x14ac:dyDescent="0.2">
      <c r="D1874" s="89"/>
      <c r="G1874" s="59"/>
      <c r="H1874" s="59"/>
      <c r="I1874" s="59"/>
      <c r="J1874" s="59"/>
      <c r="K1874" s="59"/>
      <c r="L1874" s="59"/>
      <c r="M1874" s="59"/>
      <c r="N1874" s="59"/>
      <c r="O1874" s="59"/>
      <c r="P1874" s="59"/>
      <c r="Q1874" s="59"/>
      <c r="R1874" s="59"/>
      <c r="S1874" s="59"/>
      <c r="T1874" s="59"/>
      <c r="U1874" s="59"/>
      <c r="V1874" s="59"/>
      <c r="W1874" s="59"/>
      <c r="X1874" s="59"/>
      <c r="Y1874" s="59"/>
      <c r="Z1874" s="59"/>
      <c r="AA1874" s="59"/>
      <c r="AB1874" s="59"/>
      <c r="AC1874" s="59"/>
      <c r="AD1874" s="59"/>
      <c r="AE1874" s="59"/>
      <c r="AF1874" s="59"/>
      <c r="AG1874" s="59"/>
      <c r="AH1874" s="59"/>
      <c r="AI1874" s="59"/>
      <c r="AJ1874" s="59"/>
    </row>
    <row r="1875" spans="4:36" x14ac:dyDescent="0.2">
      <c r="D1875" s="89"/>
      <c r="G1875" s="59"/>
      <c r="H1875" s="59"/>
      <c r="I1875" s="59"/>
      <c r="J1875" s="59"/>
      <c r="K1875" s="59"/>
      <c r="L1875" s="59"/>
      <c r="M1875" s="59"/>
      <c r="N1875" s="59"/>
      <c r="O1875" s="59"/>
      <c r="P1875" s="59"/>
      <c r="Q1875" s="59"/>
      <c r="R1875" s="59"/>
      <c r="S1875" s="59"/>
      <c r="T1875" s="59"/>
      <c r="U1875" s="59"/>
      <c r="V1875" s="59"/>
      <c r="W1875" s="59"/>
      <c r="X1875" s="59"/>
      <c r="Y1875" s="59"/>
      <c r="Z1875" s="59"/>
      <c r="AA1875" s="59"/>
      <c r="AB1875" s="59"/>
      <c r="AC1875" s="59"/>
      <c r="AD1875" s="59"/>
      <c r="AE1875" s="59"/>
      <c r="AF1875" s="59"/>
      <c r="AG1875" s="59"/>
      <c r="AH1875" s="59"/>
      <c r="AI1875" s="59"/>
      <c r="AJ1875" s="59"/>
    </row>
    <row r="1876" spans="4:36" x14ac:dyDescent="0.2">
      <c r="D1876" s="89"/>
      <c r="G1876" s="59"/>
      <c r="H1876" s="59"/>
      <c r="I1876" s="59"/>
      <c r="J1876" s="59"/>
      <c r="K1876" s="59"/>
      <c r="L1876" s="59"/>
      <c r="M1876" s="59"/>
      <c r="N1876" s="59"/>
      <c r="O1876" s="59"/>
      <c r="P1876" s="59"/>
      <c r="Q1876" s="59"/>
      <c r="R1876" s="59"/>
      <c r="S1876" s="59"/>
      <c r="T1876" s="59"/>
      <c r="U1876" s="59"/>
      <c r="V1876" s="59"/>
      <c r="W1876" s="59"/>
      <c r="X1876" s="59"/>
      <c r="Y1876" s="59"/>
      <c r="Z1876" s="59"/>
      <c r="AA1876" s="59"/>
      <c r="AB1876" s="59"/>
      <c r="AC1876" s="59"/>
      <c r="AD1876" s="59"/>
      <c r="AE1876" s="59"/>
      <c r="AF1876" s="59"/>
      <c r="AG1876" s="59"/>
      <c r="AH1876" s="59"/>
      <c r="AI1876" s="59"/>
      <c r="AJ1876" s="59"/>
    </row>
    <row r="1877" spans="4:36" x14ac:dyDescent="0.2">
      <c r="D1877" s="89"/>
      <c r="G1877" s="59"/>
      <c r="H1877" s="59"/>
      <c r="I1877" s="59"/>
      <c r="J1877" s="59"/>
      <c r="K1877" s="59"/>
      <c r="L1877" s="59"/>
      <c r="M1877" s="59"/>
      <c r="N1877" s="59"/>
      <c r="O1877" s="59"/>
      <c r="P1877" s="59"/>
      <c r="Q1877" s="59"/>
      <c r="R1877" s="59"/>
      <c r="S1877" s="59"/>
      <c r="T1877" s="59"/>
      <c r="U1877" s="59"/>
      <c r="V1877" s="59"/>
      <c r="W1877" s="59"/>
      <c r="X1877" s="59"/>
      <c r="Y1877" s="59"/>
      <c r="Z1877" s="59"/>
      <c r="AA1877" s="59"/>
      <c r="AB1877" s="59"/>
      <c r="AC1877" s="59"/>
      <c r="AD1877" s="59"/>
      <c r="AE1877" s="59"/>
      <c r="AF1877" s="59"/>
      <c r="AG1877" s="59"/>
      <c r="AH1877" s="59"/>
      <c r="AI1877" s="59"/>
      <c r="AJ1877" s="59"/>
    </row>
    <row r="1878" spans="4:36" x14ac:dyDescent="0.2">
      <c r="D1878" s="89"/>
      <c r="G1878" s="59"/>
      <c r="H1878" s="59"/>
      <c r="I1878" s="59"/>
      <c r="J1878" s="59"/>
      <c r="K1878" s="59"/>
      <c r="L1878" s="59"/>
      <c r="M1878" s="59"/>
      <c r="N1878" s="59"/>
      <c r="O1878" s="59"/>
      <c r="P1878" s="59"/>
      <c r="Q1878" s="59"/>
      <c r="R1878" s="59"/>
      <c r="S1878" s="59"/>
      <c r="T1878" s="59"/>
      <c r="U1878" s="59"/>
      <c r="V1878" s="59"/>
      <c r="W1878" s="59"/>
      <c r="X1878" s="59"/>
      <c r="Y1878" s="59"/>
      <c r="Z1878" s="59"/>
      <c r="AA1878" s="59"/>
      <c r="AB1878" s="59"/>
      <c r="AC1878" s="59"/>
      <c r="AD1878" s="59"/>
      <c r="AE1878" s="59"/>
      <c r="AF1878" s="59"/>
      <c r="AG1878" s="59"/>
      <c r="AH1878" s="59"/>
      <c r="AI1878" s="59"/>
      <c r="AJ1878" s="59"/>
    </row>
    <row r="1879" spans="4:36" x14ac:dyDescent="0.2">
      <c r="D1879" s="89"/>
      <c r="G1879" s="59"/>
      <c r="H1879" s="59"/>
      <c r="I1879" s="59"/>
      <c r="J1879" s="59"/>
      <c r="K1879" s="59"/>
      <c r="L1879" s="59"/>
      <c r="M1879" s="59"/>
      <c r="N1879" s="59"/>
      <c r="O1879" s="59"/>
      <c r="P1879" s="59"/>
      <c r="Q1879" s="59"/>
      <c r="R1879" s="59"/>
      <c r="S1879" s="59"/>
      <c r="T1879" s="59"/>
      <c r="U1879" s="59"/>
      <c r="V1879" s="59"/>
      <c r="W1879" s="59"/>
      <c r="X1879" s="59"/>
      <c r="Y1879" s="59"/>
      <c r="Z1879" s="59"/>
      <c r="AA1879" s="59"/>
      <c r="AB1879" s="59"/>
      <c r="AC1879" s="59"/>
      <c r="AD1879" s="59"/>
      <c r="AE1879" s="59"/>
      <c r="AF1879" s="59"/>
      <c r="AG1879" s="59"/>
      <c r="AH1879" s="59"/>
      <c r="AI1879" s="59"/>
      <c r="AJ1879" s="59"/>
    </row>
    <row r="1880" spans="4:36" x14ac:dyDescent="0.2">
      <c r="D1880" s="89"/>
      <c r="G1880" s="59"/>
      <c r="H1880" s="59"/>
      <c r="I1880" s="59"/>
      <c r="J1880" s="59"/>
      <c r="K1880" s="59"/>
      <c r="L1880" s="59"/>
      <c r="M1880" s="59"/>
      <c r="N1880" s="59"/>
      <c r="O1880" s="59"/>
      <c r="P1880" s="59"/>
      <c r="Q1880" s="59"/>
      <c r="R1880" s="59"/>
      <c r="S1880" s="59"/>
      <c r="T1880" s="59"/>
      <c r="U1880" s="59"/>
      <c r="V1880" s="59"/>
      <c r="W1880" s="59"/>
      <c r="X1880" s="59"/>
      <c r="Y1880" s="59"/>
      <c r="Z1880" s="59"/>
      <c r="AA1880" s="59"/>
      <c r="AB1880" s="59"/>
      <c r="AC1880" s="59"/>
      <c r="AD1880" s="59"/>
      <c r="AE1880" s="59"/>
      <c r="AF1880" s="59"/>
      <c r="AG1880" s="59"/>
      <c r="AH1880" s="59"/>
      <c r="AI1880" s="59"/>
      <c r="AJ1880" s="59"/>
    </row>
    <row r="1881" spans="4:36" x14ac:dyDescent="0.2">
      <c r="D1881" s="89"/>
      <c r="G1881" s="59"/>
      <c r="H1881" s="59"/>
      <c r="I1881" s="59"/>
      <c r="J1881" s="59"/>
      <c r="K1881" s="59"/>
      <c r="L1881" s="59"/>
      <c r="M1881" s="59"/>
      <c r="N1881" s="59"/>
      <c r="O1881" s="59"/>
      <c r="P1881" s="59"/>
      <c r="Q1881" s="59"/>
      <c r="R1881" s="59"/>
      <c r="S1881" s="59"/>
      <c r="T1881" s="59"/>
      <c r="U1881" s="59"/>
      <c r="V1881" s="59"/>
      <c r="W1881" s="59"/>
      <c r="X1881" s="59"/>
      <c r="Y1881" s="59"/>
      <c r="Z1881" s="59"/>
      <c r="AA1881" s="59"/>
      <c r="AB1881" s="59"/>
      <c r="AC1881" s="59"/>
      <c r="AD1881" s="59"/>
      <c r="AE1881" s="59"/>
      <c r="AF1881" s="59"/>
      <c r="AG1881" s="59"/>
      <c r="AH1881" s="59"/>
      <c r="AI1881" s="59"/>
      <c r="AJ1881" s="59"/>
    </row>
    <row r="1882" spans="4:36" x14ac:dyDescent="0.2">
      <c r="D1882" s="89"/>
      <c r="G1882" s="59"/>
      <c r="H1882" s="59"/>
      <c r="I1882" s="59"/>
      <c r="J1882" s="59"/>
      <c r="K1882" s="59"/>
      <c r="L1882" s="59"/>
      <c r="M1882" s="59"/>
      <c r="N1882" s="59"/>
      <c r="O1882" s="59"/>
      <c r="P1882" s="59"/>
      <c r="Q1882" s="59"/>
      <c r="R1882" s="59"/>
      <c r="S1882" s="59"/>
      <c r="T1882" s="59"/>
      <c r="U1882" s="59"/>
      <c r="V1882" s="59"/>
      <c r="W1882" s="59"/>
      <c r="X1882" s="59"/>
      <c r="Y1882" s="59"/>
      <c r="Z1882" s="59"/>
      <c r="AA1882" s="59"/>
      <c r="AB1882" s="59"/>
      <c r="AC1882" s="59"/>
      <c r="AD1882" s="59"/>
      <c r="AE1882" s="59"/>
      <c r="AF1882" s="59"/>
      <c r="AG1882" s="59"/>
      <c r="AH1882" s="59"/>
      <c r="AI1882" s="59"/>
      <c r="AJ1882" s="59"/>
    </row>
    <row r="1883" spans="4:36" x14ac:dyDescent="0.2">
      <c r="D1883" s="89"/>
      <c r="G1883" s="59"/>
      <c r="H1883" s="59"/>
      <c r="I1883" s="59"/>
      <c r="J1883" s="59"/>
      <c r="K1883" s="59"/>
      <c r="L1883" s="59"/>
      <c r="M1883" s="59"/>
      <c r="N1883" s="59"/>
      <c r="O1883" s="59"/>
      <c r="P1883" s="59"/>
      <c r="Q1883" s="59"/>
      <c r="R1883" s="59"/>
      <c r="S1883" s="59"/>
      <c r="T1883" s="59"/>
      <c r="U1883" s="59"/>
      <c r="V1883" s="59"/>
      <c r="W1883" s="59"/>
      <c r="X1883" s="59"/>
      <c r="Y1883" s="59"/>
      <c r="Z1883" s="59"/>
      <c r="AA1883" s="59"/>
      <c r="AB1883" s="59"/>
      <c r="AC1883" s="59"/>
      <c r="AD1883" s="59"/>
      <c r="AE1883" s="59"/>
      <c r="AF1883" s="59"/>
      <c r="AG1883" s="59"/>
      <c r="AH1883" s="59"/>
      <c r="AI1883" s="59"/>
      <c r="AJ1883" s="59"/>
    </row>
    <row r="1884" spans="4:36" x14ac:dyDescent="0.2">
      <c r="D1884" s="89"/>
      <c r="G1884" s="59"/>
      <c r="H1884" s="59"/>
      <c r="I1884" s="59"/>
      <c r="J1884" s="59"/>
      <c r="K1884" s="59"/>
      <c r="L1884" s="59"/>
      <c r="M1884" s="59"/>
      <c r="N1884" s="59"/>
      <c r="O1884" s="59"/>
      <c r="P1884" s="59"/>
      <c r="Q1884" s="59"/>
      <c r="R1884" s="59"/>
      <c r="S1884" s="59"/>
      <c r="T1884" s="59"/>
      <c r="U1884" s="59"/>
      <c r="V1884" s="59"/>
      <c r="W1884" s="59"/>
      <c r="X1884" s="59"/>
      <c r="Y1884" s="59"/>
      <c r="Z1884" s="59"/>
      <c r="AA1884" s="59"/>
      <c r="AB1884" s="59"/>
      <c r="AC1884" s="59"/>
      <c r="AD1884" s="59"/>
      <c r="AE1884" s="59"/>
      <c r="AF1884" s="59"/>
      <c r="AG1884" s="59"/>
      <c r="AH1884" s="59"/>
      <c r="AI1884" s="59"/>
      <c r="AJ1884" s="59"/>
    </row>
    <row r="1885" spans="4:36" x14ac:dyDescent="0.2">
      <c r="D1885" s="89"/>
      <c r="G1885" s="59"/>
      <c r="H1885" s="59"/>
      <c r="I1885" s="59"/>
      <c r="J1885" s="59"/>
      <c r="K1885" s="59"/>
      <c r="L1885" s="59"/>
      <c r="M1885" s="59"/>
      <c r="N1885" s="59"/>
      <c r="O1885" s="59"/>
      <c r="P1885" s="59"/>
      <c r="Q1885" s="59"/>
      <c r="R1885" s="59"/>
      <c r="S1885" s="59"/>
      <c r="T1885" s="59"/>
      <c r="U1885" s="59"/>
      <c r="V1885" s="59"/>
      <c r="W1885" s="59"/>
      <c r="X1885" s="59"/>
      <c r="Y1885" s="59"/>
      <c r="Z1885" s="59"/>
      <c r="AA1885" s="59"/>
      <c r="AB1885" s="59"/>
      <c r="AC1885" s="59"/>
      <c r="AD1885" s="59"/>
      <c r="AE1885" s="59"/>
      <c r="AF1885" s="59"/>
      <c r="AG1885" s="59"/>
      <c r="AH1885" s="59"/>
      <c r="AI1885" s="59"/>
      <c r="AJ1885" s="59"/>
    </row>
    <row r="1886" spans="4:36" x14ac:dyDescent="0.2">
      <c r="D1886" s="89"/>
      <c r="G1886" s="59"/>
      <c r="H1886" s="59"/>
      <c r="I1886" s="59"/>
      <c r="J1886" s="59"/>
      <c r="K1886" s="59"/>
      <c r="L1886" s="59"/>
      <c r="M1886" s="59"/>
      <c r="N1886" s="59"/>
      <c r="O1886" s="59"/>
      <c r="P1886" s="59"/>
      <c r="Q1886" s="59"/>
      <c r="R1886" s="59"/>
      <c r="S1886" s="59"/>
      <c r="T1886" s="59"/>
      <c r="U1886" s="59"/>
      <c r="V1886" s="59"/>
      <c r="W1886" s="59"/>
      <c r="X1886" s="59"/>
      <c r="Y1886" s="59"/>
      <c r="Z1886" s="59"/>
      <c r="AA1886" s="59"/>
      <c r="AB1886" s="59"/>
      <c r="AC1886" s="59"/>
      <c r="AD1886" s="59"/>
      <c r="AE1886" s="59"/>
      <c r="AF1886" s="59"/>
      <c r="AG1886" s="59"/>
      <c r="AH1886" s="59"/>
      <c r="AI1886" s="59"/>
      <c r="AJ1886" s="59"/>
    </row>
    <row r="1887" spans="4:36" x14ac:dyDescent="0.2">
      <c r="D1887" s="89"/>
      <c r="G1887" s="59"/>
      <c r="H1887" s="59"/>
      <c r="I1887" s="59"/>
      <c r="J1887" s="59"/>
      <c r="K1887" s="59"/>
      <c r="L1887" s="59"/>
      <c r="M1887" s="59"/>
      <c r="N1887" s="59"/>
      <c r="O1887" s="59"/>
      <c r="P1887" s="59"/>
      <c r="Q1887" s="59"/>
      <c r="R1887" s="59"/>
      <c r="S1887" s="59"/>
      <c r="T1887" s="59"/>
      <c r="U1887" s="59"/>
      <c r="V1887" s="59"/>
      <c r="W1887" s="59"/>
      <c r="X1887" s="59"/>
      <c r="Y1887" s="59"/>
      <c r="Z1887" s="59"/>
      <c r="AA1887" s="59"/>
      <c r="AB1887" s="59"/>
      <c r="AC1887" s="59"/>
      <c r="AD1887" s="59"/>
      <c r="AE1887" s="59"/>
      <c r="AF1887" s="59"/>
      <c r="AG1887" s="59"/>
      <c r="AH1887" s="59"/>
      <c r="AI1887" s="59"/>
      <c r="AJ1887" s="59"/>
    </row>
    <row r="1888" spans="4:36" x14ac:dyDescent="0.2">
      <c r="D1888" s="89"/>
      <c r="G1888" s="59"/>
      <c r="H1888" s="59"/>
      <c r="I1888" s="59"/>
      <c r="J1888" s="59"/>
      <c r="K1888" s="59"/>
      <c r="L1888" s="59"/>
      <c r="M1888" s="59"/>
      <c r="N1888" s="59"/>
      <c r="O1888" s="59"/>
      <c r="P1888" s="59"/>
      <c r="Q1888" s="59"/>
      <c r="R1888" s="59"/>
      <c r="S1888" s="59"/>
      <c r="T1888" s="59"/>
      <c r="U1888" s="59"/>
      <c r="V1888" s="59"/>
      <c r="W1888" s="59"/>
      <c r="X1888" s="59"/>
      <c r="Y1888" s="59"/>
      <c r="Z1888" s="59"/>
      <c r="AA1888" s="59"/>
      <c r="AB1888" s="59"/>
      <c r="AC1888" s="59"/>
      <c r="AD1888" s="59"/>
      <c r="AE1888" s="59"/>
      <c r="AF1888" s="59"/>
      <c r="AG1888" s="59"/>
      <c r="AH1888" s="59"/>
      <c r="AI1888" s="59"/>
      <c r="AJ1888" s="59"/>
    </row>
    <row r="1889" spans="4:36" x14ac:dyDescent="0.2">
      <c r="D1889" s="89"/>
      <c r="G1889" s="59"/>
      <c r="H1889" s="59"/>
      <c r="I1889" s="59"/>
      <c r="J1889" s="59"/>
      <c r="K1889" s="59"/>
      <c r="L1889" s="59"/>
      <c r="M1889" s="59"/>
      <c r="N1889" s="59"/>
      <c r="O1889" s="59"/>
      <c r="P1889" s="59"/>
      <c r="Q1889" s="59"/>
      <c r="R1889" s="59"/>
      <c r="S1889" s="59"/>
      <c r="T1889" s="59"/>
      <c r="U1889" s="59"/>
      <c r="V1889" s="59"/>
      <c r="W1889" s="59"/>
      <c r="X1889" s="59"/>
      <c r="Y1889" s="59"/>
      <c r="Z1889" s="59"/>
      <c r="AA1889" s="59"/>
      <c r="AB1889" s="59"/>
      <c r="AC1889" s="59"/>
      <c r="AD1889" s="59"/>
      <c r="AE1889" s="59"/>
      <c r="AF1889" s="59"/>
      <c r="AG1889" s="59"/>
      <c r="AH1889" s="59"/>
      <c r="AI1889" s="59"/>
      <c r="AJ1889" s="59"/>
    </row>
    <row r="1890" spans="4:36" x14ac:dyDescent="0.2">
      <c r="D1890" s="89"/>
      <c r="G1890" s="59"/>
      <c r="H1890" s="59"/>
      <c r="I1890" s="59"/>
      <c r="J1890" s="59"/>
      <c r="K1890" s="59"/>
      <c r="L1890" s="59"/>
      <c r="M1890" s="59"/>
      <c r="N1890" s="59"/>
      <c r="O1890" s="59"/>
      <c r="P1890" s="59"/>
      <c r="Q1890" s="59"/>
      <c r="R1890" s="59"/>
      <c r="S1890" s="59"/>
      <c r="T1890" s="59"/>
      <c r="U1890" s="59"/>
      <c r="V1890" s="59"/>
      <c r="W1890" s="59"/>
      <c r="X1890" s="59"/>
      <c r="Y1890" s="59"/>
      <c r="Z1890" s="59"/>
      <c r="AA1890" s="59"/>
      <c r="AB1890" s="59"/>
      <c r="AC1890" s="59"/>
      <c r="AD1890" s="59"/>
      <c r="AE1890" s="59"/>
      <c r="AF1890" s="59"/>
      <c r="AG1890" s="59"/>
      <c r="AH1890" s="59"/>
      <c r="AI1890" s="59"/>
      <c r="AJ1890" s="59"/>
    </row>
    <row r="1891" spans="4:36" x14ac:dyDescent="0.2">
      <c r="D1891" s="89"/>
      <c r="G1891" s="59"/>
      <c r="H1891" s="59"/>
      <c r="I1891" s="59"/>
      <c r="J1891" s="59"/>
      <c r="K1891" s="59"/>
      <c r="L1891" s="59"/>
      <c r="M1891" s="59"/>
      <c r="N1891" s="59"/>
      <c r="O1891" s="59"/>
      <c r="P1891" s="59"/>
      <c r="Q1891" s="59"/>
      <c r="R1891" s="59"/>
      <c r="S1891" s="59"/>
      <c r="T1891" s="59"/>
      <c r="U1891" s="59"/>
      <c r="V1891" s="59"/>
      <c r="W1891" s="59"/>
      <c r="X1891" s="59"/>
      <c r="Y1891" s="59"/>
      <c r="Z1891" s="59"/>
      <c r="AA1891" s="59"/>
      <c r="AB1891" s="59"/>
      <c r="AC1891" s="59"/>
      <c r="AD1891" s="59"/>
      <c r="AE1891" s="59"/>
      <c r="AF1891" s="59"/>
      <c r="AG1891" s="59"/>
      <c r="AH1891" s="59"/>
      <c r="AI1891" s="59"/>
      <c r="AJ1891" s="59"/>
    </row>
    <row r="1892" spans="4:36" x14ac:dyDescent="0.2">
      <c r="D1892" s="89"/>
      <c r="G1892" s="59"/>
      <c r="H1892" s="59"/>
      <c r="I1892" s="59"/>
      <c r="J1892" s="59"/>
      <c r="K1892" s="59"/>
      <c r="L1892" s="59"/>
      <c r="M1892" s="59"/>
      <c r="N1892" s="59"/>
      <c r="O1892" s="59"/>
      <c r="P1892" s="59"/>
      <c r="Q1892" s="59"/>
      <c r="R1892" s="59"/>
      <c r="S1892" s="59"/>
      <c r="T1892" s="59"/>
      <c r="U1892" s="59"/>
      <c r="V1892" s="59"/>
      <c r="W1892" s="59"/>
      <c r="X1892" s="59"/>
      <c r="Y1892" s="59"/>
      <c r="Z1892" s="59"/>
      <c r="AA1892" s="59"/>
      <c r="AB1892" s="59"/>
      <c r="AC1892" s="59"/>
      <c r="AD1892" s="59"/>
      <c r="AE1892" s="59"/>
      <c r="AF1892" s="59"/>
      <c r="AG1892" s="59"/>
      <c r="AH1892" s="59"/>
      <c r="AI1892" s="59"/>
      <c r="AJ1892" s="59"/>
    </row>
    <row r="1893" spans="4:36" x14ac:dyDescent="0.2">
      <c r="D1893" s="89"/>
      <c r="G1893" s="59"/>
      <c r="H1893" s="59"/>
      <c r="I1893" s="59"/>
      <c r="J1893" s="59"/>
      <c r="K1893" s="59"/>
      <c r="L1893" s="59"/>
      <c r="M1893" s="59"/>
      <c r="N1893" s="59"/>
      <c r="O1893" s="59"/>
      <c r="P1893" s="59"/>
      <c r="Q1893" s="59"/>
      <c r="R1893" s="59"/>
      <c r="S1893" s="59"/>
      <c r="T1893" s="59"/>
      <c r="U1893" s="59"/>
      <c r="V1893" s="59"/>
      <c r="W1893" s="59"/>
      <c r="X1893" s="59"/>
      <c r="Y1893" s="59"/>
      <c r="Z1893" s="59"/>
      <c r="AA1893" s="59"/>
      <c r="AB1893" s="59"/>
      <c r="AC1893" s="59"/>
      <c r="AD1893" s="59"/>
      <c r="AE1893" s="59"/>
      <c r="AF1893" s="59"/>
      <c r="AG1893" s="59"/>
      <c r="AH1893" s="59"/>
      <c r="AI1893" s="59"/>
      <c r="AJ1893" s="59"/>
    </row>
    <row r="1894" spans="4:36" x14ac:dyDescent="0.2">
      <c r="D1894" s="89"/>
      <c r="G1894" s="59"/>
      <c r="H1894" s="59"/>
      <c r="I1894" s="59"/>
      <c r="J1894" s="59"/>
      <c r="K1894" s="59"/>
      <c r="L1894" s="59"/>
      <c r="M1894" s="59"/>
      <c r="N1894" s="59"/>
      <c r="O1894" s="59"/>
      <c r="P1894" s="59"/>
      <c r="Q1894" s="59"/>
      <c r="R1894" s="59"/>
      <c r="S1894" s="59"/>
      <c r="T1894" s="59"/>
      <c r="U1894" s="59"/>
      <c r="V1894" s="59"/>
      <c r="W1894" s="59"/>
      <c r="X1894" s="59"/>
      <c r="Y1894" s="59"/>
      <c r="Z1894" s="59"/>
      <c r="AA1894" s="59"/>
      <c r="AB1894" s="59"/>
      <c r="AC1894" s="59"/>
      <c r="AD1894" s="59"/>
      <c r="AE1894" s="59"/>
      <c r="AF1894" s="59"/>
      <c r="AG1894" s="59"/>
      <c r="AH1894" s="59"/>
      <c r="AI1894" s="59"/>
      <c r="AJ1894" s="59"/>
    </row>
    <row r="1895" spans="4:36" x14ac:dyDescent="0.2">
      <c r="D1895" s="89"/>
      <c r="G1895" s="59"/>
      <c r="H1895" s="59"/>
      <c r="I1895" s="59"/>
      <c r="J1895" s="59"/>
      <c r="K1895" s="59"/>
      <c r="L1895" s="59"/>
      <c r="M1895" s="59"/>
      <c r="N1895" s="59"/>
      <c r="O1895" s="59"/>
      <c r="P1895" s="59"/>
      <c r="Q1895" s="59"/>
      <c r="R1895" s="59"/>
      <c r="S1895" s="59"/>
      <c r="T1895" s="59"/>
      <c r="U1895" s="59"/>
      <c r="V1895" s="59"/>
      <c r="W1895" s="59"/>
      <c r="X1895" s="59"/>
      <c r="Y1895" s="59"/>
      <c r="Z1895" s="59"/>
      <c r="AA1895" s="59"/>
      <c r="AB1895" s="59"/>
      <c r="AC1895" s="59"/>
      <c r="AD1895" s="59"/>
      <c r="AE1895" s="59"/>
      <c r="AF1895" s="59"/>
      <c r="AG1895" s="59"/>
      <c r="AH1895" s="59"/>
      <c r="AI1895" s="59"/>
      <c r="AJ1895" s="59"/>
    </row>
    <row r="1896" spans="4:36" x14ac:dyDescent="0.2">
      <c r="D1896" s="89"/>
      <c r="G1896" s="59"/>
      <c r="H1896" s="59"/>
      <c r="I1896" s="59"/>
      <c r="J1896" s="59"/>
      <c r="K1896" s="59"/>
      <c r="L1896" s="59"/>
      <c r="M1896" s="59"/>
      <c r="N1896" s="59"/>
      <c r="O1896" s="59"/>
      <c r="P1896" s="59"/>
      <c r="Q1896" s="59"/>
      <c r="R1896" s="59"/>
      <c r="S1896" s="59"/>
      <c r="T1896" s="59"/>
      <c r="U1896" s="59"/>
      <c r="V1896" s="59"/>
      <c r="W1896" s="59"/>
      <c r="X1896" s="59"/>
      <c r="Y1896" s="59"/>
      <c r="Z1896" s="59"/>
      <c r="AA1896" s="59"/>
      <c r="AB1896" s="59"/>
      <c r="AC1896" s="59"/>
      <c r="AD1896" s="59"/>
      <c r="AE1896" s="59"/>
      <c r="AF1896" s="59"/>
      <c r="AG1896" s="59"/>
      <c r="AH1896" s="59"/>
      <c r="AI1896" s="59"/>
      <c r="AJ1896" s="59"/>
    </row>
    <row r="1897" spans="4:36" x14ac:dyDescent="0.2">
      <c r="D1897" s="89"/>
      <c r="G1897" s="59"/>
      <c r="H1897" s="59"/>
      <c r="I1897" s="59"/>
      <c r="J1897" s="59"/>
      <c r="K1897" s="59"/>
      <c r="L1897" s="59"/>
      <c r="M1897" s="59"/>
      <c r="N1897" s="59"/>
      <c r="O1897" s="59"/>
      <c r="P1897" s="59"/>
      <c r="Q1897" s="59"/>
      <c r="R1897" s="59"/>
      <c r="S1897" s="59"/>
      <c r="T1897" s="59"/>
      <c r="U1897" s="59"/>
      <c r="V1897" s="59"/>
      <c r="W1897" s="59"/>
      <c r="X1897" s="59"/>
      <c r="Y1897" s="59"/>
      <c r="Z1897" s="59"/>
      <c r="AA1897" s="59"/>
      <c r="AB1897" s="59"/>
      <c r="AC1897" s="59"/>
      <c r="AD1897" s="59"/>
      <c r="AE1897" s="59"/>
      <c r="AF1897" s="59"/>
      <c r="AG1897" s="59"/>
      <c r="AH1897" s="59"/>
      <c r="AI1897" s="59"/>
      <c r="AJ1897" s="59"/>
    </row>
    <row r="1898" spans="4:36" x14ac:dyDescent="0.2">
      <c r="D1898" s="89"/>
      <c r="G1898" s="59"/>
      <c r="H1898" s="59"/>
      <c r="I1898" s="59"/>
      <c r="J1898" s="59"/>
      <c r="K1898" s="59"/>
      <c r="L1898" s="59"/>
      <c r="M1898" s="59"/>
      <c r="N1898" s="59"/>
      <c r="O1898" s="59"/>
      <c r="P1898" s="59"/>
      <c r="Q1898" s="59"/>
      <c r="R1898" s="59"/>
      <c r="S1898" s="59"/>
      <c r="T1898" s="59"/>
      <c r="U1898" s="59"/>
      <c r="V1898" s="59"/>
      <c r="W1898" s="59"/>
      <c r="X1898" s="59"/>
      <c r="Y1898" s="59"/>
      <c r="Z1898" s="59"/>
      <c r="AA1898" s="59"/>
      <c r="AB1898" s="59"/>
      <c r="AC1898" s="59"/>
      <c r="AD1898" s="59"/>
      <c r="AE1898" s="59"/>
      <c r="AF1898" s="59"/>
      <c r="AG1898" s="59"/>
      <c r="AH1898" s="59"/>
      <c r="AI1898" s="59"/>
      <c r="AJ1898" s="59"/>
    </row>
    <row r="1899" spans="4:36" x14ac:dyDescent="0.2">
      <c r="D1899" s="89"/>
      <c r="G1899" s="59"/>
      <c r="H1899" s="59"/>
      <c r="I1899" s="59"/>
      <c r="J1899" s="59"/>
      <c r="K1899" s="59"/>
      <c r="L1899" s="59"/>
      <c r="M1899" s="59"/>
      <c r="N1899" s="59"/>
      <c r="O1899" s="59"/>
      <c r="P1899" s="59"/>
      <c r="Q1899" s="59"/>
      <c r="R1899" s="59"/>
      <c r="S1899" s="59"/>
      <c r="T1899" s="59"/>
      <c r="U1899" s="59"/>
      <c r="V1899" s="59"/>
      <c r="W1899" s="59"/>
      <c r="X1899" s="59"/>
      <c r="Y1899" s="59"/>
      <c r="Z1899" s="59"/>
      <c r="AA1899" s="59"/>
      <c r="AB1899" s="59"/>
      <c r="AC1899" s="59"/>
      <c r="AD1899" s="59"/>
      <c r="AE1899" s="59"/>
      <c r="AF1899" s="59"/>
      <c r="AG1899" s="59"/>
      <c r="AH1899" s="59"/>
      <c r="AI1899" s="59"/>
      <c r="AJ1899" s="59"/>
    </row>
    <row r="1900" spans="4:36" x14ac:dyDescent="0.2">
      <c r="D1900" s="89"/>
      <c r="G1900" s="59"/>
      <c r="H1900" s="59"/>
      <c r="I1900" s="59"/>
      <c r="J1900" s="59"/>
      <c r="K1900" s="59"/>
      <c r="L1900" s="59"/>
      <c r="M1900" s="59"/>
      <c r="N1900" s="59"/>
      <c r="O1900" s="59"/>
      <c r="P1900" s="59"/>
      <c r="Q1900" s="59"/>
      <c r="R1900" s="59"/>
      <c r="S1900" s="59"/>
      <c r="T1900" s="59"/>
      <c r="U1900" s="59"/>
      <c r="V1900" s="59"/>
      <c r="W1900" s="59"/>
      <c r="X1900" s="59"/>
      <c r="Y1900" s="59"/>
      <c r="Z1900" s="59"/>
      <c r="AA1900" s="59"/>
      <c r="AB1900" s="59"/>
      <c r="AC1900" s="59"/>
      <c r="AD1900" s="59"/>
      <c r="AE1900" s="59"/>
      <c r="AF1900" s="59"/>
      <c r="AG1900" s="59"/>
      <c r="AH1900" s="59"/>
      <c r="AI1900" s="59"/>
      <c r="AJ1900" s="59"/>
    </row>
    <row r="1901" spans="4:36" x14ac:dyDescent="0.2">
      <c r="D1901" s="89"/>
      <c r="G1901" s="59"/>
      <c r="H1901" s="59"/>
      <c r="I1901" s="59"/>
      <c r="J1901" s="59"/>
      <c r="K1901" s="59"/>
      <c r="L1901" s="59"/>
      <c r="M1901" s="59"/>
      <c r="N1901" s="59"/>
      <c r="O1901" s="59"/>
      <c r="P1901" s="59"/>
      <c r="Q1901" s="59"/>
      <c r="R1901" s="59"/>
      <c r="S1901" s="59"/>
      <c r="T1901" s="59"/>
      <c r="U1901" s="59"/>
      <c r="V1901" s="59"/>
      <c r="W1901" s="59"/>
      <c r="X1901" s="59"/>
      <c r="Y1901" s="59"/>
      <c r="Z1901" s="59"/>
      <c r="AA1901" s="59"/>
      <c r="AB1901" s="59"/>
      <c r="AC1901" s="59"/>
      <c r="AD1901" s="59"/>
      <c r="AE1901" s="59"/>
      <c r="AF1901" s="59"/>
      <c r="AG1901" s="59"/>
      <c r="AH1901" s="59"/>
      <c r="AI1901" s="59"/>
      <c r="AJ1901" s="59"/>
    </row>
    <row r="1902" spans="4:36" x14ac:dyDescent="0.2">
      <c r="D1902" s="89"/>
      <c r="G1902" s="59"/>
      <c r="H1902" s="59"/>
      <c r="I1902" s="59"/>
      <c r="J1902" s="59"/>
      <c r="K1902" s="59"/>
      <c r="L1902" s="59"/>
      <c r="M1902" s="59"/>
      <c r="N1902" s="59"/>
      <c r="O1902" s="59"/>
      <c r="P1902" s="59"/>
      <c r="Q1902" s="59"/>
      <c r="R1902" s="59"/>
      <c r="S1902" s="59"/>
      <c r="T1902" s="59"/>
      <c r="U1902" s="59"/>
      <c r="V1902" s="59"/>
      <c r="W1902" s="59"/>
      <c r="X1902" s="59"/>
      <c r="Y1902" s="59"/>
      <c r="Z1902" s="59"/>
      <c r="AA1902" s="59"/>
      <c r="AB1902" s="59"/>
      <c r="AC1902" s="59"/>
      <c r="AD1902" s="59"/>
      <c r="AE1902" s="59"/>
      <c r="AF1902" s="59"/>
      <c r="AG1902" s="59"/>
      <c r="AH1902" s="59"/>
      <c r="AI1902" s="59"/>
      <c r="AJ1902" s="59"/>
    </row>
    <row r="1903" spans="4:36" x14ac:dyDescent="0.2">
      <c r="D1903" s="89"/>
      <c r="G1903" s="59"/>
      <c r="H1903" s="59"/>
      <c r="I1903" s="59"/>
      <c r="J1903" s="59"/>
      <c r="K1903" s="59"/>
      <c r="L1903" s="59"/>
      <c r="M1903" s="59"/>
      <c r="N1903" s="59"/>
      <c r="O1903" s="59"/>
      <c r="P1903" s="59"/>
      <c r="Q1903" s="59"/>
      <c r="R1903" s="59"/>
      <c r="S1903" s="59"/>
      <c r="T1903" s="59"/>
      <c r="U1903" s="59"/>
      <c r="V1903" s="59"/>
      <c r="W1903" s="59"/>
      <c r="X1903" s="59"/>
      <c r="Y1903" s="59"/>
      <c r="Z1903" s="59"/>
      <c r="AA1903" s="59"/>
      <c r="AB1903" s="59"/>
      <c r="AC1903" s="59"/>
      <c r="AD1903" s="59"/>
      <c r="AE1903" s="59"/>
      <c r="AF1903" s="59"/>
      <c r="AG1903" s="59"/>
      <c r="AH1903" s="59"/>
      <c r="AI1903" s="59"/>
      <c r="AJ1903" s="59"/>
    </row>
    <row r="1904" spans="4:36" x14ac:dyDescent="0.2">
      <c r="D1904" s="89"/>
      <c r="G1904" s="59"/>
      <c r="H1904" s="59"/>
      <c r="I1904" s="59"/>
      <c r="J1904" s="59"/>
      <c r="K1904" s="59"/>
      <c r="L1904" s="59"/>
      <c r="M1904" s="59"/>
      <c r="N1904" s="59"/>
      <c r="O1904" s="59"/>
      <c r="P1904" s="59"/>
      <c r="Q1904" s="59"/>
      <c r="R1904" s="59"/>
      <c r="S1904" s="59"/>
      <c r="T1904" s="59"/>
      <c r="U1904" s="59"/>
      <c r="V1904" s="59"/>
      <c r="W1904" s="59"/>
      <c r="X1904" s="59"/>
      <c r="Y1904" s="59"/>
      <c r="Z1904" s="59"/>
      <c r="AA1904" s="59"/>
      <c r="AB1904" s="59"/>
      <c r="AC1904" s="59"/>
      <c r="AD1904" s="59"/>
      <c r="AE1904" s="59"/>
      <c r="AF1904" s="59"/>
      <c r="AG1904" s="59"/>
      <c r="AH1904" s="59"/>
      <c r="AI1904" s="59"/>
      <c r="AJ1904" s="59"/>
    </row>
    <row r="1905" spans="4:36" x14ac:dyDescent="0.2">
      <c r="D1905" s="89"/>
      <c r="G1905" s="59"/>
      <c r="H1905" s="59"/>
      <c r="I1905" s="59"/>
      <c r="J1905" s="59"/>
      <c r="K1905" s="59"/>
      <c r="L1905" s="59"/>
      <c r="M1905" s="59"/>
      <c r="N1905" s="59"/>
      <c r="O1905" s="59"/>
      <c r="P1905" s="59"/>
      <c r="Q1905" s="59"/>
      <c r="R1905" s="59"/>
      <c r="S1905" s="59"/>
      <c r="T1905" s="59"/>
      <c r="U1905" s="59"/>
      <c r="V1905" s="59"/>
      <c r="W1905" s="59"/>
      <c r="X1905" s="59"/>
      <c r="Y1905" s="59"/>
      <c r="Z1905" s="59"/>
      <c r="AA1905" s="59"/>
      <c r="AB1905" s="59"/>
      <c r="AC1905" s="59"/>
      <c r="AD1905" s="59"/>
      <c r="AE1905" s="59"/>
      <c r="AF1905" s="59"/>
      <c r="AG1905" s="59"/>
      <c r="AH1905" s="59"/>
      <c r="AI1905" s="59"/>
      <c r="AJ1905" s="59"/>
    </row>
    <row r="1906" spans="4:36" x14ac:dyDescent="0.2">
      <c r="D1906" s="89"/>
      <c r="G1906" s="59"/>
      <c r="H1906" s="59"/>
      <c r="I1906" s="59"/>
      <c r="J1906" s="59"/>
      <c r="K1906" s="59"/>
      <c r="L1906" s="59"/>
      <c r="M1906" s="59"/>
      <c r="N1906" s="59"/>
      <c r="O1906" s="59"/>
      <c r="P1906" s="59"/>
      <c r="Q1906" s="59"/>
      <c r="R1906" s="59"/>
      <c r="S1906" s="59"/>
      <c r="T1906" s="59"/>
      <c r="U1906" s="59"/>
      <c r="V1906" s="59"/>
      <c r="W1906" s="59"/>
      <c r="X1906" s="59"/>
      <c r="Y1906" s="59"/>
      <c r="Z1906" s="59"/>
      <c r="AA1906" s="59"/>
      <c r="AB1906" s="59"/>
      <c r="AC1906" s="59"/>
      <c r="AD1906" s="59"/>
      <c r="AE1906" s="59"/>
      <c r="AF1906" s="59"/>
      <c r="AG1906" s="59"/>
      <c r="AH1906" s="59"/>
      <c r="AI1906" s="59"/>
      <c r="AJ1906" s="59"/>
    </row>
    <row r="1907" spans="4:36" x14ac:dyDescent="0.2">
      <c r="D1907" s="89"/>
      <c r="G1907" s="59"/>
      <c r="H1907" s="59"/>
      <c r="I1907" s="59"/>
      <c r="J1907" s="59"/>
      <c r="K1907" s="59"/>
      <c r="L1907" s="59"/>
      <c r="M1907" s="59"/>
      <c r="N1907" s="59"/>
      <c r="O1907" s="59"/>
      <c r="P1907" s="59"/>
      <c r="Q1907" s="59"/>
      <c r="R1907" s="59"/>
      <c r="S1907" s="59"/>
      <c r="T1907" s="59"/>
      <c r="U1907" s="59"/>
      <c r="V1907" s="59"/>
      <c r="W1907" s="59"/>
      <c r="X1907" s="59"/>
      <c r="Y1907" s="59"/>
      <c r="Z1907" s="59"/>
      <c r="AA1907" s="59"/>
      <c r="AB1907" s="59"/>
      <c r="AC1907" s="59"/>
      <c r="AD1907" s="59"/>
      <c r="AE1907" s="59"/>
      <c r="AF1907" s="59"/>
      <c r="AG1907" s="59"/>
      <c r="AH1907" s="59"/>
      <c r="AI1907" s="59"/>
      <c r="AJ1907" s="59"/>
    </row>
    <row r="1908" spans="4:36" x14ac:dyDescent="0.2">
      <c r="D1908" s="89"/>
      <c r="G1908" s="59"/>
      <c r="H1908" s="59"/>
      <c r="I1908" s="59"/>
      <c r="J1908" s="59"/>
      <c r="K1908" s="59"/>
      <c r="L1908" s="59"/>
      <c r="M1908" s="59"/>
      <c r="N1908" s="59"/>
      <c r="O1908" s="59"/>
      <c r="P1908" s="59"/>
      <c r="Q1908" s="59"/>
      <c r="R1908" s="59"/>
      <c r="S1908" s="59"/>
      <c r="T1908" s="59"/>
      <c r="U1908" s="59"/>
      <c r="V1908" s="59"/>
      <c r="W1908" s="59"/>
      <c r="X1908" s="59"/>
      <c r="Y1908" s="59"/>
      <c r="Z1908" s="59"/>
      <c r="AA1908" s="59"/>
      <c r="AB1908" s="59"/>
      <c r="AC1908" s="59"/>
      <c r="AD1908" s="59"/>
      <c r="AE1908" s="59"/>
      <c r="AF1908" s="59"/>
      <c r="AG1908" s="59"/>
      <c r="AH1908" s="59"/>
      <c r="AI1908" s="59"/>
      <c r="AJ1908" s="59"/>
    </row>
    <row r="1909" spans="4:36" x14ac:dyDescent="0.2">
      <c r="D1909" s="89"/>
      <c r="G1909" s="59"/>
      <c r="H1909" s="59"/>
      <c r="I1909" s="59"/>
      <c r="J1909" s="59"/>
      <c r="K1909" s="59"/>
      <c r="L1909" s="59"/>
      <c r="M1909" s="59"/>
      <c r="N1909" s="59"/>
      <c r="O1909" s="59"/>
      <c r="P1909" s="59"/>
      <c r="Q1909" s="59"/>
      <c r="R1909" s="59"/>
      <c r="S1909" s="59"/>
      <c r="T1909" s="59"/>
      <c r="U1909" s="59"/>
      <c r="V1909" s="59"/>
      <c r="W1909" s="59"/>
      <c r="X1909" s="59"/>
      <c r="Y1909" s="59"/>
      <c r="Z1909" s="59"/>
      <c r="AA1909" s="59"/>
      <c r="AB1909" s="59"/>
      <c r="AC1909" s="59"/>
      <c r="AD1909" s="59"/>
      <c r="AE1909" s="59"/>
      <c r="AF1909" s="59"/>
      <c r="AG1909" s="59"/>
      <c r="AH1909" s="59"/>
      <c r="AI1909" s="59"/>
      <c r="AJ1909" s="59"/>
    </row>
    <row r="1910" spans="4:36" x14ac:dyDescent="0.2">
      <c r="D1910" s="89"/>
      <c r="G1910" s="59"/>
      <c r="H1910" s="59"/>
      <c r="I1910" s="59"/>
      <c r="J1910" s="59"/>
      <c r="K1910" s="59"/>
      <c r="L1910" s="59"/>
      <c r="M1910" s="59"/>
      <c r="N1910" s="59"/>
      <c r="O1910" s="59"/>
      <c r="P1910" s="59"/>
      <c r="Q1910" s="59"/>
      <c r="R1910" s="59"/>
      <c r="S1910" s="59"/>
      <c r="T1910" s="59"/>
      <c r="U1910" s="59"/>
      <c r="V1910" s="59"/>
      <c r="W1910" s="59"/>
      <c r="X1910" s="59"/>
      <c r="Y1910" s="59"/>
      <c r="Z1910" s="59"/>
      <c r="AA1910" s="59"/>
      <c r="AB1910" s="59"/>
      <c r="AC1910" s="59"/>
      <c r="AD1910" s="59"/>
      <c r="AE1910" s="59"/>
      <c r="AF1910" s="59"/>
      <c r="AG1910" s="59"/>
      <c r="AH1910" s="59"/>
      <c r="AI1910" s="59"/>
      <c r="AJ1910" s="59"/>
    </row>
    <row r="1911" spans="4:36" x14ac:dyDescent="0.2">
      <c r="D1911" s="89"/>
      <c r="G1911" s="59"/>
      <c r="H1911" s="59"/>
      <c r="I1911" s="59"/>
      <c r="J1911" s="59"/>
      <c r="K1911" s="59"/>
      <c r="L1911" s="59"/>
      <c r="M1911" s="59"/>
      <c r="N1911" s="59"/>
      <c r="O1911" s="59"/>
      <c r="P1911" s="59"/>
      <c r="Q1911" s="59"/>
      <c r="R1911" s="59"/>
      <c r="S1911" s="59"/>
      <c r="T1911" s="59"/>
      <c r="U1911" s="59"/>
      <c r="V1911" s="59"/>
      <c r="W1911" s="59"/>
      <c r="X1911" s="59"/>
      <c r="Y1911" s="59"/>
      <c r="Z1911" s="59"/>
      <c r="AA1911" s="59"/>
      <c r="AB1911" s="59"/>
      <c r="AC1911" s="59"/>
      <c r="AD1911" s="59"/>
      <c r="AE1911" s="59"/>
      <c r="AF1911" s="59"/>
      <c r="AG1911" s="59"/>
      <c r="AH1911" s="59"/>
      <c r="AI1911" s="59"/>
      <c r="AJ1911" s="59"/>
    </row>
    <row r="1912" spans="4:36" x14ac:dyDescent="0.2">
      <c r="D1912" s="89"/>
      <c r="G1912" s="59"/>
      <c r="H1912" s="59"/>
      <c r="I1912" s="59"/>
      <c r="J1912" s="59"/>
      <c r="K1912" s="59"/>
      <c r="L1912" s="59"/>
      <c r="M1912" s="59"/>
      <c r="N1912" s="59"/>
      <c r="O1912" s="59"/>
      <c r="P1912" s="59"/>
      <c r="Q1912" s="59"/>
      <c r="R1912" s="59"/>
      <c r="S1912" s="59"/>
      <c r="T1912" s="59"/>
      <c r="U1912" s="59"/>
      <c r="V1912" s="59"/>
      <c r="W1912" s="59"/>
      <c r="X1912" s="59"/>
      <c r="Y1912" s="59"/>
      <c r="Z1912" s="59"/>
      <c r="AA1912" s="59"/>
      <c r="AB1912" s="59"/>
      <c r="AC1912" s="59"/>
      <c r="AD1912" s="59"/>
      <c r="AE1912" s="59"/>
      <c r="AF1912" s="59"/>
      <c r="AG1912" s="59"/>
      <c r="AH1912" s="59"/>
      <c r="AI1912" s="59"/>
      <c r="AJ1912" s="59"/>
    </row>
    <row r="1913" spans="4:36" x14ac:dyDescent="0.2">
      <c r="D1913" s="89"/>
      <c r="G1913" s="59"/>
      <c r="H1913" s="59"/>
      <c r="I1913" s="59"/>
      <c r="J1913" s="59"/>
      <c r="K1913" s="59"/>
      <c r="L1913" s="59"/>
      <c r="M1913" s="59"/>
      <c r="N1913" s="59"/>
      <c r="O1913" s="59"/>
      <c r="P1913" s="59"/>
      <c r="Q1913" s="59"/>
      <c r="R1913" s="59"/>
      <c r="S1913" s="59"/>
      <c r="T1913" s="59"/>
      <c r="U1913" s="59"/>
      <c r="V1913" s="59"/>
      <c r="W1913" s="59"/>
      <c r="X1913" s="59"/>
      <c r="Y1913" s="59"/>
      <c r="Z1913" s="59"/>
      <c r="AA1913" s="59"/>
      <c r="AB1913" s="59"/>
      <c r="AC1913" s="59"/>
      <c r="AD1913" s="59"/>
      <c r="AE1913" s="59"/>
      <c r="AF1913" s="59"/>
      <c r="AG1913" s="59"/>
      <c r="AH1913" s="59"/>
      <c r="AI1913" s="59"/>
      <c r="AJ1913" s="59"/>
    </row>
    <row r="1914" spans="4:36" x14ac:dyDescent="0.2">
      <c r="D1914" s="89"/>
      <c r="G1914" s="59"/>
      <c r="H1914" s="59"/>
      <c r="I1914" s="59"/>
      <c r="J1914" s="59"/>
      <c r="K1914" s="59"/>
      <c r="L1914" s="59"/>
      <c r="M1914" s="59"/>
      <c r="N1914" s="59"/>
      <c r="O1914" s="59"/>
      <c r="P1914" s="59"/>
      <c r="Q1914" s="59"/>
      <c r="R1914" s="59"/>
      <c r="S1914" s="59"/>
      <c r="T1914" s="59"/>
      <c r="U1914" s="59"/>
      <c r="V1914" s="59"/>
      <c r="W1914" s="59"/>
      <c r="X1914" s="59"/>
      <c r="Y1914" s="59"/>
      <c r="Z1914" s="59"/>
      <c r="AA1914" s="59"/>
      <c r="AB1914" s="59"/>
      <c r="AC1914" s="59"/>
      <c r="AD1914" s="59"/>
      <c r="AE1914" s="59"/>
      <c r="AF1914" s="59"/>
      <c r="AG1914" s="59"/>
      <c r="AH1914" s="59"/>
      <c r="AI1914" s="59"/>
      <c r="AJ1914" s="59"/>
    </row>
    <row r="1915" spans="4:36" x14ac:dyDescent="0.2">
      <c r="D1915" s="89"/>
      <c r="G1915" s="59"/>
      <c r="H1915" s="59"/>
      <c r="I1915" s="59"/>
      <c r="J1915" s="59"/>
      <c r="K1915" s="59"/>
      <c r="L1915" s="59"/>
      <c r="M1915" s="59"/>
      <c r="N1915" s="59"/>
      <c r="O1915" s="59"/>
      <c r="P1915" s="59"/>
      <c r="Q1915" s="59"/>
      <c r="R1915" s="59"/>
      <c r="S1915" s="59"/>
      <c r="T1915" s="59"/>
      <c r="U1915" s="59"/>
      <c r="V1915" s="59"/>
      <c r="W1915" s="59"/>
      <c r="X1915" s="59"/>
      <c r="Y1915" s="59"/>
      <c r="Z1915" s="59"/>
      <c r="AA1915" s="59"/>
      <c r="AB1915" s="59"/>
      <c r="AC1915" s="59"/>
      <c r="AD1915" s="59"/>
      <c r="AE1915" s="59"/>
      <c r="AF1915" s="59"/>
      <c r="AG1915" s="59"/>
      <c r="AH1915" s="59"/>
      <c r="AI1915" s="59"/>
      <c r="AJ1915" s="59"/>
    </row>
    <row r="1916" spans="4:36" x14ac:dyDescent="0.2">
      <c r="D1916" s="89"/>
      <c r="G1916" s="59"/>
      <c r="H1916" s="59"/>
      <c r="I1916" s="59"/>
      <c r="J1916" s="59"/>
      <c r="K1916" s="59"/>
      <c r="L1916" s="59"/>
      <c r="M1916" s="59"/>
      <c r="N1916" s="59"/>
      <c r="O1916" s="59"/>
      <c r="P1916" s="59"/>
      <c r="Q1916" s="59"/>
      <c r="R1916" s="59"/>
      <c r="S1916" s="59"/>
      <c r="T1916" s="59"/>
      <c r="U1916" s="59"/>
      <c r="V1916" s="59"/>
      <c r="W1916" s="59"/>
      <c r="X1916" s="59"/>
      <c r="Y1916" s="59"/>
      <c r="Z1916" s="59"/>
      <c r="AA1916" s="59"/>
      <c r="AB1916" s="59"/>
      <c r="AC1916" s="59"/>
      <c r="AD1916" s="59"/>
      <c r="AE1916" s="59"/>
      <c r="AF1916" s="59"/>
      <c r="AG1916" s="59"/>
      <c r="AH1916" s="59"/>
      <c r="AI1916" s="59"/>
      <c r="AJ1916" s="59"/>
    </row>
    <row r="1917" spans="4:36" x14ac:dyDescent="0.2">
      <c r="D1917" s="89"/>
      <c r="G1917" s="59"/>
      <c r="H1917" s="59"/>
      <c r="I1917" s="59"/>
      <c r="J1917" s="59"/>
      <c r="K1917" s="59"/>
      <c r="L1917" s="59"/>
      <c r="M1917" s="59"/>
      <c r="N1917" s="59"/>
      <c r="O1917" s="59"/>
      <c r="P1917" s="59"/>
      <c r="Q1917" s="59"/>
      <c r="R1917" s="59"/>
      <c r="S1917" s="59"/>
      <c r="T1917" s="59"/>
      <c r="U1917" s="59"/>
      <c r="V1917" s="59"/>
      <c r="W1917" s="59"/>
      <c r="X1917" s="59"/>
      <c r="Y1917" s="59"/>
      <c r="Z1917" s="59"/>
      <c r="AA1917" s="59"/>
      <c r="AB1917" s="59"/>
      <c r="AC1917" s="59"/>
      <c r="AD1917" s="59"/>
      <c r="AE1917" s="59"/>
      <c r="AF1917" s="59"/>
      <c r="AG1917" s="59"/>
      <c r="AH1917" s="59"/>
      <c r="AI1917" s="59"/>
      <c r="AJ1917" s="59"/>
    </row>
    <row r="1918" spans="4:36" x14ac:dyDescent="0.2">
      <c r="D1918" s="89"/>
      <c r="G1918" s="59"/>
      <c r="H1918" s="59"/>
      <c r="I1918" s="59"/>
      <c r="J1918" s="59"/>
      <c r="K1918" s="59"/>
      <c r="L1918" s="59"/>
      <c r="M1918" s="59"/>
      <c r="N1918" s="59"/>
      <c r="O1918" s="59"/>
      <c r="P1918" s="59"/>
      <c r="Q1918" s="59"/>
      <c r="R1918" s="59"/>
      <c r="S1918" s="59"/>
      <c r="T1918" s="59"/>
      <c r="U1918" s="59"/>
      <c r="V1918" s="59"/>
      <c r="W1918" s="59"/>
      <c r="X1918" s="59"/>
      <c r="Y1918" s="59"/>
      <c r="Z1918" s="59"/>
      <c r="AA1918" s="59"/>
      <c r="AB1918" s="59"/>
      <c r="AC1918" s="59"/>
      <c r="AD1918" s="59"/>
      <c r="AE1918" s="59"/>
      <c r="AF1918" s="59"/>
      <c r="AG1918" s="59"/>
      <c r="AH1918" s="59"/>
      <c r="AI1918" s="59"/>
      <c r="AJ1918" s="59"/>
    </row>
    <row r="1919" spans="4:36" x14ac:dyDescent="0.2">
      <c r="D1919" s="89"/>
      <c r="G1919" s="59"/>
      <c r="H1919" s="59"/>
      <c r="I1919" s="59"/>
      <c r="J1919" s="59"/>
      <c r="K1919" s="59"/>
      <c r="L1919" s="59"/>
      <c r="M1919" s="59"/>
      <c r="N1919" s="59"/>
      <c r="O1919" s="59"/>
      <c r="P1919" s="59"/>
      <c r="Q1919" s="59"/>
      <c r="R1919" s="59"/>
      <c r="S1919" s="59"/>
      <c r="T1919" s="59"/>
      <c r="U1919" s="59"/>
      <c r="V1919" s="59"/>
      <c r="W1919" s="59"/>
      <c r="X1919" s="59"/>
      <c r="Y1919" s="59"/>
      <c r="Z1919" s="59"/>
      <c r="AA1919" s="59"/>
      <c r="AB1919" s="59"/>
      <c r="AC1919" s="59"/>
      <c r="AD1919" s="59"/>
      <c r="AE1919" s="59"/>
      <c r="AF1919" s="59"/>
      <c r="AG1919" s="59"/>
      <c r="AH1919" s="59"/>
      <c r="AI1919" s="59"/>
      <c r="AJ1919" s="59"/>
    </row>
    <row r="1920" spans="4:36" x14ac:dyDescent="0.2">
      <c r="D1920" s="89"/>
      <c r="G1920" s="59"/>
      <c r="H1920" s="59"/>
      <c r="I1920" s="59"/>
      <c r="J1920" s="59"/>
      <c r="K1920" s="59"/>
      <c r="L1920" s="59"/>
      <c r="M1920" s="59"/>
      <c r="N1920" s="59"/>
      <c r="O1920" s="59"/>
      <c r="P1920" s="59"/>
      <c r="Q1920" s="59"/>
      <c r="R1920" s="59"/>
      <c r="S1920" s="59"/>
      <c r="T1920" s="59"/>
      <c r="U1920" s="59"/>
      <c r="V1920" s="59"/>
      <c r="W1920" s="59"/>
      <c r="X1920" s="59"/>
      <c r="Y1920" s="59"/>
      <c r="Z1920" s="59"/>
      <c r="AA1920" s="59"/>
      <c r="AB1920" s="59"/>
      <c r="AC1920" s="59"/>
      <c r="AD1920" s="59"/>
      <c r="AE1920" s="59"/>
      <c r="AF1920" s="59"/>
      <c r="AG1920" s="59"/>
      <c r="AH1920" s="59"/>
      <c r="AI1920" s="59"/>
      <c r="AJ1920" s="59"/>
    </row>
    <row r="1921" spans="4:36" x14ac:dyDescent="0.2">
      <c r="D1921" s="89"/>
      <c r="G1921" s="59"/>
      <c r="H1921" s="59"/>
      <c r="I1921" s="59"/>
      <c r="J1921" s="59"/>
      <c r="K1921" s="59"/>
      <c r="L1921" s="59"/>
      <c r="M1921" s="59"/>
      <c r="N1921" s="59"/>
      <c r="O1921" s="59"/>
      <c r="P1921" s="59"/>
      <c r="Q1921" s="59"/>
      <c r="R1921" s="59"/>
      <c r="S1921" s="59"/>
      <c r="T1921" s="59"/>
      <c r="U1921" s="59"/>
      <c r="V1921" s="59"/>
      <c r="W1921" s="59"/>
      <c r="X1921" s="59"/>
      <c r="Y1921" s="59"/>
      <c r="Z1921" s="59"/>
      <c r="AA1921" s="59"/>
      <c r="AB1921" s="59"/>
      <c r="AC1921" s="59"/>
      <c r="AD1921" s="59"/>
      <c r="AE1921" s="59"/>
      <c r="AF1921" s="59"/>
      <c r="AG1921" s="59"/>
      <c r="AH1921" s="59"/>
      <c r="AI1921" s="59"/>
      <c r="AJ1921" s="59"/>
    </row>
    <row r="1922" spans="4:36" x14ac:dyDescent="0.2">
      <c r="D1922" s="89"/>
      <c r="G1922" s="59"/>
      <c r="H1922" s="59"/>
      <c r="I1922" s="59"/>
      <c r="J1922" s="59"/>
      <c r="K1922" s="59"/>
      <c r="L1922" s="59"/>
      <c r="M1922" s="59"/>
      <c r="N1922" s="59"/>
      <c r="O1922" s="59"/>
      <c r="P1922" s="59"/>
      <c r="Q1922" s="59"/>
      <c r="R1922" s="59"/>
      <c r="S1922" s="59"/>
      <c r="T1922" s="59"/>
      <c r="U1922" s="59"/>
      <c r="V1922" s="59"/>
      <c r="W1922" s="59"/>
      <c r="X1922" s="59"/>
      <c r="Y1922" s="59"/>
      <c r="Z1922" s="59"/>
      <c r="AA1922" s="59"/>
      <c r="AB1922" s="59"/>
      <c r="AC1922" s="59"/>
      <c r="AD1922" s="59"/>
      <c r="AE1922" s="59"/>
      <c r="AF1922" s="59"/>
      <c r="AG1922" s="59"/>
      <c r="AH1922" s="59"/>
      <c r="AI1922" s="59"/>
      <c r="AJ1922" s="59"/>
    </row>
    <row r="1923" spans="4:36" x14ac:dyDescent="0.2">
      <c r="D1923" s="89"/>
      <c r="G1923" s="59"/>
      <c r="H1923" s="59"/>
      <c r="I1923" s="59"/>
      <c r="J1923" s="59"/>
      <c r="K1923" s="59"/>
      <c r="L1923" s="59"/>
      <c r="M1923" s="59"/>
      <c r="N1923" s="59"/>
      <c r="O1923" s="59"/>
      <c r="P1923" s="59"/>
      <c r="Q1923" s="59"/>
      <c r="R1923" s="59"/>
      <c r="S1923" s="59"/>
      <c r="T1923" s="59"/>
      <c r="U1923" s="59"/>
      <c r="V1923" s="59"/>
      <c r="W1923" s="59"/>
      <c r="X1923" s="59"/>
      <c r="Y1923" s="59"/>
      <c r="Z1923" s="59"/>
      <c r="AA1923" s="59"/>
      <c r="AB1923" s="59"/>
      <c r="AC1923" s="59"/>
      <c r="AD1923" s="59"/>
      <c r="AE1923" s="59"/>
      <c r="AF1923" s="59"/>
      <c r="AG1923" s="59"/>
      <c r="AH1923" s="59"/>
      <c r="AI1923" s="59"/>
      <c r="AJ1923" s="59"/>
    </row>
    <row r="1924" spans="4:36" x14ac:dyDescent="0.2">
      <c r="D1924" s="89"/>
      <c r="G1924" s="59"/>
      <c r="H1924" s="59"/>
      <c r="I1924" s="59"/>
      <c r="J1924" s="59"/>
      <c r="K1924" s="59"/>
      <c r="L1924" s="59"/>
      <c r="M1924" s="59"/>
      <c r="N1924" s="59"/>
      <c r="O1924" s="59"/>
      <c r="P1924" s="59"/>
      <c r="Q1924" s="59"/>
      <c r="R1924" s="59"/>
      <c r="S1924" s="59"/>
      <c r="T1924" s="59"/>
      <c r="U1924" s="59"/>
      <c r="V1924" s="59"/>
      <c r="W1924" s="59"/>
      <c r="X1924" s="59"/>
      <c r="Y1924" s="59"/>
      <c r="Z1924" s="59"/>
      <c r="AA1924" s="59"/>
      <c r="AB1924" s="59"/>
      <c r="AC1924" s="59"/>
      <c r="AD1924" s="59"/>
      <c r="AE1924" s="59"/>
      <c r="AF1924" s="59"/>
      <c r="AG1924" s="59"/>
      <c r="AH1924" s="59"/>
      <c r="AI1924" s="59"/>
      <c r="AJ1924" s="59"/>
    </row>
    <row r="1925" spans="4:36" x14ac:dyDescent="0.2">
      <c r="D1925" s="89"/>
      <c r="G1925" s="59"/>
      <c r="H1925" s="59"/>
      <c r="I1925" s="59"/>
      <c r="J1925" s="59"/>
      <c r="K1925" s="59"/>
      <c r="L1925" s="59"/>
      <c r="M1925" s="59"/>
      <c r="N1925" s="59"/>
      <c r="O1925" s="59"/>
      <c r="P1925" s="59"/>
      <c r="Q1925" s="59"/>
      <c r="R1925" s="59"/>
      <c r="S1925" s="59"/>
      <c r="T1925" s="59"/>
      <c r="U1925" s="59"/>
      <c r="V1925" s="59"/>
      <c r="W1925" s="59"/>
      <c r="X1925" s="59"/>
      <c r="Y1925" s="59"/>
      <c r="Z1925" s="59"/>
      <c r="AA1925" s="59"/>
      <c r="AB1925" s="59"/>
      <c r="AC1925" s="59"/>
      <c r="AD1925" s="59"/>
      <c r="AE1925" s="59"/>
      <c r="AF1925" s="59"/>
      <c r="AG1925" s="59"/>
      <c r="AH1925" s="59"/>
      <c r="AI1925" s="59"/>
      <c r="AJ1925" s="59"/>
    </row>
    <row r="1926" spans="4:36" x14ac:dyDescent="0.2">
      <c r="D1926" s="89"/>
      <c r="G1926" s="59"/>
      <c r="H1926" s="59"/>
      <c r="I1926" s="59"/>
      <c r="J1926" s="59"/>
      <c r="K1926" s="59"/>
      <c r="L1926" s="59"/>
      <c r="M1926" s="59"/>
      <c r="N1926" s="59"/>
      <c r="O1926" s="59"/>
      <c r="P1926" s="59"/>
      <c r="Q1926" s="59"/>
      <c r="R1926" s="59"/>
      <c r="S1926" s="59"/>
      <c r="T1926" s="59"/>
      <c r="U1926" s="59"/>
      <c r="V1926" s="59"/>
      <c r="W1926" s="59"/>
      <c r="X1926" s="59"/>
      <c r="Y1926" s="59"/>
      <c r="Z1926" s="59"/>
      <c r="AA1926" s="59"/>
      <c r="AB1926" s="59"/>
      <c r="AC1926" s="59"/>
      <c r="AD1926" s="59"/>
      <c r="AE1926" s="59"/>
      <c r="AF1926" s="59"/>
      <c r="AG1926" s="59"/>
      <c r="AH1926" s="59"/>
      <c r="AI1926" s="59"/>
      <c r="AJ1926" s="59"/>
    </row>
    <row r="1927" spans="4:36" x14ac:dyDescent="0.2">
      <c r="D1927" s="89"/>
      <c r="G1927" s="59"/>
      <c r="H1927" s="59"/>
      <c r="I1927" s="59"/>
      <c r="J1927" s="59"/>
      <c r="K1927" s="59"/>
      <c r="L1927" s="59"/>
      <c r="M1927" s="59"/>
      <c r="N1927" s="59"/>
      <c r="O1927" s="59"/>
      <c r="P1927" s="59"/>
      <c r="Q1927" s="59"/>
      <c r="R1927" s="59"/>
      <c r="S1927" s="59"/>
      <c r="T1927" s="59"/>
      <c r="U1927" s="59"/>
      <c r="V1927" s="59"/>
      <c r="W1927" s="59"/>
      <c r="X1927" s="59"/>
      <c r="Y1927" s="59"/>
      <c r="Z1927" s="59"/>
      <c r="AA1927" s="59"/>
      <c r="AB1927" s="59"/>
      <c r="AC1927" s="59"/>
      <c r="AD1927" s="59"/>
      <c r="AE1927" s="59"/>
      <c r="AF1927" s="59"/>
      <c r="AG1927" s="59"/>
      <c r="AH1927" s="59"/>
      <c r="AI1927" s="59"/>
      <c r="AJ1927" s="59"/>
    </row>
    <row r="1928" spans="4:36" x14ac:dyDescent="0.2">
      <c r="D1928" s="89"/>
      <c r="G1928" s="59"/>
      <c r="H1928" s="59"/>
      <c r="I1928" s="59"/>
      <c r="J1928" s="59"/>
      <c r="K1928" s="59"/>
      <c r="L1928" s="59"/>
      <c r="M1928" s="59"/>
      <c r="N1928" s="59"/>
      <c r="O1928" s="59"/>
      <c r="P1928" s="59"/>
      <c r="Q1928" s="59"/>
      <c r="R1928" s="59"/>
      <c r="S1928" s="59"/>
      <c r="T1928" s="59"/>
      <c r="U1928" s="59"/>
      <c r="V1928" s="59"/>
      <c r="W1928" s="59"/>
      <c r="X1928" s="59"/>
      <c r="Y1928" s="59"/>
      <c r="Z1928" s="59"/>
      <c r="AA1928" s="59"/>
      <c r="AB1928" s="59"/>
      <c r="AC1928" s="59"/>
      <c r="AD1928" s="59"/>
      <c r="AE1928" s="59"/>
      <c r="AF1928" s="59"/>
      <c r="AG1928" s="59"/>
      <c r="AH1928" s="59"/>
      <c r="AI1928" s="59"/>
      <c r="AJ1928" s="59"/>
    </row>
    <row r="1929" spans="4:36" x14ac:dyDescent="0.2">
      <c r="D1929" s="89"/>
      <c r="G1929" s="59"/>
      <c r="H1929" s="59"/>
      <c r="I1929" s="59"/>
      <c r="J1929" s="59"/>
      <c r="K1929" s="59"/>
      <c r="L1929" s="59"/>
      <c r="M1929" s="59"/>
      <c r="N1929" s="59"/>
      <c r="O1929" s="59"/>
      <c r="P1929" s="59"/>
      <c r="Q1929" s="59"/>
      <c r="R1929" s="59"/>
      <c r="S1929" s="59"/>
      <c r="T1929" s="59"/>
      <c r="U1929" s="59"/>
      <c r="V1929" s="59"/>
      <c r="W1929" s="59"/>
      <c r="X1929" s="59"/>
      <c r="Y1929" s="59"/>
      <c r="Z1929" s="59"/>
      <c r="AA1929" s="59"/>
      <c r="AB1929" s="59"/>
      <c r="AC1929" s="59"/>
      <c r="AD1929" s="59"/>
      <c r="AE1929" s="59"/>
      <c r="AF1929" s="59"/>
      <c r="AG1929" s="59"/>
      <c r="AH1929" s="59"/>
      <c r="AI1929" s="59"/>
      <c r="AJ1929" s="59"/>
    </row>
    <row r="1930" spans="4:36" x14ac:dyDescent="0.2">
      <c r="D1930" s="89"/>
      <c r="G1930" s="59"/>
      <c r="H1930" s="59"/>
      <c r="I1930" s="59"/>
      <c r="J1930" s="59"/>
      <c r="K1930" s="59"/>
      <c r="L1930" s="59"/>
      <c r="M1930" s="59"/>
      <c r="N1930" s="59"/>
      <c r="O1930" s="59"/>
      <c r="P1930" s="59"/>
      <c r="Q1930" s="59"/>
      <c r="R1930" s="59"/>
      <c r="S1930" s="59"/>
      <c r="T1930" s="59"/>
      <c r="U1930" s="59"/>
      <c r="V1930" s="59"/>
      <c r="W1930" s="59"/>
      <c r="X1930" s="59"/>
      <c r="Y1930" s="59"/>
      <c r="Z1930" s="59"/>
      <c r="AA1930" s="59"/>
      <c r="AB1930" s="59"/>
      <c r="AC1930" s="59"/>
      <c r="AD1930" s="59"/>
      <c r="AE1930" s="59"/>
      <c r="AF1930" s="59"/>
      <c r="AG1930" s="59"/>
      <c r="AH1930" s="59"/>
      <c r="AI1930" s="59"/>
      <c r="AJ1930" s="59"/>
    </row>
    <row r="1931" spans="4:36" x14ac:dyDescent="0.2">
      <c r="D1931" s="89"/>
      <c r="G1931" s="59"/>
      <c r="H1931" s="59"/>
      <c r="I1931" s="59"/>
      <c r="J1931" s="59"/>
      <c r="K1931" s="59"/>
      <c r="L1931" s="59"/>
      <c r="M1931" s="59"/>
      <c r="N1931" s="59"/>
      <c r="O1931" s="59"/>
      <c r="P1931" s="59"/>
      <c r="Q1931" s="59"/>
      <c r="R1931" s="59"/>
      <c r="S1931" s="59"/>
      <c r="T1931" s="59"/>
      <c r="U1931" s="59"/>
      <c r="V1931" s="59"/>
      <c r="W1931" s="59"/>
      <c r="X1931" s="59"/>
      <c r="Y1931" s="59"/>
      <c r="Z1931" s="59"/>
      <c r="AA1931" s="59"/>
      <c r="AB1931" s="59"/>
      <c r="AC1931" s="59"/>
      <c r="AD1931" s="59"/>
      <c r="AE1931" s="59"/>
      <c r="AF1931" s="59"/>
      <c r="AG1931" s="59"/>
      <c r="AH1931" s="59"/>
      <c r="AI1931" s="59"/>
      <c r="AJ1931" s="59"/>
    </row>
    <row r="1932" spans="4:36" x14ac:dyDescent="0.2">
      <c r="D1932" s="89"/>
      <c r="G1932" s="59"/>
      <c r="H1932" s="59"/>
      <c r="I1932" s="59"/>
      <c r="J1932" s="59"/>
      <c r="K1932" s="59"/>
      <c r="L1932" s="59"/>
      <c r="M1932" s="59"/>
      <c r="N1932" s="59"/>
      <c r="O1932" s="59"/>
      <c r="P1932" s="59"/>
      <c r="Q1932" s="59"/>
      <c r="R1932" s="59"/>
      <c r="S1932" s="59"/>
      <c r="T1932" s="59"/>
      <c r="U1932" s="59"/>
      <c r="V1932" s="59"/>
      <c r="W1932" s="59"/>
      <c r="X1932" s="59"/>
      <c r="Y1932" s="59"/>
      <c r="Z1932" s="59"/>
      <c r="AA1932" s="59"/>
      <c r="AB1932" s="59"/>
      <c r="AC1932" s="59"/>
      <c r="AD1932" s="59"/>
      <c r="AE1932" s="59"/>
      <c r="AF1932" s="59"/>
      <c r="AG1932" s="59"/>
      <c r="AH1932" s="59"/>
      <c r="AI1932" s="59"/>
      <c r="AJ1932" s="59"/>
    </row>
    <row r="1933" spans="4:36" x14ac:dyDescent="0.2">
      <c r="D1933" s="89"/>
      <c r="G1933" s="59"/>
      <c r="H1933" s="59"/>
      <c r="I1933" s="59"/>
      <c r="J1933" s="59"/>
      <c r="K1933" s="59"/>
      <c r="L1933" s="59"/>
      <c r="M1933" s="59"/>
      <c r="N1933" s="59"/>
      <c r="O1933" s="59"/>
      <c r="P1933" s="59"/>
      <c r="Q1933" s="59"/>
      <c r="R1933" s="59"/>
      <c r="S1933" s="59"/>
      <c r="T1933" s="59"/>
      <c r="U1933" s="59"/>
      <c r="V1933" s="59"/>
      <c r="W1933" s="59"/>
      <c r="X1933" s="59"/>
      <c r="Y1933" s="59"/>
      <c r="Z1933" s="59"/>
      <c r="AA1933" s="59"/>
      <c r="AB1933" s="59"/>
      <c r="AC1933" s="59"/>
      <c r="AD1933" s="59"/>
      <c r="AE1933" s="59"/>
      <c r="AF1933" s="59"/>
      <c r="AG1933" s="59"/>
      <c r="AH1933" s="59"/>
      <c r="AI1933" s="59"/>
      <c r="AJ1933" s="59"/>
    </row>
    <row r="1934" spans="4:36" x14ac:dyDescent="0.2">
      <c r="D1934" s="89"/>
      <c r="G1934" s="59"/>
      <c r="H1934" s="59"/>
      <c r="I1934" s="59"/>
      <c r="J1934" s="59"/>
      <c r="K1934" s="59"/>
      <c r="L1934" s="59"/>
      <c r="M1934" s="59"/>
      <c r="N1934" s="59"/>
      <c r="O1934" s="59"/>
      <c r="P1934" s="59"/>
      <c r="Q1934" s="59"/>
      <c r="R1934" s="59"/>
      <c r="S1934" s="59"/>
      <c r="T1934" s="59"/>
      <c r="U1934" s="59"/>
      <c r="V1934" s="59"/>
      <c r="W1934" s="59"/>
      <c r="X1934" s="59"/>
      <c r="Y1934" s="59"/>
      <c r="Z1934" s="59"/>
      <c r="AA1934" s="59"/>
      <c r="AB1934" s="59"/>
      <c r="AC1934" s="59"/>
      <c r="AD1934" s="59"/>
      <c r="AE1934" s="59"/>
      <c r="AF1934" s="59"/>
      <c r="AG1934" s="59"/>
      <c r="AH1934" s="59"/>
      <c r="AI1934" s="59"/>
      <c r="AJ1934" s="59"/>
    </row>
    <row r="1935" spans="4:36" x14ac:dyDescent="0.2">
      <c r="D1935" s="89"/>
      <c r="G1935" s="59"/>
      <c r="H1935" s="59"/>
      <c r="I1935" s="59"/>
      <c r="J1935" s="59"/>
      <c r="K1935" s="59"/>
      <c r="L1935" s="59"/>
      <c r="M1935" s="59"/>
      <c r="N1935" s="59"/>
      <c r="O1935" s="59"/>
      <c r="P1935" s="59"/>
      <c r="Q1935" s="59"/>
      <c r="R1935" s="59"/>
      <c r="S1935" s="59"/>
      <c r="T1935" s="59"/>
      <c r="U1935" s="59"/>
      <c r="V1935" s="59"/>
      <c r="W1935" s="59"/>
      <c r="X1935" s="59"/>
      <c r="Y1935" s="59"/>
      <c r="Z1935" s="59"/>
      <c r="AA1935" s="59"/>
      <c r="AB1935" s="59"/>
      <c r="AC1935" s="59"/>
      <c r="AD1935" s="59"/>
      <c r="AE1935" s="59"/>
      <c r="AF1935" s="59"/>
      <c r="AG1935" s="59"/>
      <c r="AH1935" s="59"/>
      <c r="AI1935" s="59"/>
      <c r="AJ1935" s="59"/>
    </row>
    <row r="1936" spans="4:36" x14ac:dyDescent="0.2">
      <c r="D1936" s="89"/>
      <c r="G1936" s="59"/>
      <c r="H1936" s="59"/>
      <c r="I1936" s="59"/>
      <c r="J1936" s="59"/>
      <c r="K1936" s="59"/>
      <c r="L1936" s="59"/>
      <c r="M1936" s="59"/>
      <c r="N1936" s="59"/>
      <c r="O1936" s="59"/>
      <c r="P1936" s="59"/>
      <c r="Q1936" s="59"/>
      <c r="R1936" s="59"/>
      <c r="S1936" s="59"/>
      <c r="T1936" s="59"/>
      <c r="U1936" s="59"/>
      <c r="V1936" s="59"/>
      <c r="W1936" s="59"/>
      <c r="X1936" s="59"/>
      <c r="Y1936" s="59"/>
      <c r="Z1936" s="59"/>
      <c r="AA1936" s="59"/>
      <c r="AB1936" s="59"/>
      <c r="AC1936" s="59"/>
      <c r="AD1936" s="59"/>
      <c r="AE1936" s="59"/>
      <c r="AF1936" s="59"/>
      <c r="AG1936" s="59"/>
      <c r="AH1936" s="59"/>
      <c r="AI1936" s="59"/>
      <c r="AJ1936" s="59"/>
    </row>
    <row r="1937" spans="4:36" x14ac:dyDescent="0.2">
      <c r="D1937" s="89"/>
      <c r="G1937" s="59"/>
      <c r="H1937" s="59"/>
      <c r="I1937" s="59"/>
      <c r="J1937" s="59"/>
      <c r="K1937" s="59"/>
      <c r="L1937" s="59"/>
      <c r="M1937" s="59"/>
      <c r="N1937" s="59"/>
      <c r="O1937" s="59"/>
      <c r="P1937" s="59"/>
      <c r="Q1937" s="59"/>
      <c r="R1937" s="59"/>
      <c r="S1937" s="59"/>
      <c r="T1937" s="59"/>
      <c r="U1937" s="59"/>
      <c r="V1937" s="59"/>
      <c r="W1937" s="59"/>
      <c r="X1937" s="59"/>
      <c r="Y1937" s="59"/>
      <c r="Z1937" s="59"/>
      <c r="AA1937" s="59"/>
      <c r="AB1937" s="59"/>
      <c r="AC1937" s="59"/>
      <c r="AD1937" s="59"/>
      <c r="AE1937" s="59"/>
      <c r="AF1937" s="59"/>
      <c r="AG1937" s="59"/>
      <c r="AH1937" s="59"/>
      <c r="AI1937" s="59"/>
      <c r="AJ1937" s="59"/>
    </row>
    <row r="1938" spans="4:36" x14ac:dyDescent="0.2">
      <c r="D1938" s="89"/>
      <c r="G1938" s="59"/>
      <c r="H1938" s="59"/>
      <c r="I1938" s="59"/>
      <c r="J1938" s="59"/>
      <c r="K1938" s="59"/>
      <c r="L1938" s="59"/>
      <c r="M1938" s="59"/>
      <c r="N1938" s="59"/>
      <c r="O1938" s="59"/>
      <c r="P1938" s="59"/>
      <c r="Q1938" s="59"/>
      <c r="R1938" s="59"/>
      <c r="S1938" s="59"/>
      <c r="T1938" s="59"/>
      <c r="U1938" s="59"/>
      <c r="V1938" s="59"/>
      <c r="W1938" s="59"/>
      <c r="X1938" s="59"/>
      <c r="Y1938" s="59"/>
      <c r="Z1938" s="59"/>
      <c r="AA1938" s="59"/>
      <c r="AB1938" s="59"/>
      <c r="AC1938" s="59"/>
      <c r="AD1938" s="59"/>
      <c r="AE1938" s="59"/>
      <c r="AF1938" s="59"/>
      <c r="AG1938" s="59"/>
      <c r="AH1938" s="59"/>
      <c r="AI1938" s="59"/>
      <c r="AJ1938" s="59"/>
    </row>
    <row r="1939" spans="4:36" x14ac:dyDescent="0.2">
      <c r="D1939" s="89"/>
      <c r="G1939" s="59"/>
      <c r="H1939" s="59"/>
      <c r="I1939" s="59"/>
      <c r="J1939" s="59"/>
      <c r="K1939" s="59"/>
      <c r="L1939" s="59"/>
      <c r="M1939" s="59"/>
      <c r="N1939" s="59"/>
      <c r="O1939" s="59"/>
      <c r="P1939" s="59"/>
      <c r="Q1939" s="59"/>
      <c r="R1939" s="59"/>
      <c r="S1939" s="59"/>
      <c r="T1939" s="59"/>
      <c r="U1939" s="59"/>
      <c r="V1939" s="59"/>
      <c r="W1939" s="59"/>
      <c r="X1939" s="59"/>
      <c r="Y1939" s="59"/>
      <c r="Z1939" s="59"/>
      <c r="AA1939" s="59"/>
      <c r="AB1939" s="59"/>
      <c r="AC1939" s="59"/>
      <c r="AD1939" s="59"/>
      <c r="AE1939" s="59"/>
      <c r="AF1939" s="59"/>
      <c r="AG1939" s="59"/>
      <c r="AH1939" s="59"/>
      <c r="AI1939" s="59"/>
      <c r="AJ1939" s="59"/>
    </row>
    <row r="1940" spans="4:36" x14ac:dyDescent="0.2">
      <c r="D1940" s="89"/>
      <c r="G1940" s="59"/>
      <c r="H1940" s="59"/>
      <c r="I1940" s="59"/>
      <c r="J1940" s="59"/>
      <c r="K1940" s="59"/>
      <c r="L1940" s="59"/>
      <c r="M1940" s="59"/>
      <c r="N1940" s="59"/>
      <c r="O1940" s="59"/>
      <c r="P1940" s="59"/>
      <c r="Q1940" s="59"/>
      <c r="R1940" s="59"/>
      <c r="S1940" s="59"/>
      <c r="T1940" s="59"/>
      <c r="U1940" s="59"/>
      <c r="V1940" s="59"/>
      <c r="W1940" s="59"/>
      <c r="X1940" s="59"/>
      <c r="Y1940" s="59"/>
      <c r="Z1940" s="59"/>
      <c r="AA1940" s="59"/>
      <c r="AB1940" s="59"/>
      <c r="AC1940" s="59"/>
      <c r="AD1940" s="59"/>
      <c r="AE1940" s="59"/>
      <c r="AF1940" s="59"/>
      <c r="AG1940" s="59"/>
      <c r="AH1940" s="59"/>
      <c r="AI1940" s="59"/>
      <c r="AJ1940" s="59"/>
    </row>
    <row r="1941" spans="4:36" x14ac:dyDescent="0.2">
      <c r="D1941" s="89"/>
      <c r="G1941" s="59"/>
      <c r="H1941" s="59"/>
      <c r="I1941" s="59"/>
      <c r="J1941" s="59"/>
      <c r="K1941" s="59"/>
      <c r="L1941" s="59"/>
      <c r="M1941" s="59"/>
      <c r="N1941" s="59"/>
      <c r="O1941" s="59"/>
      <c r="P1941" s="59"/>
      <c r="Q1941" s="59"/>
      <c r="R1941" s="59"/>
      <c r="S1941" s="59"/>
      <c r="T1941" s="59"/>
      <c r="U1941" s="59"/>
      <c r="V1941" s="59"/>
      <c r="W1941" s="59"/>
      <c r="X1941" s="59"/>
      <c r="Y1941" s="59"/>
      <c r="Z1941" s="59"/>
      <c r="AA1941" s="59"/>
      <c r="AB1941" s="59"/>
      <c r="AC1941" s="59"/>
      <c r="AD1941" s="59"/>
      <c r="AE1941" s="59"/>
      <c r="AF1941" s="59"/>
      <c r="AG1941" s="59"/>
      <c r="AH1941" s="59"/>
      <c r="AI1941" s="59"/>
      <c r="AJ1941" s="59"/>
    </row>
    <row r="1942" spans="4:36" x14ac:dyDescent="0.2">
      <c r="D1942" s="89"/>
      <c r="G1942" s="59"/>
      <c r="H1942" s="59"/>
      <c r="I1942" s="59"/>
      <c r="J1942" s="59"/>
      <c r="K1942" s="59"/>
      <c r="L1942" s="59"/>
      <c r="M1942" s="59"/>
      <c r="N1942" s="59"/>
      <c r="O1942" s="59"/>
      <c r="P1942" s="59"/>
      <c r="Q1942" s="59"/>
      <c r="R1942" s="59"/>
      <c r="S1942" s="59"/>
      <c r="T1942" s="59"/>
      <c r="U1942" s="59"/>
      <c r="V1942" s="59"/>
      <c r="W1942" s="59"/>
      <c r="X1942" s="59"/>
      <c r="Y1942" s="59"/>
      <c r="Z1942" s="59"/>
      <c r="AA1942" s="59"/>
      <c r="AB1942" s="59"/>
      <c r="AC1942" s="59"/>
      <c r="AD1942" s="59"/>
      <c r="AE1942" s="59"/>
      <c r="AF1942" s="59"/>
      <c r="AG1942" s="59"/>
      <c r="AH1942" s="59"/>
      <c r="AI1942" s="59"/>
      <c r="AJ1942" s="59"/>
    </row>
    <row r="1943" spans="4:36" x14ac:dyDescent="0.2">
      <c r="D1943" s="89"/>
      <c r="G1943" s="59"/>
      <c r="H1943" s="59"/>
      <c r="I1943" s="59"/>
      <c r="J1943" s="59"/>
      <c r="K1943" s="59"/>
      <c r="L1943" s="59"/>
      <c r="M1943" s="59"/>
      <c r="N1943" s="59"/>
      <c r="O1943" s="59"/>
      <c r="P1943" s="59"/>
      <c r="Q1943" s="59"/>
      <c r="R1943" s="59"/>
      <c r="S1943" s="59"/>
      <c r="T1943" s="59"/>
      <c r="U1943" s="59"/>
      <c r="V1943" s="59"/>
      <c r="W1943" s="59"/>
      <c r="X1943" s="59"/>
      <c r="Y1943" s="59"/>
      <c r="Z1943" s="59"/>
      <c r="AA1943" s="59"/>
      <c r="AB1943" s="59"/>
      <c r="AC1943" s="59"/>
      <c r="AD1943" s="59"/>
      <c r="AE1943" s="59"/>
      <c r="AF1943" s="59"/>
      <c r="AG1943" s="59"/>
      <c r="AH1943" s="59"/>
      <c r="AI1943" s="59"/>
      <c r="AJ1943" s="59"/>
    </row>
    <row r="1944" spans="4:36" x14ac:dyDescent="0.2">
      <c r="D1944" s="89"/>
      <c r="G1944" s="59"/>
      <c r="H1944" s="59"/>
      <c r="I1944" s="59"/>
      <c r="J1944" s="59"/>
      <c r="K1944" s="59"/>
      <c r="L1944" s="59"/>
      <c r="M1944" s="59"/>
      <c r="N1944" s="59"/>
      <c r="O1944" s="59"/>
      <c r="P1944" s="59"/>
      <c r="Q1944" s="59"/>
      <c r="R1944" s="59"/>
      <c r="S1944" s="59"/>
      <c r="T1944" s="59"/>
      <c r="U1944" s="59"/>
      <c r="V1944" s="59"/>
      <c r="W1944" s="59"/>
      <c r="X1944" s="59"/>
      <c r="Y1944" s="59"/>
      <c r="Z1944" s="59"/>
      <c r="AA1944" s="59"/>
      <c r="AB1944" s="59"/>
      <c r="AC1944" s="59"/>
      <c r="AD1944" s="59"/>
      <c r="AE1944" s="59"/>
      <c r="AF1944" s="59"/>
      <c r="AG1944" s="59"/>
      <c r="AH1944" s="59"/>
      <c r="AI1944" s="59"/>
      <c r="AJ1944" s="59"/>
    </row>
    <row r="1945" spans="4:36" x14ac:dyDescent="0.2">
      <c r="D1945" s="89"/>
      <c r="G1945" s="59"/>
      <c r="H1945" s="59"/>
      <c r="I1945" s="59"/>
      <c r="J1945" s="59"/>
      <c r="K1945" s="59"/>
      <c r="L1945" s="59"/>
      <c r="M1945" s="59"/>
      <c r="N1945" s="59"/>
      <c r="O1945" s="59"/>
      <c r="P1945" s="59"/>
      <c r="Q1945" s="59"/>
      <c r="R1945" s="59"/>
      <c r="S1945" s="59"/>
      <c r="T1945" s="59"/>
      <c r="U1945" s="59"/>
      <c r="V1945" s="59"/>
      <c r="W1945" s="59"/>
      <c r="X1945" s="59"/>
      <c r="Y1945" s="59"/>
      <c r="Z1945" s="59"/>
      <c r="AA1945" s="59"/>
      <c r="AB1945" s="59"/>
      <c r="AC1945" s="59"/>
      <c r="AD1945" s="59"/>
      <c r="AE1945" s="59"/>
      <c r="AF1945" s="59"/>
      <c r="AG1945" s="59"/>
      <c r="AH1945" s="59"/>
      <c r="AI1945" s="59"/>
      <c r="AJ1945" s="59"/>
    </row>
    <row r="1946" spans="4:36" x14ac:dyDescent="0.2">
      <c r="D1946" s="89"/>
      <c r="G1946" s="59"/>
      <c r="H1946" s="59"/>
      <c r="I1946" s="59"/>
      <c r="J1946" s="59"/>
      <c r="K1946" s="59"/>
      <c r="L1946" s="59"/>
      <c r="M1946" s="59"/>
      <c r="N1946" s="59"/>
      <c r="O1946" s="59"/>
      <c r="P1946" s="59"/>
      <c r="Q1946" s="59"/>
      <c r="R1946" s="59"/>
      <c r="S1946" s="59"/>
      <c r="T1946" s="59"/>
      <c r="U1946" s="59"/>
      <c r="V1946" s="59"/>
      <c r="W1946" s="59"/>
      <c r="X1946" s="59"/>
      <c r="Y1946" s="59"/>
      <c r="Z1946" s="59"/>
      <c r="AA1946" s="59"/>
      <c r="AB1946" s="59"/>
      <c r="AC1946" s="59"/>
      <c r="AD1946" s="59"/>
      <c r="AE1946" s="59"/>
      <c r="AF1946" s="59"/>
      <c r="AG1946" s="59"/>
      <c r="AH1946" s="59"/>
      <c r="AI1946" s="59"/>
      <c r="AJ1946" s="59"/>
    </row>
    <row r="1947" spans="4:36" x14ac:dyDescent="0.2">
      <c r="D1947" s="89"/>
      <c r="G1947" s="59"/>
      <c r="H1947" s="59"/>
      <c r="I1947" s="59"/>
      <c r="J1947" s="59"/>
      <c r="K1947" s="59"/>
      <c r="L1947" s="59"/>
      <c r="M1947" s="59"/>
      <c r="N1947" s="59"/>
      <c r="O1947" s="59"/>
      <c r="P1947" s="59"/>
      <c r="Q1947" s="59"/>
      <c r="R1947" s="59"/>
      <c r="S1947" s="59"/>
      <c r="T1947" s="59"/>
      <c r="U1947" s="59"/>
      <c r="V1947" s="59"/>
      <c r="W1947" s="59"/>
      <c r="X1947" s="59"/>
      <c r="Y1947" s="59"/>
      <c r="Z1947" s="59"/>
      <c r="AA1947" s="59"/>
      <c r="AB1947" s="59"/>
      <c r="AC1947" s="59"/>
      <c r="AD1947" s="59"/>
      <c r="AE1947" s="59"/>
      <c r="AF1947" s="59"/>
      <c r="AG1947" s="59"/>
      <c r="AH1947" s="59"/>
      <c r="AI1947" s="59"/>
      <c r="AJ1947" s="59"/>
    </row>
    <row r="1948" spans="4:36" x14ac:dyDescent="0.2">
      <c r="D1948" s="89"/>
      <c r="G1948" s="59"/>
      <c r="H1948" s="59"/>
      <c r="I1948" s="59"/>
      <c r="J1948" s="59"/>
      <c r="K1948" s="59"/>
      <c r="L1948" s="59"/>
      <c r="M1948" s="59"/>
      <c r="N1948" s="59"/>
      <c r="O1948" s="59"/>
      <c r="P1948" s="59"/>
      <c r="Q1948" s="59"/>
      <c r="R1948" s="59"/>
      <c r="S1948" s="59"/>
      <c r="T1948" s="59"/>
      <c r="U1948" s="59"/>
      <c r="V1948" s="59"/>
      <c r="W1948" s="59"/>
      <c r="X1948" s="59"/>
      <c r="Y1948" s="59"/>
      <c r="Z1948" s="59"/>
      <c r="AA1948" s="59"/>
      <c r="AB1948" s="59"/>
      <c r="AC1948" s="59"/>
      <c r="AD1948" s="59"/>
      <c r="AE1948" s="59"/>
      <c r="AF1948" s="59"/>
      <c r="AG1948" s="59"/>
      <c r="AH1948" s="59"/>
      <c r="AI1948" s="59"/>
      <c r="AJ1948" s="59"/>
    </row>
    <row r="1949" spans="4:36" x14ac:dyDescent="0.2">
      <c r="D1949" s="89"/>
      <c r="G1949" s="59"/>
      <c r="H1949" s="59"/>
      <c r="I1949" s="59"/>
      <c r="J1949" s="59"/>
      <c r="K1949" s="59"/>
      <c r="L1949" s="59"/>
      <c r="M1949" s="59"/>
      <c r="N1949" s="59"/>
      <c r="O1949" s="59"/>
      <c r="P1949" s="59"/>
      <c r="Q1949" s="59"/>
      <c r="R1949" s="59"/>
      <c r="S1949" s="59"/>
      <c r="T1949" s="59"/>
      <c r="U1949" s="59"/>
      <c r="V1949" s="59"/>
      <c r="W1949" s="59"/>
      <c r="X1949" s="59"/>
      <c r="Y1949" s="59"/>
      <c r="Z1949" s="59"/>
      <c r="AA1949" s="59"/>
      <c r="AB1949" s="59"/>
      <c r="AC1949" s="59"/>
      <c r="AD1949" s="59"/>
      <c r="AE1949" s="59"/>
      <c r="AF1949" s="59"/>
      <c r="AG1949" s="59"/>
      <c r="AH1949" s="59"/>
      <c r="AI1949" s="59"/>
      <c r="AJ1949" s="59"/>
    </row>
    <row r="1950" spans="4:36" x14ac:dyDescent="0.2">
      <c r="D1950" s="89"/>
      <c r="G1950" s="59"/>
      <c r="H1950" s="59"/>
      <c r="I1950" s="59"/>
      <c r="J1950" s="59"/>
      <c r="K1950" s="59"/>
      <c r="L1950" s="59"/>
      <c r="M1950" s="59"/>
      <c r="N1950" s="59"/>
      <c r="O1950" s="59"/>
      <c r="P1950" s="59"/>
      <c r="Q1950" s="59"/>
      <c r="R1950" s="59"/>
      <c r="S1950" s="59"/>
      <c r="T1950" s="59"/>
      <c r="U1950" s="59"/>
      <c r="V1950" s="59"/>
      <c r="W1950" s="59"/>
      <c r="X1950" s="59"/>
      <c r="Y1950" s="59"/>
      <c r="Z1950" s="59"/>
      <c r="AA1950" s="59"/>
      <c r="AB1950" s="59"/>
      <c r="AC1950" s="59"/>
      <c r="AD1950" s="59"/>
      <c r="AE1950" s="59"/>
      <c r="AF1950" s="59"/>
      <c r="AG1950" s="59"/>
      <c r="AH1950" s="59"/>
      <c r="AI1950" s="59"/>
      <c r="AJ1950" s="59"/>
    </row>
    <row r="1951" spans="4:36" x14ac:dyDescent="0.2">
      <c r="D1951" s="89"/>
      <c r="G1951" s="59"/>
      <c r="H1951" s="59"/>
      <c r="I1951" s="59"/>
      <c r="J1951" s="59"/>
      <c r="K1951" s="59"/>
      <c r="L1951" s="59"/>
      <c r="M1951" s="59"/>
      <c r="N1951" s="59"/>
      <c r="O1951" s="59"/>
      <c r="P1951" s="59"/>
      <c r="Q1951" s="59"/>
      <c r="R1951" s="59"/>
      <c r="S1951" s="59"/>
      <c r="T1951" s="59"/>
      <c r="U1951" s="59"/>
      <c r="V1951" s="59"/>
      <c r="W1951" s="59"/>
      <c r="X1951" s="59"/>
      <c r="Y1951" s="59"/>
      <c r="Z1951" s="59"/>
      <c r="AA1951" s="59"/>
      <c r="AB1951" s="59"/>
      <c r="AC1951" s="59"/>
      <c r="AD1951" s="59"/>
      <c r="AE1951" s="59"/>
      <c r="AF1951" s="59"/>
      <c r="AG1951" s="59"/>
      <c r="AH1951" s="59"/>
      <c r="AI1951" s="59"/>
      <c r="AJ1951" s="59"/>
    </row>
    <row r="1952" spans="4:36" x14ac:dyDescent="0.2">
      <c r="D1952" s="89"/>
      <c r="G1952" s="59"/>
      <c r="H1952" s="59"/>
      <c r="I1952" s="59"/>
      <c r="J1952" s="59"/>
      <c r="K1952" s="59"/>
      <c r="L1952" s="59"/>
      <c r="M1952" s="59"/>
      <c r="N1952" s="59"/>
      <c r="O1952" s="59"/>
      <c r="P1952" s="59"/>
      <c r="Q1952" s="59"/>
      <c r="R1952" s="59"/>
      <c r="S1952" s="59"/>
      <c r="T1952" s="59"/>
      <c r="U1952" s="59"/>
      <c r="V1952" s="59"/>
      <c r="W1952" s="59"/>
      <c r="X1952" s="59"/>
      <c r="Y1952" s="59"/>
      <c r="Z1952" s="59"/>
      <c r="AA1952" s="59"/>
      <c r="AB1952" s="59"/>
      <c r="AC1952" s="59"/>
      <c r="AD1952" s="59"/>
      <c r="AE1952" s="59"/>
      <c r="AF1952" s="59"/>
      <c r="AG1952" s="59"/>
      <c r="AH1952" s="59"/>
      <c r="AI1952" s="59"/>
      <c r="AJ1952" s="59"/>
    </row>
    <row r="1953" spans="4:36" x14ac:dyDescent="0.2">
      <c r="D1953" s="89"/>
      <c r="G1953" s="59"/>
      <c r="H1953" s="59"/>
      <c r="I1953" s="59"/>
      <c r="J1953" s="59"/>
      <c r="K1953" s="59"/>
      <c r="L1953" s="59"/>
      <c r="M1953" s="59"/>
      <c r="N1953" s="59"/>
      <c r="O1953" s="59"/>
      <c r="P1953" s="59"/>
      <c r="Q1953" s="59"/>
      <c r="R1953" s="59"/>
      <c r="S1953" s="59"/>
      <c r="T1953" s="59"/>
      <c r="U1953" s="59"/>
      <c r="V1953" s="59"/>
      <c r="W1953" s="59"/>
      <c r="X1953" s="59"/>
      <c r="Y1953" s="59"/>
      <c r="Z1953" s="59"/>
      <c r="AA1953" s="59"/>
      <c r="AB1953" s="59"/>
      <c r="AC1953" s="59"/>
      <c r="AD1953" s="59"/>
      <c r="AE1953" s="59"/>
      <c r="AF1953" s="59"/>
      <c r="AG1953" s="59"/>
      <c r="AH1953" s="59"/>
      <c r="AI1953" s="59"/>
      <c r="AJ1953" s="59"/>
    </row>
    <row r="1954" spans="4:36" x14ac:dyDescent="0.2">
      <c r="D1954" s="89"/>
      <c r="G1954" s="59"/>
      <c r="H1954" s="59"/>
      <c r="I1954" s="59"/>
      <c r="J1954" s="59"/>
      <c r="K1954" s="59"/>
      <c r="L1954" s="59"/>
      <c r="M1954" s="59"/>
      <c r="N1954" s="59"/>
      <c r="O1954" s="59"/>
      <c r="P1954" s="59"/>
      <c r="Q1954" s="59"/>
      <c r="R1954" s="59"/>
      <c r="S1954" s="59"/>
      <c r="T1954" s="59"/>
      <c r="U1954" s="59"/>
      <c r="V1954" s="59"/>
      <c r="W1954" s="59"/>
      <c r="X1954" s="59"/>
      <c r="Y1954" s="59"/>
      <c r="Z1954" s="59"/>
      <c r="AA1954" s="59"/>
      <c r="AB1954" s="59"/>
      <c r="AC1954" s="59"/>
      <c r="AD1954" s="59"/>
      <c r="AE1954" s="59"/>
      <c r="AF1954" s="59"/>
      <c r="AG1954" s="59"/>
      <c r="AH1954" s="59"/>
      <c r="AI1954" s="59"/>
      <c r="AJ1954" s="59"/>
    </row>
    <row r="1955" spans="4:36" x14ac:dyDescent="0.2">
      <c r="D1955" s="89"/>
      <c r="G1955" s="59"/>
      <c r="H1955" s="59"/>
      <c r="I1955" s="59"/>
      <c r="J1955" s="59"/>
      <c r="K1955" s="59"/>
      <c r="L1955" s="59"/>
      <c r="M1955" s="59"/>
      <c r="N1955" s="59"/>
      <c r="O1955" s="59"/>
      <c r="P1955" s="59"/>
      <c r="Q1955" s="59"/>
      <c r="R1955" s="59"/>
      <c r="S1955" s="59"/>
      <c r="T1955" s="59"/>
      <c r="U1955" s="59"/>
      <c r="V1955" s="59"/>
      <c r="W1955" s="59"/>
      <c r="X1955" s="59"/>
      <c r="Y1955" s="59"/>
      <c r="Z1955" s="59"/>
      <c r="AA1955" s="59"/>
      <c r="AB1955" s="59"/>
      <c r="AC1955" s="59"/>
      <c r="AD1955" s="59"/>
      <c r="AE1955" s="59"/>
      <c r="AF1955" s="59"/>
      <c r="AG1955" s="59"/>
      <c r="AH1955" s="59"/>
      <c r="AI1955" s="59"/>
      <c r="AJ1955" s="59"/>
    </row>
    <row r="1956" spans="4:36" x14ac:dyDescent="0.2">
      <c r="D1956" s="89"/>
      <c r="G1956" s="59"/>
      <c r="H1956" s="59"/>
      <c r="I1956" s="59"/>
      <c r="J1956" s="59"/>
      <c r="K1956" s="59"/>
      <c r="L1956" s="59"/>
      <c r="M1956" s="59"/>
      <c r="N1956" s="59"/>
      <c r="O1956" s="59"/>
      <c r="P1956" s="59"/>
      <c r="Q1956" s="59"/>
      <c r="R1956" s="59"/>
      <c r="S1956" s="59"/>
      <c r="T1956" s="59"/>
      <c r="U1956" s="59"/>
      <c r="V1956" s="59"/>
      <c r="W1956" s="59"/>
      <c r="X1956" s="59"/>
      <c r="Y1956" s="59"/>
      <c r="Z1956" s="59"/>
      <c r="AA1956" s="59"/>
      <c r="AB1956" s="59"/>
      <c r="AC1956" s="59"/>
      <c r="AD1956" s="59"/>
      <c r="AE1956" s="59"/>
      <c r="AF1956" s="59"/>
      <c r="AG1956" s="59"/>
      <c r="AH1956" s="59"/>
      <c r="AI1956" s="59"/>
      <c r="AJ1956" s="59"/>
    </row>
    <row r="1957" spans="4:36" x14ac:dyDescent="0.2">
      <c r="D1957" s="89"/>
      <c r="G1957" s="59"/>
      <c r="H1957" s="59"/>
      <c r="I1957" s="59"/>
      <c r="J1957" s="59"/>
      <c r="K1957" s="59"/>
      <c r="L1957" s="59"/>
      <c r="M1957" s="59"/>
      <c r="N1957" s="59"/>
      <c r="O1957" s="59"/>
      <c r="P1957" s="59"/>
      <c r="Q1957" s="59"/>
      <c r="R1957" s="59"/>
      <c r="S1957" s="59"/>
      <c r="T1957" s="59"/>
      <c r="U1957" s="59"/>
      <c r="V1957" s="59"/>
      <c r="W1957" s="59"/>
      <c r="X1957" s="59"/>
      <c r="Y1957" s="59"/>
      <c r="Z1957" s="59"/>
      <c r="AA1957" s="59"/>
      <c r="AB1957" s="59"/>
      <c r="AC1957" s="59"/>
      <c r="AD1957" s="59"/>
      <c r="AE1957" s="59"/>
      <c r="AF1957" s="59"/>
      <c r="AG1957" s="59"/>
      <c r="AH1957" s="59"/>
      <c r="AI1957" s="59"/>
      <c r="AJ1957" s="59"/>
    </row>
    <row r="1958" spans="4:36" x14ac:dyDescent="0.2">
      <c r="D1958" s="89"/>
      <c r="G1958" s="59"/>
      <c r="H1958" s="59"/>
      <c r="I1958" s="59"/>
      <c r="J1958" s="59"/>
      <c r="K1958" s="59"/>
      <c r="L1958" s="59"/>
      <c r="M1958" s="59"/>
      <c r="N1958" s="59"/>
      <c r="O1958" s="59"/>
      <c r="P1958" s="59"/>
      <c r="Q1958" s="59"/>
      <c r="R1958" s="59"/>
      <c r="S1958" s="59"/>
      <c r="T1958" s="59"/>
      <c r="U1958" s="59"/>
      <c r="V1958" s="59"/>
      <c r="W1958" s="59"/>
      <c r="X1958" s="59"/>
      <c r="Y1958" s="59"/>
      <c r="Z1958" s="59"/>
      <c r="AA1958" s="59"/>
      <c r="AB1958" s="59"/>
      <c r="AC1958" s="59"/>
      <c r="AD1958" s="59"/>
      <c r="AE1958" s="59"/>
      <c r="AF1958" s="59"/>
      <c r="AG1958" s="59"/>
      <c r="AH1958" s="59"/>
      <c r="AI1958" s="59"/>
      <c r="AJ1958" s="59"/>
    </row>
    <row r="1959" spans="4:36" x14ac:dyDescent="0.2">
      <c r="D1959" s="89"/>
      <c r="G1959" s="59"/>
      <c r="H1959" s="59"/>
      <c r="I1959" s="59"/>
      <c r="J1959" s="59"/>
      <c r="K1959" s="59"/>
      <c r="L1959" s="59"/>
      <c r="M1959" s="59"/>
      <c r="N1959" s="59"/>
      <c r="O1959" s="59"/>
      <c r="P1959" s="59"/>
      <c r="Q1959" s="59"/>
      <c r="R1959" s="59"/>
      <c r="S1959" s="59"/>
      <c r="T1959" s="59"/>
      <c r="U1959" s="59"/>
      <c r="V1959" s="59"/>
      <c r="W1959" s="59"/>
      <c r="X1959" s="59"/>
      <c r="Y1959" s="59"/>
      <c r="Z1959" s="59"/>
      <c r="AA1959" s="59"/>
      <c r="AB1959" s="59"/>
      <c r="AC1959" s="59"/>
      <c r="AD1959" s="59"/>
      <c r="AE1959" s="59"/>
      <c r="AF1959" s="59"/>
      <c r="AG1959" s="59"/>
      <c r="AH1959" s="59"/>
      <c r="AI1959" s="59"/>
      <c r="AJ1959" s="59"/>
    </row>
    <row r="1960" spans="4:36" x14ac:dyDescent="0.2">
      <c r="D1960" s="89"/>
      <c r="G1960" s="59"/>
      <c r="H1960" s="59"/>
      <c r="I1960" s="59"/>
      <c r="J1960" s="59"/>
      <c r="K1960" s="59"/>
      <c r="L1960" s="59"/>
      <c r="M1960" s="59"/>
      <c r="N1960" s="59"/>
      <c r="O1960" s="59"/>
      <c r="P1960" s="59"/>
      <c r="Q1960" s="59"/>
      <c r="R1960" s="59"/>
      <c r="S1960" s="59"/>
      <c r="T1960" s="59"/>
      <c r="U1960" s="59"/>
      <c r="V1960" s="59"/>
      <c r="W1960" s="59"/>
      <c r="X1960" s="59"/>
      <c r="Y1960" s="59"/>
      <c r="Z1960" s="59"/>
      <c r="AA1960" s="59"/>
      <c r="AB1960" s="59"/>
      <c r="AC1960" s="59"/>
      <c r="AD1960" s="59"/>
      <c r="AE1960" s="59"/>
      <c r="AF1960" s="59"/>
      <c r="AG1960" s="59"/>
      <c r="AH1960" s="59"/>
      <c r="AI1960" s="59"/>
      <c r="AJ1960" s="59"/>
    </row>
    <row r="1961" spans="4:36" x14ac:dyDescent="0.2">
      <c r="D1961" s="89"/>
      <c r="G1961" s="59"/>
      <c r="H1961" s="59"/>
      <c r="I1961" s="59"/>
      <c r="J1961" s="59"/>
      <c r="K1961" s="59"/>
      <c r="L1961" s="59"/>
      <c r="M1961" s="59"/>
      <c r="N1961" s="59"/>
      <c r="O1961" s="59"/>
      <c r="P1961" s="59"/>
      <c r="Q1961" s="59"/>
      <c r="R1961" s="59"/>
      <c r="S1961" s="59"/>
      <c r="T1961" s="59"/>
      <c r="U1961" s="59"/>
      <c r="V1961" s="59"/>
      <c r="W1961" s="59"/>
      <c r="X1961" s="59"/>
      <c r="Y1961" s="59"/>
      <c r="Z1961" s="59"/>
      <c r="AA1961" s="59"/>
      <c r="AB1961" s="59"/>
      <c r="AC1961" s="59"/>
      <c r="AD1961" s="59"/>
      <c r="AE1961" s="59"/>
      <c r="AF1961" s="59"/>
      <c r="AG1961" s="59"/>
      <c r="AH1961" s="59"/>
      <c r="AI1961" s="59"/>
      <c r="AJ1961" s="59"/>
    </row>
    <row r="1962" spans="4:36" x14ac:dyDescent="0.2">
      <c r="D1962" s="89"/>
      <c r="G1962" s="59"/>
      <c r="H1962" s="59"/>
      <c r="I1962" s="59"/>
      <c r="J1962" s="59"/>
      <c r="K1962" s="59"/>
      <c r="L1962" s="59"/>
      <c r="M1962" s="59"/>
      <c r="N1962" s="59"/>
      <c r="O1962" s="59"/>
      <c r="P1962" s="59"/>
      <c r="Q1962" s="59"/>
      <c r="R1962" s="59"/>
      <c r="S1962" s="59"/>
      <c r="T1962" s="59"/>
      <c r="U1962" s="59"/>
      <c r="V1962" s="59"/>
      <c r="W1962" s="59"/>
      <c r="X1962" s="59"/>
      <c r="Y1962" s="59"/>
      <c r="Z1962" s="59"/>
      <c r="AA1962" s="59"/>
      <c r="AB1962" s="59"/>
      <c r="AC1962" s="59"/>
      <c r="AD1962" s="59"/>
      <c r="AE1962" s="59"/>
      <c r="AF1962" s="59"/>
      <c r="AG1962" s="59"/>
      <c r="AH1962" s="59"/>
      <c r="AI1962" s="59"/>
      <c r="AJ1962" s="59"/>
    </row>
    <row r="1963" spans="4:36" x14ac:dyDescent="0.2">
      <c r="D1963" s="89"/>
      <c r="G1963" s="59"/>
      <c r="H1963" s="59"/>
      <c r="I1963" s="59"/>
      <c r="J1963" s="59"/>
      <c r="K1963" s="59"/>
      <c r="L1963" s="59"/>
      <c r="M1963" s="59"/>
      <c r="N1963" s="59"/>
      <c r="O1963" s="59"/>
      <c r="P1963" s="59"/>
      <c r="Q1963" s="59"/>
      <c r="R1963" s="59"/>
      <c r="S1963" s="59"/>
      <c r="T1963" s="59"/>
      <c r="U1963" s="59"/>
      <c r="V1963" s="59"/>
      <c r="W1963" s="59"/>
      <c r="X1963" s="59"/>
      <c r="Y1963" s="59"/>
      <c r="Z1963" s="59"/>
      <c r="AA1963" s="59"/>
      <c r="AB1963" s="59"/>
      <c r="AC1963" s="59"/>
      <c r="AD1963" s="59"/>
      <c r="AE1963" s="59"/>
      <c r="AF1963" s="59"/>
      <c r="AG1963" s="59"/>
      <c r="AH1963" s="59"/>
      <c r="AI1963" s="59"/>
      <c r="AJ1963" s="59"/>
    </row>
    <row r="1964" spans="4:36" x14ac:dyDescent="0.2">
      <c r="D1964" s="89"/>
      <c r="G1964" s="59"/>
      <c r="H1964" s="59"/>
      <c r="I1964" s="59"/>
      <c r="J1964" s="59"/>
      <c r="K1964" s="59"/>
      <c r="L1964" s="59"/>
      <c r="M1964" s="59"/>
      <c r="N1964" s="59"/>
      <c r="O1964" s="59"/>
      <c r="P1964" s="59"/>
      <c r="Q1964" s="59"/>
      <c r="R1964" s="59"/>
      <c r="S1964" s="59"/>
      <c r="T1964" s="59"/>
      <c r="U1964" s="59"/>
      <c r="V1964" s="59"/>
      <c r="W1964" s="59"/>
      <c r="X1964" s="59"/>
      <c r="Y1964" s="59"/>
      <c r="Z1964" s="59"/>
      <c r="AA1964" s="59"/>
      <c r="AB1964" s="59"/>
      <c r="AC1964" s="59"/>
      <c r="AD1964" s="59"/>
      <c r="AE1964" s="59"/>
      <c r="AF1964" s="59"/>
      <c r="AG1964" s="59"/>
      <c r="AH1964" s="59"/>
      <c r="AI1964" s="59"/>
      <c r="AJ1964" s="59"/>
    </row>
    <row r="1965" spans="4:36" x14ac:dyDescent="0.2">
      <c r="D1965" s="89"/>
      <c r="G1965" s="59"/>
      <c r="H1965" s="59"/>
      <c r="I1965" s="59"/>
      <c r="J1965" s="59"/>
      <c r="K1965" s="59"/>
      <c r="L1965" s="59"/>
      <c r="M1965" s="59"/>
      <c r="N1965" s="59"/>
      <c r="O1965" s="59"/>
      <c r="P1965" s="59"/>
      <c r="Q1965" s="59"/>
      <c r="R1965" s="59"/>
      <c r="S1965" s="59"/>
      <c r="T1965" s="59"/>
      <c r="U1965" s="59"/>
      <c r="V1965" s="59"/>
      <c r="W1965" s="59"/>
      <c r="X1965" s="59"/>
      <c r="Y1965" s="59"/>
      <c r="Z1965" s="59"/>
      <c r="AA1965" s="59"/>
      <c r="AB1965" s="59"/>
      <c r="AC1965" s="59"/>
      <c r="AD1965" s="59"/>
      <c r="AE1965" s="59"/>
      <c r="AF1965" s="59"/>
      <c r="AG1965" s="59"/>
      <c r="AH1965" s="59"/>
      <c r="AI1965" s="59"/>
      <c r="AJ1965" s="59"/>
    </row>
    <row r="1966" spans="4:36" x14ac:dyDescent="0.2">
      <c r="D1966" s="89"/>
      <c r="G1966" s="59"/>
      <c r="H1966" s="59"/>
      <c r="I1966" s="59"/>
      <c r="J1966" s="59"/>
      <c r="K1966" s="59"/>
      <c r="L1966" s="59"/>
      <c r="M1966" s="59"/>
      <c r="N1966" s="59"/>
      <c r="O1966" s="59"/>
      <c r="P1966" s="59"/>
      <c r="Q1966" s="59"/>
      <c r="R1966" s="59"/>
      <c r="S1966" s="59"/>
      <c r="T1966" s="59"/>
      <c r="U1966" s="59"/>
      <c r="V1966" s="59"/>
      <c r="W1966" s="59"/>
      <c r="X1966" s="59"/>
      <c r="Y1966" s="59"/>
      <c r="Z1966" s="59"/>
      <c r="AA1966" s="59"/>
      <c r="AB1966" s="59"/>
      <c r="AC1966" s="59"/>
      <c r="AD1966" s="59"/>
      <c r="AE1966" s="59"/>
      <c r="AF1966" s="59"/>
      <c r="AG1966" s="59"/>
      <c r="AH1966" s="59"/>
      <c r="AI1966" s="59"/>
      <c r="AJ1966" s="59"/>
    </row>
    <row r="1967" spans="4:36" x14ac:dyDescent="0.2">
      <c r="D1967" s="89"/>
      <c r="G1967" s="59"/>
      <c r="H1967" s="59"/>
      <c r="I1967" s="59"/>
      <c r="J1967" s="59"/>
      <c r="K1967" s="59"/>
      <c r="L1967" s="59"/>
      <c r="M1967" s="59"/>
      <c r="N1967" s="59"/>
      <c r="O1967" s="59"/>
      <c r="P1967" s="59"/>
      <c r="Q1967" s="59"/>
      <c r="R1967" s="59"/>
      <c r="S1967" s="59"/>
      <c r="T1967" s="59"/>
      <c r="U1967" s="59"/>
      <c r="V1967" s="59"/>
      <c r="W1967" s="59"/>
      <c r="X1967" s="59"/>
      <c r="Y1967" s="59"/>
      <c r="Z1967" s="59"/>
      <c r="AA1967" s="59"/>
      <c r="AB1967" s="59"/>
      <c r="AC1967" s="59"/>
      <c r="AD1967" s="59"/>
      <c r="AE1967" s="59"/>
      <c r="AF1967" s="59"/>
      <c r="AG1967" s="59"/>
      <c r="AH1967" s="59"/>
      <c r="AI1967" s="59"/>
      <c r="AJ1967" s="59"/>
    </row>
    <row r="1968" spans="4:36" x14ac:dyDescent="0.2">
      <c r="D1968" s="89"/>
      <c r="G1968" s="59"/>
      <c r="H1968" s="59"/>
      <c r="I1968" s="59"/>
      <c r="J1968" s="59"/>
      <c r="K1968" s="59"/>
      <c r="L1968" s="59"/>
      <c r="M1968" s="59"/>
      <c r="N1968" s="59"/>
      <c r="O1968" s="59"/>
      <c r="P1968" s="59"/>
      <c r="Q1968" s="59"/>
      <c r="R1968" s="59"/>
      <c r="S1968" s="59"/>
      <c r="T1968" s="59"/>
      <c r="U1968" s="59"/>
      <c r="V1968" s="59"/>
      <c r="W1968" s="59"/>
      <c r="X1968" s="59"/>
      <c r="Y1968" s="59"/>
      <c r="Z1968" s="59"/>
      <c r="AA1968" s="59"/>
      <c r="AB1968" s="59"/>
      <c r="AC1968" s="59"/>
      <c r="AD1968" s="59"/>
      <c r="AE1968" s="59"/>
      <c r="AF1968" s="59"/>
      <c r="AG1968" s="59"/>
      <c r="AH1968" s="59"/>
      <c r="AI1968" s="59"/>
      <c r="AJ1968" s="59"/>
    </row>
    <row r="1969" spans="4:36" x14ac:dyDescent="0.2">
      <c r="D1969" s="89"/>
      <c r="G1969" s="59"/>
      <c r="H1969" s="59"/>
      <c r="I1969" s="59"/>
      <c r="J1969" s="59"/>
      <c r="K1969" s="59"/>
      <c r="L1969" s="59"/>
      <c r="M1969" s="59"/>
      <c r="N1969" s="59"/>
      <c r="O1969" s="59"/>
      <c r="P1969" s="59"/>
      <c r="Q1969" s="59"/>
      <c r="R1969" s="59"/>
      <c r="S1969" s="59"/>
      <c r="T1969" s="59"/>
      <c r="U1969" s="59"/>
      <c r="V1969" s="59"/>
      <c r="W1969" s="59"/>
      <c r="X1969" s="59"/>
      <c r="Y1969" s="59"/>
      <c r="Z1969" s="59"/>
      <c r="AA1969" s="59"/>
      <c r="AB1969" s="59"/>
      <c r="AC1969" s="59"/>
      <c r="AD1969" s="59"/>
      <c r="AE1969" s="59"/>
      <c r="AF1969" s="59"/>
      <c r="AG1969" s="59"/>
      <c r="AH1969" s="59"/>
      <c r="AI1969" s="59"/>
      <c r="AJ1969" s="59"/>
    </row>
    <row r="1970" spans="4:36" x14ac:dyDescent="0.2">
      <c r="D1970" s="89"/>
      <c r="G1970" s="59"/>
      <c r="H1970" s="59"/>
      <c r="I1970" s="59"/>
      <c r="J1970" s="59"/>
      <c r="K1970" s="59"/>
      <c r="L1970" s="59"/>
      <c r="M1970" s="59"/>
      <c r="N1970" s="59"/>
      <c r="O1970" s="59"/>
      <c r="P1970" s="59"/>
      <c r="Q1970" s="59"/>
      <c r="R1970" s="59"/>
      <c r="S1970" s="59"/>
      <c r="T1970" s="59"/>
      <c r="U1970" s="59"/>
      <c r="V1970" s="59"/>
      <c r="W1970" s="59"/>
      <c r="X1970" s="59"/>
      <c r="Y1970" s="59"/>
      <c r="Z1970" s="59"/>
      <c r="AA1970" s="59"/>
      <c r="AB1970" s="59"/>
      <c r="AC1970" s="59"/>
      <c r="AD1970" s="59"/>
      <c r="AE1970" s="59"/>
      <c r="AF1970" s="59"/>
      <c r="AG1970" s="59"/>
      <c r="AH1970" s="59"/>
      <c r="AI1970" s="59"/>
      <c r="AJ1970" s="59"/>
    </row>
    <row r="1971" spans="4:36" x14ac:dyDescent="0.2">
      <c r="D1971" s="89"/>
      <c r="G1971" s="59"/>
      <c r="H1971" s="59"/>
      <c r="I1971" s="59"/>
      <c r="J1971" s="59"/>
      <c r="K1971" s="59"/>
      <c r="L1971" s="59"/>
      <c r="M1971" s="59"/>
      <c r="N1971" s="59"/>
      <c r="O1971" s="59"/>
      <c r="P1971" s="59"/>
      <c r="Q1971" s="59"/>
      <c r="R1971" s="59"/>
      <c r="S1971" s="59"/>
      <c r="T1971" s="59"/>
      <c r="U1971" s="59"/>
      <c r="V1971" s="59"/>
      <c r="W1971" s="59"/>
      <c r="X1971" s="59"/>
      <c r="Y1971" s="59"/>
      <c r="Z1971" s="59"/>
      <c r="AA1971" s="59"/>
      <c r="AB1971" s="59"/>
      <c r="AC1971" s="59"/>
      <c r="AD1971" s="59"/>
      <c r="AE1971" s="59"/>
      <c r="AF1971" s="59"/>
      <c r="AG1971" s="59"/>
      <c r="AH1971" s="59"/>
      <c r="AI1971" s="59"/>
      <c r="AJ1971" s="59"/>
    </row>
    <row r="1972" spans="4:36" x14ac:dyDescent="0.2">
      <c r="D1972" s="89"/>
      <c r="G1972" s="59"/>
      <c r="H1972" s="59"/>
      <c r="I1972" s="59"/>
      <c r="J1972" s="59"/>
      <c r="K1972" s="59"/>
      <c r="L1972" s="59"/>
      <c r="M1972" s="59"/>
      <c r="N1972" s="59"/>
      <c r="O1972" s="59"/>
      <c r="P1972" s="59"/>
      <c r="Q1972" s="59"/>
      <c r="R1972" s="59"/>
      <c r="S1972" s="59"/>
      <c r="T1972" s="59"/>
      <c r="U1972" s="59"/>
      <c r="V1972" s="59"/>
      <c r="W1972" s="59"/>
      <c r="X1972" s="59"/>
      <c r="Y1972" s="59"/>
      <c r="Z1972" s="59"/>
      <c r="AA1972" s="59"/>
      <c r="AB1972" s="59"/>
      <c r="AC1972" s="59"/>
      <c r="AD1972" s="59"/>
      <c r="AE1972" s="59"/>
      <c r="AF1972" s="59"/>
      <c r="AG1972" s="59"/>
      <c r="AH1972" s="59"/>
      <c r="AI1972" s="59"/>
      <c r="AJ1972" s="59"/>
    </row>
    <row r="1973" spans="4:36" x14ac:dyDescent="0.2">
      <c r="D1973" s="89"/>
      <c r="G1973" s="59"/>
      <c r="H1973" s="59"/>
      <c r="I1973" s="59"/>
      <c r="J1973" s="59"/>
      <c r="K1973" s="59"/>
      <c r="L1973" s="59"/>
      <c r="M1973" s="59"/>
      <c r="N1973" s="59"/>
      <c r="O1973" s="59"/>
      <c r="P1973" s="59"/>
      <c r="Q1973" s="59"/>
      <c r="R1973" s="59"/>
      <c r="S1973" s="59"/>
      <c r="T1973" s="59"/>
      <c r="U1973" s="59"/>
      <c r="V1973" s="59"/>
      <c r="W1973" s="59"/>
      <c r="X1973" s="59"/>
      <c r="Y1973" s="59"/>
      <c r="Z1973" s="59"/>
      <c r="AA1973" s="59"/>
      <c r="AB1973" s="59"/>
      <c r="AC1973" s="59"/>
      <c r="AD1973" s="59"/>
      <c r="AE1973" s="59"/>
      <c r="AF1973" s="59"/>
      <c r="AG1973" s="59"/>
      <c r="AH1973" s="59"/>
      <c r="AI1973" s="59"/>
      <c r="AJ1973" s="59"/>
    </row>
    <row r="1974" spans="4:36" x14ac:dyDescent="0.2">
      <c r="D1974" s="89"/>
      <c r="G1974" s="59"/>
      <c r="H1974" s="59"/>
      <c r="I1974" s="59"/>
      <c r="J1974" s="59"/>
      <c r="K1974" s="59"/>
      <c r="L1974" s="59"/>
      <c r="M1974" s="59"/>
      <c r="N1974" s="59"/>
      <c r="O1974" s="59"/>
      <c r="P1974" s="59"/>
      <c r="Q1974" s="59"/>
      <c r="R1974" s="59"/>
      <c r="S1974" s="59"/>
      <c r="T1974" s="59"/>
      <c r="U1974" s="59"/>
      <c r="V1974" s="59"/>
      <c r="W1974" s="59"/>
      <c r="X1974" s="59"/>
      <c r="Y1974" s="59"/>
      <c r="Z1974" s="59"/>
      <c r="AA1974" s="59"/>
      <c r="AB1974" s="59"/>
      <c r="AC1974" s="59"/>
      <c r="AD1974" s="59"/>
      <c r="AE1974" s="59"/>
      <c r="AF1974" s="59"/>
      <c r="AG1974" s="59"/>
      <c r="AH1974" s="59"/>
      <c r="AI1974" s="59"/>
      <c r="AJ1974" s="59"/>
    </row>
    <row r="1975" spans="4:36" x14ac:dyDescent="0.2">
      <c r="D1975" s="89"/>
      <c r="G1975" s="59"/>
      <c r="H1975" s="59"/>
      <c r="I1975" s="59"/>
      <c r="J1975" s="59"/>
      <c r="K1975" s="59"/>
      <c r="L1975" s="59"/>
      <c r="M1975" s="59"/>
      <c r="N1975" s="59"/>
      <c r="O1975" s="59"/>
      <c r="P1975" s="59"/>
      <c r="Q1975" s="59"/>
      <c r="R1975" s="59"/>
      <c r="S1975" s="59"/>
      <c r="T1975" s="59"/>
      <c r="U1975" s="59"/>
      <c r="V1975" s="59"/>
      <c r="W1975" s="59"/>
      <c r="X1975" s="59"/>
      <c r="Y1975" s="59"/>
      <c r="Z1975" s="59"/>
      <c r="AA1975" s="59"/>
      <c r="AB1975" s="59"/>
      <c r="AC1975" s="59"/>
      <c r="AD1975" s="59"/>
      <c r="AE1975" s="59"/>
      <c r="AF1975" s="59"/>
      <c r="AG1975" s="59"/>
      <c r="AH1975" s="59"/>
      <c r="AI1975" s="59"/>
      <c r="AJ1975" s="59"/>
    </row>
    <row r="1976" spans="4:36" x14ac:dyDescent="0.2">
      <c r="D1976" s="89"/>
      <c r="G1976" s="59"/>
      <c r="H1976" s="59"/>
      <c r="I1976" s="59"/>
      <c r="J1976" s="59"/>
      <c r="K1976" s="59"/>
      <c r="L1976" s="59"/>
      <c r="M1976" s="59"/>
      <c r="N1976" s="59"/>
      <c r="O1976" s="59"/>
      <c r="P1976" s="59"/>
      <c r="Q1976" s="59"/>
      <c r="R1976" s="59"/>
      <c r="S1976" s="59"/>
      <c r="T1976" s="59"/>
      <c r="U1976" s="59"/>
      <c r="V1976" s="59"/>
      <c r="W1976" s="59"/>
      <c r="X1976" s="59"/>
      <c r="Y1976" s="59"/>
      <c r="Z1976" s="59"/>
      <c r="AA1976" s="59"/>
      <c r="AB1976" s="59"/>
      <c r="AC1976" s="59"/>
      <c r="AD1976" s="59"/>
      <c r="AE1976" s="59"/>
      <c r="AF1976" s="59"/>
      <c r="AG1976" s="59"/>
      <c r="AH1976" s="59"/>
      <c r="AI1976" s="59"/>
      <c r="AJ1976" s="59"/>
    </row>
    <row r="1977" spans="4:36" x14ac:dyDescent="0.2">
      <c r="D1977" s="89"/>
      <c r="G1977" s="59"/>
      <c r="H1977" s="59"/>
      <c r="I1977" s="59"/>
      <c r="J1977" s="59"/>
      <c r="K1977" s="59"/>
      <c r="L1977" s="59"/>
      <c r="M1977" s="59"/>
      <c r="N1977" s="59"/>
      <c r="O1977" s="59"/>
      <c r="P1977" s="59"/>
      <c r="Q1977" s="59"/>
      <c r="R1977" s="59"/>
      <c r="S1977" s="59"/>
      <c r="T1977" s="59"/>
      <c r="U1977" s="59"/>
      <c r="V1977" s="59"/>
      <c r="W1977" s="59"/>
      <c r="X1977" s="59"/>
      <c r="Y1977" s="59"/>
      <c r="Z1977" s="59"/>
      <c r="AA1977" s="59"/>
      <c r="AB1977" s="59"/>
      <c r="AC1977" s="59"/>
      <c r="AD1977" s="59"/>
      <c r="AE1977" s="59"/>
      <c r="AF1977" s="59"/>
      <c r="AG1977" s="59"/>
      <c r="AH1977" s="59"/>
      <c r="AI1977" s="59"/>
      <c r="AJ1977" s="59"/>
    </row>
    <row r="1978" spans="4:36" x14ac:dyDescent="0.2">
      <c r="D1978" s="89"/>
      <c r="G1978" s="59"/>
      <c r="H1978" s="59"/>
      <c r="I1978" s="59"/>
      <c r="J1978" s="59"/>
      <c r="K1978" s="59"/>
      <c r="L1978" s="59"/>
      <c r="M1978" s="59"/>
      <c r="N1978" s="59"/>
      <c r="O1978" s="59"/>
      <c r="P1978" s="59"/>
      <c r="Q1978" s="59"/>
      <c r="R1978" s="59"/>
      <c r="S1978" s="59"/>
      <c r="T1978" s="59"/>
      <c r="U1978" s="59"/>
      <c r="V1978" s="59"/>
      <c r="W1978" s="59"/>
      <c r="X1978" s="59"/>
      <c r="Y1978" s="59"/>
      <c r="Z1978" s="59"/>
      <c r="AA1978" s="59"/>
      <c r="AB1978" s="59"/>
      <c r="AC1978" s="59"/>
      <c r="AD1978" s="59"/>
      <c r="AE1978" s="59"/>
      <c r="AF1978" s="59"/>
      <c r="AG1978" s="59"/>
      <c r="AH1978" s="59"/>
      <c r="AI1978" s="59"/>
      <c r="AJ1978" s="59"/>
    </row>
    <row r="1979" spans="4:36" x14ac:dyDescent="0.2">
      <c r="D1979" s="89"/>
      <c r="G1979" s="59"/>
      <c r="H1979" s="59"/>
      <c r="I1979" s="59"/>
      <c r="J1979" s="59"/>
      <c r="K1979" s="59"/>
      <c r="L1979" s="59"/>
      <c r="M1979" s="59"/>
      <c r="N1979" s="59"/>
      <c r="O1979" s="59"/>
      <c r="P1979" s="59"/>
      <c r="Q1979" s="59"/>
      <c r="R1979" s="59"/>
      <c r="S1979" s="59"/>
      <c r="T1979" s="59"/>
      <c r="U1979" s="59"/>
      <c r="V1979" s="59"/>
      <c r="W1979" s="59"/>
      <c r="X1979" s="59"/>
      <c r="Y1979" s="59"/>
      <c r="Z1979" s="59"/>
      <c r="AA1979" s="59"/>
      <c r="AB1979" s="59"/>
      <c r="AC1979" s="59"/>
      <c r="AD1979" s="59"/>
      <c r="AE1979" s="59"/>
      <c r="AF1979" s="59"/>
      <c r="AG1979" s="59"/>
      <c r="AH1979" s="59"/>
      <c r="AI1979" s="59"/>
      <c r="AJ1979" s="59"/>
    </row>
    <row r="1980" spans="4:36" x14ac:dyDescent="0.2">
      <c r="D1980" s="89"/>
      <c r="G1980" s="59"/>
      <c r="H1980" s="59"/>
      <c r="I1980" s="59"/>
      <c r="J1980" s="59"/>
      <c r="K1980" s="59"/>
      <c r="L1980" s="59"/>
      <c r="M1980" s="59"/>
      <c r="N1980" s="59"/>
      <c r="O1980" s="59"/>
      <c r="P1980" s="59"/>
      <c r="Q1980" s="59"/>
      <c r="R1980" s="59"/>
      <c r="S1980" s="59"/>
      <c r="T1980" s="59"/>
      <c r="U1980" s="59"/>
      <c r="V1980" s="59"/>
      <c r="W1980" s="59"/>
      <c r="X1980" s="59"/>
      <c r="Y1980" s="59"/>
      <c r="Z1980" s="59"/>
      <c r="AA1980" s="59"/>
      <c r="AB1980" s="59"/>
      <c r="AC1980" s="59"/>
      <c r="AD1980" s="59"/>
      <c r="AE1980" s="59"/>
      <c r="AF1980" s="59"/>
      <c r="AG1980" s="59"/>
      <c r="AH1980" s="59"/>
      <c r="AI1980" s="59"/>
      <c r="AJ1980" s="59"/>
    </row>
    <row r="1981" spans="4:36" x14ac:dyDescent="0.2">
      <c r="D1981" s="89"/>
      <c r="G1981" s="59"/>
      <c r="H1981" s="59"/>
      <c r="I1981" s="59"/>
      <c r="J1981" s="59"/>
      <c r="K1981" s="59"/>
      <c r="L1981" s="59"/>
      <c r="M1981" s="59"/>
      <c r="N1981" s="59"/>
      <c r="O1981" s="59"/>
      <c r="P1981" s="59"/>
      <c r="Q1981" s="59"/>
      <c r="R1981" s="59"/>
      <c r="S1981" s="59"/>
      <c r="T1981" s="59"/>
      <c r="U1981" s="59"/>
      <c r="V1981" s="59"/>
      <c r="W1981" s="59"/>
      <c r="X1981" s="59"/>
      <c r="Y1981" s="59"/>
      <c r="Z1981" s="59"/>
      <c r="AA1981" s="59"/>
      <c r="AB1981" s="59"/>
      <c r="AC1981" s="59"/>
      <c r="AD1981" s="59"/>
      <c r="AE1981" s="59"/>
      <c r="AF1981" s="59"/>
      <c r="AG1981" s="59"/>
      <c r="AH1981" s="59"/>
      <c r="AI1981" s="59"/>
      <c r="AJ1981" s="59"/>
    </row>
    <row r="1982" spans="4:36" x14ac:dyDescent="0.2">
      <c r="D1982" s="89"/>
      <c r="G1982" s="59"/>
      <c r="H1982" s="59"/>
      <c r="I1982" s="59"/>
      <c r="J1982" s="59"/>
      <c r="K1982" s="59"/>
      <c r="L1982" s="59"/>
      <c r="M1982" s="59"/>
      <c r="N1982" s="59"/>
      <c r="O1982" s="59"/>
      <c r="P1982" s="59"/>
      <c r="Q1982" s="59"/>
      <c r="R1982" s="59"/>
      <c r="S1982" s="59"/>
      <c r="T1982" s="59"/>
      <c r="U1982" s="59"/>
      <c r="V1982" s="59"/>
      <c r="W1982" s="59"/>
      <c r="X1982" s="59"/>
      <c r="Y1982" s="59"/>
      <c r="Z1982" s="59"/>
      <c r="AA1982" s="59"/>
      <c r="AB1982" s="59"/>
      <c r="AC1982" s="59"/>
      <c r="AD1982" s="59"/>
      <c r="AE1982" s="59"/>
      <c r="AF1982" s="59"/>
      <c r="AG1982" s="59"/>
      <c r="AH1982" s="59"/>
      <c r="AI1982" s="59"/>
      <c r="AJ1982" s="59"/>
    </row>
    <row r="1983" spans="4:36" x14ac:dyDescent="0.2">
      <c r="D1983" s="89"/>
      <c r="G1983" s="59"/>
      <c r="H1983" s="59"/>
      <c r="I1983" s="59"/>
      <c r="J1983" s="59"/>
      <c r="K1983" s="59"/>
      <c r="L1983" s="59"/>
      <c r="M1983" s="59"/>
      <c r="N1983" s="59"/>
      <c r="O1983" s="59"/>
      <c r="P1983" s="59"/>
      <c r="Q1983" s="59"/>
      <c r="R1983" s="59"/>
      <c r="S1983" s="59"/>
      <c r="T1983" s="59"/>
      <c r="U1983" s="59"/>
      <c r="V1983" s="59"/>
      <c r="W1983" s="59"/>
      <c r="X1983" s="59"/>
      <c r="Y1983" s="59"/>
      <c r="Z1983" s="59"/>
      <c r="AA1983" s="59"/>
      <c r="AB1983" s="59"/>
      <c r="AC1983" s="59"/>
      <c r="AD1983" s="59"/>
      <c r="AE1983" s="59"/>
      <c r="AF1983" s="59"/>
      <c r="AG1983" s="59"/>
      <c r="AH1983" s="59"/>
      <c r="AI1983" s="59"/>
      <c r="AJ1983" s="59"/>
    </row>
    <row r="1984" spans="4:36" x14ac:dyDescent="0.2">
      <c r="D1984" s="89"/>
      <c r="G1984" s="59"/>
      <c r="H1984" s="59"/>
      <c r="I1984" s="59"/>
      <c r="J1984" s="59"/>
      <c r="K1984" s="59"/>
      <c r="L1984" s="59"/>
      <c r="M1984" s="59"/>
      <c r="N1984" s="59"/>
      <c r="O1984" s="59"/>
      <c r="P1984" s="59"/>
      <c r="Q1984" s="59"/>
      <c r="R1984" s="59"/>
      <c r="S1984" s="59"/>
      <c r="T1984" s="59"/>
      <c r="U1984" s="59"/>
      <c r="V1984" s="59"/>
      <c r="W1984" s="59"/>
      <c r="X1984" s="59"/>
      <c r="Y1984" s="59"/>
      <c r="Z1984" s="59"/>
      <c r="AA1984" s="59"/>
      <c r="AB1984" s="59"/>
      <c r="AC1984" s="59"/>
      <c r="AD1984" s="59"/>
      <c r="AE1984" s="59"/>
      <c r="AF1984" s="59"/>
      <c r="AG1984" s="59"/>
      <c r="AH1984" s="59"/>
      <c r="AI1984" s="59"/>
      <c r="AJ1984" s="59"/>
    </row>
    <row r="1985" spans="4:36" x14ac:dyDescent="0.2">
      <c r="D1985" s="89"/>
      <c r="G1985" s="59"/>
      <c r="H1985" s="59"/>
      <c r="I1985" s="59"/>
      <c r="J1985" s="59"/>
      <c r="K1985" s="59"/>
      <c r="L1985" s="59"/>
      <c r="M1985" s="59"/>
      <c r="N1985" s="59"/>
      <c r="O1985" s="59"/>
      <c r="P1985" s="59"/>
      <c r="Q1985" s="59"/>
      <c r="R1985" s="59"/>
      <c r="S1985" s="59"/>
      <c r="T1985" s="59"/>
      <c r="U1985" s="59"/>
      <c r="V1985" s="59"/>
      <c r="W1985" s="59"/>
      <c r="X1985" s="59"/>
      <c r="Y1985" s="59"/>
      <c r="Z1985" s="59"/>
      <c r="AA1985" s="59"/>
      <c r="AB1985" s="59"/>
      <c r="AC1985" s="59"/>
      <c r="AD1985" s="59"/>
      <c r="AE1985" s="59"/>
      <c r="AF1985" s="59"/>
      <c r="AG1985" s="59"/>
      <c r="AH1985" s="59"/>
      <c r="AI1985" s="59"/>
      <c r="AJ1985" s="59"/>
    </row>
    <row r="1986" spans="4:36" x14ac:dyDescent="0.2">
      <c r="D1986" s="89"/>
      <c r="G1986" s="59"/>
      <c r="H1986" s="59"/>
      <c r="I1986" s="59"/>
      <c r="J1986" s="59"/>
      <c r="K1986" s="59"/>
      <c r="L1986" s="59"/>
      <c r="M1986" s="59"/>
      <c r="N1986" s="59"/>
      <c r="O1986" s="59"/>
      <c r="P1986" s="59"/>
      <c r="Q1986" s="59"/>
      <c r="R1986" s="59"/>
      <c r="S1986" s="59"/>
      <c r="T1986" s="59"/>
      <c r="U1986" s="59"/>
      <c r="V1986" s="59"/>
      <c r="W1986" s="59"/>
      <c r="X1986" s="59"/>
      <c r="Y1986" s="59"/>
      <c r="Z1986" s="59"/>
      <c r="AA1986" s="59"/>
      <c r="AB1986" s="59"/>
      <c r="AC1986" s="59"/>
      <c r="AD1986" s="59"/>
      <c r="AE1986" s="59"/>
      <c r="AF1986" s="59"/>
      <c r="AG1986" s="59"/>
      <c r="AH1986" s="59"/>
      <c r="AI1986" s="59"/>
      <c r="AJ1986" s="59"/>
    </row>
    <row r="1987" spans="4:36" x14ac:dyDescent="0.2">
      <c r="D1987" s="89"/>
      <c r="G1987" s="59"/>
      <c r="H1987" s="59"/>
      <c r="I1987" s="59"/>
      <c r="J1987" s="59"/>
      <c r="K1987" s="59"/>
      <c r="L1987" s="59"/>
      <c r="M1987" s="59"/>
      <c r="N1987" s="59"/>
      <c r="O1987" s="59"/>
      <c r="P1987" s="59"/>
      <c r="Q1987" s="59"/>
      <c r="R1987" s="59"/>
      <c r="S1987" s="59"/>
      <c r="T1987" s="59"/>
      <c r="U1987" s="59"/>
      <c r="V1987" s="59"/>
      <c r="W1987" s="59"/>
      <c r="X1987" s="59"/>
      <c r="Y1987" s="59"/>
      <c r="Z1987" s="59"/>
      <c r="AA1987" s="59"/>
      <c r="AB1987" s="59"/>
      <c r="AC1987" s="59"/>
      <c r="AD1987" s="59"/>
      <c r="AE1987" s="59"/>
      <c r="AF1987" s="59"/>
      <c r="AG1987" s="59"/>
      <c r="AH1987" s="59"/>
      <c r="AI1987" s="59"/>
      <c r="AJ1987" s="59"/>
    </row>
    <row r="1988" spans="4:36" x14ac:dyDescent="0.2">
      <c r="D1988" s="89"/>
      <c r="G1988" s="59"/>
      <c r="H1988" s="59"/>
      <c r="I1988" s="59"/>
      <c r="J1988" s="59"/>
      <c r="K1988" s="59"/>
      <c r="L1988" s="59"/>
      <c r="M1988" s="59"/>
      <c r="N1988" s="59"/>
      <c r="O1988" s="59"/>
      <c r="P1988" s="59"/>
      <c r="Q1988" s="59"/>
      <c r="R1988" s="59"/>
      <c r="S1988" s="59"/>
      <c r="T1988" s="59"/>
      <c r="U1988" s="59"/>
      <c r="V1988" s="59"/>
      <c r="W1988" s="59"/>
      <c r="X1988" s="59"/>
      <c r="Y1988" s="59"/>
      <c r="Z1988" s="59"/>
      <c r="AA1988" s="59"/>
      <c r="AB1988" s="59"/>
      <c r="AC1988" s="59"/>
      <c r="AD1988" s="59"/>
      <c r="AE1988" s="59"/>
      <c r="AF1988" s="59"/>
      <c r="AG1988" s="59"/>
      <c r="AH1988" s="59"/>
      <c r="AI1988" s="59"/>
      <c r="AJ1988" s="59"/>
    </row>
    <row r="1989" spans="4:36" x14ac:dyDescent="0.2">
      <c r="D1989" s="89"/>
      <c r="G1989" s="59"/>
      <c r="H1989" s="59"/>
      <c r="I1989" s="59"/>
      <c r="J1989" s="59"/>
      <c r="K1989" s="59"/>
      <c r="L1989" s="59"/>
      <c r="M1989" s="59"/>
      <c r="N1989" s="59"/>
      <c r="O1989" s="59"/>
      <c r="P1989" s="59"/>
      <c r="Q1989" s="59"/>
      <c r="R1989" s="59"/>
      <c r="S1989" s="59"/>
      <c r="T1989" s="59"/>
      <c r="U1989" s="59"/>
      <c r="V1989" s="59"/>
      <c r="W1989" s="59"/>
      <c r="X1989" s="59"/>
      <c r="Y1989" s="59"/>
      <c r="Z1989" s="59"/>
      <c r="AA1989" s="59"/>
      <c r="AB1989" s="59"/>
      <c r="AC1989" s="59"/>
      <c r="AD1989" s="59"/>
      <c r="AE1989" s="59"/>
      <c r="AF1989" s="59"/>
      <c r="AG1989" s="59"/>
      <c r="AH1989" s="59"/>
      <c r="AI1989" s="59"/>
      <c r="AJ1989" s="59"/>
    </row>
    <row r="1990" spans="4:36" x14ac:dyDescent="0.2">
      <c r="D1990" s="89"/>
      <c r="G1990" s="59"/>
      <c r="H1990" s="59"/>
      <c r="I1990" s="59"/>
      <c r="J1990" s="59"/>
      <c r="K1990" s="59"/>
      <c r="L1990" s="59"/>
      <c r="M1990" s="59"/>
      <c r="N1990" s="59"/>
      <c r="O1990" s="59"/>
      <c r="P1990" s="59"/>
      <c r="Q1990" s="59"/>
      <c r="R1990" s="59"/>
      <c r="S1990" s="59"/>
      <c r="T1990" s="59"/>
      <c r="U1990" s="59"/>
      <c r="V1990" s="59"/>
      <c r="W1990" s="59"/>
      <c r="X1990" s="59"/>
      <c r="Y1990" s="59"/>
      <c r="Z1990" s="59"/>
      <c r="AA1990" s="59"/>
      <c r="AB1990" s="59"/>
      <c r="AC1990" s="59"/>
      <c r="AD1990" s="59"/>
      <c r="AE1990" s="59"/>
      <c r="AF1990" s="59"/>
      <c r="AG1990" s="59"/>
      <c r="AH1990" s="59"/>
      <c r="AI1990" s="59"/>
      <c r="AJ1990" s="59"/>
    </row>
    <row r="1991" spans="4:36" x14ac:dyDescent="0.2">
      <c r="D1991" s="89"/>
      <c r="G1991" s="59"/>
      <c r="H1991" s="59"/>
      <c r="I1991" s="59"/>
      <c r="J1991" s="59"/>
      <c r="K1991" s="59"/>
      <c r="L1991" s="59"/>
      <c r="M1991" s="59"/>
      <c r="N1991" s="59"/>
      <c r="O1991" s="59"/>
      <c r="P1991" s="59"/>
      <c r="Q1991" s="59"/>
      <c r="R1991" s="59"/>
      <c r="S1991" s="59"/>
      <c r="T1991" s="59"/>
      <c r="U1991" s="59"/>
      <c r="V1991" s="59"/>
      <c r="W1991" s="59"/>
      <c r="X1991" s="59"/>
      <c r="Y1991" s="59"/>
      <c r="Z1991" s="59"/>
      <c r="AA1991" s="59"/>
      <c r="AB1991" s="59"/>
      <c r="AC1991" s="59"/>
      <c r="AD1991" s="59"/>
      <c r="AE1991" s="59"/>
      <c r="AF1991" s="59"/>
      <c r="AG1991" s="59"/>
      <c r="AH1991" s="59"/>
      <c r="AI1991" s="59"/>
      <c r="AJ1991" s="59"/>
    </row>
    <row r="1992" spans="4:36" x14ac:dyDescent="0.2">
      <c r="D1992" s="89"/>
      <c r="G1992" s="59"/>
      <c r="H1992" s="59"/>
      <c r="I1992" s="59"/>
      <c r="J1992" s="59"/>
      <c r="K1992" s="59"/>
      <c r="L1992" s="59"/>
      <c r="M1992" s="59"/>
      <c r="N1992" s="59"/>
      <c r="O1992" s="59"/>
      <c r="P1992" s="59"/>
      <c r="Q1992" s="59"/>
      <c r="R1992" s="59"/>
      <c r="S1992" s="59"/>
      <c r="T1992" s="59"/>
      <c r="U1992" s="59"/>
      <c r="V1992" s="59"/>
      <c r="W1992" s="59"/>
      <c r="X1992" s="59"/>
      <c r="Y1992" s="59"/>
      <c r="Z1992" s="59"/>
      <c r="AA1992" s="59"/>
      <c r="AB1992" s="59"/>
      <c r="AC1992" s="59"/>
      <c r="AD1992" s="59"/>
      <c r="AE1992" s="59"/>
      <c r="AF1992" s="59"/>
      <c r="AG1992" s="59"/>
      <c r="AH1992" s="59"/>
      <c r="AI1992" s="59"/>
      <c r="AJ1992" s="59"/>
    </row>
    <row r="1993" spans="4:36" x14ac:dyDescent="0.2">
      <c r="D1993" s="89"/>
      <c r="G1993" s="59"/>
      <c r="H1993" s="59"/>
      <c r="I1993" s="59"/>
      <c r="J1993" s="59"/>
      <c r="K1993" s="59"/>
      <c r="L1993" s="59"/>
      <c r="M1993" s="59"/>
      <c r="N1993" s="59"/>
      <c r="O1993" s="59"/>
      <c r="P1993" s="59"/>
      <c r="Q1993" s="59"/>
      <c r="R1993" s="59"/>
      <c r="S1993" s="59"/>
      <c r="T1993" s="59"/>
      <c r="U1993" s="59"/>
      <c r="V1993" s="59"/>
      <c r="W1993" s="59"/>
      <c r="X1993" s="59"/>
      <c r="Y1993" s="59"/>
      <c r="Z1993" s="59"/>
      <c r="AA1993" s="59"/>
      <c r="AB1993" s="59"/>
      <c r="AC1993" s="59"/>
      <c r="AD1993" s="59"/>
      <c r="AE1993" s="59"/>
      <c r="AF1993" s="59"/>
      <c r="AG1993" s="59"/>
      <c r="AH1993" s="59"/>
      <c r="AI1993" s="59"/>
      <c r="AJ1993" s="59"/>
    </row>
    <row r="1994" spans="4:36" x14ac:dyDescent="0.2">
      <c r="D1994" s="89"/>
      <c r="G1994" s="59"/>
      <c r="H1994" s="59"/>
      <c r="I1994" s="59"/>
      <c r="J1994" s="59"/>
      <c r="K1994" s="59"/>
      <c r="L1994" s="59"/>
      <c r="M1994" s="59"/>
      <c r="N1994" s="59"/>
      <c r="O1994" s="59"/>
      <c r="P1994" s="59"/>
      <c r="Q1994" s="59"/>
      <c r="R1994" s="59"/>
      <c r="S1994" s="59"/>
      <c r="T1994" s="59"/>
      <c r="U1994" s="59"/>
      <c r="V1994" s="59"/>
      <c r="W1994" s="59"/>
      <c r="X1994" s="59"/>
      <c r="Y1994" s="59"/>
      <c r="Z1994" s="59"/>
      <c r="AA1994" s="59"/>
      <c r="AB1994" s="59"/>
      <c r="AC1994" s="59"/>
      <c r="AD1994" s="59"/>
      <c r="AE1994" s="59"/>
      <c r="AF1994" s="59"/>
      <c r="AG1994" s="59"/>
      <c r="AH1994" s="59"/>
      <c r="AI1994" s="59"/>
      <c r="AJ1994" s="59"/>
    </row>
    <row r="1995" spans="4:36" x14ac:dyDescent="0.2">
      <c r="D1995" s="89"/>
      <c r="G1995" s="59"/>
      <c r="H1995" s="59"/>
      <c r="I1995" s="59"/>
      <c r="J1995" s="59"/>
      <c r="K1995" s="59"/>
      <c r="L1995" s="59"/>
      <c r="M1995" s="59"/>
      <c r="N1995" s="59"/>
      <c r="O1995" s="59"/>
      <c r="P1995" s="59"/>
      <c r="Q1995" s="59"/>
      <c r="R1995" s="59"/>
      <c r="S1995" s="59"/>
      <c r="T1995" s="59"/>
      <c r="U1995" s="59"/>
      <c r="V1995" s="59"/>
      <c r="W1995" s="59"/>
      <c r="X1995" s="59"/>
      <c r="Y1995" s="59"/>
      <c r="Z1995" s="59"/>
      <c r="AA1995" s="59"/>
      <c r="AB1995" s="59"/>
      <c r="AC1995" s="59"/>
      <c r="AD1995" s="59"/>
      <c r="AE1995" s="59"/>
      <c r="AF1995" s="59"/>
      <c r="AG1995" s="59"/>
      <c r="AH1995" s="59"/>
      <c r="AI1995" s="59"/>
      <c r="AJ1995" s="59"/>
    </row>
    <row r="1996" spans="4:36" x14ac:dyDescent="0.2">
      <c r="D1996" s="89"/>
      <c r="G1996" s="59"/>
      <c r="H1996" s="59"/>
      <c r="I1996" s="59"/>
      <c r="J1996" s="59"/>
      <c r="K1996" s="59"/>
      <c r="L1996" s="59"/>
      <c r="M1996" s="59"/>
      <c r="N1996" s="59"/>
      <c r="O1996" s="59"/>
      <c r="P1996" s="59"/>
      <c r="Q1996" s="59"/>
      <c r="R1996" s="59"/>
      <c r="S1996" s="59"/>
      <c r="T1996" s="59"/>
      <c r="U1996" s="59"/>
      <c r="V1996" s="59"/>
      <c r="W1996" s="59"/>
      <c r="X1996" s="59"/>
      <c r="Y1996" s="59"/>
      <c r="Z1996" s="59"/>
      <c r="AA1996" s="59"/>
      <c r="AB1996" s="59"/>
      <c r="AC1996" s="59"/>
      <c r="AD1996" s="59"/>
      <c r="AE1996" s="59"/>
      <c r="AF1996" s="59"/>
      <c r="AG1996" s="59"/>
      <c r="AH1996" s="59"/>
      <c r="AI1996" s="59"/>
      <c r="AJ1996" s="59"/>
    </row>
    <row r="1997" spans="4:36" x14ac:dyDescent="0.2">
      <c r="D1997" s="89"/>
      <c r="G1997" s="59"/>
      <c r="H1997" s="59"/>
      <c r="I1997" s="59"/>
      <c r="J1997" s="59"/>
      <c r="K1997" s="59"/>
      <c r="L1997" s="59"/>
      <c r="M1997" s="59"/>
      <c r="N1997" s="59"/>
      <c r="O1997" s="59"/>
      <c r="P1997" s="59"/>
      <c r="Q1997" s="59"/>
      <c r="R1997" s="59"/>
      <c r="S1997" s="59"/>
      <c r="T1997" s="59"/>
      <c r="U1997" s="59"/>
      <c r="V1997" s="59"/>
      <c r="W1997" s="59"/>
      <c r="X1997" s="59"/>
      <c r="Y1997" s="59"/>
      <c r="Z1997" s="59"/>
      <c r="AA1997" s="59"/>
      <c r="AB1997" s="59"/>
      <c r="AC1997" s="59"/>
      <c r="AD1997" s="59"/>
      <c r="AE1997" s="59"/>
      <c r="AF1997" s="59"/>
      <c r="AG1997" s="59"/>
      <c r="AH1997" s="59"/>
      <c r="AI1997" s="59"/>
      <c r="AJ1997" s="59"/>
    </row>
    <row r="1998" spans="4:36" x14ac:dyDescent="0.2">
      <c r="D1998" s="89"/>
      <c r="G1998" s="59"/>
      <c r="H1998" s="59"/>
      <c r="I1998" s="59"/>
      <c r="J1998" s="59"/>
      <c r="K1998" s="59"/>
      <c r="L1998" s="59"/>
      <c r="M1998" s="59"/>
      <c r="N1998" s="59"/>
      <c r="O1998" s="59"/>
      <c r="P1998" s="59"/>
      <c r="Q1998" s="59"/>
      <c r="R1998" s="59"/>
      <c r="S1998" s="59"/>
      <c r="T1998" s="59"/>
      <c r="U1998" s="59"/>
      <c r="V1998" s="59"/>
      <c r="W1998" s="59"/>
      <c r="X1998" s="59"/>
      <c r="Y1998" s="59"/>
      <c r="Z1998" s="59"/>
      <c r="AA1998" s="59"/>
      <c r="AB1998" s="59"/>
      <c r="AC1998" s="59"/>
      <c r="AD1998" s="59"/>
      <c r="AE1998" s="59"/>
      <c r="AF1998" s="59"/>
      <c r="AG1998" s="59"/>
      <c r="AH1998" s="59"/>
      <c r="AI1998" s="59"/>
      <c r="AJ1998" s="59"/>
    </row>
    <row r="1999" spans="4:36" x14ac:dyDescent="0.2">
      <c r="D1999" s="89"/>
      <c r="G1999" s="59"/>
      <c r="H1999" s="59"/>
      <c r="I1999" s="59"/>
      <c r="J1999" s="59"/>
      <c r="K1999" s="59"/>
      <c r="L1999" s="59"/>
      <c r="M1999" s="59"/>
      <c r="N1999" s="59"/>
      <c r="O1999" s="59"/>
      <c r="P1999" s="59"/>
      <c r="Q1999" s="59"/>
      <c r="R1999" s="59"/>
      <c r="S1999" s="59"/>
      <c r="T1999" s="59"/>
      <c r="U1999" s="59"/>
      <c r="V1999" s="59"/>
      <c r="W1999" s="59"/>
      <c r="X1999" s="59"/>
      <c r="Y1999" s="59"/>
      <c r="Z1999" s="59"/>
      <c r="AA1999" s="59"/>
      <c r="AB1999" s="59"/>
      <c r="AC1999" s="59"/>
      <c r="AD1999" s="59"/>
      <c r="AE1999" s="59"/>
      <c r="AF1999" s="59"/>
      <c r="AG1999" s="59"/>
      <c r="AH1999" s="59"/>
      <c r="AI1999" s="59"/>
      <c r="AJ1999" s="59"/>
    </row>
    <row r="2000" spans="4:36" x14ac:dyDescent="0.2">
      <c r="D2000" s="89"/>
      <c r="G2000" s="59"/>
      <c r="H2000" s="59"/>
      <c r="I2000" s="59"/>
      <c r="J2000" s="59"/>
      <c r="K2000" s="59"/>
      <c r="L2000" s="59"/>
      <c r="M2000" s="59"/>
      <c r="N2000" s="59"/>
      <c r="O2000" s="59"/>
      <c r="P2000" s="59"/>
      <c r="Q2000" s="59"/>
      <c r="R2000" s="59"/>
      <c r="S2000" s="59"/>
      <c r="T2000" s="59"/>
      <c r="U2000" s="59"/>
      <c r="V2000" s="59"/>
      <c r="W2000" s="59"/>
      <c r="X2000" s="59"/>
      <c r="Y2000" s="59"/>
      <c r="Z2000" s="59"/>
      <c r="AA2000" s="59"/>
      <c r="AB2000" s="59"/>
      <c r="AC2000" s="59"/>
      <c r="AD2000" s="59"/>
      <c r="AE2000" s="59"/>
      <c r="AF2000" s="59"/>
      <c r="AG2000" s="59"/>
      <c r="AH2000" s="59"/>
      <c r="AI2000" s="59"/>
      <c r="AJ2000" s="59"/>
    </row>
    <row r="2001" spans="4:36" x14ac:dyDescent="0.2">
      <c r="D2001" s="89"/>
      <c r="G2001" s="59"/>
      <c r="H2001" s="59"/>
      <c r="I2001" s="59"/>
      <c r="J2001" s="59"/>
      <c r="K2001" s="59"/>
      <c r="L2001" s="59"/>
      <c r="M2001" s="59"/>
      <c r="N2001" s="59"/>
      <c r="O2001" s="59"/>
      <c r="P2001" s="59"/>
      <c r="Q2001" s="59"/>
      <c r="R2001" s="59"/>
      <c r="S2001" s="59"/>
      <c r="T2001" s="59"/>
      <c r="U2001" s="59"/>
      <c r="V2001" s="59"/>
      <c r="W2001" s="59"/>
      <c r="X2001" s="59"/>
      <c r="Y2001" s="59"/>
      <c r="Z2001" s="59"/>
      <c r="AA2001" s="59"/>
      <c r="AB2001" s="59"/>
      <c r="AC2001" s="59"/>
      <c r="AD2001" s="59"/>
      <c r="AE2001" s="59"/>
      <c r="AF2001" s="59"/>
      <c r="AG2001" s="59"/>
      <c r="AH2001" s="59"/>
      <c r="AI2001" s="59"/>
      <c r="AJ2001" s="59"/>
    </row>
    <row r="2002" spans="4:36" x14ac:dyDescent="0.2">
      <c r="D2002" s="89"/>
      <c r="G2002" s="59"/>
      <c r="H2002" s="59"/>
      <c r="I2002" s="59"/>
      <c r="J2002" s="59"/>
      <c r="K2002" s="59"/>
      <c r="L2002" s="59"/>
      <c r="M2002" s="59"/>
      <c r="N2002" s="59"/>
      <c r="O2002" s="59"/>
      <c r="P2002" s="59"/>
      <c r="Q2002" s="59"/>
      <c r="R2002" s="59"/>
      <c r="S2002" s="59"/>
      <c r="T2002" s="59"/>
      <c r="U2002" s="59"/>
      <c r="V2002" s="59"/>
      <c r="W2002" s="59"/>
      <c r="X2002" s="59"/>
      <c r="Y2002" s="59"/>
      <c r="Z2002" s="59"/>
      <c r="AA2002" s="59"/>
      <c r="AB2002" s="59"/>
      <c r="AC2002" s="59"/>
      <c r="AD2002" s="59"/>
      <c r="AE2002" s="59"/>
      <c r="AF2002" s="59"/>
      <c r="AG2002" s="59"/>
      <c r="AH2002" s="59"/>
      <c r="AI2002" s="59"/>
      <c r="AJ2002" s="59"/>
    </row>
    <row r="2003" spans="4:36" x14ac:dyDescent="0.2">
      <c r="D2003" s="89"/>
      <c r="G2003" s="59"/>
      <c r="H2003" s="59"/>
      <c r="I2003" s="59"/>
      <c r="J2003" s="59"/>
      <c r="K2003" s="59"/>
      <c r="L2003" s="59"/>
      <c r="M2003" s="59"/>
      <c r="N2003" s="59"/>
      <c r="O2003" s="59"/>
      <c r="P2003" s="59"/>
      <c r="Q2003" s="59"/>
      <c r="R2003" s="59"/>
      <c r="S2003" s="59"/>
      <c r="T2003" s="59"/>
      <c r="U2003" s="59"/>
      <c r="V2003" s="59"/>
      <c r="W2003" s="59"/>
      <c r="X2003" s="59"/>
      <c r="Y2003" s="59"/>
      <c r="Z2003" s="59"/>
      <c r="AA2003" s="59"/>
      <c r="AB2003" s="59"/>
      <c r="AC2003" s="59"/>
      <c r="AD2003" s="59"/>
      <c r="AE2003" s="59"/>
      <c r="AF2003" s="59"/>
      <c r="AG2003" s="59"/>
      <c r="AH2003" s="59"/>
      <c r="AI2003" s="59"/>
      <c r="AJ2003" s="59"/>
    </row>
    <row r="2004" spans="4:36" x14ac:dyDescent="0.2">
      <c r="D2004" s="89"/>
      <c r="G2004" s="59"/>
      <c r="H2004" s="59"/>
      <c r="I2004" s="59"/>
      <c r="J2004" s="59"/>
      <c r="K2004" s="59"/>
      <c r="L2004" s="59"/>
      <c r="M2004" s="59"/>
      <c r="N2004" s="59"/>
      <c r="O2004" s="59"/>
      <c r="P2004" s="59"/>
      <c r="Q2004" s="59"/>
      <c r="R2004" s="59"/>
      <c r="S2004" s="59"/>
      <c r="T2004" s="59"/>
      <c r="U2004" s="59"/>
      <c r="V2004" s="59"/>
      <c r="W2004" s="59"/>
      <c r="X2004" s="59"/>
      <c r="Y2004" s="59"/>
      <c r="Z2004" s="59"/>
      <c r="AA2004" s="59"/>
      <c r="AB2004" s="59"/>
      <c r="AC2004" s="59"/>
      <c r="AD2004" s="59"/>
      <c r="AE2004" s="59"/>
      <c r="AF2004" s="59"/>
      <c r="AG2004" s="59"/>
      <c r="AH2004" s="59"/>
      <c r="AI2004" s="59"/>
      <c r="AJ2004" s="59"/>
    </row>
    <row r="2005" spans="4:36" x14ac:dyDescent="0.2">
      <c r="D2005" s="89"/>
      <c r="G2005" s="59"/>
      <c r="H2005" s="59"/>
      <c r="I2005" s="59"/>
      <c r="J2005" s="59"/>
      <c r="K2005" s="59"/>
      <c r="L2005" s="59"/>
      <c r="M2005" s="59"/>
      <c r="N2005" s="59"/>
      <c r="O2005" s="59"/>
      <c r="P2005" s="59"/>
      <c r="Q2005" s="59"/>
      <c r="R2005" s="59"/>
      <c r="S2005" s="59"/>
      <c r="T2005" s="59"/>
      <c r="U2005" s="59"/>
      <c r="V2005" s="59"/>
      <c r="W2005" s="59"/>
      <c r="X2005" s="59"/>
      <c r="Y2005" s="59"/>
      <c r="Z2005" s="59"/>
      <c r="AA2005" s="59"/>
      <c r="AB2005" s="59"/>
      <c r="AC2005" s="59"/>
      <c r="AD2005" s="59"/>
      <c r="AE2005" s="59"/>
      <c r="AF2005" s="59"/>
      <c r="AG2005" s="59"/>
      <c r="AH2005" s="59"/>
      <c r="AI2005" s="59"/>
      <c r="AJ2005" s="59"/>
    </row>
    <row r="2006" spans="4:36" x14ac:dyDescent="0.2">
      <c r="D2006" s="89"/>
      <c r="G2006" s="59"/>
      <c r="H2006" s="59"/>
      <c r="I2006" s="59"/>
      <c r="J2006" s="59"/>
      <c r="K2006" s="59"/>
      <c r="L2006" s="59"/>
      <c r="M2006" s="59"/>
      <c r="N2006" s="59"/>
      <c r="O2006" s="59"/>
      <c r="P2006" s="59"/>
      <c r="Q2006" s="59"/>
      <c r="R2006" s="59"/>
      <c r="S2006" s="59"/>
      <c r="T2006" s="59"/>
      <c r="U2006" s="59"/>
      <c r="V2006" s="59"/>
      <c r="W2006" s="59"/>
      <c r="X2006" s="59"/>
      <c r="Y2006" s="59"/>
      <c r="Z2006" s="59"/>
      <c r="AA2006" s="59"/>
      <c r="AB2006" s="59"/>
      <c r="AC2006" s="59"/>
      <c r="AD2006" s="59"/>
      <c r="AE2006" s="59"/>
      <c r="AF2006" s="59"/>
      <c r="AG2006" s="59"/>
      <c r="AH2006" s="59"/>
      <c r="AI2006" s="59"/>
      <c r="AJ2006" s="59"/>
    </row>
    <row r="2007" spans="4:36" x14ac:dyDescent="0.2">
      <c r="D2007" s="89"/>
      <c r="G2007" s="59"/>
      <c r="H2007" s="59"/>
      <c r="I2007" s="59"/>
      <c r="J2007" s="59"/>
      <c r="K2007" s="59"/>
      <c r="L2007" s="59"/>
      <c r="M2007" s="59"/>
      <c r="N2007" s="59"/>
      <c r="O2007" s="59"/>
      <c r="P2007" s="59"/>
      <c r="Q2007" s="59"/>
      <c r="R2007" s="59"/>
      <c r="S2007" s="59"/>
      <c r="T2007" s="59"/>
      <c r="U2007" s="59"/>
      <c r="V2007" s="59"/>
      <c r="W2007" s="59"/>
      <c r="X2007" s="59"/>
      <c r="Y2007" s="59"/>
      <c r="Z2007" s="59"/>
      <c r="AA2007" s="59"/>
      <c r="AB2007" s="59"/>
      <c r="AC2007" s="59"/>
      <c r="AD2007" s="59"/>
      <c r="AE2007" s="59"/>
      <c r="AF2007" s="59"/>
      <c r="AG2007" s="59"/>
      <c r="AH2007" s="59"/>
      <c r="AI2007" s="59"/>
      <c r="AJ2007" s="59"/>
    </row>
    <row r="2008" spans="4:36" x14ac:dyDescent="0.2">
      <c r="D2008" s="89"/>
      <c r="G2008" s="59"/>
      <c r="H2008" s="59"/>
      <c r="I2008" s="59"/>
      <c r="J2008" s="59"/>
      <c r="K2008" s="59"/>
      <c r="L2008" s="59"/>
      <c r="M2008" s="59"/>
      <c r="N2008" s="59"/>
      <c r="O2008" s="59"/>
      <c r="P2008" s="59"/>
      <c r="Q2008" s="59"/>
      <c r="R2008" s="59"/>
      <c r="S2008" s="59"/>
      <c r="T2008" s="59"/>
      <c r="U2008" s="59"/>
      <c r="V2008" s="59"/>
      <c r="W2008" s="59"/>
      <c r="X2008" s="59"/>
      <c r="Y2008" s="59"/>
      <c r="Z2008" s="59"/>
      <c r="AA2008" s="59"/>
      <c r="AB2008" s="59"/>
      <c r="AC2008" s="59"/>
      <c r="AD2008" s="59"/>
      <c r="AE2008" s="59"/>
      <c r="AF2008" s="59"/>
      <c r="AG2008" s="59"/>
      <c r="AH2008" s="59"/>
      <c r="AI2008" s="59"/>
      <c r="AJ2008" s="59"/>
    </row>
    <row r="2009" spans="4:36" x14ac:dyDescent="0.2">
      <c r="D2009" s="89"/>
      <c r="G2009" s="59"/>
      <c r="H2009" s="59"/>
      <c r="I2009" s="59"/>
      <c r="J2009" s="59"/>
      <c r="K2009" s="59"/>
      <c r="L2009" s="59"/>
      <c r="M2009" s="59"/>
      <c r="N2009" s="59"/>
      <c r="O2009" s="59"/>
      <c r="P2009" s="59"/>
      <c r="Q2009" s="59"/>
      <c r="R2009" s="59"/>
      <c r="S2009" s="59"/>
      <c r="T2009" s="59"/>
      <c r="U2009" s="59"/>
      <c r="V2009" s="59"/>
      <c r="W2009" s="59"/>
      <c r="X2009" s="59"/>
      <c r="Y2009" s="59"/>
      <c r="Z2009" s="59"/>
      <c r="AA2009" s="59"/>
      <c r="AB2009" s="59"/>
      <c r="AC2009" s="59"/>
      <c r="AD2009" s="59"/>
      <c r="AE2009" s="59"/>
      <c r="AF2009" s="59"/>
      <c r="AG2009" s="59"/>
      <c r="AH2009" s="59"/>
      <c r="AI2009" s="59"/>
      <c r="AJ2009" s="59"/>
    </row>
    <row r="2010" spans="4:36" x14ac:dyDescent="0.2">
      <c r="D2010" s="89"/>
      <c r="G2010" s="59"/>
      <c r="H2010" s="59"/>
      <c r="I2010" s="59"/>
      <c r="J2010" s="59"/>
      <c r="K2010" s="59"/>
      <c r="L2010" s="59"/>
      <c r="M2010" s="59"/>
      <c r="N2010" s="59"/>
      <c r="O2010" s="59"/>
      <c r="P2010" s="59"/>
      <c r="Q2010" s="59"/>
      <c r="R2010" s="59"/>
      <c r="S2010" s="59"/>
      <c r="T2010" s="59"/>
      <c r="U2010" s="59"/>
      <c r="V2010" s="59"/>
      <c r="W2010" s="59"/>
      <c r="X2010" s="59"/>
      <c r="Y2010" s="59"/>
      <c r="Z2010" s="59"/>
      <c r="AA2010" s="59"/>
      <c r="AB2010" s="59"/>
      <c r="AC2010" s="59"/>
      <c r="AD2010" s="59"/>
      <c r="AE2010" s="59"/>
      <c r="AF2010" s="59"/>
      <c r="AG2010" s="59"/>
      <c r="AH2010" s="59"/>
      <c r="AI2010" s="59"/>
      <c r="AJ2010" s="59"/>
    </row>
    <row r="2011" spans="4:36" x14ac:dyDescent="0.2">
      <c r="D2011" s="89"/>
      <c r="G2011" s="59"/>
      <c r="H2011" s="59"/>
      <c r="I2011" s="59"/>
      <c r="J2011" s="59"/>
      <c r="K2011" s="59"/>
      <c r="L2011" s="59"/>
      <c r="M2011" s="59"/>
      <c r="N2011" s="59"/>
      <c r="O2011" s="59"/>
      <c r="P2011" s="59"/>
      <c r="Q2011" s="59"/>
      <c r="R2011" s="59"/>
      <c r="S2011" s="59"/>
      <c r="T2011" s="59"/>
      <c r="U2011" s="59"/>
      <c r="V2011" s="59"/>
      <c r="W2011" s="59"/>
      <c r="X2011" s="59"/>
      <c r="Y2011" s="59"/>
      <c r="Z2011" s="59"/>
      <c r="AA2011" s="59"/>
      <c r="AB2011" s="59"/>
      <c r="AC2011" s="59"/>
      <c r="AD2011" s="59"/>
      <c r="AE2011" s="59"/>
      <c r="AF2011" s="59"/>
      <c r="AG2011" s="59"/>
      <c r="AH2011" s="59"/>
      <c r="AI2011" s="59"/>
      <c r="AJ2011" s="59"/>
    </row>
    <row r="2012" spans="4:36" x14ac:dyDescent="0.2">
      <c r="D2012" s="89"/>
      <c r="G2012" s="59"/>
      <c r="H2012" s="59"/>
      <c r="I2012" s="59"/>
      <c r="J2012" s="59"/>
      <c r="K2012" s="59"/>
      <c r="L2012" s="59"/>
      <c r="M2012" s="59"/>
      <c r="N2012" s="59"/>
      <c r="O2012" s="59"/>
      <c r="P2012" s="59"/>
      <c r="Q2012" s="59"/>
      <c r="R2012" s="59"/>
      <c r="S2012" s="59"/>
      <c r="T2012" s="59"/>
      <c r="U2012" s="59"/>
      <c r="V2012" s="59"/>
      <c r="W2012" s="59"/>
      <c r="X2012" s="59"/>
      <c r="Y2012" s="59"/>
      <c r="Z2012" s="59"/>
      <c r="AA2012" s="59"/>
      <c r="AB2012" s="59"/>
      <c r="AC2012" s="59"/>
      <c r="AD2012" s="59"/>
      <c r="AE2012" s="59"/>
      <c r="AF2012" s="59"/>
      <c r="AG2012" s="59"/>
      <c r="AH2012" s="59"/>
      <c r="AI2012" s="59"/>
      <c r="AJ2012" s="59"/>
    </row>
    <row r="2013" spans="4:36" x14ac:dyDescent="0.2">
      <c r="D2013" s="89"/>
      <c r="G2013" s="59"/>
      <c r="H2013" s="59"/>
      <c r="I2013" s="59"/>
      <c r="J2013" s="59"/>
      <c r="K2013" s="59"/>
      <c r="L2013" s="59"/>
      <c r="M2013" s="59"/>
      <c r="N2013" s="59"/>
      <c r="O2013" s="59"/>
      <c r="P2013" s="59"/>
      <c r="Q2013" s="59"/>
      <c r="R2013" s="59"/>
      <c r="S2013" s="59"/>
      <c r="T2013" s="59"/>
      <c r="U2013" s="59"/>
      <c r="V2013" s="59"/>
      <c r="W2013" s="59"/>
      <c r="X2013" s="59"/>
      <c r="Y2013" s="59"/>
      <c r="Z2013" s="59"/>
      <c r="AA2013" s="59"/>
      <c r="AB2013" s="59"/>
      <c r="AC2013" s="59"/>
      <c r="AD2013" s="59"/>
      <c r="AE2013" s="59"/>
      <c r="AF2013" s="59"/>
      <c r="AG2013" s="59"/>
      <c r="AH2013" s="59"/>
      <c r="AI2013" s="59"/>
      <c r="AJ2013" s="59"/>
    </row>
    <row r="2014" spans="4:36" x14ac:dyDescent="0.2">
      <c r="D2014" s="89"/>
      <c r="G2014" s="59"/>
      <c r="H2014" s="59"/>
      <c r="I2014" s="59"/>
      <c r="J2014" s="59"/>
      <c r="K2014" s="59"/>
      <c r="L2014" s="59"/>
      <c r="M2014" s="59"/>
      <c r="N2014" s="59"/>
      <c r="O2014" s="59"/>
      <c r="P2014" s="59"/>
      <c r="Q2014" s="59"/>
      <c r="R2014" s="59"/>
      <c r="S2014" s="59"/>
      <c r="T2014" s="59"/>
      <c r="U2014" s="59"/>
      <c r="V2014" s="59"/>
      <c r="W2014" s="59"/>
      <c r="X2014" s="59"/>
      <c r="Y2014" s="59"/>
      <c r="Z2014" s="59"/>
      <c r="AA2014" s="59"/>
      <c r="AB2014" s="59"/>
      <c r="AC2014" s="59"/>
      <c r="AD2014" s="59"/>
      <c r="AE2014" s="59"/>
      <c r="AF2014" s="59"/>
      <c r="AG2014" s="59"/>
      <c r="AH2014" s="59"/>
      <c r="AI2014" s="59"/>
      <c r="AJ2014" s="59"/>
    </row>
    <row r="2015" spans="4:36" x14ac:dyDescent="0.2">
      <c r="D2015" s="89"/>
      <c r="G2015" s="59"/>
      <c r="H2015" s="59"/>
      <c r="I2015" s="59"/>
      <c r="J2015" s="59"/>
      <c r="K2015" s="59"/>
      <c r="L2015" s="59"/>
      <c r="M2015" s="59"/>
      <c r="N2015" s="59"/>
      <c r="O2015" s="59"/>
      <c r="P2015" s="59"/>
      <c r="Q2015" s="59"/>
      <c r="R2015" s="59"/>
      <c r="S2015" s="59"/>
      <c r="T2015" s="59"/>
      <c r="U2015" s="59"/>
      <c r="V2015" s="59"/>
      <c r="W2015" s="59"/>
      <c r="X2015" s="59"/>
      <c r="Y2015" s="59"/>
      <c r="Z2015" s="59"/>
      <c r="AA2015" s="59"/>
      <c r="AB2015" s="59"/>
      <c r="AC2015" s="59"/>
      <c r="AD2015" s="59"/>
      <c r="AE2015" s="59"/>
      <c r="AF2015" s="59"/>
      <c r="AG2015" s="59"/>
      <c r="AH2015" s="59"/>
      <c r="AI2015" s="59"/>
      <c r="AJ2015" s="59"/>
    </row>
    <row r="2016" spans="4:36" x14ac:dyDescent="0.2">
      <c r="D2016" s="89"/>
      <c r="G2016" s="59"/>
      <c r="H2016" s="59"/>
      <c r="I2016" s="59"/>
      <c r="J2016" s="59"/>
      <c r="K2016" s="59"/>
      <c r="L2016" s="59"/>
      <c r="M2016" s="59"/>
      <c r="N2016" s="59"/>
      <c r="O2016" s="59"/>
      <c r="P2016" s="59"/>
      <c r="Q2016" s="59"/>
      <c r="R2016" s="59"/>
      <c r="S2016" s="59"/>
      <c r="T2016" s="59"/>
      <c r="U2016" s="59"/>
      <c r="V2016" s="59"/>
      <c r="W2016" s="59"/>
      <c r="X2016" s="59"/>
      <c r="Y2016" s="59"/>
      <c r="Z2016" s="59"/>
      <c r="AA2016" s="59"/>
      <c r="AB2016" s="59"/>
      <c r="AC2016" s="59"/>
      <c r="AD2016" s="59"/>
      <c r="AE2016" s="59"/>
      <c r="AF2016" s="59"/>
      <c r="AG2016" s="59"/>
      <c r="AH2016" s="59"/>
      <c r="AI2016" s="59"/>
      <c r="AJ2016" s="59"/>
    </row>
    <row r="2017" spans="4:36" x14ac:dyDescent="0.2">
      <c r="D2017" s="89"/>
      <c r="G2017" s="59"/>
      <c r="H2017" s="59"/>
      <c r="I2017" s="59"/>
      <c r="J2017" s="59"/>
      <c r="K2017" s="59"/>
      <c r="L2017" s="59"/>
      <c r="M2017" s="59"/>
      <c r="N2017" s="59"/>
      <c r="O2017" s="59"/>
      <c r="P2017" s="59"/>
      <c r="Q2017" s="59"/>
      <c r="R2017" s="59"/>
      <c r="S2017" s="59"/>
      <c r="T2017" s="59"/>
      <c r="U2017" s="59"/>
      <c r="V2017" s="59"/>
      <c r="W2017" s="59"/>
      <c r="X2017" s="59"/>
      <c r="Y2017" s="59"/>
      <c r="Z2017" s="59"/>
      <c r="AA2017" s="59"/>
      <c r="AB2017" s="59"/>
      <c r="AC2017" s="59"/>
      <c r="AD2017" s="59"/>
      <c r="AE2017" s="59"/>
      <c r="AF2017" s="59"/>
      <c r="AG2017" s="59"/>
      <c r="AH2017" s="59"/>
      <c r="AI2017" s="59"/>
      <c r="AJ2017" s="59"/>
    </row>
    <row r="2018" spans="4:36" x14ac:dyDescent="0.2">
      <c r="D2018" s="89"/>
      <c r="G2018" s="59"/>
      <c r="H2018" s="59"/>
      <c r="I2018" s="59"/>
      <c r="J2018" s="59"/>
      <c r="K2018" s="59"/>
      <c r="L2018" s="59"/>
      <c r="M2018" s="59"/>
      <c r="N2018" s="59"/>
      <c r="O2018" s="59"/>
      <c r="P2018" s="59"/>
      <c r="Q2018" s="59"/>
      <c r="R2018" s="59"/>
      <c r="S2018" s="59"/>
      <c r="T2018" s="59"/>
      <c r="U2018" s="59"/>
      <c r="V2018" s="59"/>
      <c r="W2018" s="59"/>
      <c r="X2018" s="59"/>
      <c r="Y2018" s="59"/>
      <c r="Z2018" s="59"/>
      <c r="AA2018" s="59"/>
      <c r="AB2018" s="59"/>
      <c r="AC2018" s="59"/>
      <c r="AD2018" s="59"/>
      <c r="AE2018" s="59"/>
      <c r="AF2018" s="59"/>
      <c r="AG2018" s="59"/>
      <c r="AH2018" s="59"/>
      <c r="AI2018" s="59"/>
      <c r="AJ2018" s="59"/>
    </row>
    <row r="2019" spans="4:36" x14ac:dyDescent="0.2">
      <c r="D2019" s="89"/>
      <c r="G2019" s="59"/>
      <c r="H2019" s="59"/>
      <c r="I2019" s="59"/>
      <c r="J2019" s="59"/>
      <c r="K2019" s="59"/>
      <c r="L2019" s="59"/>
      <c r="M2019" s="59"/>
      <c r="N2019" s="59"/>
      <c r="O2019" s="59"/>
      <c r="P2019" s="59"/>
      <c r="Q2019" s="59"/>
      <c r="R2019" s="59"/>
      <c r="S2019" s="59"/>
      <c r="T2019" s="59"/>
      <c r="U2019" s="59"/>
      <c r="V2019" s="59"/>
      <c r="W2019" s="59"/>
      <c r="X2019" s="59"/>
      <c r="Y2019" s="59"/>
      <c r="Z2019" s="59"/>
      <c r="AA2019" s="59"/>
      <c r="AB2019" s="59"/>
      <c r="AC2019" s="59"/>
      <c r="AD2019" s="59"/>
      <c r="AE2019" s="59"/>
      <c r="AF2019" s="59"/>
      <c r="AG2019" s="59"/>
      <c r="AH2019" s="59"/>
      <c r="AI2019" s="59"/>
      <c r="AJ2019" s="59"/>
    </row>
    <row r="2020" spans="4:36" x14ac:dyDescent="0.2">
      <c r="D2020" s="89"/>
      <c r="G2020" s="59"/>
      <c r="H2020" s="59"/>
      <c r="I2020" s="59"/>
      <c r="J2020" s="59"/>
      <c r="K2020" s="59"/>
      <c r="L2020" s="59"/>
      <c r="M2020" s="59"/>
      <c r="N2020" s="59"/>
      <c r="O2020" s="59"/>
      <c r="P2020" s="59"/>
      <c r="Q2020" s="59"/>
      <c r="R2020" s="59"/>
      <c r="S2020" s="59"/>
      <c r="T2020" s="59"/>
      <c r="U2020" s="59"/>
      <c r="V2020" s="59"/>
      <c r="W2020" s="59"/>
      <c r="X2020" s="59"/>
      <c r="Y2020" s="59"/>
      <c r="Z2020" s="59"/>
      <c r="AA2020" s="59"/>
      <c r="AB2020" s="59"/>
      <c r="AC2020" s="59"/>
      <c r="AD2020" s="59"/>
      <c r="AE2020" s="59"/>
      <c r="AF2020" s="59"/>
      <c r="AG2020" s="59"/>
      <c r="AH2020" s="59"/>
      <c r="AI2020" s="59"/>
      <c r="AJ2020" s="59"/>
    </row>
    <row r="2021" spans="4:36" x14ac:dyDescent="0.2">
      <c r="D2021" s="89"/>
      <c r="G2021" s="59"/>
      <c r="H2021" s="59"/>
      <c r="I2021" s="59"/>
      <c r="J2021" s="59"/>
      <c r="K2021" s="59"/>
      <c r="L2021" s="59"/>
      <c r="M2021" s="59"/>
      <c r="N2021" s="59"/>
      <c r="O2021" s="59"/>
      <c r="P2021" s="59"/>
      <c r="Q2021" s="59"/>
      <c r="R2021" s="59"/>
      <c r="S2021" s="59"/>
      <c r="T2021" s="59"/>
      <c r="U2021" s="59"/>
      <c r="V2021" s="59"/>
      <c r="W2021" s="59"/>
      <c r="X2021" s="59"/>
      <c r="Y2021" s="59"/>
      <c r="Z2021" s="59"/>
      <c r="AA2021" s="59"/>
      <c r="AB2021" s="59"/>
      <c r="AC2021" s="59"/>
      <c r="AD2021" s="59"/>
      <c r="AE2021" s="59"/>
      <c r="AF2021" s="59"/>
      <c r="AG2021" s="59"/>
      <c r="AH2021" s="59"/>
      <c r="AI2021" s="59"/>
      <c r="AJ2021" s="59"/>
    </row>
    <row r="2022" spans="4:36" x14ac:dyDescent="0.2">
      <c r="D2022" s="89"/>
      <c r="G2022" s="59"/>
      <c r="H2022" s="59"/>
      <c r="I2022" s="59"/>
      <c r="J2022" s="59"/>
      <c r="K2022" s="59"/>
      <c r="L2022" s="59"/>
      <c r="M2022" s="59"/>
      <c r="N2022" s="59"/>
      <c r="O2022" s="59"/>
      <c r="P2022" s="59"/>
      <c r="Q2022" s="59"/>
      <c r="R2022" s="59"/>
      <c r="S2022" s="59"/>
      <c r="T2022" s="59"/>
      <c r="U2022" s="59"/>
      <c r="V2022" s="59"/>
      <c r="W2022" s="59"/>
      <c r="X2022" s="59"/>
      <c r="Y2022" s="59"/>
      <c r="Z2022" s="59"/>
      <c r="AA2022" s="59"/>
      <c r="AB2022" s="59"/>
      <c r="AC2022" s="59"/>
      <c r="AD2022" s="59"/>
      <c r="AE2022" s="59"/>
      <c r="AF2022" s="59"/>
      <c r="AG2022" s="59"/>
      <c r="AH2022" s="59"/>
      <c r="AI2022" s="59"/>
      <c r="AJ2022" s="59"/>
    </row>
    <row r="2023" spans="4:36" x14ac:dyDescent="0.2">
      <c r="D2023" s="89"/>
      <c r="G2023" s="59"/>
      <c r="H2023" s="59"/>
      <c r="I2023" s="59"/>
      <c r="J2023" s="59"/>
      <c r="K2023" s="59"/>
      <c r="L2023" s="59"/>
      <c r="M2023" s="59"/>
      <c r="N2023" s="59"/>
      <c r="O2023" s="59"/>
      <c r="P2023" s="59"/>
      <c r="Q2023" s="59"/>
      <c r="R2023" s="59"/>
      <c r="S2023" s="59"/>
      <c r="T2023" s="59"/>
      <c r="U2023" s="59"/>
      <c r="V2023" s="59"/>
      <c r="W2023" s="59"/>
      <c r="X2023" s="59"/>
      <c r="Y2023" s="59"/>
      <c r="Z2023" s="59"/>
      <c r="AA2023" s="59"/>
      <c r="AB2023" s="59"/>
      <c r="AC2023" s="59"/>
      <c r="AD2023" s="59"/>
      <c r="AE2023" s="59"/>
      <c r="AF2023" s="59"/>
      <c r="AG2023" s="59"/>
      <c r="AH2023" s="59"/>
      <c r="AI2023" s="59"/>
      <c r="AJ2023" s="59"/>
    </row>
    <row r="2024" spans="4:36" x14ac:dyDescent="0.2">
      <c r="D2024" s="89"/>
      <c r="G2024" s="59"/>
      <c r="H2024" s="59"/>
      <c r="I2024" s="59"/>
      <c r="J2024" s="59"/>
      <c r="K2024" s="59"/>
      <c r="L2024" s="59"/>
      <c r="M2024" s="59"/>
      <c r="N2024" s="59"/>
      <c r="O2024" s="59"/>
      <c r="P2024" s="59"/>
      <c r="Q2024" s="59"/>
      <c r="R2024" s="59"/>
      <c r="S2024" s="59"/>
      <c r="T2024" s="59"/>
      <c r="U2024" s="59"/>
      <c r="V2024" s="59"/>
      <c r="W2024" s="59"/>
      <c r="X2024" s="59"/>
      <c r="Y2024" s="59"/>
      <c r="Z2024" s="59"/>
      <c r="AA2024" s="59"/>
      <c r="AB2024" s="59"/>
      <c r="AC2024" s="59"/>
      <c r="AD2024" s="59"/>
      <c r="AE2024" s="59"/>
      <c r="AF2024" s="59"/>
      <c r="AG2024" s="59"/>
      <c r="AH2024" s="59"/>
      <c r="AI2024" s="59"/>
      <c r="AJ2024" s="59"/>
    </row>
    <row r="2025" spans="4:36" x14ac:dyDescent="0.2">
      <c r="D2025" s="89"/>
      <c r="G2025" s="59"/>
      <c r="H2025" s="59"/>
      <c r="I2025" s="59"/>
      <c r="J2025" s="59"/>
      <c r="K2025" s="59"/>
      <c r="L2025" s="59"/>
      <c r="M2025" s="59"/>
      <c r="N2025" s="59"/>
      <c r="O2025" s="59"/>
      <c r="P2025" s="59"/>
      <c r="Q2025" s="59"/>
      <c r="R2025" s="59"/>
      <c r="S2025" s="59"/>
      <c r="T2025" s="59"/>
      <c r="U2025" s="59"/>
      <c r="V2025" s="59"/>
      <c r="W2025" s="59"/>
      <c r="X2025" s="59"/>
      <c r="Y2025" s="59"/>
      <c r="Z2025" s="59"/>
      <c r="AA2025" s="59"/>
      <c r="AB2025" s="59"/>
      <c r="AC2025" s="59"/>
      <c r="AD2025" s="59"/>
      <c r="AE2025" s="59"/>
      <c r="AF2025" s="59"/>
      <c r="AG2025" s="59"/>
      <c r="AH2025" s="59"/>
      <c r="AI2025" s="59"/>
      <c r="AJ2025" s="59"/>
    </row>
    <row r="2026" spans="4:36" x14ac:dyDescent="0.2">
      <c r="D2026" s="89"/>
      <c r="G2026" s="59"/>
      <c r="H2026" s="59"/>
      <c r="I2026" s="59"/>
      <c r="J2026" s="59"/>
      <c r="K2026" s="59"/>
      <c r="L2026" s="59"/>
      <c r="M2026" s="59"/>
      <c r="N2026" s="59"/>
      <c r="O2026" s="59"/>
      <c r="P2026" s="59"/>
      <c r="Q2026" s="59"/>
      <c r="R2026" s="59"/>
      <c r="S2026" s="59"/>
      <c r="T2026" s="59"/>
      <c r="U2026" s="59"/>
      <c r="V2026" s="59"/>
      <c r="W2026" s="59"/>
      <c r="X2026" s="59"/>
      <c r="Y2026" s="59"/>
      <c r="Z2026" s="59"/>
      <c r="AA2026" s="59"/>
      <c r="AB2026" s="59"/>
      <c r="AC2026" s="59"/>
      <c r="AD2026" s="59"/>
      <c r="AE2026" s="59"/>
      <c r="AF2026" s="59"/>
      <c r="AG2026" s="59"/>
      <c r="AH2026" s="59"/>
      <c r="AI2026" s="59"/>
      <c r="AJ2026" s="59"/>
    </row>
    <row r="2027" spans="4:36" x14ac:dyDescent="0.2">
      <c r="D2027" s="89"/>
      <c r="G2027" s="59"/>
      <c r="H2027" s="59"/>
      <c r="I2027" s="59"/>
      <c r="J2027" s="59"/>
      <c r="K2027" s="59"/>
      <c r="L2027" s="59"/>
      <c r="M2027" s="59"/>
      <c r="N2027" s="59"/>
      <c r="O2027" s="59"/>
      <c r="P2027" s="59"/>
      <c r="Q2027" s="59"/>
      <c r="R2027" s="59"/>
      <c r="S2027" s="59"/>
      <c r="T2027" s="59"/>
      <c r="U2027" s="59"/>
      <c r="V2027" s="59"/>
      <c r="W2027" s="59"/>
      <c r="X2027" s="59"/>
      <c r="Y2027" s="59"/>
      <c r="Z2027" s="59"/>
      <c r="AA2027" s="59"/>
      <c r="AB2027" s="59"/>
      <c r="AC2027" s="59"/>
      <c r="AD2027" s="59"/>
      <c r="AE2027" s="59"/>
      <c r="AF2027" s="59"/>
      <c r="AG2027" s="59"/>
      <c r="AH2027" s="59"/>
      <c r="AI2027" s="59"/>
      <c r="AJ2027" s="59"/>
    </row>
    <row r="2028" spans="4:36" x14ac:dyDescent="0.2">
      <c r="D2028" s="89"/>
      <c r="G2028" s="59"/>
      <c r="H2028" s="59"/>
      <c r="I2028" s="59"/>
      <c r="J2028" s="59"/>
      <c r="K2028" s="59"/>
      <c r="L2028" s="59"/>
      <c r="M2028" s="59"/>
      <c r="N2028" s="59"/>
      <c r="O2028" s="59"/>
      <c r="P2028" s="59"/>
      <c r="Q2028" s="59"/>
      <c r="R2028" s="59"/>
      <c r="S2028" s="59"/>
      <c r="T2028" s="59"/>
      <c r="U2028" s="59"/>
      <c r="V2028" s="59"/>
      <c r="W2028" s="59"/>
      <c r="X2028" s="59"/>
      <c r="Y2028" s="59"/>
      <c r="Z2028" s="59"/>
      <c r="AA2028" s="59"/>
      <c r="AB2028" s="59"/>
      <c r="AC2028" s="59"/>
      <c r="AD2028" s="59"/>
      <c r="AE2028" s="59"/>
      <c r="AF2028" s="59"/>
      <c r="AG2028" s="59"/>
      <c r="AH2028" s="59"/>
      <c r="AI2028" s="59"/>
      <c r="AJ2028" s="59"/>
    </row>
    <row r="2029" spans="4:36" x14ac:dyDescent="0.2">
      <c r="D2029" s="89"/>
      <c r="G2029" s="59"/>
      <c r="H2029" s="59"/>
      <c r="I2029" s="59"/>
      <c r="J2029" s="59"/>
      <c r="K2029" s="59"/>
      <c r="L2029" s="59"/>
      <c r="M2029" s="59"/>
      <c r="N2029" s="59"/>
      <c r="O2029" s="59"/>
      <c r="P2029" s="59"/>
      <c r="Q2029" s="59"/>
      <c r="R2029" s="59"/>
      <c r="S2029" s="59"/>
      <c r="T2029" s="59"/>
      <c r="U2029" s="59"/>
      <c r="V2029" s="59"/>
      <c r="W2029" s="59"/>
      <c r="X2029" s="59"/>
      <c r="Y2029" s="59"/>
      <c r="Z2029" s="59"/>
      <c r="AA2029" s="59"/>
      <c r="AB2029" s="59"/>
      <c r="AC2029" s="59"/>
      <c r="AD2029" s="59"/>
      <c r="AE2029" s="59"/>
      <c r="AF2029" s="59"/>
      <c r="AG2029" s="59"/>
      <c r="AH2029" s="59"/>
      <c r="AI2029" s="59"/>
      <c r="AJ2029" s="59"/>
    </row>
    <row r="2030" spans="4:36" x14ac:dyDescent="0.2">
      <c r="D2030" s="89"/>
      <c r="G2030" s="59"/>
      <c r="H2030" s="59"/>
      <c r="I2030" s="59"/>
      <c r="J2030" s="59"/>
      <c r="K2030" s="59"/>
      <c r="L2030" s="59"/>
      <c r="M2030" s="59"/>
      <c r="N2030" s="59"/>
      <c r="O2030" s="59"/>
      <c r="P2030" s="59"/>
      <c r="Q2030" s="59"/>
      <c r="R2030" s="59"/>
      <c r="S2030" s="59"/>
      <c r="T2030" s="59"/>
      <c r="U2030" s="59"/>
      <c r="V2030" s="59"/>
      <c r="W2030" s="59"/>
      <c r="X2030" s="59"/>
      <c r="Y2030" s="59"/>
      <c r="Z2030" s="59"/>
      <c r="AA2030" s="59"/>
      <c r="AB2030" s="59"/>
      <c r="AC2030" s="59"/>
      <c r="AD2030" s="59"/>
      <c r="AE2030" s="59"/>
      <c r="AF2030" s="59"/>
      <c r="AG2030" s="59"/>
      <c r="AH2030" s="59"/>
      <c r="AI2030" s="59"/>
      <c r="AJ2030" s="59"/>
    </row>
    <row r="2031" spans="4:36" x14ac:dyDescent="0.2">
      <c r="D2031" s="89"/>
      <c r="G2031" s="59"/>
      <c r="H2031" s="59"/>
      <c r="I2031" s="59"/>
      <c r="J2031" s="59"/>
      <c r="K2031" s="59"/>
      <c r="L2031" s="59"/>
      <c r="M2031" s="59"/>
      <c r="N2031" s="59"/>
      <c r="O2031" s="59"/>
      <c r="P2031" s="59"/>
      <c r="Q2031" s="59"/>
      <c r="R2031" s="59"/>
      <c r="S2031" s="59"/>
      <c r="T2031" s="59"/>
      <c r="U2031" s="59"/>
      <c r="V2031" s="59"/>
      <c r="W2031" s="59"/>
      <c r="X2031" s="59"/>
      <c r="Y2031" s="59"/>
      <c r="Z2031" s="59"/>
      <c r="AA2031" s="59"/>
      <c r="AB2031" s="59"/>
      <c r="AC2031" s="59"/>
      <c r="AD2031" s="59"/>
      <c r="AE2031" s="59"/>
      <c r="AF2031" s="59"/>
      <c r="AG2031" s="59"/>
      <c r="AH2031" s="59"/>
      <c r="AI2031" s="59"/>
      <c r="AJ2031" s="59"/>
    </row>
    <row r="2032" spans="4:36" x14ac:dyDescent="0.2">
      <c r="D2032" s="89"/>
      <c r="G2032" s="59"/>
      <c r="H2032" s="59"/>
      <c r="I2032" s="59"/>
      <c r="J2032" s="59"/>
      <c r="K2032" s="59"/>
      <c r="L2032" s="59"/>
      <c r="M2032" s="59"/>
      <c r="N2032" s="59"/>
      <c r="O2032" s="59"/>
      <c r="P2032" s="59"/>
      <c r="Q2032" s="59"/>
      <c r="R2032" s="59"/>
      <c r="S2032" s="59"/>
      <c r="T2032" s="59"/>
      <c r="U2032" s="59"/>
      <c r="V2032" s="59"/>
      <c r="W2032" s="59"/>
      <c r="X2032" s="59"/>
      <c r="Y2032" s="59"/>
      <c r="Z2032" s="59"/>
      <c r="AA2032" s="59"/>
      <c r="AB2032" s="59"/>
      <c r="AC2032" s="59"/>
      <c r="AD2032" s="59"/>
      <c r="AE2032" s="59"/>
      <c r="AF2032" s="59"/>
      <c r="AG2032" s="59"/>
      <c r="AH2032" s="59"/>
      <c r="AI2032" s="59"/>
      <c r="AJ2032" s="59"/>
    </row>
    <row r="2033" spans="4:36" x14ac:dyDescent="0.2">
      <c r="D2033" s="89"/>
      <c r="G2033" s="59"/>
      <c r="H2033" s="59"/>
      <c r="I2033" s="59"/>
      <c r="J2033" s="59"/>
      <c r="K2033" s="59"/>
      <c r="L2033" s="59"/>
      <c r="M2033" s="59"/>
      <c r="N2033" s="59"/>
      <c r="O2033" s="59"/>
      <c r="P2033" s="59"/>
      <c r="Q2033" s="59"/>
      <c r="R2033" s="59"/>
      <c r="S2033" s="59"/>
      <c r="T2033" s="59"/>
      <c r="U2033" s="59"/>
      <c r="V2033" s="59"/>
      <c r="W2033" s="59"/>
      <c r="X2033" s="59"/>
      <c r="Y2033" s="59"/>
      <c r="Z2033" s="59"/>
      <c r="AA2033" s="59"/>
      <c r="AB2033" s="59"/>
      <c r="AC2033" s="59"/>
      <c r="AD2033" s="59"/>
      <c r="AE2033" s="59"/>
      <c r="AF2033" s="59"/>
      <c r="AG2033" s="59"/>
      <c r="AH2033" s="59"/>
      <c r="AI2033" s="59"/>
      <c r="AJ2033" s="59"/>
    </row>
    <row r="2034" spans="4:36" x14ac:dyDescent="0.2">
      <c r="D2034" s="89"/>
      <c r="G2034" s="59"/>
      <c r="H2034" s="59"/>
      <c r="I2034" s="59"/>
      <c r="J2034" s="59"/>
      <c r="K2034" s="59"/>
      <c r="L2034" s="59"/>
      <c r="M2034" s="59"/>
      <c r="N2034" s="59"/>
      <c r="O2034" s="59"/>
      <c r="P2034" s="59"/>
      <c r="Q2034" s="59"/>
      <c r="R2034" s="59"/>
      <c r="S2034" s="59"/>
      <c r="T2034" s="59"/>
      <c r="U2034" s="59"/>
      <c r="V2034" s="59"/>
      <c r="W2034" s="59"/>
      <c r="X2034" s="59"/>
      <c r="Y2034" s="59"/>
      <c r="Z2034" s="59"/>
      <c r="AA2034" s="59"/>
      <c r="AB2034" s="59"/>
      <c r="AC2034" s="59"/>
      <c r="AD2034" s="59"/>
      <c r="AE2034" s="59"/>
      <c r="AF2034" s="59"/>
      <c r="AG2034" s="59"/>
      <c r="AH2034" s="59"/>
      <c r="AI2034" s="59"/>
      <c r="AJ2034" s="59"/>
    </row>
    <row r="2035" spans="4:36" x14ac:dyDescent="0.2">
      <c r="D2035" s="89"/>
      <c r="G2035" s="59"/>
      <c r="H2035" s="59"/>
      <c r="I2035" s="59"/>
      <c r="J2035" s="59"/>
      <c r="K2035" s="59"/>
      <c r="L2035" s="59"/>
      <c r="M2035" s="59"/>
      <c r="N2035" s="59"/>
      <c r="O2035" s="59"/>
      <c r="P2035" s="59"/>
      <c r="Q2035" s="59"/>
      <c r="R2035" s="59"/>
      <c r="S2035" s="59"/>
      <c r="T2035" s="59"/>
      <c r="U2035" s="59"/>
      <c r="V2035" s="59"/>
      <c r="W2035" s="59"/>
      <c r="X2035" s="59"/>
      <c r="Y2035" s="59"/>
      <c r="Z2035" s="59"/>
      <c r="AA2035" s="59"/>
      <c r="AB2035" s="59"/>
      <c r="AC2035" s="59"/>
      <c r="AD2035" s="59"/>
      <c r="AE2035" s="59"/>
      <c r="AF2035" s="59"/>
      <c r="AG2035" s="59"/>
      <c r="AH2035" s="59"/>
      <c r="AI2035" s="59"/>
      <c r="AJ2035" s="59"/>
    </row>
    <row r="2036" spans="4:36" x14ac:dyDescent="0.2">
      <c r="D2036" s="89"/>
      <c r="G2036" s="59"/>
      <c r="H2036" s="59"/>
      <c r="I2036" s="59"/>
      <c r="J2036" s="59"/>
      <c r="K2036" s="59"/>
      <c r="L2036" s="59"/>
      <c r="M2036" s="59"/>
      <c r="N2036" s="59"/>
      <c r="O2036" s="59"/>
      <c r="P2036" s="59"/>
      <c r="Q2036" s="59"/>
      <c r="R2036" s="59"/>
      <c r="S2036" s="59"/>
      <c r="T2036" s="59"/>
      <c r="U2036" s="59"/>
      <c r="V2036" s="59"/>
      <c r="W2036" s="59"/>
      <c r="X2036" s="59"/>
      <c r="Y2036" s="59"/>
      <c r="Z2036" s="59"/>
      <c r="AA2036" s="59"/>
      <c r="AB2036" s="59"/>
      <c r="AC2036" s="59"/>
      <c r="AD2036" s="59"/>
      <c r="AE2036" s="59"/>
      <c r="AF2036" s="59"/>
      <c r="AG2036" s="59"/>
      <c r="AH2036" s="59"/>
      <c r="AI2036" s="59"/>
      <c r="AJ2036" s="59"/>
    </row>
    <row r="2037" spans="4:36" x14ac:dyDescent="0.2">
      <c r="D2037" s="89"/>
      <c r="G2037" s="59"/>
      <c r="H2037" s="59"/>
      <c r="I2037" s="59"/>
      <c r="J2037" s="59"/>
      <c r="K2037" s="59"/>
      <c r="L2037" s="59"/>
      <c r="M2037" s="59"/>
      <c r="N2037" s="59"/>
      <c r="O2037" s="59"/>
      <c r="P2037" s="59"/>
      <c r="Q2037" s="59"/>
      <c r="R2037" s="59"/>
      <c r="S2037" s="59"/>
      <c r="T2037" s="59"/>
      <c r="U2037" s="59"/>
      <c r="V2037" s="59"/>
      <c r="W2037" s="59"/>
      <c r="X2037" s="59"/>
      <c r="Y2037" s="59"/>
      <c r="Z2037" s="59"/>
      <c r="AA2037" s="59"/>
      <c r="AB2037" s="59"/>
      <c r="AC2037" s="59"/>
      <c r="AD2037" s="59"/>
      <c r="AE2037" s="59"/>
      <c r="AF2037" s="59"/>
      <c r="AG2037" s="59"/>
      <c r="AH2037" s="59"/>
      <c r="AI2037" s="59"/>
      <c r="AJ2037" s="59"/>
    </row>
    <row r="2038" spans="4:36" x14ac:dyDescent="0.2">
      <c r="D2038" s="89"/>
      <c r="G2038" s="59"/>
      <c r="H2038" s="59"/>
      <c r="I2038" s="59"/>
      <c r="J2038" s="59"/>
      <c r="K2038" s="59"/>
      <c r="L2038" s="59"/>
      <c r="M2038" s="59"/>
      <c r="N2038" s="59"/>
      <c r="O2038" s="59"/>
      <c r="P2038" s="59"/>
      <c r="Q2038" s="59"/>
      <c r="R2038" s="59"/>
      <c r="S2038" s="59"/>
      <c r="T2038" s="59"/>
      <c r="U2038" s="59"/>
      <c r="V2038" s="59"/>
      <c r="W2038" s="59"/>
      <c r="X2038" s="59"/>
      <c r="Y2038" s="59"/>
      <c r="Z2038" s="59"/>
      <c r="AA2038" s="59"/>
      <c r="AB2038" s="59"/>
      <c r="AC2038" s="59"/>
      <c r="AD2038" s="59"/>
      <c r="AE2038" s="59"/>
      <c r="AF2038" s="59"/>
      <c r="AG2038" s="59"/>
      <c r="AH2038" s="59"/>
      <c r="AI2038" s="59"/>
      <c r="AJ2038" s="59"/>
    </row>
    <row r="2039" spans="4:36" x14ac:dyDescent="0.2">
      <c r="D2039" s="89"/>
      <c r="G2039" s="59"/>
      <c r="H2039" s="59"/>
      <c r="I2039" s="59"/>
      <c r="J2039" s="59"/>
      <c r="K2039" s="59"/>
      <c r="L2039" s="59"/>
      <c r="M2039" s="59"/>
      <c r="N2039" s="59"/>
      <c r="O2039" s="59"/>
      <c r="P2039" s="59"/>
      <c r="Q2039" s="59"/>
      <c r="R2039" s="59"/>
      <c r="S2039" s="59"/>
      <c r="T2039" s="59"/>
      <c r="U2039" s="59"/>
      <c r="V2039" s="59"/>
      <c r="W2039" s="59"/>
      <c r="X2039" s="59"/>
      <c r="Y2039" s="59"/>
      <c r="Z2039" s="59"/>
      <c r="AA2039" s="59"/>
      <c r="AB2039" s="59"/>
      <c r="AC2039" s="59"/>
      <c r="AD2039" s="59"/>
      <c r="AE2039" s="59"/>
      <c r="AF2039" s="59"/>
      <c r="AG2039" s="59"/>
      <c r="AH2039" s="59"/>
      <c r="AI2039" s="59"/>
      <c r="AJ2039" s="59"/>
    </row>
    <row r="2040" spans="4:36" x14ac:dyDescent="0.2">
      <c r="D2040" s="89"/>
      <c r="G2040" s="59"/>
      <c r="H2040" s="59"/>
      <c r="I2040" s="59"/>
      <c r="J2040" s="59"/>
      <c r="K2040" s="59"/>
      <c r="L2040" s="59"/>
      <c r="M2040" s="59"/>
      <c r="N2040" s="59"/>
      <c r="O2040" s="59"/>
      <c r="P2040" s="59"/>
      <c r="Q2040" s="59"/>
      <c r="R2040" s="59"/>
      <c r="S2040" s="59"/>
      <c r="T2040" s="59"/>
      <c r="U2040" s="59"/>
      <c r="V2040" s="59"/>
      <c r="W2040" s="59"/>
      <c r="X2040" s="59"/>
      <c r="Y2040" s="59"/>
      <c r="Z2040" s="59"/>
      <c r="AA2040" s="59"/>
      <c r="AB2040" s="59"/>
      <c r="AC2040" s="59"/>
      <c r="AD2040" s="59"/>
      <c r="AE2040" s="59"/>
      <c r="AF2040" s="59"/>
      <c r="AG2040" s="59"/>
      <c r="AH2040" s="59"/>
      <c r="AI2040" s="59"/>
      <c r="AJ2040" s="59"/>
    </row>
    <row r="2041" spans="4:36" x14ac:dyDescent="0.2">
      <c r="D2041" s="89"/>
      <c r="G2041" s="59"/>
      <c r="H2041" s="59"/>
      <c r="I2041" s="59"/>
      <c r="J2041" s="59"/>
      <c r="K2041" s="59"/>
      <c r="L2041" s="59"/>
      <c r="M2041" s="59"/>
      <c r="N2041" s="59"/>
      <c r="O2041" s="59"/>
      <c r="P2041" s="59"/>
      <c r="Q2041" s="59"/>
      <c r="R2041" s="59"/>
      <c r="S2041" s="59"/>
      <c r="T2041" s="59"/>
      <c r="U2041" s="59"/>
      <c r="V2041" s="59"/>
      <c r="W2041" s="59"/>
      <c r="X2041" s="59"/>
      <c r="Y2041" s="59"/>
      <c r="Z2041" s="59"/>
      <c r="AA2041" s="59"/>
      <c r="AB2041" s="59"/>
      <c r="AC2041" s="59"/>
      <c r="AD2041" s="59"/>
      <c r="AE2041" s="59"/>
      <c r="AF2041" s="59"/>
      <c r="AG2041" s="59"/>
      <c r="AH2041" s="59"/>
      <c r="AI2041" s="59"/>
      <c r="AJ2041" s="59"/>
    </row>
    <row r="2042" spans="4:36" x14ac:dyDescent="0.2">
      <c r="D2042" s="89"/>
      <c r="G2042" s="59"/>
      <c r="H2042" s="59"/>
      <c r="I2042" s="59"/>
      <c r="J2042" s="59"/>
      <c r="K2042" s="59"/>
      <c r="L2042" s="59"/>
      <c r="M2042" s="59"/>
      <c r="N2042" s="59"/>
      <c r="O2042" s="59"/>
      <c r="P2042" s="59"/>
      <c r="Q2042" s="59"/>
      <c r="R2042" s="59"/>
      <c r="S2042" s="59"/>
      <c r="T2042" s="59"/>
      <c r="U2042" s="59"/>
      <c r="V2042" s="59"/>
      <c r="W2042" s="59"/>
      <c r="X2042" s="59"/>
      <c r="Y2042" s="59"/>
      <c r="Z2042" s="59"/>
      <c r="AA2042" s="59"/>
      <c r="AB2042" s="59"/>
      <c r="AC2042" s="59"/>
      <c r="AD2042" s="59"/>
      <c r="AE2042" s="59"/>
      <c r="AF2042" s="59"/>
      <c r="AG2042" s="59"/>
      <c r="AH2042" s="59"/>
      <c r="AI2042" s="59"/>
      <c r="AJ2042" s="59"/>
    </row>
    <row r="2043" spans="4:36" x14ac:dyDescent="0.2">
      <c r="D2043" s="89"/>
      <c r="G2043" s="59"/>
      <c r="H2043" s="59"/>
      <c r="I2043" s="59"/>
      <c r="J2043" s="59"/>
      <c r="K2043" s="59"/>
      <c r="L2043" s="59"/>
      <c r="M2043" s="59"/>
      <c r="N2043" s="59"/>
      <c r="O2043" s="59"/>
      <c r="P2043" s="59"/>
      <c r="Q2043" s="59"/>
      <c r="R2043" s="59"/>
      <c r="S2043" s="59"/>
      <c r="T2043" s="59"/>
      <c r="U2043" s="59"/>
      <c r="V2043" s="59"/>
      <c r="W2043" s="59"/>
      <c r="X2043" s="59"/>
      <c r="Y2043" s="59"/>
      <c r="Z2043" s="59"/>
      <c r="AA2043" s="59"/>
      <c r="AB2043" s="59"/>
      <c r="AC2043" s="59"/>
      <c r="AD2043" s="59"/>
      <c r="AE2043" s="59"/>
      <c r="AF2043" s="59"/>
      <c r="AG2043" s="59"/>
      <c r="AH2043" s="59"/>
      <c r="AI2043" s="59"/>
      <c r="AJ2043" s="59"/>
    </row>
    <row r="2044" spans="4:36" x14ac:dyDescent="0.2">
      <c r="D2044" s="89"/>
      <c r="G2044" s="59"/>
      <c r="H2044" s="59"/>
      <c r="I2044" s="59"/>
      <c r="J2044" s="59"/>
      <c r="K2044" s="59"/>
      <c r="L2044" s="59"/>
      <c r="M2044" s="59"/>
      <c r="N2044" s="59"/>
      <c r="O2044" s="59"/>
      <c r="P2044" s="59"/>
      <c r="Q2044" s="59"/>
      <c r="R2044" s="59"/>
      <c r="S2044" s="59"/>
      <c r="T2044" s="59"/>
      <c r="U2044" s="59"/>
      <c r="V2044" s="59"/>
      <c r="W2044" s="59"/>
      <c r="X2044" s="59"/>
      <c r="Y2044" s="59"/>
      <c r="Z2044" s="59"/>
      <c r="AA2044" s="59"/>
      <c r="AB2044" s="59"/>
      <c r="AC2044" s="59"/>
      <c r="AD2044" s="59"/>
      <c r="AE2044" s="59"/>
      <c r="AF2044" s="59"/>
      <c r="AG2044" s="59"/>
      <c r="AH2044" s="59"/>
      <c r="AI2044" s="59"/>
      <c r="AJ2044" s="59"/>
    </row>
    <row r="2045" spans="4:36" x14ac:dyDescent="0.2">
      <c r="D2045" s="89"/>
      <c r="G2045" s="59"/>
      <c r="H2045" s="59"/>
      <c r="I2045" s="59"/>
      <c r="J2045" s="59"/>
      <c r="K2045" s="59"/>
      <c r="L2045" s="59"/>
      <c r="M2045" s="59"/>
      <c r="N2045" s="59"/>
      <c r="O2045" s="59"/>
      <c r="P2045" s="59"/>
      <c r="Q2045" s="59"/>
      <c r="R2045" s="59"/>
      <c r="S2045" s="59"/>
      <c r="T2045" s="59"/>
      <c r="U2045" s="59"/>
      <c r="V2045" s="59"/>
      <c r="W2045" s="59"/>
      <c r="X2045" s="59"/>
      <c r="Y2045" s="59"/>
      <c r="Z2045" s="59"/>
      <c r="AA2045" s="59"/>
      <c r="AB2045" s="59"/>
      <c r="AC2045" s="59"/>
      <c r="AD2045" s="59"/>
      <c r="AE2045" s="59"/>
      <c r="AF2045" s="59"/>
      <c r="AG2045" s="59"/>
      <c r="AH2045" s="59"/>
      <c r="AI2045" s="59"/>
      <c r="AJ2045" s="59"/>
    </row>
    <row r="2046" spans="4:36" x14ac:dyDescent="0.2">
      <c r="D2046" s="89"/>
      <c r="G2046" s="59"/>
      <c r="H2046" s="59"/>
      <c r="I2046" s="59"/>
      <c r="J2046" s="59"/>
      <c r="K2046" s="59"/>
      <c r="L2046" s="59"/>
      <c r="M2046" s="59"/>
      <c r="N2046" s="59"/>
      <c r="O2046" s="59"/>
      <c r="P2046" s="59"/>
      <c r="Q2046" s="59"/>
      <c r="R2046" s="59"/>
      <c r="S2046" s="59"/>
      <c r="T2046" s="59"/>
      <c r="U2046" s="59"/>
      <c r="V2046" s="59"/>
      <c r="W2046" s="59"/>
      <c r="X2046" s="59"/>
      <c r="Y2046" s="59"/>
      <c r="Z2046" s="59"/>
      <c r="AA2046" s="59"/>
      <c r="AB2046" s="59"/>
      <c r="AC2046" s="59"/>
      <c r="AD2046" s="59"/>
      <c r="AE2046" s="59"/>
      <c r="AF2046" s="59"/>
      <c r="AG2046" s="59"/>
      <c r="AH2046" s="59"/>
      <c r="AI2046" s="59"/>
      <c r="AJ2046" s="59"/>
    </row>
    <row r="2047" spans="4:36" x14ac:dyDescent="0.2">
      <c r="D2047" s="89"/>
      <c r="G2047" s="59"/>
      <c r="H2047" s="59"/>
      <c r="I2047" s="59"/>
      <c r="J2047" s="59"/>
      <c r="K2047" s="59"/>
      <c r="L2047" s="59"/>
      <c r="M2047" s="59"/>
      <c r="N2047" s="59"/>
      <c r="O2047" s="59"/>
      <c r="P2047" s="59"/>
      <c r="Q2047" s="59"/>
      <c r="R2047" s="59"/>
      <c r="S2047" s="59"/>
      <c r="T2047" s="59"/>
      <c r="U2047" s="59"/>
      <c r="V2047" s="59"/>
      <c r="W2047" s="59"/>
      <c r="X2047" s="59"/>
      <c r="Y2047" s="59"/>
      <c r="Z2047" s="59"/>
      <c r="AA2047" s="59"/>
      <c r="AB2047" s="59"/>
      <c r="AC2047" s="59"/>
      <c r="AD2047" s="59"/>
      <c r="AE2047" s="59"/>
      <c r="AF2047" s="59"/>
      <c r="AG2047" s="59"/>
      <c r="AH2047" s="59"/>
      <c r="AI2047" s="59"/>
      <c r="AJ2047" s="59"/>
    </row>
    <row r="2048" spans="4:36" x14ac:dyDescent="0.2">
      <c r="D2048" s="89"/>
      <c r="G2048" s="59"/>
      <c r="H2048" s="59"/>
      <c r="I2048" s="59"/>
      <c r="J2048" s="59"/>
      <c r="K2048" s="59"/>
      <c r="L2048" s="59"/>
      <c r="M2048" s="59"/>
      <c r="N2048" s="59"/>
      <c r="O2048" s="59"/>
      <c r="P2048" s="59"/>
      <c r="Q2048" s="59"/>
      <c r="R2048" s="59"/>
      <c r="S2048" s="59"/>
      <c r="T2048" s="59"/>
      <c r="U2048" s="59"/>
      <c r="V2048" s="59"/>
      <c r="W2048" s="59"/>
      <c r="X2048" s="59"/>
      <c r="Y2048" s="59"/>
      <c r="Z2048" s="59"/>
      <c r="AA2048" s="59"/>
      <c r="AB2048" s="59"/>
      <c r="AC2048" s="59"/>
      <c r="AD2048" s="59"/>
      <c r="AE2048" s="59"/>
      <c r="AF2048" s="59"/>
      <c r="AG2048" s="59"/>
      <c r="AH2048" s="59"/>
      <c r="AI2048" s="59"/>
      <c r="AJ2048" s="59"/>
    </row>
    <row r="2049" spans="4:36" x14ac:dyDescent="0.2">
      <c r="D2049" s="89"/>
      <c r="G2049" s="59"/>
      <c r="H2049" s="59"/>
      <c r="I2049" s="59"/>
      <c r="J2049" s="59"/>
      <c r="K2049" s="59"/>
      <c r="L2049" s="59"/>
      <c r="M2049" s="59"/>
      <c r="N2049" s="59"/>
      <c r="O2049" s="59"/>
      <c r="P2049" s="59"/>
      <c r="Q2049" s="59"/>
      <c r="R2049" s="59"/>
      <c r="S2049" s="59"/>
      <c r="T2049" s="59"/>
      <c r="U2049" s="59"/>
      <c r="V2049" s="59"/>
      <c r="W2049" s="59"/>
      <c r="X2049" s="59"/>
      <c r="Y2049" s="59"/>
      <c r="Z2049" s="59"/>
      <c r="AA2049" s="59"/>
      <c r="AB2049" s="59"/>
      <c r="AC2049" s="59"/>
      <c r="AD2049" s="59"/>
      <c r="AE2049" s="59"/>
      <c r="AF2049" s="59"/>
      <c r="AG2049" s="59"/>
      <c r="AH2049" s="59"/>
      <c r="AI2049" s="59"/>
      <c r="AJ2049" s="59"/>
    </row>
    <row r="2050" spans="4:36" x14ac:dyDescent="0.2">
      <c r="D2050" s="89"/>
      <c r="G2050" s="59"/>
      <c r="H2050" s="59"/>
      <c r="I2050" s="59"/>
      <c r="J2050" s="59"/>
      <c r="K2050" s="59"/>
      <c r="L2050" s="59"/>
      <c r="M2050" s="59"/>
      <c r="N2050" s="59"/>
      <c r="O2050" s="59"/>
      <c r="P2050" s="59"/>
      <c r="Q2050" s="59"/>
      <c r="R2050" s="59"/>
      <c r="S2050" s="59"/>
      <c r="T2050" s="59"/>
      <c r="U2050" s="59"/>
      <c r="V2050" s="59"/>
      <c r="W2050" s="59"/>
      <c r="X2050" s="59"/>
      <c r="Y2050" s="59"/>
      <c r="Z2050" s="59"/>
      <c r="AA2050" s="59"/>
      <c r="AB2050" s="59"/>
      <c r="AC2050" s="59"/>
      <c r="AD2050" s="59"/>
      <c r="AE2050" s="59"/>
      <c r="AF2050" s="59"/>
      <c r="AG2050" s="59"/>
      <c r="AH2050" s="59"/>
      <c r="AI2050" s="59"/>
      <c r="AJ2050" s="59"/>
    </row>
    <row r="2051" spans="4:36" x14ac:dyDescent="0.2">
      <c r="D2051" s="89"/>
      <c r="G2051" s="59"/>
      <c r="H2051" s="59"/>
      <c r="I2051" s="59"/>
      <c r="J2051" s="59"/>
      <c r="K2051" s="59"/>
      <c r="L2051" s="59"/>
      <c r="M2051" s="59"/>
      <c r="N2051" s="59"/>
      <c r="O2051" s="59"/>
      <c r="P2051" s="59"/>
      <c r="Q2051" s="59"/>
      <c r="R2051" s="59"/>
      <c r="S2051" s="59"/>
      <c r="T2051" s="59"/>
      <c r="U2051" s="59"/>
      <c r="V2051" s="59"/>
      <c r="W2051" s="59"/>
      <c r="X2051" s="59"/>
      <c r="Y2051" s="59"/>
      <c r="Z2051" s="59"/>
      <c r="AA2051" s="59"/>
      <c r="AB2051" s="59"/>
      <c r="AC2051" s="59"/>
      <c r="AD2051" s="59"/>
      <c r="AE2051" s="59"/>
      <c r="AF2051" s="59"/>
      <c r="AG2051" s="59"/>
      <c r="AH2051" s="59"/>
      <c r="AI2051" s="59"/>
      <c r="AJ2051" s="59"/>
    </row>
    <row r="2052" spans="4:36" x14ac:dyDescent="0.2">
      <c r="D2052" s="89"/>
      <c r="G2052" s="59"/>
      <c r="H2052" s="59"/>
      <c r="I2052" s="59"/>
      <c r="J2052" s="59"/>
      <c r="K2052" s="59"/>
      <c r="L2052" s="59"/>
      <c r="M2052" s="59"/>
      <c r="N2052" s="59"/>
      <c r="O2052" s="59"/>
      <c r="P2052" s="59"/>
      <c r="Q2052" s="59"/>
      <c r="R2052" s="59"/>
      <c r="S2052" s="59"/>
      <c r="T2052" s="59"/>
      <c r="U2052" s="59"/>
      <c r="V2052" s="59"/>
      <c r="W2052" s="59"/>
      <c r="X2052" s="59"/>
      <c r="Y2052" s="59"/>
      <c r="Z2052" s="59"/>
      <c r="AA2052" s="59"/>
      <c r="AB2052" s="59"/>
      <c r="AC2052" s="59"/>
      <c r="AD2052" s="59"/>
      <c r="AE2052" s="59"/>
      <c r="AF2052" s="59"/>
      <c r="AG2052" s="59"/>
      <c r="AH2052" s="59"/>
      <c r="AI2052" s="59"/>
      <c r="AJ2052" s="59"/>
    </row>
    <row r="2053" spans="4:36" x14ac:dyDescent="0.2">
      <c r="D2053" s="89"/>
      <c r="G2053" s="59"/>
      <c r="H2053" s="59"/>
      <c r="I2053" s="59"/>
      <c r="J2053" s="59"/>
      <c r="K2053" s="59"/>
      <c r="L2053" s="59"/>
      <c r="M2053" s="59"/>
      <c r="N2053" s="59"/>
      <c r="O2053" s="59"/>
      <c r="P2053" s="59"/>
      <c r="Q2053" s="59"/>
      <c r="R2053" s="59"/>
      <c r="S2053" s="59"/>
      <c r="T2053" s="59"/>
      <c r="U2053" s="59"/>
      <c r="V2053" s="59"/>
      <c r="W2053" s="59"/>
      <c r="X2053" s="59"/>
      <c r="Y2053" s="59"/>
      <c r="Z2053" s="59"/>
      <c r="AA2053" s="59"/>
      <c r="AB2053" s="59"/>
      <c r="AC2053" s="59"/>
      <c r="AD2053" s="59"/>
      <c r="AE2053" s="59"/>
      <c r="AF2053" s="59"/>
      <c r="AG2053" s="59"/>
      <c r="AH2053" s="59"/>
      <c r="AI2053" s="59"/>
      <c r="AJ2053" s="59"/>
    </row>
    <row r="2054" spans="4:36" x14ac:dyDescent="0.2">
      <c r="D2054" s="89"/>
      <c r="G2054" s="59"/>
      <c r="H2054" s="59"/>
      <c r="I2054" s="59"/>
      <c r="J2054" s="59"/>
      <c r="K2054" s="59"/>
      <c r="L2054" s="59"/>
      <c r="M2054" s="59"/>
      <c r="N2054" s="59"/>
      <c r="O2054" s="59"/>
      <c r="P2054" s="59"/>
      <c r="Q2054" s="59"/>
      <c r="R2054" s="59"/>
      <c r="S2054" s="59"/>
      <c r="T2054" s="59"/>
      <c r="U2054" s="59"/>
      <c r="V2054" s="59"/>
      <c r="W2054" s="59"/>
      <c r="X2054" s="59"/>
      <c r="Y2054" s="59"/>
      <c r="Z2054" s="59"/>
      <c r="AA2054" s="59"/>
      <c r="AB2054" s="59"/>
      <c r="AC2054" s="59"/>
      <c r="AD2054" s="59"/>
      <c r="AE2054" s="59"/>
      <c r="AF2054" s="59"/>
      <c r="AG2054" s="59"/>
      <c r="AH2054" s="59"/>
      <c r="AI2054" s="59"/>
      <c r="AJ2054" s="59"/>
    </row>
    <row r="2055" spans="4:36" x14ac:dyDescent="0.2">
      <c r="D2055" s="89"/>
      <c r="G2055" s="59"/>
      <c r="H2055" s="59"/>
      <c r="I2055" s="59"/>
      <c r="J2055" s="59"/>
      <c r="K2055" s="59"/>
      <c r="L2055" s="59"/>
      <c r="M2055" s="59"/>
      <c r="N2055" s="59"/>
      <c r="O2055" s="59"/>
      <c r="P2055" s="59"/>
      <c r="Q2055" s="59"/>
      <c r="R2055" s="59"/>
      <c r="S2055" s="59"/>
      <c r="T2055" s="59"/>
      <c r="U2055" s="59"/>
      <c r="V2055" s="59"/>
      <c r="W2055" s="59"/>
      <c r="X2055" s="59"/>
      <c r="Y2055" s="59"/>
      <c r="Z2055" s="59"/>
      <c r="AA2055" s="59"/>
      <c r="AB2055" s="59"/>
      <c r="AC2055" s="59"/>
      <c r="AD2055" s="59"/>
      <c r="AE2055" s="59"/>
      <c r="AF2055" s="59"/>
      <c r="AG2055" s="59"/>
      <c r="AH2055" s="59"/>
      <c r="AI2055" s="59"/>
      <c r="AJ2055" s="59"/>
    </row>
    <row r="2056" spans="4:36" x14ac:dyDescent="0.2">
      <c r="D2056" s="89"/>
      <c r="G2056" s="59"/>
      <c r="H2056" s="59"/>
      <c r="I2056" s="59"/>
      <c r="J2056" s="59"/>
      <c r="K2056" s="59"/>
      <c r="L2056" s="59"/>
      <c r="M2056" s="59"/>
      <c r="N2056" s="59"/>
      <c r="O2056" s="59"/>
      <c r="P2056" s="59"/>
      <c r="Q2056" s="59"/>
      <c r="R2056" s="59"/>
      <c r="S2056" s="59"/>
      <c r="T2056" s="59"/>
      <c r="U2056" s="59"/>
      <c r="V2056" s="59"/>
      <c r="W2056" s="59"/>
      <c r="X2056" s="59"/>
      <c r="Y2056" s="59"/>
      <c r="Z2056" s="59"/>
      <c r="AA2056" s="59"/>
      <c r="AB2056" s="59"/>
      <c r="AC2056" s="59"/>
      <c r="AD2056" s="59"/>
      <c r="AE2056" s="59"/>
      <c r="AF2056" s="59"/>
      <c r="AG2056" s="59"/>
      <c r="AH2056" s="59"/>
      <c r="AI2056" s="59"/>
      <c r="AJ2056" s="59"/>
    </row>
    <row r="2057" spans="4:36" x14ac:dyDescent="0.2">
      <c r="D2057" s="89"/>
      <c r="G2057" s="59"/>
      <c r="H2057" s="59"/>
      <c r="I2057" s="59"/>
      <c r="J2057" s="59"/>
      <c r="K2057" s="59"/>
      <c r="L2057" s="59"/>
      <c r="M2057" s="59"/>
      <c r="N2057" s="59"/>
      <c r="O2057" s="59"/>
      <c r="P2057" s="59"/>
      <c r="Q2057" s="59"/>
      <c r="R2057" s="59"/>
      <c r="S2057" s="59"/>
      <c r="T2057" s="59"/>
      <c r="U2057" s="59"/>
      <c r="V2057" s="59"/>
      <c r="W2057" s="59"/>
      <c r="X2057" s="59"/>
      <c r="Y2057" s="59"/>
      <c r="Z2057" s="59"/>
      <c r="AA2057" s="59"/>
      <c r="AB2057" s="59"/>
      <c r="AC2057" s="59"/>
      <c r="AD2057" s="59"/>
      <c r="AE2057" s="59"/>
      <c r="AF2057" s="59"/>
      <c r="AG2057" s="59"/>
      <c r="AH2057" s="59"/>
      <c r="AI2057" s="59"/>
      <c r="AJ2057" s="59"/>
    </row>
    <row r="2058" spans="4:36" x14ac:dyDescent="0.2">
      <c r="D2058" s="89"/>
      <c r="G2058" s="59"/>
      <c r="H2058" s="59"/>
      <c r="I2058" s="59"/>
      <c r="J2058" s="59"/>
      <c r="K2058" s="59"/>
      <c r="L2058" s="59"/>
      <c r="M2058" s="59"/>
      <c r="N2058" s="59"/>
      <c r="O2058" s="59"/>
      <c r="P2058" s="59"/>
      <c r="Q2058" s="59"/>
      <c r="R2058" s="59"/>
      <c r="S2058" s="59"/>
      <c r="T2058" s="59"/>
      <c r="U2058" s="59"/>
      <c r="V2058" s="59"/>
      <c r="W2058" s="59"/>
      <c r="X2058" s="59"/>
      <c r="Y2058" s="59"/>
      <c r="Z2058" s="59"/>
      <c r="AA2058" s="59"/>
      <c r="AB2058" s="59"/>
      <c r="AC2058" s="59"/>
      <c r="AD2058" s="59"/>
      <c r="AE2058" s="59"/>
      <c r="AF2058" s="59"/>
      <c r="AG2058" s="59"/>
      <c r="AH2058" s="59"/>
      <c r="AI2058" s="59"/>
      <c r="AJ2058" s="59"/>
    </row>
    <row r="2059" spans="4:36" x14ac:dyDescent="0.2">
      <c r="D2059" s="89"/>
      <c r="G2059" s="59"/>
      <c r="H2059" s="59"/>
      <c r="I2059" s="59"/>
      <c r="J2059" s="59"/>
      <c r="K2059" s="59"/>
      <c r="L2059" s="59"/>
      <c r="M2059" s="59"/>
      <c r="N2059" s="59"/>
      <c r="O2059" s="59"/>
      <c r="P2059" s="59"/>
      <c r="Q2059" s="59"/>
      <c r="R2059" s="59"/>
      <c r="S2059" s="59"/>
      <c r="T2059" s="59"/>
      <c r="U2059" s="59"/>
      <c r="V2059" s="59"/>
      <c r="W2059" s="59"/>
      <c r="X2059" s="59"/>
      <c r="Y2059" s="59"/>
      <c r="Z2059" s="59"/>
      <c r="AA2059" s="59"/>
      <c r="AB2059" s="59"/>
      <c r="AC2059" s="59"/>
      <c r="AD2059" s="59"/>
      <c r="AE2059" s="59"/>
      <c r="AF2059" s="59"/>
      <c r="AG2059" s="59"/>
      <c r="AH2059" s="59"/>
      <c r="AI2059" s="59"/>
      <c r="AJ2059" s="59"/>
    </row>
    <row r="2060" spans="4:36" x14ac:dyDescent="0.2">
      <c r="D2060" s="89"/>
      <c r="G2060" s="59"/>
      <c r="H2060" s="59"/>
      <c r="I2060" s="59"/>
      <c r="J2060" s="59"/>
      <c r="K2060" s="59"/>
      <c r="L2060" s="59"/>
      <c r="M2060" s="59"/>
      <c r="N2060" s="59"/>
      <c r="O2060" s="59"/>
      <c r="P2060" s="59"/>
      <c r="Q2060" s="59"/>
      <c r="R2060" s="59"/>
      <c r="S2060" s="59"/>
      <c r="T2060" s="59"/>
      <c r="U2060" s="59"/>
      <c r="V2060" s="59"/>
      <c r="W2060" s="59"/>
      <c r="X2060" s="59"/>
      <c r="Y2060" s="59"/>
      <c r="Z2060" s="59"/>
      <c r="AA2060" s="59"/>
      <c r="AB2060" s="59"/>
      <c r="AC2060" s="59"/>
      <c r="AD2060" s="59"/>
      <c r="AE2060" s="59"/>
      <c r="AF2060" s="59"/>
      <c r="AG2060" s="59"/>
      <c r="AH2060" s="59"/>
      <c r="AI2060" s="59"/>
      <c r="AJ2060" s="59"/>
    </row>
    <row r="2061" spans="4:36" x14ac:dyDescent="0.2">
      <c r="D2061" s="89"/>
      <c r="G2061" s="59"/>
      <c r="H2061" s="59"/>
      <c r="I2061" s="59"/>
      <c r="J2061" s="59"/>
      <c r="K2061" s="59"/>
      <c r="L2061" s="59"/>
      <c r="M2061" s="59"/>
      <c r="N2061" s="59"/>
      <c r="O2061" s="59"/>
      <c r="P2061" s="59"/>
      <c r="Q2061" s="59"/>
      <c r="R2061" s="59"/>
      <c r="S2061" s="59"/>
      <c r="T2061" s="59"/>
      <c r="U2061" s="59"/>
      <c r="V2061" s="59"/>
      <c r="W2061" s="59"/>
      <c r="X2061" s="59"/>
      <c r="Y2061" s="59"/>
      <c r="Z2061" s="59"/>
      <c r="AA2061" s="59"/>
      <c r="AB2061" s="59"/>
      <c r="AC2061" s="59"/>
      <c r="AD2061" s="59"/>
      <c r="AE2061" s="59"/>
      <c r="AF2061" s="59"/>
      <c r="AG2061" s="59"/>
      <c r="AH2061" s="59"/>
      <c r="AI2061" s="59"/>
      <c r="AJ2061" s="59"/>
    </row>
    <row r="2062" spans="4:36" x14ac:dyDescent="0.2">
      <c r="D2062" s="89"/>
      <c r="G2062" s="59"/>
      <c r="H2062" s="59"/>
      <c r="I2062" s="59"/>
      <c r="J2062" s="59"/>
      <c r="K2062" s="59"/>
      <c r="L2062" s="59"/>
      <c r="M2062" s="59"/>
      <c r="N2062" s="59"/>
      <c r="O2062" s="59"/>
      <c r="P2062" s="59"/>
      <c r="Q2062" s="59"/>
      <c r="R2062" s="59"/>
      <c r="S2062" s="59"/>
      <c r="T2062" s="59"/>
      <c r="U2062" s="59"/>
      <c r="V2062" s="59"/>
      <c r="W2062" s="59"/>
      <c r="X2062" s="59"/>
      <c r="Y2062" s="59"/>
      <c r="Z2062" s="59"/>
      <c r="AA2062" s="59"/>
      <c r="AB2062" s="59"/>
      <c r="AC2062" s="59"/>
      <c r="AD2062" s="59"/>
      <c r="AE2062" s="59"/>
      <c r="AF2062" s="59"/>
      <c r="AG2062" s="59"/>
      <c r="AH2062" s="59"/>
      <c r="AI2062" s="59"/>
      <c r="AJ2062" s="59"/>
    </row>
    <row r="2063" spans="4:36" x14ac:dyDescent="0.2">
      <c r="D2063" s="89"/>
      <c r="G2063" s="59"/>
      <c r="H2063" s="59"/>
      <c r="I2063" s="59"/>
      <c r="J2063" s="59"/>
      <c r="K2063" s="59"/>
      <c r="L2063" s="59"/>
      <c r="M2063" s="59"/>
      <c r="N2063" s="59"/>
      <c r="O2063" s="59"/>
      <c r="P2063" s="59"/>
      <c r="Q2063" s="59"/>
      <c r="R2063" s="59"/>
      <c r="S2063" s="59"/>
      <c r="T2063" s="59"/>
      <c r="U2063" s="59"/>
      <c r="V2063" s="59"/>
      <c r="W2063" s="59"/>
      <c r="X2063" s="59"/>
      <c r="Y2063" s="59"/>
      <c r="Z2063" s="59"/>
      <c r="AA2063" s="59"/>
      <c r="AB2063" s="59"/>
      <c r="AC2063" s="59"/>
      <c r="AD2063" s="59"/>
      <c r="AE2063" s="59"/>
      <c r="AF2063" s="59"/>
      <c r="AG2063" s="59"/>
      <c r="AH2063" s="59"/>
      <c r="AI2063" s="59"/>
      <c r="AJ2063" s="59"/>
    </row>
    <row r="2064" spans="4:36" x14ac:dyDescent="0.2">
      <c r="D2064" s="89"/>
      <c r="G2064" s="59"/>
      <c r="H2064" s="59"/>
      <c r="I2064" s="59"/>
      <c r="J2064" s="59"/>
      <c r="K2064" s="59"/>
      <c r="L2064" s="59"/>
      <c r="M2064" s="59"/>
      <c r="N2064" s="59"/>
      <c r="O2064" s="59"/>
      <c r="P2064" s="59"/>
      <c r="Q2064" s="59"/>
      <c r="R2064" s="59"/>
      <c r="S2064" s="59"/>
      <c r="T2064" s="59"/>
      <c r="U2064" s="59"/>
      <c r="V2064" s="59"/>
      <c r="W2064" s="59"/>
      <c r="X2064" s="59"/>
      <c r="Y2064" s="59"/>
      <c r="Z2064" s="59"/>
      <c r="AA2064" s="59"/>
      <c r="AB2064" s="59"/>
      <c r="AC2064" s="59"/>
      <c r="AD2064" s="59"/>
      <c r="AE2064" s="59"/>
      <c r="AF2064" s="59"/>
      <c r="AG2064" s="59"/>
      <c r="AH2064" s="59"/>
      <c r="AI2064" s="59"/>
      <c r="AJ2064" s="59"/>
    </row>
    <row r="2065" spans="4:36" x14ac:dyDescent="0.2">
      <c r="D2065" s="89"/>
      <c r="G2065" s="59"/>
      <c r="H2065" s="59"/>
      <c r="I2065" s="59"/>
      <c r="J2065" s="59"/>
      <c r="K2065" s="59"/>
      <c r="L2065" s="59"/>
      <c r="M2065" s="59"/>
      <c r="N2065" s="59"/>
      <c r="O2065" s="59"/>
      <c r="P2065" s="59"/>
      <c r="Q2065" s="59"/>
      <c r="R2065" s="59"/>
      <c r="S2065" s="59"/>
      <c r="T2065" s="59"/>
      <c r="U2065" s="59"/>
      <c r="V2065" s="59"/>
      <c r="W2065" s="59"/>
      <c r="X2065" s="59"/>
      <c r="Y2065" s="59"/>
      <c r="Z2065" s="59"/>
      <c r="AA2065" s="59"/>
      <c r="AB2065" s="59"/>
      <c r="AC2065" s="59"/>
      <c r="AD2065" s="59"/>
      <c r="AE2065" s="59"/>
      <c r="AF2065" s="59"/>
      <c r="AG2065" s="59"/>
      <c r="AH2065" s="59"/>
      <c r="AI2065" s="59"/>
      <c r="AJ2065" s="59"/>
    </row>
    <row r="2066" spans="4:36" x14ac:dyDescent="0.2">
      <c r="D2066" s="89"/>
      <c r="G2066" s="59"/>
      <c r="H2066" s="59"/>
      <c r="I2066" s="59"/>
      <c r="J2066" s="59"/>
      <c r="K2066" s="59"/>
      <c r="L2066" s="59"/>
      <c r="M2066" s="59"/>
      <c r="N2066" s="59"/>
      <c r="O2066" s="59"/>
      <c r="P2066" s="59"/>
      <c r="Q2066" s="59"/>
      <c r="R2066" s="59"/>
      <c r="S2066" s="59"/>
      <c r="T2066" s="59"/>
      <c r="U2066" s="59"/>
      <c r="V2066" s="59"/>
      <c r="W2066" s="59"/>
      <c r="X2066" s="59"/>
      <c r="Y2066" s="59"/>
      <c r="Z2066" s="59"/>
      <c r="AA2066" s="59"/>
      <c r="AB2066" s="59"/>
      <c r="AC2066" s="59"/>
      <c r="AD2066" s="59"/>
      <c r="AE2066" s="59"/>
      <c r="AF2066" s="59"/>
      <c r="AG2066" s="59"/>
      <c r="AH2066" s="59"/>
      <c r="AI2066" s="59"/>
      <c r="AJ2066" s="59"/>
    </row>
    <row r="2067" spans="4:36" x14ac:dyDescent="0.2">
      <c r="D2067" s="89"/>
      <c r="G2067" s="59"/>
      <c r="H2067" s="59"/>
      <c r="I2067" s="59"/>
      <c r="J2067" s="59"/>
      <c r="K2067" s="59"/>
      <c r="L2067" s="59"/>
      <c r="M2067" s="59"/>
      <c r="N2067" s="59"/>
      <c r="O2067" s="59"/>
      <c r="P2067" s="59"/>
      <c r="Q2067" s="59"/>
      <c r="R2067" s="59"/>
      <c r="S2067" s="59"/>
      <c r="T2067" s="59"/>
      <c r="U2067" s="59"/>
      <c r="V2067" s="59"/>
      <c r="W2067" s="59"/>
      <c r="X2067" s="59"/>
      <c r="Y2067" s="59"/>
      <c r="Z2067" s="59"/>
      <c r="AA2067" s="59"/>
      <c r="AB2067" s="59"/>
      <c r="AC2067" s="59"/>
      <c r="AD2067" s="59"/>
      <c r="AE2067" s="59"/>
      <c r="AF2067" s="59"/>
      <c r="AG2067" s="59"/>
      <c r="AH2067" s="59"/>
      <c r="AI2067" s="59"/>
      <c r="AJ2067" s="59"/>
    </row>
    <row r="2068" spans="4:36" x14ac:dyDescent="0.2">
      <c r="D2068" s="89"/>
      <c r="G2068" s="59"/>
      <c r="H2068" s="59"/>
      <c r="I2068" s="59"/>
      <c r="J2068" s="59"/>
      <c r="K2068" s="59"/>
      <c r="L2068" s="59"/>
      <c r="M2068" s="59"/>
      <c r="N2068" s="59"/>
      <c r="O2068" s="59"/>
      <c r="P2068" s="59"/>
      <c r="Q2068" s="59"/>
      <c r="R2068" s="59"/>
      <c r="S2068" s="59"/>
      <c r="T2068" s="59"/>
      <c r="U2068" s="59"/>
      <c r="V2068" s="59"/>
      <c r="W2068" s="59"/>
      <c r="X2068" s="59"/>
      <c r="Y2068" s="59"/>
      <c r="Z2068" s="59"/>
      <c r="AA2068" s="59"/>
      <c r="AB2068" s="59"/>
      <c r="AC2068" s="59"/>
      <c r="AD2068" s="59"/>
      <c r="AE2068" s="59"/>
      <c r="AF2068" s="59"/>
      <c r="AG2068" s="59"/>
      <c r="AH2068" s="59"/>
      <c r="AI2068" s="59"/>
      <c r="AJ2068" s="59"/>
    </row>
    <row r="2069" spans="4:36" x14ac:dyDescent="0.2">
      <c r="D2069" s="89"/>
      <c r="G2069" s="59"/>
      <c r="H2069" s="59"/>
      <c r="I2069" s="59"/>
      <c r="J2069" s="59"/>
      <c r="K2069" s="59"/>
      <c r="L2069" s="59"/>
      <c r="M2069" s="59"/>
      <c r="N2069" s="59"/>
      <c r="O2069" s="59"/>
      <c r="P2069" s="59"/>
      <c r="Q2069" s="59"/>
      <c r="R2069" s="59"/>
      <c r="S2069" s="59"/>
      <c r="T2069" s="59"/>
      <c r="U2069" s="59"/>
      <c r="V2069" s="59"/>
      <c r="W2069" s="59"/>
      <c r="X2069" s="59"/>
      <c r="Y2069" s="59"/>
      <c r="Z2069" s="59"/>
      <c r="AA2069" s="59"/>
      <c r="AB2069" s="59"/>
      <c r="AC2069" s="59"/>
      <c r="AD2069" s="59"/>
      <c r="AE2069" s="59"/>
      <c r="AF2069" s="59"/>
      <c r="AG2069" s="59"/>
      <c r="AH2069" s="59"/>
      <c r="AI2069" s="59"/>
      <c r="AJ2069" s="59"/>
    </row>
    <row r="2070" spans="4:36" x14ac:dyDescent="0.2">
      <c r="D2070" s="89"/>
      <c r="G2070" s="59"/>
      <c r="H2070" s="59"/>
      <c r="I2070" s="59"/>
      <c r="J2070" s="59"/>
      <c r="K2070" s="59"/>
      <c r="L2070" s="59"/>
      <c r="M2070" s="59"/>
      <c r="N2070" s="59"/>
      <c r="O2070" s="59"/>
      <c r="P2070" s="59"/>
      <c r="Q2070" s="59"/>
      <c r="R2070" s="59"/>
      <c r="S2070" s="59"/>
      <c r="T2070" s="59"/>
      <c r="U2070" s="59"/>
      <c r="V2070" s="59"/>
      <c r="W2070" s="59"/>
      <c r="X2070" s="59"/>
      <c r="Y2070" s="59"/>
      <c r="Z2070" s="59"/>
      <c r="AA2070" s="59"/>
      <c r="AB2070" s="59"/>
      <c r="AC2070" s="59"/>
      <c r="AD2070" s="59"/>
      <c r="AE2070" s="59"/>
      <c r="AF2070" s="59"/>
      <c r="AG2070" s="59"/>
      <c r="AH2070" s="59"/>
      <c r="AI2070" s="59"/>
      <c r="AJ2070" s="59"/>
    </row>
    <row r="2071" spans="4:36" x14ac:dyDescent="0.2">
      <c r="D2071" s="89"/>
      <c r="G2071" s="59"/>
      <c r="H2071" s="59"/>
      <c r="I2071" s="59"/>
      <c r="J2071" s="59"/>
      <c r="K2071" s="59"/>
      <c r="L2071" s="59"/>
      <c r="M2071" s="59"/>
      <c r="N2071" s="59"/>
      <c r="O2071" s="59"/>
      <c r="P2071" s="59"/>
      <c r="Q2071" s="59"/>
      <c r="R2071" s="59"/>
      <c r="S2071" s="59"/>
      <c r="T2071" s="59"/>
      <c r="U2071" s="59"/>
      <c r="V2071" s="59"/>
      <c r="W2071" s="59"/>
      <c r="X2071" s="59"/>
      <c r="Y2071" s="59"/>
      <c r="Z2071" s="59"/>
      <c r="AA2071" s="59"/>
      <c r="AB2071" s="59"/>
      <c r="AC2071" s="59"/>
      <c r="AD2071" s="59"/>
      <c r="AE2071" s="59"/>
      <c r="AF2071" s="59"/>
      <c r="AG2071" s="59"/>
      <c r="AH2071" s="59"/>
      <c r="AI2071" s="59"/>
      <c r="AJ2071" s="59"/>
    </row>
    <row r="2072" spans="4:36" x14ac:dyDescent="0.2">
      <c r="D2072" s="89"/>
      <c r="G2072" s="59"/>
      <c r="H2072" s="59"/>
      <c r="I2072" s="59"/>
      <c r="J2072" s="59"/>
      <c r="K2072" s="59"/>
      <c r="L2072" s="59"/>
      <c r="M2072" s="59"/>
      <c r="N2072" s="59"/>
      <c r="O2072" s="59"/>
      <c r="P2072" s="59"/>
      <c r="Q2072" s="59"/>
      <c r="R2072" s="59"/>
      <c r="S2072" s="59"/>
      <c r="T2072" s="59"/>
      <c r="U2072" s="59"/>
      <c r="V2072" s="59"/>
      <c r="W2072" s="59"/>
      <c r="X2072" s="59"/>
      <c r="Y2072" s="59"/>
      <c r="Z2072" s="59"/>
      <c r="AA2072" s="59"/>
      <c r="AB2072" s="59"/>
      <c r="AC2072" s="59"/>
      <c r="AD2072" s="59"/>
      <c r="AE2072" s="59"/>
      <c r="AF2072" s="59"/>
      <c r="AG2072" s="59"/>
      <c r="AH2072" s="59"/>
      <c r="AI2072" s="59"/>
      <c r="AJ2072" s="59"/>
    </row>
    <row r="2073" spans="4:36" x14ac:dyDescent="0.2">
      <c r="D2073" s="89"/>
      <c r="G2073" s="59"/>
      <c r="H2073" s="59"/>
      <c r="I2073" s="59"/>
      <c r="J2073" s="59"/>
      <c r="K2073" s="59"/>
      <c r="L2073" s="59"/>
      <c r="M2073" s="59"/>
      <c r="N2073" s="59"/>
      <c r="O2073" s="59"/>
      <c r="P2073" s="59"/>
      <c r="Q2073" s="59"/>
      <c r="R2073" s="59"/>
      <c r="S2073" s="59"/>
      <c r="T2073" s="59"/>
      <c r="U2073" s="59"/>
      <c r="V2073" s="59"/>
      <c r="W2073" s="59"/>
      <c r="X2073" s="59"/>
      <c r="Y2073" s="59"/>
      <c r="Z2073" s="59"/>
      <c r="AA2073" s="59"/>
      <c r="AB2073" s="59"/>
      <c r="AC2073" s="59"/>
      <c r="AD2073" s="59"/>
      <c r="AE2073" s="59"/>
      <c r="AF2073" s="59"/>
      <c r="AG2073" s="59"/>
      <c r="AH2073" s="59"/>
      <c r="AI2073" s="59"/>
      <c r="AJ2073" s="59"/>
    </row>
    <row r="2074" spans="4:36" x14ac:dyDescent="0.2">
      <c r="D2074" s="89"/>
      <c r="G2074" s="59"/>
      <c r="H2074" s="59"/>
      <c r="I2074" s="59"/>
      <c r="J2074" s="59"/>
      <c r="K2074" s="59"/>
      <c r="L2074" s="59"/>
      <c r="M2074" s="59"/>
      <c r="N2074" s="59"/>
      <c r="O2074" s="59"/>
      <c r="P2074" s="59"/>
      <c r="Q2074" s="59"/>
      <c r="R2074" s="59"/>
      <c r="S2074" s="59"/>
      <c r="T2074" s="59"/>
      <c r="U2074" s="59"/>
      <c r="V2074" s="59"/>
      <c r="W2074" s="59"/>
      <c r="X2074" s="59"/>
      <c r="Y2074" s="59"/>
      <c r="Z2074" s="59"/>
      <c r="AA2074" s="59"/>
      <c r="AB2074" s="59"/>
      <c r="AC2074" s="59"/>
      <c r="AD2074" s="59"/>
      <c r="AE2074" s="59"/>
      <c r="AF2074" s="59"/>
      <c r="AG2074" s="59"/>
      <c r="AH2074" s="59"/>
      <c r="AI2074" s="59"/>
      <c r="AJ2074" s="59"/>
    </row>
    <row r="2075" spans="4:36" x14ac:dyDescent="0.2">
      <c r="D2075" s="89"/>
      <c r="G2075" s="59"/>
      <c r="H2075" s="59"/>
      <c r="I2075" s="59"/>
      <c r="J2075" s="59"/>
      <c r="K2075" s="59"/>
      <c r="L2075" s="59"/>
      <c r="M2075" s="59"/>
      <c r="N2075" s="59"/>
      <c r="O2075" s="59"/>
      <c r="P2075" s="59"/>
      <c r="Q2075" s="59"/>
      <c r="R2075" s="59"/>
      <c r="S2075" s="59"/>
      <c r="T2075" s="59"/>
      <c r="U2075" s="59"/>
      <c r="V2075" s="59"/>
      <c r="W2075" s="59"/>
      <c r="X2075" s="59"/>
      <c r="Y2075" s="59"/>
      <c r="Z2075" s="59"/>
      <c r="AA2075" s="59"/>
      <c r="AB2075" s="59"/>
      <c r="AC2075" s="59"/>
      <c r="AD2075" s="59"/>
      <c r="AE2075" s="59"/>
      <c r="AF2075" s="59"/>
      <c r="AG2075" s="59"/>
      <c r="AH2075" s="59"/>
      <c r="AI2075" s="59"/>
      <c r="AJ2075" s="59"/>
    </row>
    <row r="2076" spans="4:36" x14ac:dyDescent="0.2">
      <c r="D2076" s="89"/>
      <c r="G2076" s="59"/>
      <c r="H2076" s="59"/>
      <c r="I2076" s="59"/>
      <c r="J2076" s="59"/>
      <c r="K2076" s="59"/>
      <c r="L2076" s="59"/>
      <c r="M2076" s="59"/>
      <c r="N2076" s="59"/>
      <c r="O2076" s="59"/>
      <c r="P2076" s="59"/>
      <c r="Q2076" s="59"/>
      <c r="R2076" s="59"/>
      <c r="S2076" s="59"/>
      <c r="T2076" s="59"/>
      <c r="U2076" s="59"/>
      <c r="V2076" s="59"/>
      <c r="W2076" s="59"/>
      <c r="X2076" s="59"/>
      <c r="Y2076" s="59"/>
      <c r="Z2076" s="59"/>
      <c r="AA2076" s="59"/>
      <c r="AB2076" s="59"/>
      <c r="AC2076" s="59"/>
      <c r="AD2076" s="59"/>
      <c r="AE2076" s="59"/>
      <c r="AF2076" s="59"/>
      <c r="AG2076" s="59"/>
      <c r="AH2076" s="59"/>
      <c r="AI2076" s="59"/>
      <c r="AJ2076" s="59"/>
    </row>
    <row r="2077" spans="4:36" x14ac:dyDescent="0.2">
      <c r="D2077" s="89"/>
      <c r="G2077" s="59"/>
      <c r="H2077" s="59"/>
      <c r="I2077" s="59"/>
      <c r="J2077" s="59"/>
      <c r="K2077" s="59"/>
      <c r="L2077" s="59"/>
      <c r="M2077" s="59"/>
      <c r="N2077" s="59"/>
      <c r="O2077" s="59"/>
      <c r="P2077" s="59"/>
      <c r="Q2077" s="59"/>
      <c r="R2077" s="59"/>
      <c r="S2077" s="59"/>
      <c r="T2077" s="59"/>
      <c r="U2077" s="59"/>
      <c r="V2077" s="59"/>
      <c r="W2077" s="59"/>
      <c r="X2077" s="59"/>
      <c r="Y2077" s="59"/>
      <c r="Z2077" s="59"/>
      <c r="AA2077" s="59"/>
      <c r="AB2077" s="59"/>
      <c r="AC2077" s="59"/>
      <c r="AD2077" s="59"/>
      <c r="AE2077" s="59"/>
      <c r="AF2077" s="59"/>
      <c r="AG2077" s="59"/>
      <c r="AH2077" s="59"/>
      <c r="AI2077" s="59"/>
      <c r="AJ2077" s="59"/>
    </row>
    <row r="2078" spans="4:36" x14ac:dyDescent="0.2">
      <c r="D2078" s="89"/>
      <c r="G2078" s="59"/>
      <c r="H2078" s="59"/>
      <c r="I2078" s="59"/>
      <c r="J2078" s="59"/>
      <c r="K2078" s="59"/>
      <c r="L2078" s="59"/>
      <c r="M2078" s="59"/>
      <c r="N2078" s="59"/>
      <c r="O2078" s="59"/>
      <c r="P2078" s="59"/>
      <c r="Q2078" s="59"/>
      <c r="R2078" s="59"/>
      <c r="S2078" s="59"/>
      <c r="T2078" s="59"/>
      <c r="U2078" s="59"/>
      <c r="V2078" s="59"/>
      <c r="W2078" s="59"/>
      <c r="X2078" s="59"/>
      <c r="Y2078" s="59"/>
      <c r="Z2078" s="59"/>
      <c r="AA2078" s="59"/>
      <c r="AB2078" s="59"/>
      <c r="AC2078" s="59"/>
      <c r="AD2078" s="59"/>
      <c r="AE2078" s="59"/>
      <c r="AF2078" s="59"/>
      <c r="AG2078" s="59"/>
      <c r="AH2078" s="59"/>
      <c r="AI2078" s="59"/>
      <c r="AJ2078" s="59"/>
    </row>
    <row r="2079" spans="4:36" x14ac:dyDescent="0.2">
      <c r="D2079" s="89"/>
      <c r="G2079" s="59"/>
      <c r="H2079" s="59"/>
      <c r="I2079" s="59"/>
      <c r="J2079" s="59"/>
      <c r="K2079" s="59"/>
      <c r="L2079" s="59"/>
      <c r="M2079" s="59"/>
      <c r="N2079" s="59"/>
      <c r="O2079" s="59"/>
      <c r="P2079" s="59"/>
      <c r="Q2079" s="59"/>
      <c r="R2079" s="59"/>
      <c r="S2079" s="59"/>
      <c r="T2079" s="59"/>
      <c r="U2079" s="59"/>
      <c r="V2079" s="59"/>
      <c r="W2079" s="59"/>
      <c r="X2079" s="59"/>
      <c r="Y2079" s="59"/>
      <c r="Z2079" s="59"/>
      <c r="AA2079" s="59"/>
      <c r="AB2079" s="59"/>
      <c r="AC2079" s="59"/>
      <c r="AD2079" s="59"/>
      <c r="AE2079" s="59"/>
      <c r="AF2079" s="59"/>
      <c r="AG2079" s="59"/>
      <c r="AH2079" s="59"/>
      <c r="AI2079" s="59"/>
      <c r="AJ2079" s="59"/>
    </row>
    <row r="2080" spans="4:36" x14ac:dyDescent="0.2">
      <c r="D2080" s="89"/>
      <c r="G2080" s="59"/>
      <c r="H2080" s="59"/>
      <c r="I2080" s="59"/>
      <c r="J2080" s="59"/>
      <c r="K2080" s="59"/>
      <c r="L2080" s="59"/>
      <c r="M2080" s="59"/>
      <c r="N2080" s="59"/>
      <c r="O2080" s="59"/>
      <c r="P2080" s="59"/>
      <c r="Q2080" s="59"/>
      <c r="R2080" s="59"/>
      <c r="S2080" s="59"/>
      <c r="T2080" s="59"/>
      <c r="U2080" s="59"/>
      <c r="V2080" s="59"/>
      <c r="W2080" s="59"/>
      <c r="X2080" s="59"/>
      <c r="Y2080" s="59"/>
      <c r="Z2080" s="59"/>
      <c r="AA2080" s="59"/>
      <c r="AB2080" s="59"/>
      <c r="AC2080" s="59"/>
      <c r="AD2080" s="59"/>
      <c r="AE2080" s="59"/>
      <c r="AF2080" s="59"/>
      <c r="AG2080" s="59"/>
      <c r="AH2080" s="59"/>
      <c r="AI2080" s="59"/>
      <c r="AJ2080" s="59"/>
    </row>
    <row r="2081" spans="4:36" x14ac:dyDescent="0.2">
      <c r="D2081" s="89"/>
      <c r="G2081" s="59"/>
      <c r="H2081" s="59"/>
      <c r="I2081" s="59"/>
      <c r="J2081" s="59"/>
      <c r="K2081" s="59"/>
      <c r="L2081" s="59"/>
      <c r="M2081" s="59"/>
      <c r="N2081" s="59"/>
      <c r="O2081" s="59"/>
      <c r="P2081" s="59"/>
      <c r="Q2081" s="59"/>
      <c r="R2081" s="59"/>
      <c r="S2081" s="59"/>
      <c r="T2081" s="59"/>
      <c r="U2081" s="59"/>
      <c r="V2081" s="59"/>
      <c r="W2081" s="59"/>
      <c r="X2081" s="59"/>
      <c r="Y2081" s="59"/>
      <c r="Z2081" s="59"/>
      <c r="AA2081" s="59"/>
      <c r="AB2081" s="59"/>
      <c r="AC2081" s="59"/>
      <c r="AD2081" s="59"/>
      <c r="AE2081" s="59"/>
      <c r="AF2081" s="59"/>
      <c r="AG2081" s="59"/>
      <c r="AH2081" s="59"/>
      <c r="AI2081" s="59"/>
      <c r="AJ2081" s="59"/>
    </row>
    <row r="2082" spans="4:36" x14ac:dyDescent="0.2">
      <c r="D2082" s="89"/>
      <c r="G2082" s="59"/>
      <c r="H2082" s="59"/>
      <c r="I2082" s="59"/>
      <c r="J2082" s="59"/>
      <c r="K2082" s="59"/>
      <c r="L2082" s="59"/>
      <c r="M2082" s="59"/>
      <c r="N2082" s="59"/>
      <c r="O2082" s="59"/>
      <c r="P2082" s="59"/>
      <c r="Q2082" s="59"/>
      <c r="R2082" s="59"/>
      <c r="S2082" s="59"/>
      <c r="T2082" s="59"/>
      <c r="U2082" s="59"/>
      <c r="V2082" s="59"/>
      <c r="W2082" s="59"/>
      <c r="X2082" s="59"/>
      <c r="Y2082" s="59"/>
      <c r="Z2082" s="59"/>
      <c r="AA2082" s="59"/>
      <c r="AB2082" s="59"/>
      <c r="AC2082" s="59"/>
      <c r="AD2082" s="59"/>
      <c r="AE2082" s="59"/>
      <c r="AF2082" s="59"/>
      <c r="AG2082" s="59"/>
      <c r="AH2082" s="59"/>
      <c r="AI2082" s="59"/>
      <c r="AJ2082" s="59"/>
    </row>
    <row r="2083" spans="4:36" x14ac:dyDescent="0.2">
      <c r="D2083" s="89"/>
      <c r="G2083" s="59"/>
      <c r="H2083" s="59"/>
      <c r="I2083" s="59"/>
      <c r="J2083" s="59"/>
      <c r="K2083" s="59"/>
      <c r="L2083" s="59"/>
      <c r="M2083" s="59"/>
      <c r="N2083" s="59"/>
      <c r="O2083" s="59"/>
      <c r="P2083" s="59"/>
      <c r="Q2083" s="59"/>
      <c r="R2083" s="59"/>
      <c r="S2083" s="59"/>
      <c r="T2083" s="59"/>
      <c r="U2083" s="59"/>
      <c r="V2083" s="59"/>
      <c r="W2083" s="59"/>
      <c r="X2083" s="59"/>
      <c r="Y2083" s="59"/>
      <c r="Z2083" s="59"/>
      <c r="AA2083" s="59"/>
      <c r="AB2083" s="59"/>
      <c r="AC2083" s="59"/>
      <c r="AD2083" s="59"/>
      <c r="AE2083" s="59"/>
      <c r="AF2083" s="59"/>
      <c r="AG2083" s="59"/>
      <c r="AH2083" s="59"/>
      <c r="AI2083" s="59"/>
      <c r="AJ2083" s="59"/>
    </row>
    <row r="2084" spans="4:36" x14ac:dyDescent="0.2">
      <c r="D2084" s="89"/>
      <c r="G2084" s="59"/>
      <c r="H2084" s="59"/>
      <c r="I2084" s="59"/>
      <c r="J2084" s="59"/>
      <c r="K2084" s="59"/>
      <c r="L2084" s="59"/>
      <c r="M2084" s="59"/>
      <c r="N2084" s="59"/>
      <c r="O2084" s="59"/>
      <c r="P2084" s="59"/>
      <c r="Q2084" s="59"/>
      <c r="R2084" s="59"/>
      <c r="S2084" s="59"/>
      <c r="T2084" s="59"/>
      <c r="U2084" s="59"/>
      <c r="V2084" s="59"/>
      <c r="W2084" s="59"/>
      <c r="X2084" s="59"/>
      <c r="Y2084" s="59"/>
      <c r="Z2084" s="59"/>
      <c r="AA2084" s="59"/>
      <c r="AB2084" s="59"/>
      <c r="AC2084" s="59"/>
      <c r="AD2084" s="59"/>
      <c r="AE2084" s="59"/>
      <c r="AF2084" s="59"/>
      <c r="AG2084" s="59"/>
      <c r="AH2084" s="59"/>
      <c r="AI2084" s="59"/>
      <c r="AJ2084" s="59"/>
    </row>
    <row r="2085" spans="4:36" x14ac:dyDescent="0.2">
      <c r="D2085" s="89"/>
      <c r="G2085" s="59"/>
      <c r="H2085" s="59"/>
      <c r="I2085" s="59"/>
      <c r="J2085" s="59"/>
      <c r="K2085" s="59"/>
      <c r="L2085" s="59"/>
      <c r="M2085" s="59"/>
      <c r="N2085" s="59"/>
      <c r="O2085" s="59"/>
      <c r="P2085" s="59"/>
      <c r="Q2085" s="59"/>
      <c r="R2085" s="59"/>
      <c r="S2085" s="59"/>
      <c r="T2085" s="59"/>
      <c r="U2085" s="59"/>
      <c r="V2085" s="59"/>
      <c r="W2085" s="59"/>
      <c r="X2085" s="59"/>
      <c r="Y2085" s="59"/>
      <c r="Z2085" s="59"/>
      <c r="AA2085" s="59"/>
      <c r="AB2085" s="59"/>
      <c r="AC2085" s="59"/>
      <c r="AD2085" s="59"/>
      <c r="AE2085" s="59"/>
      <c r="AF2085" s="59"/>
      <c r="AG2085" s="59"/>
      <c r="AH2085" s="59"/>
      <c r="AI2085" s="59"/>
      <c r="AJ2085" s="59"/>
    </row>
    <row r="2086" spans="4:36" x14ac:dyDescent="0.2">
      <c r="D2086" s="89"/>
      <c r="G2086" s="59"/>
      <c r="H2086" s="59"/>
      <c r="I2086" s="59"/>
      <c r="J2086" s="59"/>
      <c r="K2086" s="59"/>
      <c r="L2086" s="59"/>
      <c r="M2086" s="59"/>
      <c r="N2086" s="59"/>
      <c r="O2086" s="59"/>
      <c r="P2086" s="59"/>
      <c r="Q2086" s="59"/>
      <c r="R2086" s="59"/>
      <c r="S2086" s="59"/>
      <c r="T2086" s="59"/>
      <c r="U2086" s="59"/>
      <c r="V2086" s="59"/>
      <c r="W2086" s="59"/>
      <c r="X2086" s="59"/>
      <c r="Y2086" s="59"/>
      <c r="Z2086" s="59"/>
      <c r="AA2086" s="59"/>
      <c r="AB2086" s="59"/>
      <c r="AC2086" s="59"/>
      <c r="AD2086" s="59"/>
      <c r="AE2086" s="59"/>
      <c r="AF2086" s="59"/>
      <c r="AG2086" s="59"/>
      <c r="AH2086" s="59"/>
      <c r="AI2086" s="59"/>
      <c r="AJ2086" s="59"/>
    </row>
    <row r="2087" spans="4:36" x14ac:dyDescent="0.2">
      <c r="D2087" s="89"/>
      <c r="G2087" s="59"/>
      <c r="H2087" s="59"/>
      <c r="I2087" s="59"/>
      <c r="J2087" s="59"/>
      <c r="K2087" s="59"/>
      <c r="L2087" s="59"/>
      <c r="M2087" s="59"/>
      <c r="N2087" s="59"/>
      <c r="O2087" s="59"/>
      <c r="P2087" s="59"/>
      <c r="Q2087" s="59"/>
      <c r="R2087" s="59"/>
      <c r="S2087" s="59"/>
      <c r="T2087" s="59"/>
      <c r="U2087" s="59"/>
      <c r="V2087" s="59"/>
      <c r="W2087" s="59"/>
      <c r="X2087" s="59"/>
      <c r="Y2087" s="59"/>
      <c r="Z2087" s="59"/>
      <c r="AA2087" s="59"/>
      <c r="AB2087" s="59"/>
      <c r="AC2087" s="59"/>
      <c r="AD2087" s="59"/>
      <c r="AE2087" s="59"/>
      <c r="AF2087" s="59"/>
      <c r="AG2087" s="59"/>
      <c r="AH2087" s="59"/>
      <c r="AI2087" s="59"/>
      <c r="AJ2087" s="59"/>
    </row>
    <row r="2088" spans="4:36" x14ac:dyDescent="0.2">
      <c r="D2088" s="89"/>
      <c r="G2088" s="59"/>
      <c r="H2088" s="59"/>
      <c r="I2088" s="59"/>
      <c r="J2088" s="59"/>
      <c r="K2088" s="59"/>
      <c r="L2088" s="59"/>
      <c r="M2088" s="59"/>
      <c r="N2088" s="59"/>
      <c r="O2088" s="59"/>
      <c r="P2088" s="59"/>
      <c r="Q2088" s="59"/>
      <c r="R2088" s="59"/>
      <c r="S2088" s="59"/>
      <c r="T2088" s="59"/>
      <c r="U2088" s="59"/>
      <c r="V2088" s="59"/>
      <c r="W2088" s="59"/>
      <c r="X2088" s="59"/>
      <c r="Y2088" s="59"/>
      <c r="Z2088" s="59"/>
      <c r="AA2088" s="59"/>
      <c r="AB2088" s="59"/>
      <c r="AC2088" s="59"/>
      <c r="AD2088" s="59"/>
      <c r="AE2088" s="59"/>
      <c r="AF2088" s="59"/>
      <c r="AG2088" s="59"/>
      <c r="AH2088" s="59"/>
      <c r="AI2088" s="59"/>
      <c r="AJ2088" s="59"/>
    </row>
    <row r="2089" spans="4:36" x14ac:dyDescent="0.2">
      <c r="D2089" s="89"/>
      <c r="G2089" s="59"/>
      <c r="H2089" s="59"/>
      <c r="I2089" s="59"/>
      <c r="J2089" s="59"/>
      <c r="K2089" s="59"/>
      <c r="L2089" s="59"/>
      <c r="M2089" s="59"/>
      <c r="N2089" s="59"/>
      <c r="O2089" s="59"/>
      <c r="P2089" s="59"/>
      <c r="Q2089" s="59"/>
      <c r="R2089" s="59"/>
      <c r="S2089" s="59"/>
      <c r="T2089" s="59"/>
      <c r="U2089" s="59"/>
      <c r="V2089" s="59"/>
      <c r="W2089" s="59"/>
      <c r="X2089" s="59"/>
      <c r="Y2089" s="59"/>
      <c r="Z2089" s="59"/>
      <c r="AA2089" s="59"/>
      <c r="AB2089" s="59"/>
      <c r="AC2089" s="59"/>
      <c r="AD2089" s="59"/>
      <c r="AE2089" s="59"/>
      <c r="AF2089" s="59"/>
      <c r="AG2089" s="59"/>
      <c r="AH2089" s="59"/>
      <c r="AI2089" s="59"/>
      <c r="AJ2089" s="59"/>
    </row>
    <row r="2090" spans="4:36" x14ac:dyDescent="0.2">
      <c r="D2090" s="89"/>
      <c r="G2090" s="59"/>
      <c r="H2090" s="59"/>
      <c r="I2090" s="59"/>
      <c r="J2090" s="59"/>
      <c r="K2090" s="59"/>
      <c r="L2090" s="59"/>
      <c r="M2090" s="59"/>
      <c r="N2090" s="59"/>
      <c r="O2090" s="59"/>
      <c r="P2090" s="59"/>
      <c r="Q2090" s="59"/>
      <c r="R2090" s="59"/>
      <c r="S2090" s="59"/>
      <c r="T2090" s="59"/>
      <c r="U2090" s="59"/>
      <c r="V2090" s="59"/>
      <c r="W2090" s="59"/>
      <c r="X2090" s="59"/>
      <c r="Y2090" s="59"/>
      <c r="Z2090" s="59"/>
      <c r="AA2090" s="59"/>
      <c r="AB2090" s="59"/>
      <c r="AC2090" s="59"/>
      <c r="AD2090" s="59"/>
      <c r="AE2090" s="59"/>
      <c r="AF2090" s="59"/>
      <c r="AG2090" s="59"/>
      <c r="AH2090" s="59"/>
      <c r="AI2090" s="59"/>
      <c r="AJ2090" s="59"/>
    </row>
    <row r="2091" spans="4:36" x14ac:dyDescent="0.2">
      <c r="D2091" s="89"/>
      <c r="G2091" s="59"/>
      <c r="H2091" s="59"/>
      <c r="I2091" s="59"/>
      <c r="J2091" s="59"/>
      <c r="K2091" s="59"/>
      <c r="L2091" s="59"/>
      <c r="M2091" s="59"/>
      <c r="N2091" s="59"/>
      <c r="O2091" s="59"/>
      <c r="P2091" s="59"/>
      <c r="Q2091" s="59"/>
      <c r="R2091" s="59"/>
      <c r="S2091" s="59"/>
      <c r="T2091" s="59"/>
      <c r="U2091" s="59"/>
      <c r="V2091" s="59"/>
      <c r="W2091" s="59"/>
      <c r="X2091" s="59"/>
      <c r="Y2091" s="59"/>
      <c r="Z2091" s="59"/>
      <c r="AA2091" s="59"/>
      <c r="AB2091" s="59"/>
      <c r="AC2091" s="59"/>
      <c r="AD2091" s="59"/>
      <c r="AE2091" s="59"/>
      <c r="AF2091" s="59"/>
      <c r="AG2091" s="59"/>
      <c r="AH2091" s="59"/>
      <c r="AI2091" s="59"/>
      <c r="AJ2091" s="59"/>
    </row>
    <row r="2092" spans="4:36" x14ac:dyDescent="0.2">
      <c r="D2092" s="89"/>
      <c r="G2092" s="59"/>
      <c r="H2092" s="59"/>
      <c r="I2092" s="59"/>
      <c r="J2092" s="59"/>
      <c r="K2092" s="59"/>
      <c r="L2092" s="59"/>
      <c r="M2092" s="59"/>
      <c r="N2092" s="59"/>
      <c r="O2092" s="59"/>
      <c r="P2092" s="59"/>
      <c r="Q2092" s="59"/>
      <c r="R2092" s="59"/>
      <c r="S2092" s="59"/>
      <c r="T2092" s="59"/>
      <c r="U2092" s="59"/>
      <c r="V2092" s="59"/>
      <c r="W2092" s="59"/>
      <c r="X2092" s="59"/>
      <c r="Y2092" s="59"/>
      <c r="Z2092" s="59"/>
      <c r="AA2092" s="59"/>
      <c r="AB2092" s="59"/>
      <c r="AC2092" s="59"/>
      <c r="AD2092" s="59"/>
      <c r="AE2092" s="59"/>
      <c r="AF2092" s="59"/>
      <c r="AG2092" s="59"/>
      <c r="AH2092" s="59"/>
      <c r="AI2092" s="59"/>
      <c r="AJ2092" s="59"/>
    </row>
    <row r="2093" spans="4:36" x14ac:dyDescent="0.2">
      <c r="D2093" s="89"/>
      <c r="G2093" s="59"/>
      <c r="H2093" s="59"/>
      <c r="I2093" s="59"/>
      <c r="J2093" s="59"/>
      <c r="K2093" s="59"/>
      <c r="L2093" s="59"/>
      <c r="M2093" s="59"/>
      <c r="N2093" s="59"/>
      <c r="O2093" s="59"/>
      <c r="P2093" s="59"/>
      <c r="Q2093" s="59"/>
      <c r="R2093" s="59"/>
      <c r="S2093" s="59"/>
      <c r="T2093" s="59"/>
      <c r="U2093" s="59"/>
      <c r="V2093" s="59"/>
      <c r="W2093" s="59"/>
      <c r="X2093" s="59"/>
      <c r="Y2093" s="59"/>
      <c r="Z2093" s="59"/>
      <c r="AA2093" s="59"/>
      <c r="AB2093" s="59"/>
      <c r="AC2093" s="59"/>
      <c r="AD2093" s="59"/>
      <c r="AE2093" s="59"/>
      <c r="AF2093" s="59"/>
      <c r="AG2093" s="59"/>
      <c r="AH2093" s="59"/>
      <c r="AI2093" s="59"/>
      <c r="AJ2093" s="59"/>
    </row>
    <row r="2094" spans="4:36" x14ac:dyDescent="0.2">
      <c r="D2094" s="89"/>
      <c r="G2094" s="59"/>
      <c r="H2094" s="59"/>
      <c r="I2094" s="59"/>
      <c r="J2094" s="59"/>
      <c r="K2094" s="59"/>
      <c r="L2094" s="59"/>
      <c r="M2094" s="59"/>
      <c r="N2094" s="59"/>
      <c r="O2094" s="59"/>
      <c r="P2094" s="59"/>
      <c r="Q2094" s="59"/>
      <c r="R2094" s="59"/>
      <c r="S2094" s="59"/>
      <c r="T2094" s="59"/>
      <c r="U2094" s="59"/>
      <c r="V2094" s="59"/>
      <c r="W2094" s="59"/>
      <c r="X2094" s="59"/>
      <c r="Y2094" s="59"/>
      <c r="Z2094" s="59"/>
      <c r="AA2094" s="59"/>
      <c r="AB2094" s="59"/>
      <c r="AC2094" s="59"/>
      <c r="AD2094" s="59"/>
      <c r="AE2094" s="59"/>
      <c r="AF2094" s="59"/>
      <c r="AG2094" s="59"/>
      <c r="AH2094" s="59"/>
      <c r="AI2094" s="59"/>
      <c r="AJ2094" s="59"/>
    </row>
    <row r="2095" spans="4:36" x14ac:dyDescent="0.2">
      <c r="D2095" s="89"/>
      <c r="G2095" s="59"/>
      <c r="H2095" s="59"/>
      <c r="I2095" s="59"/>
      <c r="J2095" s="59"/>
      <c r="K2095" s="59"/>
      <c r="L2095" s="59"/>
      <c r="M2095" s="59"/>
      <c r="N2095" s="59"/>
      <c r="O2095" s="59"/>
      <c r="P2095" s="59"/>
      <c r="Q2095" s="59"/>
      <c r="R2095" s="59"/>
      <c r="S2095" s="59"/>
      <c r="T2095" s="59"/>
      <c r="U2095" s="59"/>
      <c r="V2095" s="59"/>
      <c r="W2095" s="59"/>
      <c r="X2095" s="59"/>
      <c r="Y2095" s="59"/>
      <c r="Z2095" s="59"/>
      <c r="AA2095" s="59"/>
      <c r="AB2095" s="59"/>
      <c r="AC2095" s="59"/>
      <c r="AD2095" s="59"/>
      <c r="AE2095" s="59"/>
      <c r="AF2095" s="59"/>
      <c r="AG2095" s="59"/>
      <c r="AH2095" s="59"/>
      <c r="AI2095" s="59"/>
      <c r="AJ2095" s="59"/>
    </row>
    <row r="2096" spans="4:36" x14ac:dyDescent="0.2">
      <c r="D2096" s="89"/>
      <c r="G2096" s="59"/>
      <c r="H2096" s="59"/>
      <c r="I2096" s="59"/>
      <c r="J2096" s="59"/>
      <c r="K2096" s="59"/>
      <c r="L2096" s="59"/>
      <c r="M2096" s="59"/>
      <c r="N2096" s="59"/>
      <c r="O2096" s="59"/>
      <c r="P2096" s="59"/>
      <c r="Q2096" s="59"/>
      <c r="R2096" s="59"/>
      <c r="S2096" s="59"/>
      <c r="T2096" s="59"/>
      <c r="U2096" s="59"/>
      <c r="V2096" s="59"/>
      <c r="W2096" s="59"/>
      <c r="X2096" s="59"/>
      <c r="Y2096" s="59"/>
      <c r="Z2096" s="59"/>
      <c r="AA2096" s="59"/>
      <c r="AB2096" s="59"/>
      <c r="AC2096" s="59"/>
      <c r="AD2096" s="59"/>
      <c r="AE2096" s="59"/>
      <c r="AF2096" s="59"/>
      <c r="AG2096" s="59"/>
      <c r="AH2096" s="59"/>
      <c r="AI2096" s="59"/>
      <c r="AJ2096" s="59"/>
    </row>
    <row r="2097" spans="4:36" x14ac:dyDescent="0.2">
      <c r="D2097" s="89"/>
      <c r="G2097" s="59"/>
      <c r="H2097" s="59"/>
      <c r="I2097" s="59"/>
      <c r="J2097" s="59"/>
      <c r="K2097" s="59"/>
      <c r="L2097" s="59"/>
      <c r="M2097" s="59"/>
      <c r="N2097" s="59"/>
      <c r="O2097" s="59"/>
      <c r="P2097" s="59"/>
      <c r="Q2097" s="59"/>
      <c r="R2097" s="59"/>
      <c r="S2097" s="59"/>
      <c r="T2097" s="59"/>
      <c r="U2097" s="59"/>
      <c r="V2097" s="59"/>
      <c r="W2097" s="59"/>
      <c r="X2097" s="59"/>
      <c r="Y2097" s="59"/>
      <c r="Z2097" s="59"/>
      <c r="AA2097" s="59"/>
      <c r="AB2097" s="59"/>
      <c r="AC2097" s="59"/>
      <c r="AD2097" s="59"/>
      <c r="AE2097" s="59"/>
      <c r="AF2097" s="59"/>
      <c r="AG2097" s="59"/>
      <c r="AH2097" s="59"/>
      <c r="AI2097" s="59"/>
      <c r="AJ2097" s="59"/>
    </row>
    <row r="2098" spans="4:36" x14ac:dyDescent="0.2">
      <c r="D2098" s="89"/>
      <c r="G2098" s="59"/>
      <c r="H2098" s="59"/>
      <c r="I2098" s="59"/>
      <c r="J2098" s="59"/>
      <c r="K2098" s="59"/>
      <c r="L2098" s="59"/>
      <c r="M2098" s="59"/>
      <c r="N2098" s="59"/>
      <c r="O2098" s="59"/>
      <c r="P2098" s="59"/>
      <c r="Q2098" s="59"/>
      <c r="R2098" s="59"/>
      <c r="S2098" s="59"/>
      <c r="T2098" s="59"/>
      <c r="U2098" s="59"/>
      <c r="V2098" s="59"/>
      <c r="W2098" s="59"/>
      <c r="X2098" s="59"/>
      <c r="Y2098" s="59"/>
      <c r="Z2098" s="59"/>
      <c r="AA2098" s="59"/>
      <c r="AB2098" s="59"/>
      <c r="AC2098" s="59"/>
      <c r="AD2098" s="59"/>
      <c r="AE2098" s="59"/>
      <c r="AF2098" s="59"/>
      <c r="AG2098" s="59"/>
      <c r="AH2098" s="59"/>
      <c r="AI2098" s="59"/>
      <c r="AJ2098" s="59"/>
    </row>
    <row r="2099" spans="4:36" x14ac:dyDescent="0.2">
      <c r="D2099" s="89"/>
      <c r="G2099" s="59"/>
      <c r="H2099" s="59"/>
      <c r="I2099" s="59"/>
      <c r="J2099" s="59"/>
      <c r="K2099" s="59"/>
      <c r="L2099" s="59"/>
      <c r="M2099" s="59"/>
      <c r="N2099" s="59"/>
      <c r="O2099" s="59"/>
      <c r="P2099" s="59"/>
      <c r="Q2099" s="59"/>
      <c r="R2099" s="59"/>
      <c r="S2099" s="59"/>
      <c r="T2099" s="59"/>
      <c r="U2099" s="59"/>
      <c r="V2099" s="59"/>
      <c r="W2099" s="59"/>
      <c r="X2099" s="59"/>
      <c r="Y2099" s="59"/>
      <c r="Z2099" s="59"/>
      <c r="AA2099" s="59"/>
      <c r="AB2099" s="59"/>
      <c r="AC2099" s="59"/>
      <c r="AD2099" s="59"/>
      <c r="AE2099" s="59"/>
      <c r="AF2099" s="59"/>
      <c r="AG2099" s="59"/>
      <c r="AH2099" s="59"/>
      <c r="AI2099" s="59"/>
      <c r="AJ2099" s="59"/>
    </row>
    <row r="2100" spans="4:36" x14ac:dyDescent="0.2">
      <c r="D2100" s="89"/>
      <c r="G2100" s="59"/>
      <c r="H2100" s="59"/>
      <c r="I2100" s="59"/>
      <c r="J2100" s="59"/>
      <c r="K2100" s="59"/>
      <c r="L2100" s="59"/>
      <c r="M2100" s="59"/>
      <c r="N2100" s="59"/>
      <c r="O2100" s="59"/>
      <c r="P2100" s="59"/>
      <c r="Q2100" s="59"/>
      <c r="R2100" s="59"/>
      <c r="S2100" s="59"/>
      <c r="T2100" s="59"/>
      <c r="U2100" s="59"/>
      <c r="V2100" s="59"/>
      <c r="W2100" s="59"/>
      <c r="X2100" s="59"/>
      <c r="Y2100" s="59"/>
      <c r="Z2100" s="59"/>
      <c r="AA2100" s="59"/>
      <c r="AB2100" s="59"/>
      <c r="AC2100" s="59"/>
      <c r="AD2100" s="59"/>
      <c r="AE2100" s="59"/>
      <c r="AF2100" s="59"/>
      <c r="AG2100" s="59"/>
      <c r="AH2100" s="59"/>
      <c r="AI2100" s="59"/>
      <c r="AJ2100" s="59"/>
    </row>
    <row r="2101" spans="4:36" x14ac:dyDescent="0.2">
      <c r="D2101" s="89"/>
      <c r="G2101" s="59"/>
      <c r="H2101" s="59"/>
      <c r="I2101" s="59"/>
      <c r="J2101" s="59"/>
      <c r="K2101" s="59"/>
      <c r="L2101" s="59"/>
      <c r="M2101" s="59"/>
      <c r="N2101" s="59"/>
      <c r="O2101" s="59"/>
      <c r="P2101" s="59"/>
      <c r="Q2101" s="59"/>
      <c r="R2101" s="59"/>
      <c r="S2101" s="59"/>
      <c r="T2101" s="59"/>
      <c r="U2101" s="59"/>
      <c r="V2101" s="59"/>
      <c r="W2101" s="59"/>
      <c r="X2101" s="59"/>
      <c r="Y2101" s="59"/>
      <c r="Z2101" s="59"/>
      <c r="AA2101" s="59"/>
      <c r="AB2101" s="59"/>
      <c r="AC2101" s="59"/>
      <c r="AD2101" s="59"/>
      <c r="AE2101" s="59"/>
      <c r="AF2101" s="59"/>
      <c r="AG2101" s="59"/>
      <c r="AH2101" s="59"/>
      <c r="AI2101" s="59"/>
      <c r="AJ2101" s="59"/>
    </row>
    <row r="2102" spans="4:36" x14ac:dyDescent="0.2">
      <c r="D2102" s="89"/>
      <c r="G2102" s="59"/>
      <c r="H2102" s="59"/>
      <c r="I2102" s="59"/>
      <c r="J2102" s="59"/>
      <c r="K2102" s="59"/>
      <c r="L2102" s="59"/>
      <c r="M2102" s="59"/>
      <c r="N2102" s="59"/>
      <c r="O2102" s="59"/>
      <c r="P2102" s="59"/>
      <c r="Q2102" s="59"/>
      <c r="R2102" s="59"/>
      <c r="S2102" s="59"/>
      <c r="T2102" s="59"/>
      <c r="U2102" s="59"/>
      <c r="V2102" s="59"/>
      <c r="W2102" s="59"/>
      <c r="X2102" s="59"/>
      <c r="Y2102" s="59"/>
      <c r="Z2102" s="59"/>
      <c r="AA2102" s="59"/>
      <c r="AB2102" s="59"/>
      <c r="AC2102" s="59"/>
      <c r="AD2102" s="59"/>
      <c r="AE2102" s="59"/>
      <c r="AF2102" s="59"/>
      <c r="AG2102" s="59"/>
      <c r="AH2102" s="59"/>
      <c r="AI2102" s="59"/>
      <c r="AJ2102" s="59"/>
    </row>
    <row r="2103" spans="4:36" x14ac:dyDescent="0.2">
      <c r="D2103" s="89"/>
      <c r="G2103" s="59"/>
      <c r="H2103" s="59"/>
      <c r="I2103" s="59"/>
      <c r="J2103" s="59"/>
      <c r="K2103" s="59"/>
      <c r="L2103" s="59"/>
      <c r="M2103" s="59"/>
      <c r="N2103" s="59"/>
      <c r="O2103" s="59"/>
      <c r="P2103" s="59"/>
      <c r="Q2103" s="59"/>
      <c r="R2103" s="59"/>
      <c r="S2103" s="59"/>
      <c r="T2103" s="59"/>
      <c r="U2103" s="59"/>
      <c r="V2103" s="59"/>
      <c r="W2103" s="59"/>
      <c r="X2103" s="59"/>
      <c r="Y2103" s="59"/>
      <c r="Z2103" s="59"/>
      <c r="AA2103" s="59"/>
      <c r="AB2103" s="59"/>
      <c r="AC2103" s="59"/>
      <c r="AD2103" s="59"/>
      <c r="AE2103" s="59"/>
      <c r="AF2103" s="59"/>
      <c r="AG2103" s="59"/>
      <c r="AH2103" s="59"/>
      <c r="AI2103" s="59"/>
      <c r="AJ2103" s="59"/>
    </row>
    <row r="2104" spans="4:36" x14ac:dyDescent="0.2">
      <c r="D2104" s="89"/>
      <c r="G2104" s="59"/>
      <c r="H2104" s="59"/>
      <c r="I2104" s="59"/>
      <c r="J2104" s="59"/>
      <c r="K2104" s="59"/>
      <c r="L2104" s="59"/>
      <c r="M2104" s="59"/>
      <c r="N2104" s="59"/>
      <c r="O2104" s="59"/>
      <c r="P2104" s="59"/>
      <c r="Q2104" s="59"/>
      <c r="R2104" s="59"/>
      <c r="S2104" s="59"/>
      <c r="T2104" s="59"/>
      <c r="U2104" s="59"/>
      <c r="V2104" s="59"/>
      <c r="W2104" s="59"/>
      <c r="X2104" s="59"/>
      <c r="Y2104" s="59"/>
      <c r="Z2104" s="59"/>
      <c r="AA2104" s="59"/>
      <c r="AB2104" s="59"/>
      <c r="AC2104" s="59"/>
      <c r="AD2104" s="59"/>
      <c r="AE2104" s="59"/>
      <c r="AF2104" s="59"/>
      <c r="AG2104" s="59"/>
      <c r="AH2104" s="59"/>
      <c r="AI2104" s="59"/>
      <c r="AJ2104" s="59"/>
    </row>
    <row r="2105" spans="4:36" x14ac:dyDescent="0.2">
      <c r="D2105" s="89"/>
      <c r="G2105" s="59"/>
      <c r="H2105" s="59"/>
      <c r="I2105" s="59"/>
      <c r="J2105" s="59"/>
      <c r="K2105" s="59"/>
      <c r="L2105" s="59"/>
      <c r="M2105" s="59"/>
      <c r="N2105" s="59"/>
      <c r="O2105" s="59"/>
      <c r="P2105" s="59"/>
      <c r="Q2105" s="59"/>
      <c r="R2105" s="59"/>
      <c r="S2105" s="59"/>
      <c r="T2105" s="59"/>
      <c r="U2105" s="59"/>
      <c r="V2105" s="59"/>
      <c r="W2105" s="59"/>
      <c r="X2105" s="59"/>
      <c r="Y2105" s="59"/>
      <c r="Z2105" s="59"/>
      <c r="AA2105" s="59"/>
      <c r="AB2105" s="59"/>
      <c r="AC2105" s="59"/>
      <c r="AD2105" s="59"/>
      <c r="AE2105" s="59"/>
      <c r="AF2105" s="59"/>
      <c r="AG2105" s="59"/>
      <c r="AH2105" s="59"/>
      <c r="AI2105" s="59"/>
      <c r="AJ2105" s="59"/>
    </row>
    <row r="2106" spans="4:36" x14ac:dyDescent="0.2">
      <c r="D2106" s="89"/>
      <c r="G2106" s="59"/>
      <c r="H2106" s="59"/>
      <c r="I2106" s="59"/>
      <c r="J2106" s="59"/>
      <c r="K2106" s="59"/>
      <c r="L2106" s="59"/>
      <c r="M2106" s="59"/>
      <c r="N2106" s="59"/>
      <c r="O2106" s="59"/>
      <c r="P2106" s="59"/>
      <c r="Q2106" s="59"/>
      <c r="R2106" s="59"/>
      <c r="S2106" s="59"/>
      <c r="T2106" s="59"/>
      <c r="U2106" s="59"/>
      <c r="V2106" s="59"/>
      <c r="W2106" s="59"/>
      <c r="X2106" s="59"/>
      <c r="Y2106" s="59"/>
      <c r="Z2106" s="59"/>
      <c r="AA2106" s="59"/>
      <c r="AB2106" s="59"/>
      <c r="AC2106" s="59"/>
      <c r="AD2106" s="59"/>
      <c r="AE2106" s="59"/>
      <c r="AF2106" s="59"/>
      <c r="AG2106" s="59"/>
      <c r="AH2106" s="59"/>
      <c r="AI2106" s="59"/>
      <c r="AJ2106" s="59"/>
    </row>
    <row r="2107" spans="4:36" x14ac:dyDescent="0.2">
      <c r="D2107" s="89"/>
      <c r="G2107" s="59"/>
      <c r="H2107" s="59"/>
      <c r="I2107" s="59"/>
      <c r="J2107" s="59"/>
      <c r="K2107" s="59"/>
      <c r="L2107" s="59"/>
      <c r="M2107" s="59"/>
      <c r="N2107" s="59"/>
      <c r="O2107" s="59"/>
      <c r="P2107" s="59"/>
      <c r="Q2107" s="59"/>
      <c r="R2107" s="59"/>
      <c r="S2107" s="59"/>
      <c r="T2107" s="59"/>
      <c r="U2107" s="59"/>
      <c r="V2107" s="59"/>
      <c r="W2107" s="59"/>
      <c r="X2107" s="59"/>
      <c r="Y2107" s="59"/>
      <c r="Z2107" s="59"/>
      <c r="AA2107" s="59"/>
      <c r="AB2107" s="59"/>
      <c r="AC2107" s="59"/>
      <c r="AD2107" s="59"/>
      <c r="AE2107" s="59"/>
      <c r="AF2107" s="59"/>
      <c r="AG2107" s="59"/>
      <c r="AH2107" s="59"/>
      <c r="AI2107" s="59"/>
      <c r="AJ2107" s="59"/>
    </row>
    <row r="2108" spans="4:36" x14ac:dyDescent="0.2">
      <c r="D2108" s="89"/>
      <c r="G2108" s="59"/>
      <c r="H2108" s="59"/>
      <c r="I2108" s="59"/>
      <c r="J2108" s="59"/>
      <c r="K2108" s="59"/>
      <c r="L2108" s="59"/>
      <c r="M2108" s="59"/>
      <c r="N2108" s="59"/>
      <c r="O2108" s="59"/>
      <c r="P2108" s="59"/>
      <c r="Q2108" s="59"/>
      <c r="R2108" s="59"/>
      <c r="S2108" s="59"/>
      <c r="T2108" s="59"/>
      <c r="U2108" s="59"/>
      <c r="V2108" s="59"/>
      <c r="W2108" s="59"/>
      <c r="X2108" s="59"/>
      <c r="Y2108" s="59"/>
      <c r="Z2108" s="59"/>
      <c r="AA2108" s="59"/>
      <c r="AB2108" s="59"/>
      <c r="AC2108" s="59"/>
      <c r="AD2108" s="59"/>
      <c r="AE2108" s="59"/>
      <c r="AF2108" s="59"/>
      <c r="AG2108" s="59"/>
      <c r="AH2108" s="59"/>
      <c r="AI2108" s="59"/>
      <c r="AJ2108" s="59"/>
    </row>
    <row r="2109" spans="4:36" x14ac:dyDescent="0.2">
      <c r="D2109" s="89"/>
      <c r="G2109" s="59"/>
      <c r="H2109" s="59"/>
      <c r="I2109" s="59"/>
      <c r="J2109" s="59"/>
      <c r="K2109" s="59"/>
      <c r="L2109" s="59"/>
      <c r="M2109" s="59"/>
      <c r="N2109" s="59"/>
      <c r="O2109" s="59"/>
      <c r="P2109" s="59"/>
      <c r="Q2109" s="59"/>
      <c r="R2109" s="59"/>
      <c r="S2109" s="59"/>
      <c r="T2109" s="59"/>
      <c r="U2109" s="59"/>
      <c r="V2109" s="59"/>
      <c r="W2109" s="59"/>
      <c r="X2109" s="59"/>
      <c r="Y2109" s="59"/>
      <c r="Z2109" s="59"/>
      <c r="AA2109" s="59"/>
      <c r="AB2109" s="59"/>
      <c r="AC2109" s="59"/>
      <c r="AD2109" s="59"/>
      <c r="AE2109" s="59"/>
      <c r="AF2109" s="59"/>
      <c r="AG2109" s="59"/>
      <c r="AH2109" s="59"/>
      <c r="AI2109" s="59"/>
      <c r="AJ2109" s="59"/>
    </row>
    <row r="2110" spans="4:36" x14ac:dyDescent="0.2">
      <c r="D2110" s="89"/>
      <c r="G2110" s="59"/>
      <c r="H2110" s="59"/>
      <c r="I2110" s="59"/>
      <c r="J2110" s="59"/>
      <c r="K2110" s="59"/>
      <c r="L2110" s="59"/>
      <c r="M2110" s="59"/>
      <c r="N2110" s="59"/>
      <c r="O2110" s="59"/>
      <c r="P2110" s="59"/>
      <c r="Q2110" s="59"/>
      <c r="R2110" s="59"/>
      <c r="S2110" s="59"/>
      <c r="T2110" s="59"/>
      <c r="U2110" s="59"/>
      <c r="V2110" s="59"/>
      <c r="W2110" s="59"/>
      <c r="X2110" s="59"/>
      <c r="Y2110" s="59"/>
      <c r="Z2110" s="59"/>
      <c r="AA2110" s="59"/>
      <c r="AB2110" s="59"/>
      <c r="AC2110" s="59"/>
      <c r="AD2110" s="59"/>
      <c r="AE2110" s="59"/>
      <c r="AF2110" s="59"/>
      <c r="AG2110" s="59"/>
      <c r="AH2110" s="59"/>
      <c r="AI2110" s="59"/>
      <c r="AJ2110" s="59"/>
    </row>
    <row r="2111" spans="4:36" x14ac:dyDescent="0.2">
      <c r="D2111" s="89"/>
      <c r="G2111" s="59"/>
      <c r="H2111" s="59"/>
      <c r="I2111" s="59"/>
      <c r="J2111" s="59"/>
      <c r="K2111" s="59"/>
      <c r="L2111" s="59"/>
      <c r="M2111" s="59"/>
      <c r="N2111" s="59"/>
      <c r="O2111" s="59"/>
      <c r="P2111" s="59"/>
      <c r="Q2111" s="59"/>
      <c r="R2111" s="59"/>
      <c r="S2111" s="59"/>
      <c r="T2111" s="59"/>
      <c r="U2111" s="59"/>
      <c r="V2111" s="59"/>
      <c r="W2111" s="59"/>
      <c r="X2111" s="59"/>
      <c r="Y2111" s="59"/>
      <c r="Z2111" s="59"/>
      <c r="AA2111" s="59"/>
      <c r="AB2111" s="59"/>
      <c r="AC2111" s="59"/>
      <c r="AD2111" s="59"/>
      <c r="AE2111" s="59"/>
      <c r="AF2111" s="59"/>
      <c r="AG2111" s="59"/>
      <c r="AH2111" s="59"/>
      <c r="AI2111" s="59"/>
      <c r="AJ2111" s="59"/>
    </row>
    <row r="2112" spans="4:36" x14ac:dyDescent="0.2">
      <c r="D2112" s="89"/>
      <c r="G2112" s="59"/>
      <c r="H2112" s="59"/>
      <c r="I2112" s="59"/>
      <c r="J2112" s="59"/>
      <c r="K2112" s="59"/>
      <c r="L2112" s="59"/>
      <c r="M2112" s="59"/>
      <c r="N2112" s="59"/>
      <c r="O2112" s="59"/>
      <c r="P2112" s="59"/>
      <c r="Q2112" s="59"/>
      <c r="R2112" s="59"/>
      <c r="S2112" s="59"/>
      <c r="T2112" s="59"/>
      <c r="U2112" s="59"/>
      <c r="V2112" s="59"/>
      <c r="W2112" s="59"/>
      <c r="X2112" s="59"/>
      <c r="Y2112" s="59"/>
      <c r="Z2112" s="59"/>
      <c r="AA2112" s="59"/>
      <c r="AB2112" s="59"/>
      <c r="AC2112" s="59"/>
      <c r="AD2112" s="59"/>
      <c r="AE2112" s="59"/>
      <c r="AF2112" s="59"/>
      <c r="AG2112" s="59"/>
      <c r="AH2112" s="59"/>
      <c r="AI2112" s="59"/>
      <c r="AJ2112" s="59"/>
    </row>
    <row r="2113" spans="4:36" x14ac:dyDescent="0.2">
      <c r="D2113" s="89"/>
      <c r="G2113" s="59"/>
      <c r="H2113" s="59"/>
      <c r="I2113" s="59"/>
      <c r="J2113" s="59"/>
      <c r="K2113" s="59"/>
      <c r="L2113" s="59"/>
      <c r="M2113" s="59"/>
      <c r="N2113" s="59"/>
      <c r="O2113" s="59"/>
      <c r="P2113" s="59"/>
      <c r="Q2113" s="59"/>
      <c r="R2113" s="59"/>
      <c r="S2113" s="59"/>
      <c r="T2113" s="59"/>
      <c r="U2113" s="59"/>
      <c r="V2113" s="59"/>
      <c r="W2113" s="59"/>
      <c r="X2113" s="59"/>
      <c r="Y2113" s="59"/>
      <c r="Z2113" s="59"/>
      <c r="AA2113" s="59"/>
      <c r="AB2113" s="59"/>
      <c r="AC2113" s="59"/>
      <c r="AD2113" s="59"/>
      <c r="AE2113" s="59"/>
      <c r="AF2113" s="59"/>
      <c r="AG2113" s="59"/>
      <c r="AH2113" s="59"/>
      <c r="AI2113" s="59"/>
      <c r="AJ2113" s="59"/>
    </row>
    <row r="2114" spans="4:36" x14ac:dyDescent="0.2">
      <c r="D2114" s="89"/>
      <c r="G2114" s="59"/>
      <c r="H2114" s="59"/>
      <c r="I2114" s="59"/>
      <c r="J2114" s="59"/>
      <c r="K2114" s="59"/>
      <c r="L2114" s="59"/>
      <c r="M2114" s="59"/>
      <c r="N2114" s="59"/>
      <c r="O2114" s="59"/>
      <c r="P2114" s="59"/>
      <c r="Q2114" s="59"/>
      <c r="R2114" s="59"/>
      <c r="S2114" s="59"/>
      <c r="T2114" s="59"/>
      <c r="U2114" s="59"/>
      <c r="V2114" s="59"/>
      <c r="W2114" s="59"/>
      <c r="X2114" s="59"/>
      <c r="Y2114" s="59"/>
      <c r="Z2114" s="59"/>
      <c r="AA2114" s="59"/>
      <c r="AB2114" s="59"/>
      <c r="AC2114" s="59"/>
      <c r="AD2114" s="59"/>
      <c r="AE2114" s="59"/>
      <c r="AF2114" s="59"/>
      <c r="AG2114" s="59"/>
      <c r="AH2114" s="59"/>
      <c r="AI2114" s="59"/>
      <c r="AJ2114" s="59"/>
    </row>
    <row r="2115" spans="4:36" x14ac:dyDescent="0.2">
      <c r="D2115" s="89"/>
      <c r="G2115" s="59"/>
      <c r="H2115" s="59"/>
      <c r="I2115" s="59"/>
      <c r="J2115" s="59"/>
      <c r="K2115" s="59"/>
      <c r="L2115" s="59"/>
      <c r="M2115" s="59"/>
      <c r="N2115" s="59"/>
      <c r="O2115" s="59"/>
      <c r="P2115" s="59"/>
      <c r="Q2115" s="59"/>
      <c r="R2115" s="59"/>
      <c r="S2115" s="59"/>
      <c r="T2115" s="59"/>
      <c r="U2115" s="59"/>
      <c r="V2115" s="59"/>
      <c r="W2115" s="59"/>
      <c r="X2115" s="59"/>
      <c r="Y2115" s="59"/>
      <c r="Z2115" s="59"/>
      <c r="AA2115" s="59"/>
      <c r="AB2115" s="59"/>
      <c r="AC2115" s="59"/>
      <c r="AD2115" s="59"/>
      <c r="AE2115" s="59"/>
      <c r="AF2115" s="59"/>
      <c r="AG2115" s="59"/>
      <c r="AH2115" s="59"/>
      <c r="AI2115" s="59"/>
      <c r="AJ2115" s="59"/>
    </row>
    <row r="2116" spans="4:36" x14ac:dyDescent="0.2">
      <c r="D2116" s="89"/>
      <c r="G2116" s="59"/>
      <c r="H2116" s="59"/>
      <c r="I2116" s="59"/>
      <c r="J2116" s="59"/>
      <c r="K2116" s="59"/>
      <c r="L2116" s="59"/>
      <c r="M2116" s="59"/>
      <c r="N2116" s="59"/>
      <c r="O2116" s="59"/>
      <c r="P2116" s="59"/>
      <c r="Q2116" s="59"/>
      <c r="R2116" s="59"/>
      <c r="S2116" s="59"/>
      <c r="T2116" s="59"/>
      <c r="U2116" s="59"/>
      <c r="V2116" s="59"/>
      <c r="W2116" s="59"/>
      <c r="X2116" s="59"/>
      <c r="Y2116" s="59"/>
      <c r="Z2116" s="59"/>
      <c r="AA2116" s="59"/>
      <c r="AB2116" s="59"/>
      <c r="AC2116" s="59"/>
      <c r="AD2116" s="59"/>
      <c r="AE2116" s="59"/>
      <c r="AF2116" s="59"/>
      <c r="AG2116" s="59"/>
      <c r="AH2116" s="59"/>
      <c r="AI2116" s="59"/>
      <c r="AJ2116" s="59"/>
    </row>
    <row r="2117" spans="4:36" x14ac:dyDescent="0.2">
      <c r="D2117" s="89"/>
      <c r="G2117" s="59"/>
      <c r="H2117" s="59"/>
      <c r="I2117" s="59"/>
      <c r="J2117" s="59"/>
      <c r="K2117" s="59"/>
      <c r="L2117" s="59"/>
      <c r="M2117" s="59"/>
      <c r="N2117" s="59"/>
      <c r="O2117" s="59"/>
      <c r="P2117" s="59"/>
      <c r="Q2117" s="59"/>
      <c r="R2117" s="59"/>
      <c r="S2117" s="59"/>
      <c r="T2117" s="59"/>
      <c r="U2117" s="59"/>
      <c r="V2117" s="59"/>
      <c r="W2117" s="59"/>
      <c r="X2117" s="59"/>
      <c r="Y2117" s="59"/>
      <c r="Z2117" s="59"/>
      <c r="AA2117" s="59"/>
      <c r="AB2117" s="59"/>
      <c r="AC2117" s="59"/>
      <c r="AD2117" s="59"/>
      <c r="AE2117" s="59"/>
      <c r="AF2117" s="59"/>
      <c r="AG2117" s="59"/>
      <c r="AH2117" s="59"/>
      <c r="AI2117" s="59"/>
      <c r="AJ2117" s="59"/>
    </row>
    <row r="2118" spans="4:36" x14ac:dyDescent="0.2">
      <c r="D2118" s="89"/>
      <c r="G2118" s="59"/>
      <c r="H2118" s="59"/>
      <c r="I2118" s="59"/>
      <c r="J2118" s="59"/>
      <c r="K2118" s="59"/>
      <c r="L2118" s="59"/>
      <c r="M2118" s="59"/>
      <c r="N2118" s="59"/>
      <c r="O2118" s="59"/>
      <c r="P2118" s="59"/>
      <c r="Q2118" s="59"/>
      <c r="R2118" s="59"/>
      <c r="S2118" s="59"/>
      <c r="T2118" s="59"/>
      <c r="U2118" s="59"/>
      <c r="V2118" s="59"/>
      <c r="W2118" s="59"/>
      <c r="X2118" s="59"/>
      <c r="Y2118" s="59"/>
      <c r="Z2118" s="59"/>
      <c r="AA2118" s="59"/>
      <c r="AB2118" s="59"/>
      <c r="AC2118" s="59"/>
      <c r="AD2118" s="59"/>
      <c r="AE2118" s="59"/>
      <c r="AF2118" s="59"/>
      <c r="AG2118" s="59"/>
      <c r="AH2118" s="59"/>
      <c r="AI2118" s="59"/>
      <c r="AJ2118" s="59"/>
    </row>
    <row r="2119" spans="4:36" x14ac:dyDescent="0.2">
      <c r="D2119" s="89"/>
      <c r="G2119" s="59"/>
      <c r="H2119" s="59"/>
      <c r="I2119" s="59"/>
      <c r="J2119" s="59"/>
      <c r="K2119" s="59"/>
      <c r="L2119" s="59"/>
      <c r="M2119" s="59"/>
      <c r="N2119" s="59"/>
      <c r="O2119" s="59"/>
      <c r="P2119" s="59"/>
      <c r="Q2119" s="59"/>
      <c r="R2119" s="59"/>
      <c r="S2119" s="59"/>
      <c r="T2119" s="59"/>
      <c r="U2119" s="59"/>
      <c r="V2119" s="59"/>
      <c r="W2119" s="59"/>
      <c r="X2119" s="59"/>
      <c r="Y2119" s="59"/>
      <c r="Z2119" s="59"/>
      <c r="AA2119" s="59"/>
      <c r="AB2119" s="59"/>
      <c r="AC2119" s="59"/>
      <c r="AD2119" s="59"/>
      <c r="AE2119" s="59"/>
      <c r="AF2119" s="59"/>
      <c r="AG2119" s="59"/>
      <c r="AH2119" s="59"/>
      <c r="AI2119" s="59"/>
      <c r="AJ2119" s="59"/>
    </row>
    <row r="2120" spans="4:36" x14ac:dyDescent="0.2">
      <c r="D2120" s="89"/>
      <c r="G2120" s="59"/>
      <c r="H2120" s="59"/>
      <c r="I2120" s="59"/>
      <c r="J2120" s="59"/>
      <c r="K2120" s="59"/>
      <c r="L2120" s="59"/>
      <c r="M2120" s="59"/>
      <c r="N2120" s="59"/>
      <c r="O2120" s="59"/>
      <c r="P2120" s="59"/>
      <c r="Q2120" s="59"/>
      <c r="R2120" s="59"/>
      <c r="S2120" s="59"/>
      <c r="T2120" s="59"/>
      <c r="U2120" s="59"/>
      <c r="V2120" s="59"/>
      <c r="W2120" s="59"/>
      <c r="X2120" s="59"/>
      <c r="Y2120" s="59"/>
      <c r="Z2120" s="59"/>
      <c r="AA2120" s="59"/>
      <c r="AB2120" s="59"/>
      <c r="AC2120" s="59"/>
      <c r="AD2120" s="59"/>
      <c r="AE2120" s="59"/>
      <c r="AF2120" s="59"/>
      <c r="AG2120" s="59"/>
      <c r="AH2120" s="59"/>
      <c r="AI2120" s="59"/>
      <c r="AJ2120" s="59"/>
    </row>
    <row r="2121" spans="4:36" x14ac:dyDescent="0.2">
      <c r="D2121" s="89"/>
      <c r="G2121" s="59"/>
      <c r="H2121" s="59"/>
      <c r="I2121" s="59"/>
      <c r="J2121" s="59"/>
      <c r="K2121" s="59"/>
      <c r="L2121" s="59"/>
      <c r="M2121" s="59"/>
      <c r="N2121" s="59"/>
      <c r="O2121" s="59"/>
      <c r="P2121" s="59"/>
      <c r="Q2121" s="59"/>
      <c r="R2121" s="59"/>
      <c r="S2121" s="59"/>
      <c r="T2121" s="59"/>
      <c r="U2121" s="59"/>
      <c r="V2121" s="59"/>
      <c r="W2121" s="59"/>
      <c r="X2121" s="59"/>
      <c r="Y2121" s="59"/>
      <c r="Z2121" s="59"/>
      <c r="AA2121" s="59"/>
      <c r="AB2121" s="59"/>
      <c r="AC2121" s="59"/>
      <c r="AD2121" s="59"/>
      <c r="AE2121" s="59"/>
      <c r="AF2121" s="59"/>
      <c r="AG2121" s="59"/>
      <c r="AH2121" s="59"/>
      <c r="AI2121" s="59"/>
      <c r="AJ2121" s="59"/>
    </row>
    <row r="2122" spans="4:36" x14ac:dyDescent="0.2">
      <c r="D2122" s="89"/>
      <c r="G2122" s="59"/>
      <c r="H2122" s="59"/>
      <c r="I2122" s="59"/>
      <c r="J2122" s="59"/>
      <c r="K2122" s="59"/>
      <c r="L2122" s="59"/>
      <c r="M2122" s="59"/>
      <c r="N2122" s="59"/>
      <c r="O2122" s="59"/>
      <c r="P2122" s="59"/>
      <c r="Q2122" s="59"/>
      <c r="R2122" s="59"/>
      <c r="S2122" s="59"/>
      <c r="T2122" s="59"/>
      <c r="U2122" s="59"/>
      <c r="V2122" s="59"/>
      <c r="W2122" s="59"/>
      <c r="X2122" s="59"/>
      <c r="Y2122" s="59"/>
      <c r="Z2122" s="59"/>
      <c r="AA2122" s="59"/>
      <c r="AB2122" s="59"/>
      <c r="AC2122" s="59"/>
      <c r="AD2122" s="59"/>
      <c r="AE2122" s="59"/>
      <c r="AF2122" s="59"/>
      <c r="AG2122" s="59"/>
      <c r="AH2122" s="59"/>
      <c r="AI2122" s="59"/>
      <c r="AJ2122" s="59"/>
    </row>
    <row r="2123" spans="4:36" x14ac:dyDescent="0.2">
      <c r="D2123" s="89"/>
      <c r="G2123" s="59"/>
      <c r="H2123" s="59"/>
      <c r="I2123" s="59"/>
      <c r="J2123" s="59"/>
      <c r="K2123" s="59"/>
      <c r="L2123" s="59"/>
      <c r="M2123" s="59"/>
      <c r="N2123" s="59"/>
      <c r="O2123" s="59"/>
      <c r="P2123" s="59"/>
      <c r="Q2123" s="59"/>
      <c r="R2123" s="59"/>
      <c r="S2123" s="59"/>
      <c r="T2123" s="59"/>
      <c r="U2123" s="59"/>
      <c r="V2123" s="59"/>
      <c r="W2123" s="59"/>
      <c r="X2123" s="59"/>
      <c r="Y2123" s="59"/>
      <c r="Z2123" s="59"/>
      <c r="AA2123" s="59"/>
      <c r="AB2123" s="59"/>
      <c r="AC2123" s="59"/>
      <c r="AD2123" s="59"/>
      <c r="AE2123" s="59"/>
      <c r="AF2123" s="59"/>
      <c r="AG2123" s="59"/>
      <c r="AH2123" s="59"/>
      <c r="AI2123" s="59"/>
      <c r="AJ2123" s="59"/>
    </row>
    <row r="2124" spans="4:36" x14ac:dyDescent="0.2">
      <c r="D2124" s="89"/>
      <c r="G2124" s="59"/>
      <c r="H2124" s="59"/>
      <c r="I2124" s="59"/>
      <c r="J2124" s="59"/>
      <c r="K2124" s="59"/>
      <c r="L2124" s="59"/>
      <c r="M2124" s="59"/>
      <c r="N2124" s="59"/>
      <c r="O2124" s="59"/>
      <c r="P2124" s="59"/>
      <c r="Q2124" s="59"/>
      <c r="R2124" s="59"/>
      <c r="S2124" s="59"/>
      <c r="T2124" s="59"/>
      <c r="U2124" s="59"/>
      <c r="V2124" s="59"/>
      <c r="W2124" s="59"/>
      <c r="X2124" s="59"/>
      <c r="Y2124" s="59"/>
      <c r="Z2124" s="59"/>
      <c r="AA2124" s="59"/>
      <c r="AB2124" s="59"/>
      <c r="AC2124" s="59"/>
      <c r="AD2124" s="59"/>
      <c r="AE2124" s="59"/>
      <c r="AF2124" s="59"/>
      <c r="AG2124" s="59"/>
      <c r="AH2124" s="59"/>
      <c r="AI2124" s="59"/>
      <c r="AJ2124" s="59"/>
    </row>
    <row r="2125" spans="4:36" x14ac:dyDescent="0.2">
      <c r="D2125" s="89"/>
      <c r="G2125" s="59"/>
      <c r="H2125" s="59"/>
      <c r="I2125" s="59"/>
      <c r="J2125" s="59"/>
      <c r="K2125" s="59"/>
      <c r="L2125" s="59"/>
      <c r="M2125" s="59"/>
      <c r="N2125" s="59"/>
      <c r="O2125" s="59"/>
      <c r="P2125" s="59"/>
      <c r="Q2125" s="59"/>
      <c r="R2125" s="59"/>
      <c r="S2125" s="59"/>
      <c r="T2125" s="59"/>
      <c r="U2125" s="59"/>
      <c r="V2125" s="59"/>
      <c r="W2125" s="59"/>
      <c r="X2125" s="59"/>
      <c r="Y2125" s="59"/>
      <c r="Z2125" s="59"/>
      <c r="AA2125" s="59"/>
      <c r="AB2125" s="59"/>
      <c r="AC2125" s="59"/>
      <c r="AD2125" s="59"/>
      <c r="AE2125" s="59"/>
      <c r="AF2125" s="59"/>
      <c r="AG2125" s="59"/>
      <c r="AH2125" s="59"/>
      <c r="AI2125" s="59"/>
      <c r="AJ2125" s="59"/>
    </row>
    <row r="2126" spans="4:36" x14ac:dyDescent="0.2">
      <c r="D2126" s="89"/>
      <c r="G2126" s="59"/>
      <c r="H2126" s="59"/>
      <c r="I2126" s="59"/>
      <c r="J2126" s="59"/>
      <c r="K2126" s="59"/>
      <c r="L2126" s="59"/>
      <c r="M2126" s="59"/>
      <c r="N2126" s="59"/>
      <c r="O2126" s="59"/>
      <c r="P2126" s="59"/>
      <c r="Q2126" s="59"/>
      <c r="R2126" s="59"/>
      <c r="S2126" s="59"/>
      <c r="T2126" s="59"/>
      <c r="U2126" s="59"/>
      <c r="V2126" s="59"/>
      <c r="W2126" s="59"/>
      <c r="X2126" s="59"/>
      <c r="Y2126" s="59"/>
      <c r="Z2126" s="59"/>
      <c r="AA2126" s="59"/>
      <c r="AB2126" s="59"/>
      <c r="AC2126" s="59"/>
      <c r="AD2126" s="59"/>
      <c r="AE2126" s="59"/>
      <c r="AF2126" s="59"/>
      <c r="AG2126" s="59"/>
      <c r="AH2126" s="59"/>
      <c r="AI2126" s="59"/>
      <c r="AJ2126" s="59"/>
    </row>
    <row r="2127" spans="4:36" x14ac:dyDescent="0.2">
      <c r="D2127" s="89"/>
      <c r="G2127" s="59"/>
      <c r="H2127" s="59"/>
      <c r="I2127" s="59"/>
      <c r="J2127" s="59"/>
      <c r="K2127" s="59"/>
      <c r="L2127" s="59"/>
      <c r="M2127" s="59"/>
      <c r="N2127" s="59"/>
      <c r="O2127" s="59"/>
      <c r="P2127" s="59"/>
      <c r="Q2127" s="59"/>
      <c r="R2127" s="59"/>
      <c r="S2127" s="59"/>
      <c r="T2127" s="59"/>
      <c r="U2127" s="59"/>
      <c r="V2127" s="59"/>
      <c r="W2127" s="59"/>
      <c r="X2127" s="59"/>
      <c r="Y2127" s="59"/>
      <c r="Z2127" s="59"/>
      <c r="AA2127" s="59"/>
      <c r="AB2127" s="59"/>
      <c r="AC2127" s="59"/>
      <c r="AD2127" s="59"/>
      <c r="AE2127" s="59"/>
      <c r="AF2127" s="59"/>
      <c r="AG2127" s="59"/>
      <c r="AH2127" s="59"/>
      <c r="AI2127" s="59"/>
      <c r="AJ2127" s="59"/>
    </row>
    <row r="2128" spans="4:36" x14ac:dyDescent="0.2">
      <c r="D2128" s="89"/>
      <c r="G2128" s="59"/>
      <c r="H2128" s="59"/>
      <c r="I2128" s="59"/>
      <c r="J2128" s="59"/>
      <c r="K2128" s="59"/>
      <c r="L2128" s="59"/>
      <c r="M2128" s="59"/>
      <c r="N2128" s="59"/>
      <c r="O2128" s="59"/>
      <c r="P2128" s="59"/>
      <c r="Q2128" s="59"/>
      <c r="R2128" s="59"/>
      <c r="S2128" s="59"/>
      <c r="T2128" s="59"/>
      <c r="U2128" s="59"/>
      <c r="V2128" s="59"/>
      <c r="W2128" s="59"/>
      <c r="X2128" s="59"/>
      <c r="Y2128" s="59"/>
      <c r="Z2128" s="59"/>
      <c r="AA2128" s="59"/>
      <c r="AB2128" s="59"/>
      <c r="AC2128" s="59"/>
      <c r="AD2128" s="59"/>
      <c r="AE2128" s="59"/>
      <c r="AF2128" s="59"/>
      <c r="AG2128" s="59"/>
      <c r="AH2128" s="59"/>
      <c r="AI2128" s="59"/>
      <c r="AJ2128" s="59"/>
    </row>
    <row r="2129" spans="4:36" x14ac:dyDescent="0.2">
      <c r="D2129" s="89"/>
      <c r="G2129" s="59"/>
      <c r="H2129" s="59"/>
      <c r="I2129" s="59"/>
      <c r="J2129" s="59"/>
      <c r="K2129" s="59"/>
      <c r="L2129" s="59"/>
      <c r="M2129" s="59"/>
      <c r="N2129" s="59"/>
      <c r="O2129" s="59"/>
      <c r="P2129" s="59"/>
      <c r="Q2129" s="59"/>
      <c r="R2129" s="59"/>
      <c r="S2129" s="59"/>
      <c r="T2129" s="59"/>
      <c r="U2129" s="59"/>
      <c r="V2129" s="59"/>
      <c r="W2129" s="59"/>
      <c r="X2129" s="59"/>
      <c r="Y2129" s="59"/>
      <c r="Z2129" s="59"/>
      <c r="AA2129" s="59"/>
      <c r="AB2129" s="59"/>
      <c r="AC2129" s="59"/>
      <c r="AD2129" s="59"/>
      <c r="AE2129" s="59"/>
      <c r="AF2129" s="59"/>
      <c r="AG2129" s="59"/>
      <c r="AH2129" s="59"/>
      <c r="AI2129" s="59"/>
      <c r="AJ2129" s="59"/>
    </row>
    <row r="2130" spans="4:36" x14ac:dyDescent="0.2">
      <c r="D2130" s="89"/>
      <c r="G2130" s="59"/>
      <c r="H2130" s="59"/>
      <c r="I2130" s="59"/>
      <c r="J2130" s="59"/>
      <c r="K2130" s="59"/>
      <c r="L2130" s="59"/>
      <c r="M2130" s="59"/>
      <c r="N2130" s="59"/>
      <c r="O2130" s="59"/>
      <c r="P2130" s="59"/>
      <c r="Q2130" s="59"/>
      <c r="R2130" s="59"/>
      <c r="S2130" s="59"/>
      <c r="T2130" s="59"/>
      <c r="U2130" s="59"/>
      <c r="V2130" s="59"/>
      <c r="W2130" s="59"/>
      <c r="X2130" s="59"/>
      <c r="Y2130" s="59"/>
      <c r="Z2130" s="59"/>
      <c r="AA2130" s="59"/>
      <c r="AB2130" s="59"/>
      <c r="AC2130" s="59"/>
      <c r="AD2130" s="59"/>
      <c r="AE2130" s="59"/>
      <c r="AF2130" s="59"/>
      <c r="AG2130" s="59"/>
      <c r="AH2130" s="59"/>
      <c r="AI2130" s="59"/>
      <c r="AJ2130" s="59"/>
    </row>
    <row r="2131" spans="4:36" x14ac:dyDescent="0.2">
      <c r="D2131" s="89"/>
      <c r="G2131" s="59"/>
      <c r="H2131" s="59"/>
      <c r="I2131" s="59"/>
      <c r="J2131" s="59"/>
      <c r="K2131" s="59"/>
      <c r="L2131" s="59"/>
      <c r="M2131" s="59"/>
      <c r="N2131" s="59"/>
      <c r="O2131" s="59"/>
      <c r="P2131" s="59"/>
      <c r="Q2131" s="59"/>
      <c r="R2131" s="59"/>
      <c r="S2131" s="59"/>
      <c r="T2131" s="59"/>
      <c r="U2131" s="59"/>
      <c r="V2131" s="59"/>
      <c r="W2131" s="59"/>
      <c r="X2131" s="59"/>
      <c r="Y2131" s="59"/>
      <c r="Z2131" s="59"/>
      <c r="AA2131" s="59"/>
      <c r="AB2131" s="59"/>
      <c r="AC2131" s="59"/>
      <c r="AD2131" s="59"/>
      <c r="AE2131" s="59"/>
      <c r="AF2131" s="59"/>
      <c r="AG2131" s="59"/>
      <c r="AH2131" s="59"/>
      <c r="AI2131" s="59"/>
      <c r="AJ2131" s="59"/>
    </row>
    <row r="2132" spans="4:36" x14ac:dyDescent="0.2">
      <c r="D2132" s="89"/>
      <c r="G2132" s="59"/>
      <c r="H2132" s="59"/>
      <c r="I2132" s="59"/>
      <c r="J2132" s="59"/>
      <c r="K2132" s="59"/>
      <c r="L2132" s="59"/>
      <c r="M2132" s="59"/>
      <c r="N2132" s="59"/>
      <c r="O2132" s="59"/>
      <c r="P2132" s="59"/>
      <c r="Q2132" s="59"/>
      <c r="R2132" s="59"/>
      <c r="S2132" s="59"/>
      <c r="T2132" s="59"/>
      <c r="U2132" s="59"/>
      <c r="V2132" s="59"/>
      <c r="W2132" s="59"/>
      <c r="X2132" s="59"/>
      <c r="Y2132" s="59"/>
      <c r="Z2132" s="59"/>
      <c r="AA2132" s="59"/>
      <c r="AB2132" s="59"/>
      <c r="AC2132" s="59"/>
      <c r="AD2132" s="59"/>
      <c r="AE2132" s="59"/>
      <c r="AF2132" s="59"/>
      <c r="AG2132" s="59"/>
      <c r="AH2132" s="59"/>
      <c r="AI2132" s="59"/>
      <c r="AJ2132" s="59"/>
    </row>
    <row r="2133" spans="4:36" x14ac:dyDescent="0.2">
      <c r="D2133" s="89"/>
      <c r="G2133" s="59"/>
      <c r="H2133" s="59"/>
      <c r="I2133" s="59"/>
      <c r="J2133" s="59"/>
      <c r="K2133" s="59"/>
      <c r="L2133" s="59"/>
      <c r="M2133" s="59"/>
      <c r="N2133" s="59"/>
      <c r="O2133" s="59"/>
      <c r="P2133" s="59"/>
      <c r="Q2133" s="59"/>
      <c r="R2133" s="59"/>
      <c r="S2133" s="59"/>
      <c r="T2133" s="59"/>
      <c r="U2133" s="59"/>
      <c r="V2133" s="59"/>
      <c r="W2133" s="59"/>
      <c r="X2133" s="59"/>
      <c r="Y2133" s="59"/>
      <c r="Z2133" s="59"/>
      <c r="AA2133" s="59"/>
      <c r="AB2133" s="59"/>
      <c r="AC2133" s="59"/>
      <c r="AD2133" s="59"/>
      <c r="AE2133" s="59"/>
      <c r="AF2133" s="59"/>
      <c r="AG2133" s="59"/>
      <c r="AH2133" s="59"/>
      <c r="AI2133" s="59"/>
      <c r="AJ2133" s="59"/>
    </row>
    <row r="2134" spans="4:36" x14ac:dyDescent="0.2">
      <c r="D2134" s="89"/>
      <c r="G2134" s="59"/>
      <c r="H2134" s="59"/>
      <c r="I2134" s="59"/>
      <c r="J2134" s="59"/>
      <c r="K2134" s="59"/>
      <c r="L2134" s="59"/>
      <c r="M2134" s="59"/>
      <c r="N2134" s="59"/>
      <c r="O2134" s="59"/>
      <c r="P2134" s="59"/>
      <c r="Q2134" s="59"/>
      <c r="R2134" s="59"/>
      <c r="S2134" s="59"/>
      <c r="T2134" s="59"/>
      <c r="U2134" s="59"/>
      <c r="V2134" s="59"/>
      <c r="W2134" s="59"/>
      <c r="X2134" s="59"/>
      <c r="Y2134" s="59"/>
      <c r="Z2134" s="59"/>
      <c r="AA2134" s="59"/>
      <c r="AB2134" s="59"/>
      <c r="AC2134" s="59"/>
      <c r="AD2134" s="59"/>
      <c r="AE2134" s="59"/>
      <c r="AF2134" s="59"/>
      <c r="AG2134" s="59"/>
      <c r="AH2134" s="59"/>
      <c r="AI2134" s="59"/>
      <c r="AJ2134" s="59"/>
    </row>
    <row r="2135" spans="4:36" x14ac:dyDescent="0.2">
      <c r="D2135" s="89"/>
      <c r="G2135" s="59"/>
      <c r="H2135" s="59"/>
      <c r="I2135" s="59"/>
      <c r="J2135" s="59"/>
      <c r="K2135" s="59"/>
      <c r="L2135" s="59"/>
      <c r="M2135" s="59"/>
      <c r="N2135" s="59"/>
      <c r="O2135" s="59"/>
      <c r="P2135" s="59"/>
      <c r="Q2135" s="59"/>
      <c r="R2135" s="59"/>
      <c r="S2135" s="59"/>
      <c r="T2135" s="59"/>
      <c r="U2135" s="59"/>
      <c r="V2135" s="59"/>
      <c r="W2135" s="59"/>
      <c r="X2135" s="59"/>
      <c r="Y2135" s="59"/>
      <c r="Z2135" s="59"/>
      <c r="AA2135" s="59"/>
      <c r="AB2135" s="59"/>
      <c r="AC2135" s="59"/>
      <c r="AD2135" s="59"/>
      <c r="AE2135" s="59"/>
      <c r="AF2135" s="59"/>
      <c r="AG2135" s="59"/>
      <c r="AH2135" s="59"/>
      <c r="AI2135" s="59"/>
      <c r="AJ2135" s="59"/>
    </row>
    <row r="2136" spans="4:36" x14ac:dyDescent="0.2">
      <c r="D2136" s="89"/>
      <c r="G2136" s="59"/>
      <c r="H2136" s="59"/>
      <c r="I2136" s="59"/>
      <c r="J2136" s="59"/>
      <c r="K2136" s="59"/>
      <c r="L2136" s="59"/>
      <c r="M2136" s="59"/>
      <c r="N2136" s="59"/>
      <c r="O2136" s="59"/>
      <c r="P2136" s="59"/>
      <c r="Q2136" s="59"/>
      <c r="R2136" s="59"/>
      <c r="S2136" s="59"/>
      <c r="T2136" s="59"/>
      <c r="U2136" s="59"/>
      <c r="V2136" s="59"/>
      <c r="W2136" s="59"/>
      <c r="X2136" s="59"/>
      <c r="Y2136" s="59"/>
      <c r="Z2136" s="59"/>
      <c r="AA2136" s="59"/>
      <c r="AB2136" s="59"/>
      <c r="AC2136" s="59"/>
      <c r="AD2136" s="59"/>
      <c r="AE2136" s="59"/>
      <c r="AF2136" s="59"/>
      <c r="AG2136" s="59"/>
      <c r="AH2136" s="59"/>
      <c r="AI2136" s="59"/>
      <c r="AJ2136" s="59"/>
    </row>
    <row r="2137" spans="4:36" x14ac:dyDescent="0.2">
      <c r="D2137" s="89"/>
      <c r="G2137" s="59"/>
      <c r="H2137" s="59"/>
      <c r="I2137" s="59"/>
      <c r="J2137" s="59"/>
      <c r="K2137" s="59"/>
      <c r="L2137" s="59"/>
      <c r="M2137" s="59"/>
      <c r="N2137" s="59"/>
      <c r="O2137" s="59"/>
      <c r="P2137" s="59"/>
      <c r="Q2137" s="59"/>
      <c r="R2137" s="59"/>
      <c r="S2137" s="59"/>
      <c r="T2137" s="59"/>
      <c r="U2137" s="59"/>
      <c r="V2137" s="59"/>
      <c r="W2137" s="59"/>
      <c r="X2137" s="59"/>
      <c r="Y2137" s="59"/>
      <c r="Z2137" s="59"/>
      <c r="AA2137" s="59"/>
      <c r="AB2137" s="59"/>
      <c r="AC2137" s="59"/>
      <c r="AD2137" s="59"/>
      <c r="AE2137" s="59"/>
      <c r="AF2137" s="59"/>
      <c r="AG2137" s="59"/>
      <c r="AH2137" s="59"/>
      <c r="AI2137" s="59"/>
      <c r="AJ2137" s="59"/>
    </row>
    <row r="2138" spans="4:36" x14ac:dyDescent="0.2">
      <c r="D2138" s="89"/>
      <c r="G2138" s="59"/>
      <c r="H2138" s="59"/>
      <c r="I2138" s="59"/>
      <c r="J2138" s="59"/>
      <c r="K2138" s="59"/>
      <c r="L2138" s="59"/>
      <c r="M2138" s="59"/>
      <c r="N2138" s="59"/>
      <c r="O2138" s="59"/>
      <c r="P2138" s="59"/>
      <c r="Q2138" s="59"/>
      <c r="R2138" s="59"/>
      <c r="S2138" s="59"/>
      <c r="T2138" s="59"/>
      <c r="U2138" s="59"/>
      <c r="V2138" s="59"/>
      <c r="W2138" s="59"/>
      <c r="X2138" s="59"/>
      <c r="Y2138" s="59"/>
      <c r="Z2138" s="59"/>
      <c r="AA2138" s="59"/>
      <c r="AB2138" s="59"/>
      <c r="AC2138" s="59"/>
      <c r="AD2138" s="59"/>
      <c r="AE2138" s="59"/>
      <c r="AF2138" s="59"/>
      <c r="AG2138" s="59"/>
      <c r="AH2138" s="59"/>
      <c r="AI2138" s="59"/>
      <c r="AJ2138" s="59"/>
    </row>
    <row r="2139" spans="4:36" x14ac:dyDescent="0.2">
      <c r="D2139" s="89"/>
      <c r="G2139" s="59"/>
      <c r="H2139" s="59"/>
      <c r="I2139" s="59"/>
      <c r="J2139" s="59"/>
      <c r="K2139" s="59"/>
      <c r="L2139" s="59"/>
      <c r="M2139" s="59"/>
      <c r="N2139" s="59"/>
      <c r="O2139" s="59"/>
      <c r="P2139" s="59"/>
      <c r="Q2139" s="59"/>
      <c r="R2139" s="59"/>
      <c r="S2139" s="59"/>
      <c r="T2139" s="59"/>
      <c r="U2139" s="59"/>
      <c r="V2139" s="59"/>
      <c r="W2139" s="59"/>
      <c r="X2139" s="59"/>
      <c r="Y2139" s="59"/>
      <c r="Z2139" s="59"/>
      <c r="AA2139" s="59"/>
      <c r="AB2139" s="59"/>
      <c r="AC2139" s="59"/>
      <c r="AD2139" s="59"/>
      <c r="AE2139" s="59"/>
      <c r="AF2139" s="59"/>
      <c r="AG2139" s="59"/>
      <c r="AH2139" s="59"/>
      <c r="AI2139" s="59"/>
      <c r="AJ2139" s="59"/>
    </row>
    <row r="2140" spans="4:36" x14ac:dyDescent="0.2">
      <c r="D2140" s="89"/>
      <c r="G2140" s="59"/>
      <c r="H2140" s="59"/>
      <c r="I2140" s="59"/>
      <c r="J2140" s="59"/>
      <c r="K2140" s="59"/>
      <c r="L2140" s="59"/>
      <c r="M2140" s="59"/>
      <c r="N2140" s="59"/>
      <c r="O2140" s="59"/>
      <c r="P2140" s="59"/>
      <c r="Q2140" s="59"/>
      <c r="R2140" s="59"/>
      <c r="S2140" s="59"/>
      <c r="T2140" s="59"/>
      <c r="U2140" s="59"/>
      <c r="V2140" s="59"/>
      <c r="W2140" s="59"/>
      <c r="X2140" s="59"/>
      <c r="Y2140" s="59"/>
      <c r="Z2140" s="59"/>
      <c r="AA2140" s="59"/>
      <c r="AB2140" s="59"/>
      <c r="AC2140" s="59"/>
      <c r="AD2140" s="59"/>
      <c r="AE2140" s="59"/>
      <c r="AF2140" s="59"/>
      <c r="AG2140" s="59"/>
      <c r="AH2140" s="59"/>
      <c r="AI2140" s="59"/>
      <c r="AJ2140" s="59"/>
    </row>
    <row r="2141" spans="4:36" x14ac:dyDescent="0.2">
      <c r="D2141" s="89"/>
      <c r="G2141" s="59"/>
      <c r="H2141" s="59"/>
      <c r="I2141" s="59"/>
      <c r="J2141" s="59"/>
      <c r="K2141" s="59"/>
      <c r="L2141" s="59"/>
      <c r="M2141" s="59"/>
      <c r="N2141" s="59"/>
      <c r="O2141" s="59"/>
      <c r="P2141" s="59"/>
      <c r="Q2141" s="59"/>
      <c r="R2141" s="59"/>
      <c r="S2141" s="59"/>
      <c r="T2141" s="59"/>
      <c r="U2141" s="59"/>
      <c r="V2141" s="59"/>
      <c r="W2141" s="59"/>
      <c r="X2141" s="59"/>
      <c r="Y2141" s="59"/>
      <c r="Z2141" s="59"/>
      <c r="AA2141" s="59"/>
      <c r="AB2141" s="59"/>
      <c r="AC2141" s="59"/>
      <c r="AD2141" s="59"/>
      <c r="AE2141" s="59"/>
      <c r="AF2141" s="59"/>
      <c r="AG2141" s="59"/>
      <c r="AH2141" s="59"/>
      <c r="AI2141" s="59"/>
      <c r="AJ2141" s="59"/>
    </row>
    <row r="2142" spans="4:36" x14ac:dyDescent="0.2">
      <c r="D2142" s="89"/>
      <c r="G2142" s="59"/>
      <c r="H2142" s="59"/>
      <c r="I2142" s="59"/>
      <c r="J2142" s="59"/>
      <c r="K2142" s="59"/>
      <c r="L2142" s="59"/>
      <c r="M2142" s="59"/>
      <c r="N2142" s="59"/>
      <c r="O2142" s="59"/>
      <c r="P2142" s="59"/>
      <c r="Q2142" s="59"/>
      <c r="R2142" s="59"/>
      <c r="S2142" s="59"/>
      <c r="T2142" s="59"/>
      <c r="U2142" s="59"/>
      <c r="V2142" s="59"/>
      <c r="W2142" s="59"/>
      <c r="X2142" s="59"/>
      <c r="Y2142" s="59"/>
      <c r="Z2142" s="59"/>
      <c r="AA2142" s="59"/>
      <c r="AB2142" s="59"/>
      <c r="AC2142" s="59"/>
      <c r="AD2142" s="59"/>
      <c r="AE2142" s="59"/>
      <c r="AF2142" s="59"/>
      <c r="AG2142" s="59"/>
      <c r="AH2142" s="59"/>
      <c r="AI2142" s="59"/>
      <c r="AJ2142" s="59"/>
    </row>
    <row r="2143" spans="4:36" x14ac:dyDescent="0.2">
      <c r="D2143" s="89"/>
      <c r="G2143" s="59"/>
      <c r="H2143" s="59"/>
      <c r="I2143" s="59"/>
      <c r="J2143" s="59"/>
      <c r="K2143" s="59"/>
      <c r="L2143" s="59"/>
      <c r="M2143" s="59"/>
      <c r="N2143" s="59"/>
      <c r="O2143" s="59"/>
      <c r="P2143" s="59"/>
      <c r="Q2143" s="59"/>
      <c r="R2143" s="59"/>
      <c r="S2143" s="59"/>
      <c r="T2143" s="59"/>
      <c r="U2143" s="59"/>
      <c r="V2143" s="59"/>
      <c r="W2143" s="59"/>
      <c r="X2143" s="59"/>
      <c r="Y2143" s="59"/>
      <c r="Z2143" s="59"/>
      <c r="AA2143" s="59"/>
      <c r="AB2143" s="59"/>
      <c r="AC2143" s="59"/>
      <c r="AD2143" s="59"/>
      <c r="AE2143" s="59"/>
      <c r="AF2143" s="59"/>
      <c r="AG2143" s="59"/>
      <c r="AH2143" s="59"/>
      <c r="AI2143" s="59"/>
      <c r="AJ2143" s="59"/>
    </row>
    <row r="2144" spans="4:36" x14ac:dyDescent="0.2">
      <c r="D2144" s="89"/>
      <c r="G2144" s="59"/>
      <c r="H2144" s="59"/>
      <c r="I2144" s="59"/>
      <c r="J2144" s="59"/>
      <c r="K2144" s="59"/>
      <c r="L2144" s="59"/>
      <c r="M2144" s="59"/>
      <c r="N2144" s="59"/>
      <c r="O2144" s="59"/>
      <c r="P2144" s="59"/>
      <c r="Q2144" s="59"/>
      <c r="R2144" s="59"/>
      <c r="S2144" s="59"/>
      <c r="T2144" s="59"/>
      <c r="U2144" s="59"/>
      <c r="V2144" s="59"/>
      <c r="W2144" s="59"/>
      <c r="X2144" s="59"/>
      <c r="Y2144" s="59"/>
      <c r="Z2144" s="59"/>
      <c r="AA2144" s="59"/>
      <c r="AB2144" s="59"/>
      <c r="AC2144" s="59"/>
      <c r="AD2144" s="59"/>
      <c r="AE2144" s="59"/>
      <c r="AF2144" s="59"/>
      <c r="AG2144" s="59"/>
      <c r="AH2144" s="59"/>
      <c r="AI2144" s="59"/>
      <c r="AJ2144" s="59"/>
    </row>
    <row r="2145" spans="4:36" x14ac:dyDescent="0.2">
      <c r="D2145" s="89"/>
      <c r="G2145" s="59"/>
      <c r="H2145" s="59"/>
      <c r="I2145" s="59"/>
      <c r="J2145" s="59"/>
      <c r="K2145" s="59"/>
      <c r="L2145" s="59"/>
      <c r="M2145" s="59"/>
      <c r="N2145" s="59"/>
      <c r="O2145" s="59"/>
      <c r="P2145" s="59"/>
      <c r="Q2145" s="59"/>
      <c r="R2145" s="59"/>
      <c r="S2145" s="59"/>
      <c r="T2145" s="59"/>
      <c r="U2145" s="59"/>
      <c r="V2145" s="59"/>
      <c r="W2145" s="59"/>
      <c r="X2145" s="59"/>
      <c r="Y2145" s="59"/>
      <c r="Z2145" s="59"/>
      <c r="AA2145" s="59"/>
      <c r="AB2145" s="59"/>
      <c r="AC2145" s="59"/>
      <c r="AD2145" s="59"/>
      <c r="AE2145" s="59"/>
      <c r="AF2145" s="59"/>
      <c r="AG2145" s="59"/>
      <c r="AH2145" s="59"/>
      <c r="AI2145" s="59"/>
      <c r="AJ2145" s="59"/>
    </row>
    <row r="2146" spans="4:36" x14ac:dyDescent="0.2">
      <c r="D2146" s="89"/>
      <c r="G2146" s="59"/>
      <c r="H2146" s="59"/>
      <c r="I2146" s="59"/>
      <c r="J2146" s="59"/>
      <c r="K2146" s="59"/>
      <c r="L2146" s="59"/>
      <c r="M2146" s="59"/>
      <c r="N2146" s="59"/>
      <c r="O2146" s="59"/>
      <c r="P2146" s="59"/>
      <c r="Q2146" s="59"/>
      <c r="R2146" s="59"/>
      <c r="S2146" s="59"/>
      <c r="T2146" s="59"/>
      <c r="U2146" s="59"/>
      <c r="V2146" s="59"/>
      <c r="W2146" s="59"/>
      <c r="X2146" s="59"/>
      <c r="Y2146" s="59"/>
      <c r="Z2146" s="59"/>
      <c r="AA2146" s="59"/>
      <c r="AB2146" s="59"/>
      <c r="AC2146" s="59"/>
      <c r="AD2146" s="59"/>
      <c r="AE2146" s="59"/>
      <c r="AF2146" s="59"/>
      <c r="AG2146" s="59"/>
      <c r="AH2146" s="59"/>
      <c r="AI2146" s="59"/>
      <c r="AJ2146" s="59"/>
    </row>
    <row r="2147" spans="4:36" x14ac:dyDescent="0.2">
      <c r="D2147" s="89"/>
      <c r="G2147" s="59"/>
      <c r="H2147" s="59"/>
      <c r="I2147" s="59"/>
      <c r="J2147" s="59"/>
      <c r="K2147" s="59"/>
      <c r="L2147" s="59"/>
      <c r="M2147" s="59"/>
      <c r="N2147" s="59"/>
      <c r="O2147" s="59"/>
      <c r="P2147" s="59"/>
      <c r="Q2147" s="59"/>
      <c r="R2147" s="59"/>
      <c r="S2147" s="59"/>
      <c r="T2147" s="59"/>
      <c r="U2147" s="59"/>
      <c r="V2147" s="59"/>
      <c r="W2147" s="59"/>
      <c r="X2147" s="59"/>
      <c r="Y2147" s="59"/>
      <c r="Z2147" s="59"/>
      <c r="AA2147" s="59"/>
      <c r="AB2147" s="59"/>
      <c r="AC2147" s="59"/>
      <c r="AD2147" s="59"/>
      <c r="AE2147" s="59"/>
      <c r="AF2147" s="59"/>
      <c r="AG2147" s="59"/>
      <c r="AH2147" s="59"/>
      <c r="AI2147" s="59"/>
      <c r="AJ2147" s="59"/>
    </row>
    <row r="2148" spans="4:36" x14ac:dyDescent="0.2">
      <c r="D2148" s="89"/>
      <c r="G2148" s="59"/>
      <c r="H2148" s="59"/>
      <c r="I2148" s="59"/>
      <c r="J2148" s="59"/>
      <c r="K2148" s="59"/>
      <c r="L2148" s="59"/>
      <c r="M2148" s="59"/>
      <c r="N2148" s="59"/>
      <c r="O2148" s="59"/>
      <c r="P2148" s="59"/>
      <c r="Q2148" s="59"/>
      <c r="R2148" s="59"/>
      <c r="S2148" s="59"/>
      <c r="T2148" s="59"/>
      <c r="U2148" s="59"/>
      <c r="V2148" s="59"/>
      <c r="W2148" s="59"/>
      <c r="X2148" s="59"/>
      <c r="Y2148" s="59"/>
      <c r="Z2148" s="59"/>
      <c r="AA2148" s="59"/>
      <c r="AB2148" s="59"/>
      <c r="AC2148" s="59"/>
      <c r="AD2148" s="59"/>
      <c r="AE2148" s="59"/>
      <c r="AF2148" s="59"/>
      <c r="AG2148" s="59"/>
      <c r="AH2148" s="59"/>
      <c r="AI2148" s="59"/>
      <c r="AJ2148" s="59"/>
    </row>
    <row r="2149" spans="4:36" x14ac:dyDescent="0.2">
      <c r="D2149" s="89"/>
      <c r="G2149" s="59"/>
      <c r="H2149" s="59"/>
      <c r="I2149" s="59"/>
      <c r="J2149" s="59"/>
      <c r="K2149" s="59"/>
      <c r="L2149" s="59"/>
      <c r="M2149" s="59"/>
      <c r="N2149" s="59"/>
      <c r="O2149" s="59"/>
      <c r="P2149" s="59"/>
      <c r="Q2149" s="59"/>
      <c r="R2149" s="59"/>
      <c r="S2149" s="59"/>
      <c r="T2149" s="59"/>
      <c r="U2149" s="59"/>
      <c r="V2149" s="59"/>
      <c r="W2149" s="59"/>
      <c r="X2149" s="59"/>
      <c r="Y2149" s="59"/>
      <c r="Z2149" s="59"/>
      <c r="AA2149" s="59"/>
      <c r="AB2149" s="59"/>
      <c r="AC2149" s="59"/>
      <c r="AD2149" s="59"/>
      <c r="AE2149" s="59"/>
      <c r="AF2149" s="59"/>
      <c r="AG2149" s="59"/>
      <c r="AH2149" s="59"/>
      <c r="AI2149" s="59"/>
      <c r="AJ2149" s="59"/>
    </row>
    <row r="2150" spans="4:36" x14ac:dyDescent="0.2">
      <c r="D2150" s="89"/>
      <c r="G2150" s="59"/>
      <c r="H2150" s="59"/>
      <c r="I2150" s="59"/>
      <c r="J2150" s="59"/>
      <c r="K2150" s="59"/>
      <c r="L2150" s="59"/>
      <c r="M2150" s="59"/>
      <c r="N2150" s="59"/>
      <c r="O2150" s="59"/>
      <c r="P2150" s="59"/>
      <c r="Q2150" s="59"/>
      <c r="R2150" s="59"/>
      <c r="S2150" s="59"/>
      <c r="T2150" s="59"/>
      <c r="U2150" s="59"/>
      <c r="V2150" s="59"/>
      <c r="W2150" s="59"/>
      <c r="X2150" s="59"/>
      <c r="Y2150" s="59"/>
      <c r="Z2150" s="59"/>
      <c r="AA2150" s="59"/>
      <c r="AB2150" s="59"/>
      <c r="AC2150" s="59"/>
      <c r="AD2150" s="59"/>
      <c r="AE2150" s="59"/>
      <c r="AF2150" s="59"/>
      <c r="AG2150" s="59"/>
      <c r="AH2150" s="59"/>
      <c r="AI2150" s="59"/>
      <c r="AJ2150" s="59"/>
    </row>
    <row r="2151" spans="4:36" x14ac:dyDescent="0.2">
      <c r="D2151" s="89"/>
      <c r="G2151" s="59"/>
      <c r="H2151" s="59"/>
      <c r="I2151" s="59"/>
      <c r="J2151" s="59"/>
      <c r="K2151" s="59"/>
      <c r="L2151" s="59"/>
      <c r="M2151" s="59"/>
      <c r="N2151" s="59"/>
      <c r="O2151" s="59"/>
      <c r="P2151" s="59"/>
      <c r="Q2151" s="59"/>
      <c r="R2151" s="59"/>
      <c r="S2151" s="59"/>
      <c r="T2151" s="59"/>
      <c r="U2151" s="59"/>
      <c r="V2151" s="59"/>
      <c r="W2151" s="59"/>
      <c r="X2151" s="59"/>
      <c r="Y2151" s="59"/>
      <c r="Z2151" s="59"/>
      <c r="AA2151" s="59"/>
      <c r="AB2151" s="59"/>
      <c r="AC2151" s="59"/>
      <c r="AD2151" s="59"/>
      <c r="AE2151" s="59"/>
      <c r="AF2151" s="59"/>
      <c r="AG2151" s="59"/>
      <c r="AH2151" s="59"/>
      <c r="AI2151" s="59"/>
      <c r="AJ2151" s="59"/>
    </row>
    <row r="2152" spans="4:36" x14ac:dyDescent="0.2">
      <c r="D2152" s="89"/>
      <c r="G2152" s="59"/>
      <c r="H2152" s="59"/>
      <c r="I2152" s="59"/>
      <c r="J2152" s="59"/>
      <c r="K2152" s="59"/>
      <c r="L2152" s="59"/>
      <c r="M2152" s="59"/>
      <c r="N2152" s="59"/>
      <c r="O2152" s="59"/>
      <c r="P2152" s="59"/>
      <c r="Q2152" s="59"/>
      <c r="R2152" s="59"/>
      <c r="S2152" s="59"/>
      <c r="T2152" s="59"/>
      <c r="U2152" s="59"/>
      <c r="V2152" s="59"/>
      <c r="W2152" s="59"/>
      <c r="X2152" s="59"/>
      <c r="Y2152" s="59"/>
      <c r="Z2152" s="59"/>
      <c r="AA2152" s="59"/>
      <c r="AB2152" s="59"/>
      <c r="AC2152" s="59"/>
      <c r="AD2152" s="59"/>
      <c r="AE2152" s="59"/>
      <c r="AF2152" s="59"/>
      <c r="AG2152" s="59"/>
      <c r="AH2152" s="59"/>
      <c r="AI2152" s="59"/>
      <c r="AJ2152" s="59"/>
    </row>
    <row r="2153" spans="4:36" x14ac:dyDescent="0.2">
      <c r="D2153" s="89"/>
      <c r="G2153" s="59"/>
      <c r="H2153" s="59"/>
      <c r="I2153" s="59"/>
      <c r="J2153" s="59"/>
      <c r="K2153" s="59"/>
      <c r="L2153" s="59"/>
      <c r="M2153" s="59"/>
      <c r="N2153" s="59"/>
      <c r="O2153" s="59"/>
      <c r="P2153" s="59"/>
      <c r="Q2153" s="59"/>
      <c r="R2153" s="59"/>
      <c r="S2153" s="59"/>
      <c r="T2153" s="59"/>
      <c r="U2153" s="59"/>
      <c r="V2153" s="59"/>
      <c r="W2153" s="59"/>
      <c r="X2153" s="59"/>
      <c r="Y2153" s="59"/>
      <c r="Z2153" s="59"/>
      <c r="AA2153" s="59"/>
      <c r="AB2153" s="59"/>
      <c r="AC2153" s="59"/>
      <c r="AD2153" s="59"/>
      <c r="AE2153" s="59"/>
      <c r="AF2153" s="59"/>
      <c r="AG2153" s="59"/>
      <c r="AH2153" s="59"/>
      <c r="AI2153" s="59"/>
      <c r="AJ2153" s="59"/>
    </row>
    <row r="2154" spans="4:36" x14ac:dyDescent="0.2">
      <c r="D2154" s="89"/>
      <c r="G2154" s="59"/>
      <c r="H2154" s="59"/>
      <c r="I2154" s="59"/>
      <c r="J2154" s="59"/>
      <c r="K2154" s="59"/>
      <c r="L2154" s="59"/>
      <c r="M2154" s="59"/>
      <c r="N2154" s="59"/>
      <c r="O2154" s="59"/>
      <c r="P2154" s="59"/>
      <c r="Q2154" s="59"/>
      <c r="R2154" s="59"/>
      <c r="S2154" s="59"/>
      <c r="T2154" s="59"/>
      <c r="U2154" s="59"/>
      <c r="V2154" s="59"/>
      <c r="W2154" s="59"/>
      <c r="X2154" s="59"/>
      <c r="Y2154" s="59"/>
      <c r="Z2154" s="59"/>
      <c r="AA2154" s="59"/>
      <c r="AB2154" s="59"/>
      <c r="AC2154" s="59"/>
      <c r="AD2154" s="59"/>
      <c r="AE2154" s="59"/>
      <c r="AF2154" s="59"/>
      <c r="AG2154" s="59"/>
      <c r="AH2154" s="59"/>
      <c r="AI2154" s="59"/>
      <c r="AJ2154" s="59"/>
    </row>
    <row r="2155" spans="4:36" x14ac:dyDescent="0.2">
      <c r="D2155" s="89"/>
      <c r="G2155" s="59"/>
      <c r="H2155" s="59"/>
      <c r="I2155" s="59"/>
      <c r="J2155" s="59"/>
      <c r="K2155" s="59"/>
      <c r="L2155" s="59"/>
      <c r="M2155" s="59"/>
      <c r="N2155" s="59"/>
      <c r="O2155" s="59"/>
      <c r="P2155" s="59"/>
      <c r="Q2155" s="59"/>
      <c r="R2155" s="59"/>
      <c r="S2155" s="59"/>
      <c r="T2155" s="59"/>
      <c r="U2155" s="59"/>
      <c r="V2155" s="59"/>
      <c r="W2155" s="59"/>
      <c r="X2155" s="59"/>
      <c r="Y2155" s="59"/>
      <c r="Z2155" s="59"/>
      <c r="AA2155" s="59"/>
      <c r="AB2155" s="59"/>
      <c r="AC2155" s="59"/>
      <c r="AD2155" s="59"/>
      <c r="AE2155" s="59"/>
      <c r="AF2155" s="59"/>
      <c r="AG2155" s="59"/>
      <c r="AH2155" s="59"/>
      <c r="AI2155" s="59"/>
      <c r="AJ2155" s="59"/>
    </row>
    <row r="2156" spans="4:36" x14ac:dyDescent="0.2">
      <c r="D2156" s="89"/>
      <c r="G2156" s="59"/>
      <c r="H2156" s="59"/>
      <c r="I2156" s="59"/>
      <c r="J2156" s="59"/>
      <c r="K2156" s="59"/>
      <c r="L2156" s="59"/>
      <c r="M2156" s="59"/>
      <c r="N2156" s="59"/>
      <c r="O2156" s="59"/>
      <c r="P2156" s="59"/>
      <c r="Q2156" s="59"/>
      <c r="R2156" s="59"/>
      <c r="S2156" s="59"/>
      <c r="T2156" s="59"/>
      <c r="U2156" s="59"/>
      <c r="V2156" s="59"/>
      <c r="W2156" s="59"/>
      <c r="X2156" s="59"/>
      <c r="Y2156" s="59"/>
      <c r="Z2156" s="59"/>
      <c r="AA2156" s="59"/>
      <c r="AB2156" s="59"/>
      <c r="AC2156" s="59"/>
      <c r="AD2156" s="59"/>
      <c r="AE2156" s="59"/>
      <c r="AF2156" s="59"/>
      <c r="AG2156" s="59"/>
      <c r="AH2156" s="59"/>
      <c r="AI2156" s="59"/>
      <c r="AJ2156" s="59"/>
    </row>
    <row r="2157" spans="4:36" x14ac:dyDescent="0.2">
      <c r="D2157" s="89"/>
      <c r="G2157" s="59"/>
      <c r="H2157" s="59"/>
      <c r="I2157" s="59"/>
      <c r="J2157" s="59"/>
      <c r="K2157" s="59"/>
      <c r="L2157" s="59"/>
      <c r="M2157" s="59"/>
      <c r="N2157" s="59"/>
      <c r="O2157" s="59"/>
      <c r="P2157" s="59"/>
      <c r="Q2157" s="59"/>
      <c r="R2157" s="59"/>
      <c r="S2157" s="59"/>
      <c r="T2157" s="59"/>
      <c r="U2157" s="59"/>
      <c r="V2157" s="59"/>
      <c r="W2157" s="59"/>
      <c r="X2157" s="59"/>
      <c r="Y2157" s="59"/>
      <c r="Z2157" s="59"/>
      <c r="AA2157" s="59"/>
      <c r="AB2157" s="59"/>
      <c r="AC2157" s="59"/>
      <c r="AD2157" s="59"/>
      <c r="AE2157" s="59"/>
      <c r="AF2157" s="59"/>
      <c r="AG2157" s="59"/>
      <c r="AH2157" s="59"/>
      <c r="AI2157" s="59"/>
      <c r="AJ2157" s="59"/>
    </row>
    <row r="2158" spans="4:36" x14ac:dyDescent="0.2">
      <c r="D2158" s="89"/>
      <c r="G2158" s="59"/>
      <c r="H2158" s="59"/>
      <c r="I2158" s="59"/>
      <c r="J2158" s="59"/>
      <c r="K2158" s="59"/>
      <c r="L2158" s="59"/>
      <c r="M2158" s="59"/>
      <c r="N2158" s="59"/>
      <c r="O2158" s="59"/>
      <c r="P2158" s="59"/>
      <c r="Q2158" s="59"/>
      <c r="R2158" s="59"/>
      <c r="S2158" s="59"/>
      <c r="T2158" s="59"/>
      <c r="U2158" s="59"/>
      <c r="V2158" s="59"/>
      <c r="W2158" s="59"/>
      <c r="X2158" s="59"/>
      <c r="Y2158" s="59"/>
      <c r="Z2158" s="59"/>
      <c r="AA2158" s="59"/>
      <c r="AB2158" s="59"/>
      <c r="AC2158" s="59"/>
      <c r="AD2158" s="59"/>
      <c r="AE2158" s="59"/>
      <c r="AF2158" s="59"/>
      <c r="AG2158" s="59"/>
      <c r="AH2158" s="59"/>
      <c r="AI2158" s="59"/>
      <c r="AJ2158" s="59"/>
    </row>
    <row r="2159" spans="4:36" x14ac:dyDescent="0.2">
      <c r="D2159" s="89"/>
      <c r="G2159" s="59"/>
      <c r="H2159" s="59"/>
      <c r="I2159" s="59"/>
      <c r="J2159" s="59"/>
      <c r="K2159" s="59"/>
      <c r="L2159" s="59"/>
      <c r="M2159" s="59"/>
      <c r="N2159" s="59"/>
      <c r="O2159" s="59"/>
      <c r="P2159" s="59"/>
      <c r="Q2159" s="59"/>
      <c r="R2159" s="59"/>
      <c r="S2159" s="59"/>
      <c r="T2159" s="59"/>
      <c r="U2159" s="59"/>
      <c r="V2159" s="59"/>
      <c r="W2159" s="59"/>
      <c r="X2159" s="59"/>
      <c r="Y2159" s="59"/>
      <c r="Z2159" s="59"/>
      <c r="AA2159" s="59"/>
      <c r="AB2159" s="59"/>
      <c r="AC2159" s="59"/>
      <c r="AD2159" s="59"/>
      <c r="AE2159" s="59"/>
      <c r="AF2159" s="59"/>
      <c r="AG2159" s="59"/>
      <c r="AH2159" s="59"/>
      <c r="AI2159" s="59"/>
      <c r="AJ2159" s="59"/>
    </row>
    <row r="2160" spans="4:36" x14ac:dyDescent="0.2">
      <c r="D2160" s="89"/>
      <c r="G2160" s="59"/>
      <c r="H2160" s="59"/>
      <c r="I2160" s="59"/>
      <c r="J2160" s="59"/>
      <c r="K2160" s="59"/>
      <c r="L2160" s="59"/>
      <c r="M2160" s="59"/>
      <c r="N2160" s="59"/>
      <c r="O2160" s="59"/>
      <c r="P2160" s="59"/>
      <c r="Q2160" s="59"/>
      <c r="R2160" s="59"/>
      <c r="S2160" s="59"/>
      <c r="T2160" s="59"/>
      <c r="U2160" s="59"/>
      <c r="V2160" s="59"/>
      <c r="W2160" s="59"/>
      <c r="X2160" s="59"/>
      <c r="Y2160" s="59"/>
      <c r="Z2160" s="59"/>
      <c r="AA2160" s="59"/>
      <c r="AB2160" s="59"/>
      <c r="AC2160" s="59"/>
      <c r="AD2160" s="59"/>
      <c r="AE2160" s="59"/>
      <c r="AF2160" s="59"/>
      <c r="AG2160" s="59"/>
      <c r="AH2160" s="59"/>
      <c r="AI2160" s="59"/>
      <c r="AJ2160" s="59"/>
    </row>
    <row r="2161" spans="4:36" x14ac:dyDescent="0.2">
      <c r="D2161" s="89"/>
      <c r="G2161" s="59"/>
      <c r="H2161" s="59"/>
      <c r="I2161" s="59"/>
      <c r="J2161" s="59"/>
      <c r="K2161" s="59"/>
      <c r="L2161" s="59"/>
      <c r="M2161" s="59"/>
      <c r="N2161" s="59"/>
      <c r="O2161" s="59"/>
      <c r="P2161" s="59"/>
      <c r="Q2161" s="59"/>
      <c r="R2161" s="59"/>
      <c r="S2161" s="59"/>
      <c r="T2161" s="59"/>
      <c r="U2161" s="59"/>
      <c r="V2161" s="59"/>
      <c r="W2161" s="59"/>
      <c r="X2161" s="59"/>
      <c r="Y2161" s="59"/>
      <c r="Z2161" s="59"/>
      <c r="AA2161" s="59"/>
      <c r="AB2161" s="59"/>
      <c r="AC2161" s="59"/>
      <c r="AD2161" s="59"/>
      <c r="AE2161" s="59"/>
      <c r="AF2161" s="59"/>
      <c r="AG2161" s="59"/>
      <c r="AH2161" s="59"/>
      <c r="AI2161" s="59"/>
      <c r="AJ2161" s="59"/>
    </row>
    <row r="2162" spans="4:36" x14ac:dyDescent="0.2">
      <c r="D2162" s="89"/>
      <c r="G2162" s="59"/>
      <c r="H2162" s="59"/>
      <c r="I2162" s="59"/>
      <c r="J2162" s="59"/>
      <c r="K2162" s="59"/>
      <c r="L2162" s="59"/>
      <c r="M2162" s="59"/>
      <c r="N2162" s="59"/>
      <c r="O2162" s="59"/>
      <c r="P2162" s="59"/>
      <c r="Q2162" s="59"/>
      <c r="R2162" s="59"/>
      <c r="S2162" s="59"/>
      <c r="T2162" s="59"/>
      <c r="U2162" s="59"/>
      <c r="V2162" s="59"/>
      <c r="W2162" s="59"/>
      <c r="X2162" s="59"/>
      <c r="Y2162" s="59"/>
      <c r="Z2162" s="59"/>
      <c r="AA2162" s="59"/>
      <c r="AB2162" s="59"/>
      <c r="AC2162" s="59"/>
      <c r="AD2162" s="59"/>
      <c r="AE2162" s="59"/>
      <c r="AF2162" s="59"/>
      <c r="AG2162" s="59"/>
      <c r="AH2162" s="59"/>
      <c r="AI2162" s="59"/>
      <c r="AJ2162" s="59"/>
    </row>
    <row r="2163" spans="4:36" x14ac:dyDescent="0.2">
      <c r="D2163" s="89"/>
      <c r="G2163" s="59"/>
      <c r="H2163" s="59"/>
      <c r="I2163" s="59"/>
      <c r="J2163" s="59"/>
      <c r="K2163" s="59"/>
      <c r="L2163" s="59"/>
      <c r="M2163" s="59"/>
      <c r="N2163" s="59"/>
      <c r="O2163" s="59"/>
      <c r="P2163" s="59"/>
      <c r="Q2163" s="59"/>
      <c r="R2163" s="59"/>
      <c r="S2163" s="59"/>
      <c r="T2163" s="59"/>
      <c r="U2163" s="59"/>
      <c r="V2163" s="59"/>
      <c r="W2163" s="59"/>
      <c r="X2163" s="59"/>
      <c r="Y2163" s="59"/>
      <c r="Z2163" s="59"/>
      <c r="AA2163" s="59"/>
      <c r="AB2163" s="59"/>
      <c r="AC2163" s="59"/>
      <c r="AD2163" s="59"/>
      <c r="AE2163" s="59"/>
      <c r="AF2163" s="59"/>
      <c r="AG2163" s="59"/>
      <c r="AH2163" s="59"/>
      <c r="AI2163" s="59"/>
      <c r="AJ2163" s="59"/>
    </row>
    <row r="2164" spans="4:36" x14ac:dyDescent="0.2">
      <c r="D2164" s="89"/>
      <c r="G2164" s="59"/>
      <c r="H2164" s="59"/>
      <c r="I2164" s="59"/>
      <c r="J2164" s="59"/>
      <c r="K2164" s="59"/>
      <c r="L2164" s="59"/>
      <c r="M2164" s="59"/>
      <c r="N2164" s="59"/>
      <c r="O2164" s="59"/>
      <c r="P2164" s="59"/>
      <c r="Q2164" s="59"/>
      <c r="R2164" s="59"/>
      <c r="S2164" s="59"/>
      <c r="T2164" s="59"/>
      <c r="U2164" s="59"/>
      <c r="V2164" s="59"/>
      <c r="W2164" s="59"/>
      <c r="X2164" s="59"/>
      <c r="Y2164" s="59"/>
      <c r="Z2164" s="59"/>
      <c r="AA2164" s="59"/>
      <c r="AB2164" s="59"/>
      <c r="AC2164" s="59"/>
      <c r="AD2164" s="59"/>
      <c r="AE2164" s="59"/>
      <c r="AF2164" s="59"/>
      <c r="AG2164" s="59"/>
      <c r="AH2164" s="59"/>
      <c r="AI2164" s="59"/>
      <c r="AJ2164" s="59"/>
    </row>
    <row r="2165" spans="4:36" x14ac:dyDescent="0.2">
      <c r="D2165" s="89"/>
      <c r="G2165" s="59"/>
      <c r="H2165" s="59"/>
      <c r="I2165" s="59"/>
      <c r="J2165" s="59"/>
      <c r="K2165" s="59"/>
      <c r="L2165" s="59"/>
      <c r="M2165" s="59"/>
      <c r="N2165" s="59"/>
      <c r="O2165" s="59"/>
      <c r="P2165" s="59"/>
      <c r="Q2165" s="59"/>
      <c r="R2165" s="59"/>
      <c r="S2165" s="59"/>
      <c r="T2165" s="59"/>
      <c r="U2165" s="59"/>
      <c r="V2165" s="59"/>
      <c r="W2165" s="59"/>
      <c r="X2165" s="59"/>
      <c r="Y2165" s="59"/>
      <c r="Z2165" s="59"/>
      <c r="AA2165" s="59"/>
      <c r="AB2165" s="59"/>
      <c r="AC2165" s="59"/>
      <c r="AD2165" s="59"/>
      <c r="AE2165" s="59"/>
      <c r="AF2165" s="59"/>
      <c r="AG2165" s="59"/>
      <c r="AH2165" s="59"/>
      <c r="AI2165" s="59"/>
      <c r="AJ2165" s="59"/>
    </row>
    <row r="2166" spans="4:36" x14ac:dyDescent="0.2">
      <c r="D2166" s="89"/>
      <c r="G2166" s="59"/>
      <c r="H2166" s="59"/>
      <c r="I2166" s="59"/>
      <c r="J2166" s="59"/>
      <c r="K2166" s="59"/>
      <c r="L2166" s="59"/>
      <c r="M2166" s="59"/>
      <c r="N2166" s="59"/>
      <c r="O2166" s="59"/>
      <c r="P2166" s="59"/>
      <c r="Q2166" s="59"/>
      <c r="R2166" s="59"/>
      <c r="S2166" s="59"/>
      <c r="T2166" s="59"/>
      <c r="U2166" s="59"/>
      <c r="V2166" s="59"/>
      <c r="W2166" s="59"/>
      <c r="X2166" s="59"/>
      <c r="Y2166" s="59"/>
      <c r="Z2166" s="59"/>
      <c r="AA2166" s="59"/>
      <c r="AB2166" s="59"/>
      <c r="AC2166" s="59"/>
      <c r="AD2166" s="59"/>
      <c r="AE2166" s="59"/>
      <c r="AF2166" s="59"/>
      <c r="AG2166" s="59"/>
      <c r="AH2166" s="59"/>
      <c r="AI2166" s="59"/>
      <c r="AJ2166" s="59"/>
    </row>
    <row r="2167" spans="4:36" x14ac:dyDescent="0.2">
      <c r="D2167" s="89"/>
      <c r="G2167" s="59"/>
      <c r="H2167" s="59"/>
      <c r="I2167" s="59"/>
      <c r="J2167" s="59"/>
      <c r="K2167" s="59"/>
      <c r="L2167" s="59"/>
      <c r="M2167" s="59"/>
      <c r="N2167" s="59"/>
      <c r="O2167" s="59"/>
      <c r="P2167" s="59"/>
      <c r="Q2167" s="59"/>
      <c r="R2167" s="59"/>
      <c r="S2167" s="59"/>
      <c r="T2167" s="59"/>
      <c r="U2167" s="59"/>
      <c r="V2167" s="59"/>
      <c r="W2167" s="59"/>
      <c r="X2167" s="59"/>
      <c r="Y2167" s="59"/>
      <c r="Z2167" s="59"/>
      <c r="AA2167" s="59"/>
      <c r="AB2167" s="59"/>
      <c r="AC2167" s="59"/>
      <c r="AD2167" s="59"/>
      <c r="AE2167" s="59"/>
      <c r="AF2167" s="59"/>
      <c r="AG2167" s="59"/>
      <c r="AH2167" s="59"/>
      <c r="AI2167" s="59"/>
      <c r="AJ2167" s="59"/>
    </row>
    <row r="2168" spans="4:36" x14ac:dyDescent="0.2">
      <c r="D2168" s="89"/>
      <c r="G2168" s="59"/>
      <c r="H2168" s="59"/>
      <c r="I2168" s="59"/>
      <c r="J2168" s="59"/>
      <c r="K2168" s="59"/>
      <c r="L2168" s="59"/>
      <c r="M2168" s="59"/>
      <c r="N2168" s="59"/>
      <c r="O2168" s="59"/>
      <c r="P2168" s="59"/>
      <c r="Q2168" s="59"/>
      <c r="R2168" s="59"/>
      <c r="S2168" s="59"/>
      <c r="T2168" s="59"/>
      <c r="U2168" s="59"/>
      <c r="V2168" s="59"/>
      <c r="W2168" s="59"/>
      <c r="X2168" s="59"/>
      <c r="Y2168" s="59"/>
      <c r="Z2168" s="59"/>
      <c r="AA2168" s="59"/>
      <c r="AB2168" s="59"/>
      <c r="AC2168" s="59"/>
      <c r="AD2168" s="59"/>
      <c r="AE2168" s="59"/>
      <c r="AF2168" s="59"/>
      <c r="AG2168" s="59"/>
      <c r="AH2168" s="59"/>
      <c r="AI2168" s="59"/>
      <c r="AJ2168" s="59"/>
    </row>
    <row r="2169" spans="4:36" x14ac:dyDescent="0.2">
      <c r="D2169" s="89"/>
      <c r="G2169" s="59"/>
      <c r="H2169" s="59"/>
      <c r="I2169" s="59"/>
      <c r="J2169" s="59"/>
      <c r="K2169" s="59"/>
      <c r="L2169" s="59"/>
      <c r="M2169" s="59"/>
      <c r="N2169" s="59"/>
      <c r="O2169" s="59"/>
      <c r="P2169" s="59"/>
      <c r="Q2169" s="59"/>
      <c r="R2169" s="59"/>
      <c r="S2169" s="59"/>
      <c r="T2169" s="59"/>
      <c r="U2169" s="59"/>
      <c r="V2169" s="59"/>
      <c r="W2169" s="59"/>
      <c r="X2169" s="59"/>
      <c r="Y2169" s="59"/>
      <c r="Z2169" s="59"/>
      <c r="AA2169" s="59"/>
      <c r="AB2169" s="59"/>
      <c r="AC2169" s="59"/>
      <c r="AD2169" s="59"/>
      <c r="AE2169" s="59"/>
      <c r="AF2169" s="59"/>
      <c r="AG2169" s="59"/>
      <c r="AH2169" s="59"/>
      <c r="AI2169" s="59"/>
      <c r="AJ2169" s="59"/>
    </row>
    <row r="2170" spans="4:36" x14ac:dyDescent="0.2">
      <c r="D2170" s="89"/>
      <c r="G2170" s="59"/>
      <c r="H2170" s="59"/>
      <c r="I2170" s="59"/>
      <c r="J2170" s="59"/>
      <c r="K2170" s="59"/>
      <c r="L2170" s="59"/>
      <c r="M2170" s="59"/>
      <c r="N2170" s="59"/>
      <c r="O2170" s="59"/>
      <c r="P2170" s="59"/>
      <c r="Q2170" s="59"/>
      <c r="R2170" s="59"/>
      <c r="S2170" s="59"/>
      <c r="T2170" s="59"/>
      <c r="U2170" s="59"/>
      <c r="V2170" s="59"/>
      <c r="W2170" s="59"/>
      <c r="X2170" s="59"/>
      <c r="Y2170" s="59"/>
      <c r="Z2170" s="59"/>
      <c r="AA2170" s="59"/>
      <c r="AB2170" s="59"/>
      <c r="AC2170" s="59"/>
      <c r="AD2170" s="59"/>
      <c r="AE2170" s="59"/>
      <c r="AF2170" s="59"/>
      <c r="AG2170" s="59"/>
      <c r="AH2170" s="59"/>
      <c r="AI2170" s="59"/>
      <c r="AJ2170" s="59"/>
    </row>
    <row r="2171" spans="4:36" x14ac:dyDescent="0.2">
      <c r="D2171" s="89"/>
      <c r="G2171" s="59"/>
      <c r="H2171" s="59"/>
      <c r="I2171" s="59"/>
      <c r="J2171" s="59"/>
      <c r="K2171" s="59"/>
      <c r="L2171" s="59"/>
      <c r="M2171" s="59"/>
      <c r="N2171" s="59"/>
      <c r="O2171" s="59"/>
      <c r="P2171" s="59"/>
      <c r="Q2171" s="59"/>
      <c r="R2171" s="59"/>
      <c r="S2171" s="59"/>
      <c r="T2171" s="59"/>
      <c r="U2171" s="59"/>
      <c r="V2171" s="59"/>
      <c r="W2171" s="59"/>
      <c r="X2171" s="59"/>
      <c r="Y2171" s="59"/>
      <c r="Z2171" s="59"/>
      <c r="AA2171" s="59"/>
      <c r="AB2171" s="59"/>
      <c r="AC2171" s="59"/>
      <c r="AD2171" s="59"/>
      <c r="AE2171" s="59"/>
      <c r="AF2171" s="59"/>
      <c r="AG2171" s="59"/>
      <c r="AH2171" s="59"/>
      <c r="AI2171" s="59"/>
      <c r="AJ2171" s="59"/>
    </row>
    <row r="2172" spans="4:36" x14ac:dyDescent="0.2">
      <c r="D2172" s="89"/>
      <c r="G2172" s="59"/>
      <c r="H2172" s="59"/>
      <c r="I2172" s="59"/>
      <c r="J2172" s="59"/>
      <c r="K2172" s="59"/>
      <c r="L2172" s="59"/>
      <c r="M2172" s="59"/>
      <c r="N2172" s="59"/>
      <c r="O2172" s="59"/>
      <c r="P2172" s="59"/>
      <c r="Q2172" s="59"/>
      <c r="R2172" s="59"/>
      <c r="S2172" s="59"/>
      <c r="T2172" s="59"/>
      <c r="U2172" s="59"/>
      <c r="V2172" s="59"/>
      <c r="W2172" s="59"/>
      <c r="X2172" s="59"/>
      <c r="Y2172" s="59"/>
      <c r="Z2172" s="59"/>
      <c r="AA2172" s="59"/>
      <c r="AB2172" s="59"/>
      <c r="AC2172" s="59"/>
      <c r="AD2172" s="59"/>
      <c r="AE2172" s="59"/>
      <c r="AF2172" s="59"/>
      <c r="AG2172" s="59"/>
      <c r="AH2172" s="59"/>
      <c r="AI2172" s="59"/>
      <c r="AJ2172" s="59"/>
    </row>
    <row r="2173" spans="4:36" x14ac:dyDescent="0.2">
      <c r="D2173" s="89"/>
      <c r="G2173" s="59"/>
      <c r="H2173" s="59"/>
      <c r="I2173" s="59"/>
      <c r="J2173" s="59"/>
      <c r="K2173" s="59"/>
      <c r="L2173" s="59"/>
      <c r="M2173" s="59"/>
      <c r="N2173" s="59"/>
      <c r="O2173" s="59"/>
      <c r="P2173" s="59"/>
      <c r="Q2173" s="59"/>
      <c r="R2173" s="59"/>
      <c r="S2173" s="59"/>
      <c r="T2173" s="59"/>
      <c r="U2173" s="59"/>
      <c r="V2173" s="59"/>
      <c r="W2173" s="59"/>
      <c r="X2173" s="59"/>
      <c r="Y2173" s="59"/>
      <c r="Z2173" s="59"/>
      <c r="AA2173" s="59"/>
      <c r="AB2173" s="59"/>
      <c r="AC2173" s="59"/>
      <c r="AD2173" s="59"/>
      <c r="AE2173" s="59"/>
      <c r="AF2173" s="59"/>
      <c r="AG2173" s="59"/>
      <c r="AH2173" s="59"/>
      <c r="AI2173" s="59"/>
      <c r="AJ2173" s="59"/>
    </row>
    <row r="2174" spans="4:36" x14ac:dyDescent="0.2">
      <c r="D2174" s="89"/>
      <c r="G2174" s="59"/>
      <c r="H2174" s="59"/>
      <c r="I2174" s="59"/>
      <c r="J2174" s="59"/>
      <c r="K2174" s="59"/>
      <c r="L2174" s="59"/>
      <c r="M2174" s="59"/>
      <c r="N2174" s="59"/>
      <c r="O2174" s="59"/>
      <c r="P2174" s="59"/>
      <c r="Q2174" s="59"/>
      <c r="R2174" s="59"/>
      <c r="S2174" s="59"/>
      <c r="T2174" s="59"/>
      <c r="U2174" s="59"/>
      <c r="V2174" s="59"/>
      <c r="W2174" s="59"/>
      <c r="X2174" s="59"/>
      <c r="Y2174" s="59"/>
      <c r="Z2174" s="59"/>
      <c r="AA2174" s="59"/>
      <c r="AB2174" s="59"/>
      <c r="AC2174" s="59"/>
      <c r="AD2174" s="59"/>
      <c r="AE2174" s="59"/>
      <c r="AF2174" s="59"/>
      <c r="AG2174" s="59"/>
      <c r="AH2174" s="59"/>
      <c r="AI2174" s="59"/>
      <c r="AJ2174" s="59"/>
    </row>
    <row r="2175" spans="4:36" x14ac:dyDescent="0.2">
      <c r="D2175" s="89"/>
      <c r="G2175" s="59"/>
      <c r="H2175" s="59"/>
      <c r="I2175" s="59"/>
      <c r="J2175" s="59"/>
      <c r="K2175" s="59"/>
      <c r="L2175" s="59"/>
      <c r="M2175" s="59"/>
      <c r="N2175" s="59"/>
      <c r="O2175" s="59"/>
      <c r="P2175" s="59"/>
      <c r="Q2175" s="59"/>
      <c r="R2175" s="59"/>
      <c r="S2175" s="59"/>
      <c r="T2175" s="59"/>
      <c r="U2175" s="59"/>
      <c r="V2175" s="59"/>
      <c r="W2175" s="59"/>
      <c r="X2175" s="59"/>
      <c r="Y2175" s="59"/>
      <c r="Z2175" s="59"/>
      <c r="AA2175" s="59"/>
      <c r="AB2175" s="59"/>
      <c r="AC2175" s="59"/>
      <c r="AD2175" s="59"/>
      <c r="AE2175" s="59"/>
      <c r="AF2175" s="59"/>
      <c r="AG2175" s="59"/>
      <c r="AH2175" s="59"/>
      <c r="AI2175" s="59"/>
      <c r="AJ2175" s="59"/>
    </row>
    <row r="2176" spans="4:36" x14ac:dyDescent="0.2">
      <c r="D2176" s="89"/>
      <c r="G2176" s="59"/>
      <c r="H2176" s="59"/>
      <c r="I2176" s="59"/>
      <c r="J2176" s="59"/>
      <c r="K2176" s="59"/>
      <c r="L2176" s="59"/>
      <c r="M2176" s="59"/>
      <c r="N2176" s="59"/>
      <c r="O2176" s="59"/>
      <c r="P2176" s="59"/>
      <c r="Q2176" s="59"/>
      <c r="R2176" s="59"/>
      <c r="S2176" s="59"/>
      <c r="T2176" s="59"/>
      <c r="U2176" s="59"/>
      <c r="V2176" s="59"/>
      <c r="W2176" s="59"/>
      <c r="X2176" s="59"/>
      <c r="Y2176" s="59"/>
      <c r="Z2176" s="59"/>
      <c r="AA2176" s="59"/>
      <c r="AB2176" s="59"/>
      <c r="AC2176" s="59"/>
      <c r="AD2176" s="59"/>
      <c r="AE2176" s="59"/>
      <c r="AF2176" s="59"/>
      <c r="AG2176" s="59"/>
      <c r="AH2176" s="59"/>
      <c r="AI2176" s="59"/>
      <c r="AJ2176" s="59"/>
    </row>
    <row r="2177" spans="4:36" x14ac:dyDescent="0.2">
      <c r="D2177" s="89"/>
      <c r="G2177" s="59"/>
      <c r="H2177" s="59"/>
      <c r="I2177" s="59"/>
      <c r="J2177" s="59"/>
      <c r="K2177" s="59"/>
      <c r="L2177" s="59"/>
      <c r="M2177" s="59"/>
      <c r="N2177" s="59"/>
      <c r="O2177" s="59"/>
      <c r="P2177" s="59"/>
      <c r="Q2177" s="59"/>
      <c r="R2177" s="59"/>
      <c r="S2177" s="59"/>
      <c r="T2177" s="59"/>
      <c r="U2177" s="59"/>
      <c r="V2177" s="59"/>
      <c r="W2177" s="59"/>
      <c r="X2177" s="59"/>
      <c r="Y2177" s="59"/>
      <c r="Z2177" s="59"/>
      <c r="AA2177" s="59"/>
      <c r="AB2177" s="59"/>
      <c r="AC2177" s="59"/>
      <c r="AD2177" s="59"/>
      <c r="AE2177" s="59"/>
      <c r="AF2177" s="59"/>
      <c r="AG2177" s="59"/>
      <c r="AH2177" s="59"/>
      <c r="AI2177" s="59"/>
      <c r="AJ2177" s="59"/>
    </row>
    <row r="2178" spans="4:36" x14ac:dyDescent="0.2">
      <c r="D2178" s="89"/>
      <c r="G2178" s="59"/>
      <c r="H2178" s="59"/>
      <c r="I2178" s="59"/>
      <c r="J2178" s="59"/>
      <c r="K2178" s="59"/>
      <c r="L2178" s="59"/>
      <c r="M2178" s="59"/>
      <c r="N2178" s="59"/>
      <c r="O2178" s="59"/>
      <c r="P2178" s="59"/>
      <c r="Q2178" s="59"/>
      <c r="R2178" s="59"/>
      <c r="S2178" s="59"/>
      <c r="T2178" s="59"/>
      <c r="U2178" s="59"/>
      <c r="V2178" s="59"/>
      <c r="W2178" s="59"/>
      <c r="X2178" s="59"/>
      <c r="Y2178" s="59"/>
      <c r="Z2178" s="59"/>
      <c r="AA2178" s="59"/>
      <c r="AB2178" s="59"/>
      <c r="AC2178" s="59"/>
      <c r="AD2178" s="59"/>
      <c r="AE2178" s="59"/>
      <c r="AF2178" s="59"/>
      <c r="AG2178" s="59"/>
      <c r="AH2178" s="59"/>
      <c r="AI2178" s="59"/>
      <c r="AJ2178" s="59"/>
    </row>
    <row r="2179" spans="4:36" x14ac:dyDescent="0.2">
      <c r="D2179" s="89"/>
      <c r="G2179" s="59"/>
      <c r="H2179" s="59"/>
      <c r="I2179" s="59"/>
      <c r="J2179" s="59"/>
      <c r="K2179" s="59"/>
      <c r="L2179" s="59"/>
      <c r="M2179" s="59"/>
      <c r="N2179" s="59"/>
      <c r="O2179" s="59"/>
      <c r="P2179" s="59"/>
      <c r="Q2179" s="59"/>
      <c r="R2179" s="59"/>
      <c r="S2179" s="59"/>
      <c r="T2179" s="59"/>
      <c r="U2179" s="59"/>
      <c r="V2179" s="59"/>
      <c r="W2179" s="59"/>
      <c r="X2179" s="59"/>
      <c r="Y2179" s="59"/>
      <c r="Z2179" s="59"/>
      <c r="AA2179" s="59"/>
      <c r="AB2179" s="59"/>
      <c r="AC2179" s="59"/>
      <c r="AD2179" s="59"/>
      <c r="AE2179" s="59"/>
      <c r="AF2179" s="59"/>
      <c r="AG2179" s="59"/>
      <c r="AH2179" s="59"/>
      <c r="AI2179" s="59"/>
      <c r="AJ2179" s="59"/>
    </row>
    <row r="2180" spans="4:36" x14ac:dyDescent="0.2">
      <c r="D2180" s="89"/>
      <c r="G2180" s="59"/>
      <c r="H2180" s="59"/>
      <c r="I2180" s="59"/>
      <c r="J2180" s="59"/>
      <c r="K2180" s="59"/>
      <c r="L2180" s="59"/>
      <c r="M2180" s="59"/>
      <c r="N2180" s="59"/>
      <c r="O2180" s="59"/>
      <c r="P2180" s="59"/>
      <c r="Q2180" s="59"/>
      <c r="R2180" s="59"/>
      <c r="S2180" s="59"/>
      <c r="T2180" s="59"/>
      <c r="U2180" s="59"/>
      <c r="V2180" s="59"/>
      <c r="W2180" s="59"/>
      <c r="X2180" s="59"/>
      <c r="Y2180" s="59"/>
      <c r="Z2180" s="59"/>
      <c r="AA2180" s="59"/>
      <c r="AB2180" s="59"/>
      <c r="AC2180" s="59"/>
      <c r="AD2180" s="59"/>
      <c r="AE2180" s="59"/>
      <c r="AF2180" s="59"/>
      <c r="AG2180" s="59"/>
      <c r="AH2180" s="59"/>
      <c r="AI2180" s="59"/>
      <c r="AJ2180" s="59"/>
    </row>
    <row r="2181" spans="4:36" x14ac:dyDescent="0.2">
      <c r="D2181" s="89"/>
      <c r="G2181" s="59"/>
      <c r="H2181" s="59"/>
      <c r="I2181" s="59"/>
      <c r="J2181" s="59"/>
      <c r="K2181" s="59"/>
      <c r="L2181" s="59"/>
      <c r="M2181" s="59"/>
      <c r="N2181" s="59"/>
      <c r="O2181" s="59"/>
      <c r="P2181" s="59"/>
      <c r="Q2181" s="59"/>
      <c r="R2181" s="59"/>
      <c r="S2181" s="59"/>
      <c r="T2181" s="59"/>
      <c r="U2181" s="59"/>
      <c r="V2181" s="59"/>
      <c r="W2181" s="59"/>
      <c r="X2181" s="59"/>
      <c r="Y2181" s="59"/>
      <c r="Z2181" s="59"/>
      <c r="AA2181" s="59"/>
      <c r="AB2181" s="59"/>
      <c r="AC2181" s="59"/>
      <c r="AD2181" s="59"/>
      <c r="AE2181" s="59"/>
      <c r="AF2181" s="59"/>
      <c r="AG2181" s="59"/>
      <c r="AH2181" s="59"/>
      <c r="AI2181" s="59"/>
      <c r="AJ2181" s="59"/>
    </row>
    <row r="2182" spans="4:36" x14ac:dyDescent="0.2">
      <c r="D2182" s="89"/>
      <c r="G2182" s="59"/>
      <c r="H2182" s="59"/>
      <c r="I2182" s="59"/>
      <c r="J2182" s="59"/>
      <c r="K2182" s="59"/>
      <c r="L2182" s="59"/>
      <c r="M2182" s="59"/>
      <c r="N2182" s="59"/>
      <c r="O2182" s="59"/>
      <c r="P2182" s="59"/>
      <c r="Q2182" s="59"/>
      <c r="R2182" s="59"/>
      <c r="S2182" s="59"/>
      <c r="T2182" s="59"/>
      <c r="U2182" s="59"/>
      <c r="V2182" s="59"/>
      <c r="W2182" s="59"/>
      <c r="X2182" s="59"/>
      <c r="Y2182" s="59"/>
      <c r="Z2182" s="59"/>
      <c r="AA2182" s="59"/>
      <c r="AB2182" s="59"/>
      <c r="AC2182" s="59"/>
      <c r="AD2182" s="59"/>
      <c r="AE2182" s="59"/>
      <c r="AF2182" s="59"/>
      <c r="AG2182" s="59"/>
      <c r="AH2182" s="59"/>
      <c r="AI2182" s="59"/>
      <c r="AJ2182" s="59"/>
    </row>
    <row r="2183" spans="4:36" x14ac:dyDescent="0.2">
      <c r="D2183" s="89"/>
      <c r="G2183" s="59"/>
      <c r="H2183" s="59"/>
      <c r="I2183" s="59"/>
      <c r="J2183" s="59"/>
      <c r="K2183" s="59"/>
      <c r="L2183" s="59"/>
      <c r="M2183" s="59"/>
      <c r="N2183" s="59"/>
      <c r="O2183" s="59"/>
      <c r="P2183" s="59"/>
      <c r="Q2183" s="59"/>
      <c r="R2183" s="59"/>
      <c r="S2183" s="59"/>
      <c r="T2183" s="59"/>
      <c r="U2183" s="59"/>
      <c r="V2183" s="59"/>
      <c r="W2183" s="59"/>
      <c r="X2183" s="59"/>
      <c r="Y2183" s="59"/>
      <c r="Z2183" s="59"/>
      <c r="AA2183" s="59"/>
      <c r="AB2183" s="59"/>
      <c r="AC2183" s="59"/>
      <c r="AD2183" s="59"/>
      <c r="AE2183" s="59"/>
      <c r="AF2183" s="59"/>
      <c r="AG2183" s="59"/>
      <c r="AH2183" s="59"/>
      <c r="AI2183" s="59"/>
      <c r="AJ2183" s="59"/>
    </row>
    <row r="2184" spans="4:36" x14ac:dyDescent="0.2">
      <c r="D2184" s="89"/>
      <c r="G2184" s="59"/>
      <c r="H2184" s="59"/>
      <c r="I2184" s="59"/>
      <c r="J2184" s="59"/>
      <c r="K2184" s="59"/>
      <c r="L2184" s="59"/>
      <c r="M2184" s="59"/>
      <c r="N2184" s="59"/>
      <c r="O2184" s="59"/>
      <c r="P2184" s="59"/>
      <c r="Q2184" s="59"/>
      <c r="R2184" s="59"/>
      <c r="S2184" s="59"/>
      <c r="T2184" s="59"/>
      <c r="U2184" s="59"/>
      <c r="V2184" s="59"/>
      <c r="W2184" s="59"/>
      <c r="X2184" s="59"/>
      <c r="Y2184" s="59"/>
      <c r="Z2184" s="59"/>
      <c r="AA2184" s="59"/>
      <c r="AB2184" s="59"/>
      <c r="AC2184" s="59"/>
      <c r="AD2184" s="59"/>
      <c r="AE2184" s="59"/>
      <c r="AF2184" s="59"/>
      <c r="AG2184" s="59"/>
      <c r="AH2184" s="59"/>
      <c r="AI2184" s="59"/>
      <c r="AJ2184" s="59"/>
    </row>
    <row r="2185" spans="4:36" x14ac:dyDescent="0.2">
      <c r="D2185" s="89"/>
      <c r="G2185" s="59"/>
      <c r="H2185" s="59"/>
      <c r="I2185" s="59"/>
      <c r="J2185" s="59"/>
      <c r="K2185" s="59"/>
      <c r="L2185" s="59"/>
      <c r="M2185" s="59"/>
      <c r="N2185" s="59"/>
      <c r="O2185" s="59"/>
      <c r="P2185" s="59"/>
      <c r="Q2185" s="59"/>
      <c r="R2185" s="59"/>
      <c r="S2185" s="59"/>
      <c r="T2185" s="59"/>
      <c r="U2185" s="59"/>
      <c r="V2185" s="59"/>
      <c r="W2185" s="59"/>
      <c r="X2185" s="59"/>
      <c r="Y2185" s="59"/>
      <c r="Z2185" s="59"/>
      <c r="AA2185" s="59"/>
      <c r="AB2185" s="59"/>
      <c r="AC2185" s="59"/>
      <c r="AD2185" s="59"/>
      <c r="AE2185" s="59"/>
      <c r="AF2185" s="59"/>
      <c r="AG2185" s="59"/>
      <c r="AH2185" s="59"/>
      <c r="AI2185" s="59"/>
      <c r="AJ2185" s="59"/>
    </row>
    <row r="2186" spans="4:36" x14ac:dyDescent="0.2">
      <c r="D2186" s="89"/>
      <c r="G2186" s="59"/>
      <c r="H2186" s="59"/>
      <c r="I2186" s="59"/>
      <c r="J2186" s="59"/>
      <c r="K2186" s="59"/>
      <c r="L2186" s="59"/>
      <c r="M2186" s="59"/>
      <c r="N2186" s="59"/>
      <c r="O2186" s="59"/>
      <c r="P2186" s="59"/>
      <c r="Q2186" s="59"/>
      <c r="R2186" s="59"/>
      <c r="S2186" s="59"/>
      <c r="T2186" s="59"/>
      <c r="U2186" s="59"/>
      <c r="V2186" s="59"/>
      <c r="W2186" s="59"/>
      <c r="X2186" s="59"/>
      <c r="Y2186" s="59"/>
      <c r="Z2186" s="59"/>
      <c r="AA2186" s="59"/>
      <c r="AB2186" s="59"/>
      <c r="AC2186" s="59"/>
      <c r="AD2186" s="59"/>
      <c r="AE2186" s="59"/>
      <c r="AF2186" s="59"/>
      <c r="AG2186" s="59"/>
      <c r="AH2186" s="59"/>
      <c r="AI2186" s="59"/>
      <c r="AJ2186" s="59"/>
    </row>
    <row r="2187" spans="4:36" x14ac:dyDescent="0.2">
      <c r="D2187" s="89"/>
      <c r="G2187" s="59"/>
      <c r="H2187" s="59"/>
      <c r="I2187" s="59"/>
      <c r="J2187" s="59"/>
      <c r="K2187" s="59"/>
      <c r="L2187" s="59"/>
      <c r="M2187" s="59"/>
      <c r="N2187" s="59"/>
      <c r="O2187" s="59"/>
      <c r="P2187" s="59"/>
      <c r="Q2187" s="59"/>
      <c r="R2187" s="59"/>
      <c r="S2187" s="59"/>
      <c r="T2187" s="59"/>
      <c r="U2187" s="59"/>
      <c r="V2187" s="59"/>
      <c r="W2187" s="59"/>
      <c r="X2187" s="59"/>
      <c r="Y2187" s="59"/>
      <c r="Z2187" s="59"/>
      <c r="AA2187" s="59"/>
      <c r="AB2187" s="59"/>
      <c r="AC2187" s="59"/>
      <c r="AD2187" s="59"/>
      <c r="AE2187" s="59"/>
      <c r="AF2187" s="59"/>
      <c r="AG2187" s="59"/>
      <c r="AH2187" s="59"/>
      <c r="AI2187" s="59"/>
      <c r="AJ2187" s="59"/>
    </row>
    <row r="2188" spans="4:36" x14ac:dyDescent="0.2">
      <c r="D2188" s="89"/>
      <c r="G2188" s="59"/>
      <c r="H2188" s="59"/>
      <c r="I2188" s="59"/>
      <c r="J2188" s="59"/>
      <c r="K2188" s="59"/>
      <c r="L2188" s="59"/>
      <c r="M2188" s="59"/>
      <c r="N2188" s="59"/>
      <c r="O2188" s="59"/>
      <c r="P2188" s="59"/>
      <c r="Q2188" s="59"/>
      <c r="R2188" s="59"/>
      <c r="S2188" s="59"/>
      <c r="T2188" s="59"/>
      <c r="U2188" s="59"/>
      <c r="V2188" s="59"/>
      <c r="W2188" s="59"/>
      <c r="X2188" s="59"/>
      <c r="Y2188" s="59"/>
      <c r="Z2188" s="59"/>
      <c r="AA2188" s="59"/>
      <c r="AB2188" s="59"/>
      <c r="AC2188" s="59"/>
      <c r="AD2188" s="59"/>
      <c r="AE2188" s="59"/>
      <c r="AF2188" s="59"/>
      <c r="AG2188" s="59"/>
      <c r="AH2188" s="59"/>
      <c r="AI2188" s="59"/>
      <c r="AJ2188" s="59"/>
    </row>
    <row r="2189" spans="4:36" x14ac:dyDescent="0.2">
      <c r="D2189" s="89"/>
      <c r="G2189" s="59"/>
      <c r="H2189" s="59"/>
      <c r="I2189" s="59"/>
      <c r="J2189" s="59"/>
      <c r="K2189" s="59"/>
      <c r="L2189" s="59"/>
      <c r="M2189" s="59"/>
      <c r="N2189" s="59"/>
      <c r="O2189" s="59"/>
      <c r="P2189" s="59"/>
      <c r="Q2189" s="59"/>
      <c r="R2189" s="59"/>
      <c r="S2189" s="59"/>
      <c r="T2189" s="59"/>
      <c r="U2189" s="59"/>
      <c r="V2189" s="59"/>
      <c r="W2189" s="59"/>
      <c r="X2189" s="59"/>
      <c r="Y2189" s="59"/>
      <c r="Z2189" s="59"/>
      <c r="AA2189" s="59"/>
      <c r="AB2189" s="59"/>
      <c r="AC2189" s="59"/>
      <c r="AD2189" s="59"/>
      <c r="AE2189" s="59"/>
      <c r="AF2189" s="59"/>
      <c r="AG2189" s="59"/>
      <c r="AH2189" s="59"/>
      <c r="AI2189" s="59"/>
      <c r="AJ2189" s="59"/>
    </row>
    <row r="2190" spans="4:36" x14ac:dyDescent="0.2">
      <c r="D2190" s="89"/>
      <c r="G2190" s="59"/>
      <c r="H2190" s="59"/>
      <c r="I2190" s="59"/>
      <c r="J2190" s="59"/>
      <c r="K2190" s="59"/>
      <c r="L2190" s="59"/>
      <c r="M2190" s="59"/>
      <c r="N2190" s="59"/>
      <c r="O2190" s="59"/>
      <c r="P2190" s="59"/>
      <c r="Q2190" s="59"/>
      <c r="R2190" s="59"/>
      <c r="S2190" s="59"/>
      <c r="T2190" s="59"/>
      <c r="U2190" s="59"/>
      <c r="V2190" s="59"/>
      <c r="W2190" s="59"/>
      <c r="X2190" s="59"/>
      <c r="Y2190" s="59"/>
      <c r="Z2190" s="59"/>
      <c r="AA2190" s="59"/>
      <c r="AB2190" s="59"/>
      <c r="AC2190" s="59"/>
      <c r="AD2190" s="59"/>
      <c r="AE2190" s="59"/>
      <c r="AF2190" s="59"/>
      <c r="AG2190" s="59"/>
      <c r="AH2190" s="59"/>
      <c r="AI2190" s="59"/>
      <c r="AJ2190" s="59"/>
    </row>
    <row r="2191" spans="4:36" x14ac:dyDescent="0.2">
      <c r="D2191" s="89"/>
      <c r="G2191" s="59"/>
      <c r="H2191" s="59"/>
      <c r="I2191" s="59"/>
      <c r="J2191" s="59"/>
      <c r="K2191" s="59"/>
      <c r="L2191" s="59"/>
      <c r="M2191" s="59"/>
      <c r="N2191" s="59"/>
      <c r="O2191" s="59"/>
      <c r="P2191" s="59"/>
      <c r="Q2191" s="59"/>
      <c r="R2191" s="59"/>
      <c r="S2191" s="59"/>
      <c r="T2191" s="59"/>
      <c r="U2191" s="59"/>
      <c r="V2191" s="59"/>
      <c r="W2191" s="59"/>
      <c r="X2191" s="59"/>
      <c r="Y2191" s="59"/>
      <c r="Z2191" s="59"/>
      <c r="AA2191" s="59"/>
      <c r="AB2191" s="59"/>
      <c r="AC2191" s="59"/>
      <c r="AD2191" s="59"/>
      <c r="AE2191" s="59"/>
      <c r="AF2191" s="59"/>
      <c r="AG2191" s="59"/>
      <c r="AH2191" s="59"/>
      <c r="AI2191" s="59"/>
      <c r="AJ2191" s="59"/>
    </row>
    <row r="2192" spans="4:36" x14ac:dyDescent="0.2">
      <c r="D2192" s="89"/>
      <c r="G2192" s="59"/>
      <c r="H2192" s="59"/>
      <c r="I2192" s="59"/>
      <c r="J2192" s="59"/>
      <c r="K2192" s="59"/>
      <c r="L2192" s="59"/>
      <c r="M2192" s="59"/>
      <c r="N2192" s="59"/>
      <c r="O2192" s="59"/>
      <c r="P2192" s="59"/>
      <c r="Q2192" s="59"/>
      <c r="R2192" s="59"/>
      <c r="S2192" s="59"/>
      <c r="T2192" s="59"/>
      <c r="U2192" s="59"/>
      <c r="V2192" s="59"/>
      <c r="W2192" s="59"/>
      <c r="X2192" s="59"/>
      <c r="Y2192" s="59"/>
      <c r="Z2192" s="59"/>
      <c r="AA2192" s="59"/>
      <c r="AB2192" s="59"/>
      <c r="AC2192" s="59"/>
      <c r="AD2192" s="59"/>
      <c r="AE2192" s="59"/>
      <c r="AF2192" s="59"/>
      <c r="AG2192" s="59"/>
      <c r="AH2192" s="59"/>
      <c r="AI2192" s="59"/>
      <c r="AJ2192" s="59"/>
    </row>
    <row r="2193" spans="4:36" x14ac:dyDescent="0.2">
      <c r="D2193" s="89"/>
      <c r="G2193" s="59"/>
      <c r="H2193" s="59"/>
      <c r="I2193" s="59"/>
      <c r="J2193" s="59"/>
      <c r="K2193" s="59"/>
      <c r="L2193" s="59"/>
      <c r="M2193" s="59"/>
      <c r="N2193" s="59"/>
      <c r="O2193" s="59"/>
      <c r="P2193" s="59"/>
      <c r="Q2193" s="59"/>
      <c r="R2193" s="59"/>
      <c r="S2193" s="59"/>
      <c r="T2193" s="59"/>
      <c r="U2193" s="59"/>
      <c r="V2193" s="59"/>
      <c r="W2193" s="59"/>
      <c r="X2193" s="59"/>
      <c r="Y2193" s="59"/>
      <c r="Z2193" s="59"/>
      <c r="AA2193" s="59"/>
      <c r="AB2193" s="59"/>
      <c r="AC2193" s="59"/>
      <c r="AD2193" s="59"/>
      <c r="AE2193" s="59"/>
      <c r="AF2193" s="59"/>
      <c r="AG2193" s="59"/>
      <c r="AH2193" s="59"/>
      <c r="AI2193" s="59"/>
      <c r="AJ2193" s="59"/>
    </row>
    <row r="2194" spans="4:36" x14ac:dyDescent="0.2">
      <c r="D2194" s="89"/>
      <c r="G2194" s="59"/>
      <c r="H2194" s="59"/>
      <c r="I2194" s="59"/>
      <c r="J2194" s="59"/>
      <c r="K2194" s="59"/>
      <c r="L2194" s="59"/>
      <c r="M2194" s="59"/>
      <c r="N2194" s="59"/>
      <c r="O2194" s="59"/>
      <c r="P2194" s="59"/>
      <c r="Q2194" s="59"/>
      <c r="R2194" s="59"/>
      <c r="S2194" s="59"/>
      <c r="T2194" s="59"/>
      <c r="U2194" s="59"/>
      <c r="V2194" s="59"/>
      <c r="W2194" s="59"/>
      <c r="X2194" s="59"/>
      <c r="Y2194" s="59"/>
      <c r="Z2194" s="59"/>
      <c r="AA2194" s="59"/>
      <c r="AB2194" s="59"/>
      <c r="AC2194" s="59"/>
      <c r="AD2194" s="59"/>
      <c r="AE2194" s="59"/>
      <c r="AF2194" s="59"/>
      <c r="AG2194" s="59"/>
      <c r="AH2194" s="59"/>
      <c r="AI2194" s="59"/>
      <c r="AJ2194" s="59"/>
    </row>
    <row r="2195" spans="4:36" x14ac:dyDescent="0.2">
      <c r="D2195" s="89"/>
      <c r="G2195" s="59"/>
      <c r="H2195" s="59"/>
      <c r="I2195" s="59"/>
      <c r="J2195" s="59"/>
      <c r="K2195" s="59"/>
      <c r="L2195" s="59"/>
      <c r="M2195" s="59"/>
      <c r="N2195" s="59"/>
      <c r="O2195" s="59"/>
      <c r="P2195" s="59"/>
      <c r="Q2195" s="59"/>
      <c r="R2195" s="59"/>
      <c r="S2195" s="59"/>
      <c r="T2195" s="59"/>
      <c r="U2195" s="59"/>
      <c r="V2195" s="59"/>
      <c r="W2195" s="59"/>
      <c r="X2195" s="59"/>
      <c r="Y2195" s="59"/>
      <c r="Z2195" s="59"/>
      <c r="AA2195" s="59"/>
      <c r="AB2195" s="59"/>
      <c r="AC2195" s="59"/>
      <c r="AD2195" s="59"/>
      <c r="AE2195" s="59"/>
      <c r="AF2195" s="59"/>
      <c r="AG2195" s="59"/>
      <c r="AH2195" s="59"/>
      <c r="AI2195" s="59"/>
      <c r="AJ2195" s="59"/>
    </row>
    <row r="2196" spans="4:36" x14ac:dyDescent="0.2">
      <c r="D2196" s="89"/>
      <c r="G2196" s="59"/>
      <c r="H2196" s="59"/>
      <c r="I2196" s="59"/>
      <c r="J2196" s="59"/>
      <c r="K2196" s="59"/>
      <c r="L2196" s="59"/>
      <c r="M2196" s="59"/>
      <c r="N2196" s="59"/>
      <c r="O2196" s="59"/>
      <c r="P2196" s="59"/>
      <c r="Q2196" s="59"/>
      <c r="R2196" s="59"/>
      <c r="S2196" s="59"/>
      <c r="T2196" s="59"/>
      <c r="U2196" s="59"/>
      <c r="V2196" s="59"/>
      <c r="W2196" s="59"/>
      <c r="X2196" s="59"/>
      <c r="Y2196" s="59"/>
      <c r="Z2196" s="59"/>
      <c r="AA2196" s="59"/>
      <c r="AB2196" s="59"/>
      <c r="AC2196" s="59"/>
      <c r="AD2196" s="59"/>
      <c r="AE2196" s="59"/>
      <c r="AF2196" s="59"/>
      <c r="AG2196" s="59"/>
      <c r="AH2196" s="59"/>
      <c r="AI2196" s="59"/>
      <c r="AJ2196" s="59"/>
    </row>
    <row r="2197" spans="4:36" x14ac:dyDescent="0.2">
      <c r="D2197" s="89"/>
      <c r="G2197" s="59"/>
      <c r="H2197" s="59"/>
      <c r="I2197" s="59"/>
      <c r="J2197" s="59"/>
      <c r="K2197" s="59"/>
      <c r="L2197" s="59"/>
      <c r="M2197" s="59"/>
      <c r="N2197" s="59"/>
      <c r="O2197" s="59"/>
      <c r="P2197" s="59"/>
      <c r="Q2197" s="59"/>
      <c r="R2197" s="59"/>
      <c r="S2197" s="59"/>
      <c r="T2197" s="59"/>
      <c r="U2197" s="59"/>
      <c r="V2197" s="59"/>
      <c r="W2197" s="59"/>
      <c r="X2197" s="59"/>
      <c r="Y2197" s="59"/>
      <c r="Z2197" s="59"/>
      <c r="AA2197" s="59"/>
      <c r="AB2197" s="59"/>
      <c r="AC2197" s="59"/>
      <c r="AD2197" s="59"/>
      <c r="AE2197" s="59"/>
      <c r="AF2197" s="59"/>
      <c r="AG2197" s="59"/>
      <c r="AH2197" s="59"/>
      <c r="AI2197" s="59"/>
      <c r="AJ2197" s="59"/>
    </row>
    <row r="2198" spans="4:36" x14ac:dyDescent="0.2">
      <c r="D2198" s="89"/>
      <c r="G2198" s="59"/>
      <c r="H2198" s="59"/>
      <c r="I2198" s="59"/>
      <c r="J2198" s="59"/>
      <c r="K2198" s="59"/>
      <c r="L2198" s="59"/>
      <c r="M2198" s="59"/>
      <c r="N2198" s="59"/>
      <c r="O2198" s="59"/>
      <c r="P2198" s="59"/>
      <c r="Q2198" s="59"/>
      <c r="R2198" s="59"/>
      <c r="S2198" s="59"/>
      <c r="T2198" s="59"/>
      <c r="U2198" s="59"/>
      <c r="V2198" s="59"/>
      <c r="W2198" s="59"/>
      <c r="X2198" s="59"/>
      <c r="Y2198" s="59"/>
      <c r="Z2198" s="59"/>
      <c r="AA2198" s="59"/>
      <c r="AB2198" s="59"/>
      <c r="AC2198" s="59"/>
      <c r="AD2198" s="59"/>
      <c r="AE2198" s="59"/>
      <c r="AF2198" s="59"/>
      <c r="AG2198" s="59"/>
      <c r="AH2198" s="59"/>
      <c r="AI2198" s="59"/>
      <c r="AJ2198" s="59"/>
    </row>
    <row r="2199" spans="4:36" x14ac:dyDescent="0.2">
      <c r="D2199" s="89"/>
      <c r="G2199" s="59"/>
      <c r="H2199" s="59"/>
      <c r="I2199" s="59"/>
      <c r="J2199" s="59"/>
      <c r="K2199" s="59"/>
      <c r="L2199" s="59"/>
      <c r="M2199" s="59"/>
      <c r="N2199" s="59"/>
      <c r="O2199" s="59"/>
      <c r="P2199" s="59"/>
      <c r="Q2199" s="59"/>
      <c r="R2199" s="59"/>
      <c r="S2199" s="59"/>
      <c r="T2199" s="59"/>
      <c r="U2199" s="59"/>
      <c r="V2199" s="59"/>
      <c r="W2199" s="59"/>
      <c r="X2199" s="59"/>
      <c r="Y2199" s="59"/>
      <c r="Z2199" s="59"/>
      <c r="AA2199" s="59"/>
      <c r="AB2199" s="59"/>
      <c r="AC2199" s="59"/>
      <c r="AD2199" s="59"/>
      <c r="AE2199" s="59"/>
      <c r="AF2199" s="59"/>
      <c r="AG2199" s="59"/>
      <c r="AH2199" s="59"/>
      <c r="AI2199" s="59"/>
      <c r="AJ2199" s="59"/>
    </row>
    <row r="2200" spans="4:36" x14ac:dyDescent="0.2">
      <c r="D2200" s="89"/>
      <c r="G2200" s="59"/>
      <c r="H2200" s="59"/>
      <c r="I2200" s="59"/>
      <c r="J2200" s="59"/>
      <c r="K2200" s="59"/>
      <c r="L2200" s="59"/>
      <c r="M2200" s="59"/>
      <c r="N2200" s="59"/>
      <c r="O2200" s="59"/>
      <c r="P2200" s="59"/>
      <c r="Q2200" s="59"/>
      <c r="R2200" s="59"/>
      <c r="S2200" s="59"/>
      <c r="T2200" s="59"/>
      <c r="U2200" s="59"/>
      <c r="V2200" s="59"/>
      <c r="W2200" s="59"/>
      <c r="X2200" s="59"/>
      <c r="Y2200" s="59"/>
      <c r="Z2200" s="59"/>
      <c r="AA2200" s="59"/>
      <c r="AB2200" s="59"/>
      <c r="AC2200" s="59"/>
      <c r="AD2200" s="59"/>
      <c r="AE2200" s="59"/>
      <c r="AF2200" s="59"/>
      <c r="AG2200" s="59"/>
      <c r="AH2200" s="59"/>
      <c r="AI2200" s="59"/>
      <c r="AJ2200" s="59"/>
    </row>
    <row r="2201" spans="4:36" x14ac:dyDescent="0.2">
      <c r="D2201" s="89"/>
      <c r="G2201" s="59"/>
      <c r="H2201" s="59"/>
      <c r="I2201" s="59"/>
      <c r="J2201" s="59"/>
      <c r="K2201" s="59"/>
      <c r="L2201" s="59"/>
      <c r="M2201" s="59"/>
      <c r="N2201" s="59"/>
      <c r="O2201" s="59"/>
      <c r="P2201" s="59"/>
      <c r="Q2201" s="59"/>
      <c r="R2201" s="59"/>
      <c r="S2201" s="59"/>
      <c r="T2201" s="59"/>
      <c r="U2201" s="59"/>
      <c r="V2201" s="59"/>
      <c r="W2201" s="59"/>
      <c r="X2201" s="59"/>
      <c r="Y2201" s="59"/>
      <c r="Z2201" s="59"/>
      <c r="AA2201" s="59"/>
      <c r="AB2201" s="59"/>
      <c r="AC2201" s="59"/>
      <c r="AD2201" s="59"/>
      <c r="AE2201" s="59"/>
      <c r="AF2201" s="59"/>
      <c r="AG2201" s="59"/>
      <c r="AH2201" s="59"/>
      <c r="AI2201" s="59"/>
      <c r="AJ2201" s="59"/>
    </row>
    <row r="2202" spans="4:36" x14ac:dyDescent="0.2">
      <c r="D2202" s="89"/>
      <c r="G2202" s="59"/>
      <c r="H2202" s="59"/>
      <c r="I2202" s="59"/>
      <c r="J2202" s="59"/>
      <c r="K2202" s="59"/>
      <c r="L2202" s="59"/>
      <c r="M2202" s="59"/>
      <c r="N2202" s="59"/>
      <c r="O2202" s="59"/>
      <c r="P2202" s="59"/>
      <c r="Q2202" s="59"/>
      <c r="R2202" s="59"/>
      <c r="S2202" s="59"/>
      <c r="T2202" s="59"/>
      <c r="U2202" s="59"/>
      <c r="V2202" s="59"/>
      <c r="W2202" s="59"/>
      <c r="X2202" s="59"/>
      <c r="Y2202" s="59"/>
      <c r="Z2202" s="59"/>
      <c r="AA2202" s="59"/>
      <c r="AB2202" s="59"/>
      <c r="AC2202" s="59"/>
      <c r="AD2202" s="59"/>
      <c r="AE2202" s="59"/>
      <c r="AF2202" s="59"/>
      <c r="AG2202" s="59"/>
      <c r="AH2202" s="59"/>
      <c r="AI2202" s="59"/>
      <c r="AJ2202" s="59"/>
    </row>
    <row r="2203" spans="4:36" x14ac:dyDescent="0.2">
      <c r="D2203" s="89"/>
      <c r="G2203" s="59"/>
      <c r="H2203" s="59"/>
      <c r="I2203" s="59"/>
      <c r="J2203" s="59"/>
      <c r="K2203" s="59"/>
      <c r="L2203" s="59"/>
      <c r="M2203" s="59"/>
      <c r="N2203" s="59"/>
      <c r="O2203" s="59"/>
      <c r="P2203" s="59"/>
      <c r="Q2203" s="59"/>
      <c r="R2203" s="59"/>
      <c r="S2203" s="59"/>
      <c r="T2203" s="59"/>
      <c r="U2203" s="59"/>
      <c r="V2203" s="59"/>
      <c r="W2203" s="59"/>
      <c r="X2203" s="59"/>
      <c r="Y2203" s="59"/>
      <c r="Z2203" s="59"/>
      <c r="AA2203" s="59"/>
      <c r="AB2203" s="59"/>
      <c r="AC2203" s="59"/>
      <c r="AD2203" s="59"/>
      <c r="AE2203" s="59"/>
      <c r="AF2203" s="59"/>
      <c r="AG2203" s="59"/>
      <c r="AH2203" s="59"/>
      <c r="AI2203" s="59"/>
      <c r="AJ2203" s="59"/>
    </row>
    <row r="2204" spans="4:36" x14ac:dyDescent="0.2">
      <c r="D2204" s="89"/>
      <c r="G2204" s="59"/>
      <c r="H2204" s="59"/>
      <c r="I2204" s="59"/>
      <c r="J2204" s="59"/>
      <c r="K2204" s="59"/>
      <c r="L2204" s="59"/>
      <c r="M2204" s="59"/>
      <c r="N2204" s="59"/>
      <c r="O2204" s="59"/>
      <c r="P2204" s="59"/>
      <c r="Q2204" s="59"/>
      <c r="R2204" s="59"/>
      <c r="S2204" s="59"/>
      <c r="T2204" s="59"/>
      <c r="U2204" s="59"/>
      <c r="V2204" s="59"/>
      <c r="W2204" s="59"/>
      <c r="X2204" s="59"/>
      <c r="Y2204" s="59"/>
      <c r="Z2204" s="59"/>
      <c r="AA2204" s="59"/>
      <c r="AB2204" s="59"/>
      <c r="AC2204" s="59"/>
      <c r="AD2204" s="59"/>
      <c r="AE2204" s="59"/>
      <c r="AF2204" s="59"/>
      <c r="AG2204" s="59"/>
      <c r="AH2204" s="59"/>
      <c r="AI2204" s="59"/>
      <c r="AJ2204" s="59"/>
    </row>
    <row r="2205" spans="4:36" x14ac:dyDescent="0.2">
      <c r="D2205" s="89"/>
      <c r="G2205" s="59"/>
      <c r="H2205" s="59"/>
      <c r="I2205" s="59"/>
      <c r="J2205" s="59"/>
      <c r="K2205" s="59"/>
      <c r="L2205" s="59"/>
      <c r="M2205" s="59"/>
      <c r="N2205" s="59"/>
      <c r="O2205" s="59"/>
      <c r="P2205" s="59"/>
      <c r="Q2205" s="59"/>
      <c r="R2205" s="59"/>
      <c r="S2205" s="59"/>
      <c r="T2205" s="59"/>
      <c r="U2205" s="59"/>
      <c r="V2205" s="59"/>
      <c r="W2205" s="59"/>
      <c r="X2205" s="59"/>
      <c r="Y2205" s="59"/>
      <c r="Z2205" s="59"/>
      <c r="AA2205" s="59"/>
      <c r="AB2205" s="59"/>
      <c r="AC2205" s="59"/>
      <c r="AD2205" s="59"/>
      <c r="AE2205" s="59"/>
      <c r="AF2205" s="59"/>
      <c r="AG2205" s="59"/>
      <c r="AH2205" s="59"/>
      <c r="AI2205" s="59"/>
      <c r="AJ2205" s="59"/>
    </row>
    <row r="2206" spans="4:36" x14ac:dyDescent="0.2">
      <c r="D2206" s="89"/>
      <c r="G2206" s="59"/>
      <c r="H2206" s="59"/>
      <c r="I2206" s="59"/>
      <c r="J2206" s="59"/>
      <c r="K2206" s="59"/>
      <c r="L2206" s="59"/>
      <c r="M2206" s="59"/>
      <c r="N2206" s="59"/>
      <c r="O2206" s="59"/>
      <c r="P2206" s="59"/>
      <c r="Q2206" s="59"/>
      <c r="R2206" s="59"/>
      <c r="S2206" s="59"/>
      <c r="T2206" s="59"/>
      <c r="U2206" s="59"/>
      <c r="V2206" s="59"/>
      <c r="W2206" s="59"/>
      <c r="X2206" s="59"/>
      <c r="Y2206" s="59"/>
      <c r="Z2206" s="59"/>
      <c r="AA2206" s="59"/>
      <c r="AB2206" s="59"/>
      <c r="AC2206" s="59"/>
      <c r="AD2206" s="59"/>
      <c r="AE2206" s="59"/>
      <c r="AF2206" s="59"/>
      <c r="AG2206" s="59"/>
      <c r="AH2206" s="59"/>
      <c r="AI2206" s="59"/>
      <c r="AJ2206" s="59"/>
    </row>
    <row r="2207" spans="4:36" x14ac:dyDescent="0.2">
      <c r="D2207" s="89"/>
      <c r="G2207" s="59"/>
      <c r="H2207" s="59"/>
      <c r="I2207" s="59"/>
      <c r="J2207" s="59"/>
      <c r="K2207" s="59"/>
      <c r="L2207" s="59"/>
      <c r="M2207" s="59"/>
      <c r="N2207" s="59"/>
      <c r="O2207" s="59"/>
      <c r="P2207" s="59"/>
      <c r="Q2207" s="59"/>
      <c r="R2207" s="59"/>
      <c r="S2207" s="59"/>
      <c r="T2207" s="59"/>
      <c r="U2207" s="59"/>
      <c r="V2207" s="59"/>
      <c r="W2207" s="59"/>
      <c r="X2207" s="59"/>
      <c r="Y2207" s="59"/>
      <c r="Z2207" s="59"/>
      <c r="AA2207" s="59"/>
      <c r="AB2207" s="59"/>
      <c r="AC2207" s="59"/>
      <c r="AD2207" s="59"/>
      <c r="AE2207" s="59"/>
      <c r="AF2207" s="59"/>
      <c r="AG2207" s="59"/>
      <c r="AH2207" s="59"/>
      <c r="AI2207" s="59"/>
      <c r="AJ2207" s="59"/>
    </row>
    <row r="2208" spans="4:36" x14ac:dyDescent="0.2">
      <c r="D2208" s="89"/>
      <c r="G2208" s="59"/>
      <c r="H2208" s="59"/>
      <c r="I2208" s="59"/>
      <c r="J2208" s="59"/>
      <c r="K2208" s="59"/>
      <c r="L2208" s="59"/>
      <c r="M2208" s="59"/>
      <c r="N2208" s="59"/>
      <c r="O2208" s="59"/>
      <c r="P2208" s="59"/>
      <c r="Q2208" s="59"/>
      <c r="R2208" s="59"/>
      <c r="S2208" s="59"/>
      <c r="T2208" s="59"/>
      <c r="U2208" s="59"/>
      <c r="V2208" s="59"/>
      <c r="W2208" s="59"/>
      <c r="X2208" s="59"/>
      <c r="Y2208" s="59"/>
      <c r="Z2208" s="59"/>
      <c r="AA2208" s="59"/>
      <c r="AB2208" s="59"/>
      <c r="AC2208" s="59"/>
      <c r="AD2208" s="59"/>
      <c r="AE2208" s="59"/>
      <c r="AF2208" s="59"/>
      <c r="AG2208" s="59"/>
      <c r="AH2208" s="59"/>
      <c r="AI2208" s="59"/>
      <c r="AJ2208" s="59"/>
    </row>
    <row r="2209" spans="4:36" x14ac:dyDescent="0.2">
      <c r="D2209" s="89"/>
      <c r="G2209" s="59"/>
      <c r="H2209" s="59"/>
      <c r="I2209" s="59"/>
      <c r="J2209" s="59"/>
      <c r="K2209" s="59"/>
      <c r="L2209" s="59"/>
      <c r="M2209" s="59"/>
      <c r="N2209" s="59"/>
      <c r="O2209" s="59"/>
      <c r="P2209" s="59"/>
      <c r="Q2209" s="59"/>
      <c r="R2209" s="59"/>
      <c r="S2209" s="59"/>
      <c r="T2209" s="59"/>
      <c r="U2209" s="59"/>
      <c r="V2209" s="59"/>
      <c r="W2209" s="59"/>
      <c r="X2209" s="59"/>
      <c r="Y2209" s="59"/>
      <c r="Z2209" s="59"/>
      <c r="AA2209" s="59"/>
      <c r="AB2209" s="59"/>
      <c r="AC2209" s="59"/>
      <c r="AD2209" s="59"/>
      <c r="AE2209" s="59"/>
      <c r="AF2209" s="59"/>
      <c r="AG2209" s="59"/>
      <c r="AH2209" s="59"/>
      <c r="AI2209" s="59"/>
      <c r="AJ2209" s="59"/>
    </row>
    <row r="2210" spans="4:36" x14ac:dyDescent="0.2">
      <c r="D2210" s="89"/>
      <c r="G2210" s="59"/>
      <c r="H2210" s="59"/>
      <c r="I2210" s="59"/>
      <c r="J2210" s="59"/>
      <c r="K2210" s="59"/>
      <c r="L2210" s="59"/>
      <c r="M2210" s="59"/>
      <c r="N2210" s="59"/>
      <c r="O2210" s="59"/>
      <c r="P2210" s="59"/>
      <c r="Q2210" s="59"/>
      <c r="R2210" s="59"/>
      <c r="S2210" s="59"/>
      <c r="T2210" s="59"/>
      <c r="U2210" s="59"/>
      <c r="V2210" s="59"/>
      <c r="W2210" s="59"/>
      <c r="X2210" s="59"/>
      <c r="Y2210" s="59"/>
      <c r="Z2210" s="59"/>
      <c r="AA2210" s="59"/>
      <c r="AB2210" s="59"/>
      <c r="AC2210" s="59"/>
      <c r="AD2210" s="59"/>
      <c r="AE2210" s="59"/>
      <c r="AF2210" s="59"/>
      <c r="AG2210" s="59"/>
      <c r="AH2210" s="59"/>
      <c r="AI2210" s="59"/>
      <c r="AJ2210" s="59"/>
    </row>
    <row r="2211" spans="4:36" x14ac:dyDescent="0.2">
      <c r="D2211" s="89"/>
      <c r="G2211" s="59"/>
      <c r="H2211" s="59"/>
      <c r="I2211" s="59"/>
      <c r="J2211" s="59"/>
      <c r="K2211" s="59"/>
      <c r="L2211" s="59"/>
      <c r="M2211" s="59"/>
      <c r="N2211" s="59"/>
      <c r="O2211" s="59"/>
      <c r="P2211" s="59"/>
      <c r="Q2211" s="59"/>
      <c r="R2211" s="59"/>
      <c r="S2211" s="59"/>
      <c r="T2211" s="59"/>
      <c r="U2211" s="59"/>
      <c r="V2211" s="59"/>
      <c r="W2211" s="59"/>
      <c r="X2211" s="59"/>
      <c r="Y2211" s="59"/>
      <c r="Z2211" s="59"/>
      <c r="AA2211" s="59"/>
      <c r="AB2211" s="59"/>
      <c r="AC2211" s="59"/>
      <c r="AD2211" s="59"/>
      <c r="AE2211" s="59"/>
      <c r="AF2211" s="59"/>
      <c r="AG2211" s="59"/>
      <c r="AH2211" s="59"/>
      <c r="AI2211" s="59"/>
      <c r="AJ2211" s="59"/>
    </row>
    <row r="2212" spans="4:36" x14ac:dyDescent="0.2">
      <c r="D2212" s="89"/>
      <c r="G2212" s="59"/>
      <c r="H2212" s="59"/>
      <c r="I2212" s="59"/>
      <c r="J2212" s="59"/>
      <c r="K2212" s="59"/>
      <c r="L2212" s="59"/>
      <c r="M2212" s="59"/>
      <c r="N2212" s="59"/>
      <c r="O2212" s="59"/>
      <c r="P2212" s="59"/>
      <c r="Q2212" s="59"/>
      <c r="R2212" s="59"/>
      <c r="S2212" s="59"/>
      <c r="T2212" s="59"/>
      <c r="U2212" s="59"/>
      <c r="V2212" s="59"/>
      <c r="W2212" s="59"/>
      <c r="X2212" s="59"/>
      <c r="Y2212" s="59"/>
      <c r="Z2212" s="59"/>
      <c r="AA2212" s="59"/>
      <c r="AB2212" s="59"/>
      <c r="AC2212" s="59"/>
      <c r="AD2212" s="59"/>
      <c r="AE2212" s="59"/>
      <c r="AF2212" s="59"/>
      <c r="AG2212" s="59"/>
      <c r="AH2212" s="59"/>
      <c r="AI2212" s="59"/>
      <c r="AJ2212" s="59"/>
    </row>
    <row r="2213" spans="4:36" x14ac:dyDescent="0.2">
      <c r="D2213" s="89"/>
      <c r="G2213" s="59"/>
      <c r="H2213" s="59"/>
      <c r="I2213" s="59"/>
      <c r="J2213" s="59"/>
      <c r="K2213" s="59"/>
      <c r="L2213" s="59"/>
      <c r="M2213" s="59"/>
      <c r="N2213" s="59"/>
      <c r="O2213" s="59"/>
      <c r="P2213" s="59"/>
      <c r="Q2213" s="59"/>
      <c r="R2213" s="59"/>
      <c r="S2213" s="59"/>
      <c r="T2213" s="59"/>
      <c r="U2213" s="59"/>
      <c r="V2213" s="59"/>
      <c r="W2213" s="59"/>
      <c r="X2213" s="59"/>
      <c r="Y2213" s="59"/>
      <c r="Z2213" s="59"/>
      <c r="AA2213" s="59"/>
      <c r="AB2213" s="59"/>
      <c r="AC2213" s="59"/>
      <c r="AD2213" s="59"/>
      <c r="AE2213" s="59"/>
      <c r="AF2213" s="59"/>
      <c r="AG2213" s="59"/>
      <c r="AH2213" s="59"/>
      <c r="AI2213" s="59"/>
      <c r="AJ2213" s="59"/>
    </row>
    <row r="2214" spans="4:36" x14ac:dyDescent="0.2">
      <c r="D2214" s="89"/>
      <c r="G2214" s="59"/>
      <c r="H2214" s="59"/>
      <c r="I2214" s="59"/>
      <c r="J2214" s="59"/>
      <c r="K2214" s="59"/>
      <c r="L2214" s="59"/>
      <c r="M2214" s="59"/>
      <c r="N2214" s="59"/>
      <c r="O2214" s="59"/>
      <c r="P2214" s="59"/>
      <c r="Q2214" s="59"/>
      <c r="R2214" s="59"/>
      <c r="S2214" s="59"/>
      <c r="T2214" s="59"/>
      <c r="U2214" s="59"/>
      <c r="V2214" s="59"/>
      <c r="W2214" s="59"/>
      <c r="X2214" s="59"/>
      <c r="Y2214" s="59"/>
      <c r="Z2214" s="59"/>
      <c r="AA2214" s="59"/>
      <c r="AB2214" s="59"/>
      <c r="AC2214" s="59"/>
      <c r="AD2214" s="59"/>
      <c r="AE2214" s="59"/>
      <c r="AF2214" s="59"/>
      <c r="AG2214" s="59"/>
      <c r="AH2214" s="59"/>
      <c r="AI2214" s="59"/>
      <c r="AJ2214" s="59"/>
    </row>
    <row r="2215" spans="4:36" x14ac:dyDescent="0.2">
      <c r="D2215" s="89"/>
      <c r="G2215" s="59"/>
      <c r="H2215" s="59"/>
      <c r="I2215" s="59"/>
      <c r="J2215" s="59"/>
      <c r="K2215" s="59"/>
      <c r="L2215" s="59"/>
      <c r="M2215" s="59"/>
      <c r="N2215" s="59"/>
      <c r="O2215" s="59"/>
      <c r="P2215" s="59"/>
      <c r="Q2215" s="59"/>
      <c r="R2215" s="59"/>
      <c r="S2215" s="59"/>
      <c r="T2215" s="59"/>
      <c r="U2215" s="59"/>
      <c r="V2215" s="59"/>
      <c r="W2215" s="59"/>
      <c r="X2215" s="59"/>
      <c r="Y2215" s="59"/>
      <c r="Z2215" s="59"/>
      <c r="AA2215" s="59"/>
      <c r="AB2215" s="59"/>
      <c r="AC2215" s="59"/>
      <c r="AD2215" s="59"/>
      <c r="AE2215" s="59"/>
      <c r="AF2215" s="59"/>
      <c r="AG2215" s="59"/>
      <c r="AH2215" s="59"/>
      <c r="AI2215" s="59"/>
      <c r="AJ2215" s="59"/>
    </row>
    <row r="2216" spans="4:36" x14ac:dyDescent="0.2">
      <c r="D2216" s="89"/>
      <c r="G2216" s="59"/>
      <c r="H2216" s="59"/>
      <c r="I2216" s="59"/>
      <c r="J2216" s="59"/>
      <c r="K2216" s="59"/>
      <c r="L2216" s="59"/>
      <c r="M2216" s="59"/>
      <c r="N2216" s="59"/>
      <c r="O2216" s="59"/>
      <c r="P2216" s="59"/>
      <c r="Q2216" s="59"/>
      <c r="R2216" s="59"/>
      <c r="S2216" s="59"/>
      <c r="T2216" s="59"/>
      <c r="U2216" s="59"/>
      <c r="V2216" s="59"/>
      <c r="W2216" s="59"/>
      <c r="X2216" s="59"/>
      <c r="Y2216" s="59"/>
      <c r="Z2216" s="59"/>
      <c r="AA2216" s="59"/>
      <c r="AB2216" s="59"/>
      <c r="AC2216" s="59"/>
      <c r="AD2216" s="59"/>
      <c r="AE2216" s="59"/>
      <c r="AF2216" s="59"/>
      <c r="AG2216" s="59"/>
      <c r="AH2216" s="59"/>
      <c r="AI2216" s="59"/>
      <c r="AJ2216" s="59"/>
    </row>
    <row r="2217" spans="4:36" x14ac:dyDescent="0.2">
      <c r="D2217" s="89"/>
      <c r="G2217" s="59"/>
      <c r="H2217" s="59"/>
      <c r="I2217" s="59"/>
      <c r="J2217" s="59"/>
      <c r="K2217" s="59"/>
      <c r="L2217" s="59"/>
      <c r="M2217" s="59"/>
      <c r="N2217" s="59"/>
      <c r="O2217" s="59"/>
      <c r="P2217" s="59"/>
      <c r="Q2217" s="59"/>
      <c r="R2217" s="59"/>
      <c r="S2217" s="59"/>
      <c r="T2217" s="59"/>
      <c r="U2217" s="59"/>
      <c r="V2217" s="59"/>
      <c r="W2217" s="59"/>
      <c r="X2217" s="59"/>
      <c r="Y2217" s="59"/>
      <c r="Z2217" s="59"/>
      <c r="AA2217" s="59"/>
      <c r="AB2217" s="59"/>
      <c r="AC2217" s="59"/>
      <c r="AD2217" s="59"/>
      <c r="AE2217" s="59"/>
      <c r="AF2217" s="59"/>
      <c r="AG2217" s="59"/>
      <c r="AH2217" s="59"/>
      <c r="AI2217" s="59"/>
      <c r="AJ2217" s="59"/>
    </row>
    <row r="2218" spans="4:36" x14ac:dyDescent="0.2">
      <c r="D2218" s="89"/>
      <c r="G2218" s="59"/>
      <c r="H2218" s="59"/>
      <c r="I2218" s="59"/>
      <c r="J2218" s="59"/>
      <c r="K2218" s="59"/>
      <c r="L2218" s="59"/>
      <c r="M2218" s="59"/>
      <c r="N2218" s="59"/>
      <c r="O2218" s="59"/>
      <c r="P2218" s="59"/>
      <c r="Q2218" s="59"/>
      <c r="R2218" s="59"/>
      <c r="S2218" s="59"/>
      <c r="T2218" s="59"/>
      <c r="U2218" s="59"/>
      <c r="V2218" s="59"/>
      <c r="W2218" s="59"/>
      <c r="X2218" s="59"/>
      <c r="Y2218" s="59"/>
      <c r="Z2218" s="59"/>
      <c r="AA2218" s="59"/>
      <c r="AB2218" s="59"/>
      <c r="AC2218" s="59"/>
      <c r="AD2218" s="59"/>
      <c r="AE2218" s="59"/>
      <c r="AF2218" s="59"/>
      <c r="AG2218" s="59"/>
      <c r="AH2218" s="59"/>
      <c r="AI2218" s="59"/>
      <c r="AJ2218" s="59"/>
    </row>
    <row r="2219" spans="4:36" x14ac:dyDescent="0.2">
      <c r="D2219" s="89"/>
      <c r="G2219" s="59"/>
      <c r="H2219" s="59"/>
      <c r="I2219" s="59"/>
      <c r="J2219" s="59"/>
      <c r="K2219" s="59"/>
      <c r="L2219" s="59"/>
      <c r="M2219" s="59"/>
      <c r="N2219" s="59"/>
      <c r="O2219" s="59"/>
      <c r="P2219" s="59"/>
      <c r="Q2219" s="59"/>
      <c r="R2219" s="59"/>
      <c r="S2219" s="59"/>
      <c r="T2219" s="59"/>
      <c r="U2219" s="59"/>
      <c r="V2219" s="59"/>
      <c r="W2219" s="59"/>
      <c r="X2219" s="59"/>
      <c r="Y2219" s="59"/>
      <c r="Z2219" s="59"/>
      <c r="AA2219" s="59"/>
      <c r="AB2219" s="59"/>
      <c r="AC2219" s="59"/>
      <c r="AD2219" s="59"/>
      <c r="AE2219" s="59"/>
      <c r="AF2219" s="59"/>
      <c r="AG2219" s="59"/>
      <c r="AH2219" s="59"/>
      <c r="AI2219" s="59"/>
      <c r="AJ2219" s="59"/>
    </row>
    <row r="2220" spans="4:36" x14ac:dyDescent="0.2">
      <c r="D2220" s="89"/>
      <c r="G2220" s="59"/>
      <c r="H2220" s="59"/>
      <c r="I2220" s="59"/>
      <c r="J2220" s="59"/>
      <c r="K2220" s="59"/>
      <c r="L2220" s="59"/>
      <c r="M2220" s="59"/>
      <c r="N2220" s="59"/>
      <c r="O2220" s="59"/>
      <c r="P2220" s="59"/>
      <c r="Q2220" s="59"/>
      <c r="R2220" s="59"/>
      <c r="S2220" s="59"/>
      <c r="T2220" s="59"/>
      <c r="U2220" s="59"/>
      <c r="V2220" s="59"/>
      <c r="W2220" s="59"/>
      <c r="X2220" s="59"/>
      <c r="Y2220" s="59"/>
      <c r="Z2220" s="59"/>
      <c r="AA2220" s="59"/>
      <c r="AB2220" s="59"/>
      <c r="AC2220" s="59"/>
      <c r="AD2220" s="59"/>
      <c r="AE2220" s="59"/>
      <c r="AF2220" s="59"/>
      <c r="AG2220" s="59"/>
      <c r="AH2220" s="59"/>
      <c r="AI2220" s="59"/>
      <c r="AJ2220" s="59"/>
    </row>
    <row r="2221" spans="4:36" x14ac:dyDescent="0.2">
      <c r="D2221" s="89"/>
      <c r="G2221" s="59"/>
      <c r="H2221" s="59"/>
      <c r="I2221" s="59"/>
      <c r="J2221" s="59"/>
      <c r="K2221" s="59"/>
      <c r="L2221" s="59"/>
      <c r="M2221" s="59"/>
      <c r="N2221" s="59"/>
      <c r="O2221" s="59"/>
      <c r="P2221" s="59"/>
      <c r="Q2221" s="59"/>
      <c r="R2221" s="59"/>
      <c r="S2221" s="59"/>
      <c r="T2221" s="59"/>
      <c r="U2221" s="59"/>
      <c r="V2221" s="59"/>
      <c r="W2221" s="59"/>
      <c r="X2221" s="59"/>
      <c r="Y2221" s="59"/>
      <c r="Z2221" s="59"/>
      <c r="AA2221" s="59"/>
      <c r="AB2221" s="59"/>
      <c r="AC2221" s="59"/>
      <c r="AD2221" s="59"/>
      <c r="AE2221" s="59"/>
      <c r="AF2221" s="59"/>
      <c r="AG2221" s="59"/>
      <c r="AH2221" s="59"/>
      <c r="AI2221" s="59"/>
      <c r="AJ2221" s="59"/>
    </row>
    <row r="2222" spans="4:36" x14ac:dyDescent="0.2">
      <c r="D2222" s="89"/>
      <c r="G2222" s="59"/>
      <c r="H2222" s="59"/>
      <c r="I2222" s="59"/>
      <c r="J2222" s="59"/>
      <c r="K2222" s="59"/>
      <c r="L2222" s="59"/>
      <c r="M2222" s="59"/>
      <c r="N2222" s="59"/>
      <c r="O2222" s="59"/>
      <c r="P2222" s="59"/>
      <c r="Q2222" s="59"/>
      <c r="R2222" s="59"/>
      <c r="S2222" s="59"/>
      <c r="T2222" s="59"/>
      <c r="U2222" s="59"/>
      <c r="V2222" s="59"/>
      <c r="W2222" s="59"/>
      <c r="X2222" s="59"/>
      <c r="Y2222" s="59"/>
      <c r="Z2222" s="59"/>
      <c r="AA2222" s="59"/>
      <c r="AB2222" s="59"/>
      <c r="AC2222" s="59"/>
      <c r="AD2222" s="59"/>
      <c r="AE2222" s="59"/>
      <c r="AF2222" s="59"/>
      <c r="AG2222" s="59"/>
      <c r="AH2222" s="59"/>
      <c r="AI2222" s="59"/>
      <c r="AJ2222" s="59"/>
    </row>
    <row r="2223" spans="4:36" x14ac:dyDescent="0.2">
      <c r="D2223" s="89"/>
      <c r="G2223" s="59"/>
      <c r="H2223" s="59"/>
      <c r="I2223" s="59"/>
      <c r="J2223" s="59"/>
      <c r="K2223" s="59"/>
      <c r="L2223" s="59"/>
      <c r="M2223" s="59"/>
      <c r="N2223" s="59"/>
      <c r="O2223" s="59"/>
      <c r="P2223" s="59"/>
      <c r="Q2223" s="59"/>
      <c r="R2223" s="59"/>
      <c r="S2223" s="59"/>
      <c r="T2223" s="59"/>
      <c r="U2223" s="59"/>
      <c r="V2223" s="59"/>
      <c r="W2223" s="59"/>
      <c r="X2223" s="59"/>
      <c r="Y2223" s="59"/>
      <c r="Z2223" s="59"/>
      <c r="AA2223" s="59"/>
      <c r="AB2223" s="59"/>
      <c r="AC2223" s="59"/>
      <c r="AD2223" s="59"/>
      <c r="AE2223" s="59"/>
      <c r="AF2223" s="59"/>
      <c r="AG2223" s="59"/>
      <c r="AH2223" s="59"/>
      <c r="AI2223" s="59"/>
      <c r="AJ2223" s="59"/>
    </row>
    <row r="2224" spans="4:36" x14ac:dyDescent="0.2">
      <c r="D2224" s="89"/>
      <c r="G2224" s="59"/>
      <c r="H2224" s="59"/>
      <c r="I2224" s="59"/>
      <c r="J2224" s="59"/>
      <c r="K2224" s="59"/>
      <c r="L2224" s="59"/>
      <c r="M2224" s="59"/>
      <c r="N2224" s="59"/>
      <c r="O2224" s="59"/>
      <c r="P2224" s="59"/>
      <c r="Q2224" s="59"/>
      <c r="R2224" s="59"/>
      <c r="S2224" s="59"/>
      <c r="T2224" s="59"/>
      <c r="U2224" s="59"/>
      <c r="V2224" s="59"/>
      <c r="W2224" s="59"/>
      <c r="X2224" s="59"/>
      <c r="Y2224" s="59"/>
      <c r="Z2224" s="59"/>
      <c r="AA2224" s="59"/>
      <c r="AB2224" s="59"/>
      <c r="AC2224" s="59"/>
      <c r="AD2224" s="59"/>
      <c r="AE2224" s="59"/>
      <c r="AF2224" s="59"/>
      <c r="AG2224" s="59"/>
      <c r="AH2224" s="59"/>
      <c r="AI2224" s="59"/>
      <c r="AJ2224" s="59"/>
    </row>
    <row r="2225" spans="4:36" x14ac:dyDescent="0.2">
      <c r="D2225" s="89"/>
      <c r="G2225" s="59"/>
      <c r="H2225" s="59"/>
      <c r="I2225" s="59"/>
      <c r="J2225" s="59"/>
      <c r="K2225" s="59"/>
      <c r="L2225" s="59"/>
      <c r="M2225" s="59"/>
      <c r="N2225" s="59"/>
      <c r="O2225" s="59"/>
      <c r="P2225" s="59"/>
      <c r="Q2225" s="59"/>
      <c r="R2225" s="59"/>
      <c r="S2225" s="59"/>
      <c r="T2225" s="59"/>
      <c r="U2225" s="59"/>
      <c r="V2225" s="59"/>
      <c r="W2225" s="59"/>
      <c r="X2225" s="59"/>
      <c r="Y2225" s="59"/>
      <c r="Z2225" s="59"/>
      <c r="AA2225" s="59"/>
      <c r="AB2225" s="59"/>
      <c r="AC2225" s="59"/>
      <c r="AD2225" s="59"/>
      <c r="AE2225" s="59"/>
      <c r="AF2225" s="59"/>
      <c r="AG2225" s="59"/>
      <c r="AH2225" s="59"/>
      <c r="AI2225" s="59"/>
      <c r="AJ2225" s="59"/>
    </row>
    <row r="2226" spans="4:36" x14ac:dyDescent="0.2">
      <c r="D2226" s="89"/>
      <c r="G2226" s="59"/>
      <c r="H2226" s="59"/>
      <c r="I2226" s="59"/>
      <c r="J2226" s="59"/>
      <c r="K2226" s="59"/>
      <c r="L2226" s="59"/>
      <c r="M2226" s="59"/>
      <c r="N2226" s="59"/>
      <c r="O2226" s="59"/>
      <c r="P2226" s="59"/>
      <c r="Q2226" s="59"/>
      <c r="R2226" s="59"/>
      <c r="S2226" s="59"/>
      <c r="T2226" s="59"/>
      <c r="U2226" s="59"/>
      <c r="V2226" s="59"/>
      <c r="W2226" s="59"/>
      <c r="X2226" s="59"/>
      <c r="Y2226" s="59"/>
      <c r="Z2226" s="59"/>
      <c r="AA2226" s="59"/>
      <c r="AB2226" s="59"/>
      <c r="AC2226" s="59"/>
      <c r="AD2226" s="59"/>
      <c r="AE2226" s="59"/>
      <c r="AF2226" s="59"/>
      <c r="AG2226" s="59"/>
      <c r="AH2226" s="59"/>
      <c r="AI2226" s="59"/>
      <c r="AJ2226" s="59"/>
    </row>
    <row r="2227" spans="4:36" x14ac:dyDescent="0.2">
      <c r="D2227" s="89"/>
      <c r="G2227" s="59"/>
      <c r="H2227" s="59"/>
      <c r="I2227" s="59"/>
      <c r="J2227" s="59"/>
      <c r="K2227" s="59"/>
      <c r="L2227" s="59"/>
      <c r="M2227" s="59"/>
      <c r="N2227" s="59"/>
      <c r="O2227" s="59"/>
      <c r="P2227" s="59"/>
      <c r="Q2227" s="59"/>
      <c r="R2227" s="59"/>
      <c r="S2227" s="59"/>
      <c r="T2227" s="59"/>
      <c r="U2227" s="59"/>
      <c r="V2227" s="59"/>
      <c r="W2227" s="59"/>
      <c r="X2227" s="59"/>
      <c r="Y2227" s="59"/>
      <c r="Z2227" s="59"/>
      <c r="AA2227" s="59"/>
      <c r="AB2227" s="59"/>
      <c r="AC2227" s="59"/>
      <c r="AD2227" s="59"/>
      <c r="AE2227" s="59"/>
      <c r="AF2227" s="59"/>
      <c r="AG2227" s="59"/>
      <c r="AH2227" s="59"/>
      <c r="AI2227" s="59"/>
      <c r="AJ2227" s="59"/>
    </row>
    <row r="2228" spans="4:36" x14ac:dyDescent="0.2">
      <c r="D2228" s="89"/>
      <c r="G2228" s="59"/>
      <c r="H2228" s="59"/>
      <c r="I2228" s="59"/>
      <c r="J2228" s="59"/>
      <c r="K2228" s="59"/>
      <c r="L2228" s="59"/>
      <c r="M2228" s="59"/>
      <c r="N2228" s="59"/>
      <c r="O2228" s="59"/>
      <c r="P2228" s="59"/>
      <c r="Q2228" s="59"/>
      <c r="R2228" s="59"/>
      <c r="S2228" s="59"/>
      <c r="T2228" s="59"/>
      <c r="U2228" s="59"/>
      <c r="V2228" s="59"/>
      <c r="W2228" s="59"/>
      <c r="X2228" s="59"/>
      <c r="Y2228" s="59"/>
      <c r="Z2228" s="59"/>
      <c r="AA2228" s="59"/>
      <c r="AB2228" s="59"/>
      <c r="AC2228" s="59"/>
      <c r="AD2228" s="59"/>
      <c r="AE2228" s="59"/>
      <c r="AF2228" s="59"/>
      <c r="AG2228" s="59"/>
      <c r="AH2228" s="59"/>
      <c r="AI2228" s="59"/>
      <c r="AJ2228" s="59"/>
    </row>
    <row r="2229" spans="4:36" x14ac:dyDescent="0.2">
      <c r="D2229" s="89"/>
      <c r="G2229" s="59"/>
      <c r="H2229" s="59"/>
      <c r="I2229" s="59"/>
      <c r="J2229" s="59"/>
      <c r="K2229" s="59"/>
      <c r="L2229" s="59"/>
      <c r="M2229" s="59"/>
      <c r="N2229" s="59"/>
      <c r="O2229" s="59"/>
      <c r="P2229" s="59"/>
      <c r="Q2229" s="59"/>
      <c r="R2229" s="59"/>
      <c r="S2229" s="59"/>
      <c r="T2229" s="59"/>
      <c r="U2229" s="59"/>
      <c r="V2229" s="59"/>
      <c r="W2229" s="59"/>
      <c r="X2229" s="59"/>
      <c r="Y2229" s="59"/>
      <c r="Z2229" s="59"/>
      <c r="AA2229" s="59"/>
      <c r="AB2229" s="59"/>
      <c r="AC2229" s="59"/>
      <c r="AD2229" s="59"/>
      <c r="AE2229" s="59"/>
      <c r="AF2229" s="59"/>
      <c r="AG2229" s="59"/>
      <c r="AH2229" s="59"/>
      <c r="AI2229" s="59"/>
      <c r="AJ2229" s="59"/>
    </row>
    <row r="2230" spans="4:36" x14ac:dyDescent="0.2">
      <c r="D2230" s="89"/>
      <c r="G2230" s="59"/>
      <c r="H2230" s="59"/>
      <c r="I2230" s="59"/>
      <c r="J2230" s="59"/>
      <c r="K2230" s="59"/>
      <c r="L2230" s="59"/>
      <c r="M2230" s="59"/>
      <c r="N2230" s="59"/>
      <c r="O2230" s="59"/>
      <c r="P2230" s="59"/>
      <c r="Q2230" s="59"/>
      <c r="R2230" s="59"/>
      <c r="S2230" s="59"/>
      <c r="T2230" s="59"/>
      <c r="U2230" s="59"/>
      <c r="V2230" s="59"/>
      <c r="W2230" s="59"/>
      <c r="X2230" s="59"/>
      <c r="Y2230" s="59"/>
      <c r="Z2230" s="59"/>
      <c r="AA2230" s="59"/>
      <c r="AB2230" s="59"/>
      <c r="AC2230" s="59"/>
      <c r="AD2230" s="59"/>
      <c r="AE2230" s="59"/>
      <c r="AF2230" s="59"/>
      <c r="AG2230" s="59"/>
      <c r="AH2230" s="59"/>
      <c r="AI2230" s="59"/>
      <c r="AJ2230" s="59"/>
    </row>
    <row r="2231" spans="4:36" x14ac:dyDescent="0.2">
      <c r="D2231" s="89"/>
      <c r="G2231" s="59"/>
      <c r="H2231" s="59"/>
      <c r="I2231" s="59"/>
      <c r="J2231" s="59"/>
      <c r="K2231" s="59"/>
      <c r="L2231" s="59"/>
      <c r="M2231" s="59"/>
      <c r="N2231" s="59"/>
      <c r="O2231" s="59"/>
      <c r="P2231" s="59"/>
      <c r="Q2231" s="59"/>
      <c r="R2231" s="59"/>
      <c r="S2231" s="59"/>
      <c r="T2231" s="59"/>
      <c r="U2231" s="59"/>
      <c r="V2231" s="59"/>
      <c r="W2231" s="59"/>
      <c r="X2231" s="59"/>
      <c r="Y2231" s="59"/>
      <c r="Z2231" s="59"/>
      <c r="AA2231" s="59"/>
      <c r="AB2231" s="59"/>
      <c r="AC2231" s="59"/>
      <c r="AD2231" s="59"/>
      <c r="AE2231" s="59"/>
      <c r="AF2231" s="59"/>
      <c r="AG2231" s="59"/>
      <c r="AH2231" s="59"/>
      <c r="AI2231" s="59"/>
      <c r="AJ2231" s="59"/>
    </row>
    <row r="2232" spans="4:36" x14ac:dyDescent="0.2">
      <c r="D2232" s="89"/>
      <c r="G2232" s="59"/>
      <c r="H2232" s="59"/>
      <c r="I2232" s="59"/>
      <c r="J2232" s="59"/>
      <c r="K2232" s="59"/>
      <c r="L2232" s="59"/>
      <c r="M2232" s="59"/>
      <c r="N2232" s="59"/>
      <c r="O2232" s="59"/>
      <c r="P2232" s="59"/>
      <c r="Q2232" s="59"/>
      <c r="R2232" s="59"/>
      <c r="S2232" s="59"/>
      <c r="T2232" s="59"/>
      <c r="U2232" s="59"/>
      <c r="V2232" s="59"/>
      <c r="W2232" s="59"/>
      <c r="X2232" s="59"/>
      <c r="Y2232" s="59"/>
      <c r="Z2232" s="59"/>
      <c r="AA2232" s="59"/>
      <c r="AB2232" s="59"/>
      <c r="AC2232" s="59"/>
      <c r="AD2232" s="59"/>
      <c r="AE2232" s="59"/>
      <c r="AF2232" s="59"/>
      <c r="AG2232" s="59"/>
      <c r="AH2232" s="59"/>
      <c r="AI2232" s="59"/>
      <c r="AJ2232" s="59"/>
    </row>
    <row r="2233" spans="4:36" x14ac:dyDescent="0.2">
      <c r="D2233" s="89"/>
      <c r="G2233" s="59"/>
      <c r="H2233" s="59"/>
      <c r="I2233" s="59"/>
      <c r="J2233" s="59"/>
      <c r="K2233" s="59"/>
      <c r="L2233" s="59"/>
      <c r="M2233" s="59"/>
      <c r="N2233" s="59"/>
      <c r="O2233" s="59"/>
      <c r="P2233" s="59"/>
      <c r="Q2233" s="59"/>
      <c r="R2233" s="59"/>
      <c r="S2233" s="59"/>
      <c r="T2233" s="59"/>
      <c r="U2233" s="59"/>
      <c r="V2233" s="59"/>
      <c r="W2233" s="59"/>
      <c r="X2233" s="59"/>
      <c r="Y2233" s="59"/>
      <c r="Z2233" s="59"/>
      <c r="AA2233" s="59"/>
      <c r="AB2233" s="59"/>
      <c r="AC2233" s="59"/>
      <c r="AD2233" s="59"/>
      <c r="AE2233" s="59"/>
      <c r="AF2233" s="59"/>
      <c r="AG2233" s="59"/>
      <c r="AH2233" s="59"/>
      <c r="AI2233" s="59"/>
      <c r="AJ2233" s="59"/>
    </row>
    <row r="2234" spans="4:36" x14ac:dyDescent="0.2">
      <c r="D2234" s="89"/>
      <c r="G2234" s="59"/>
      <c r="H2234" s="59"/>
      <c r="I2234" s="59"/>
      <c r="J2234" s="59"/>
      <c r="K2234" s="59"/>
      <c r="L2234" s="59"/>
      <c r="M2234" s="59"/>
      <c r="N2234" s="59"/>
      <c r="O2234" s="59"/>
      <c r="P2234" s="59"/>
      <c r="Q2234" s="59"/>
      <c r="R2234" s="59"/>
      <c r="S2234" s="59"/>
      <c r="T2234" s="59"/>
      <c r="U2234" s="59"/>
      <c r="V2234" s="59"/>
      <c r="W2234" s="59"/>
      <c r="X2234" s="59"/>
      <c r="Y2234" s="59"/>
      <c r="Z2234" s="59"/>
      <c r="AA2234" s="59"/>
      <c r="AB2234" s="59"/>
      <c r="AC2234" s="59"/>
      <c r="AD2234" s="59"/>
      <c r="AE2234" s="59"/>
      <c r="AF2234" s="59"/>
      <c r="AG2234" s="59"/>
      <c r="AH2234" s="59"/>
      <c r="AI2234" s="59"/>
      <c r="AJ2234" s="59"/>
    </row>
    <row r="2235" spans="4:36" x14ac:dyDescent="0.2">
      <c r="D2235" s="89"/>
      <c r="G2235" s="59"/>
      <c r="H2235" s="59"/>
      <c r="I2235" s="59"/>
      <c r="J2235" s="59"/>
      <c r="K2235" s="59"/>
      <c r="L2235" s="59"/>
      <c r="M2235" s="59"/>
      <c r="N2235" s="59"/>
      <c r="O2235" s="59"/>
      <c r="P2235" s="59"/>
      <c r="Q2235" s="59"/>
      <c r="R2235" s="59"/>
      <c r="S2235" s="59"/>
      <c r="T2235" s="59"/>
      <c r="U2235" s="59"/>
      <c r="V2235" s="59"/>
      <c r="W2235" s="59"/>
      <c r="X2235" s="59"/>
      <c r="Y2235" s="59"/>
      <c r="Z2235" s="59"/>
      <c r="AA2235" s="59"/>
      <c r="AB2235" s="59"/>
      <c r="AC2235" s="59"/>
      <c r="AD2235" s="59"/>
      <c r="AE2235" s="59"/>
      <c r="AF2235" s="59"/>
      <c r="AG2235" s="59"/>
      <c r="AH2235" s="59"/>
      <c r="AI2235" s="59"/>
      <c r="AJ2235" s="59"/>
    </row>
    <row r="2236" spans="4:36" x14ac:dyDescent="0.2">
      <c r="D2236" s="89"/>
      <c r="G2236" s="59"/>
      <c r="H2236" s="59"/>
      <c r="I2236" s="59"/>
      <c r="J2236" s="59"/>
      <c r="K2236" s="59"/>
      <c r="L2236" s="59"/>
      <c r="M2236" s="59"/>
      <c r="N2236" s="59"/>
      <c r="O2236" s="59"/>
      <c r="P2236" s="59"/>
      <c r="Q2236" s="59"/>
      <c r="R2236" s="59"/>
      <c r="S2236" s="59"/>
      <c r="T2236" s="59"/>
      <c r="U2236" s="59"/>
      <c r="V2236" s="59"/>
      <c r="W2236" s="59"/>
      <c r="X2236" s="59"/>
      <c r="Y2236" s="59"/>
      <c r="Z2236" s="59"/>
      <c r="AA2236" s="59"/>
      <c r="AB2236" s="59"/>
      <c r="AC2236" s="59"/>
      <c r="AD2236" s="59"/>
      <c r="AE2236" s="59"/>
      <c r="AF2236" s="59"/>
      <c r="AG2236" s="59"/>
      <c r="AH2236" s="59"/>
      <c r="AI2236" s="59"/>
      <c r="AJ2236" s="59"/>
    </row>
    <row r="2237" spans="4:36" x14ac:dyDescent="0.2">
      <c r="D2237" s="89"/>
      <c r="G2237" s="59"/>
      <c r="H2237" s="59"/>
      <c r="I2237" s="59"/>
      <c r="J2237" s="59"/>
      <c r="K2237" s="59"/>
      <c r="L2237" s="59"/>
      <c r="M2237" s="59"/>
      <c r="N2237" s="59"/>
      <c r="O2237" s="59"/>
      <c r="P2237" s="59"/>
      <c r="Q2237" s="59"/>
      <c r="R2237" s="59"/>
      <c r="S2237" s="59"/>
      <c r="T2237" s="59"/>
      <c r="U2237" s="59"/>
      <c r="V2237" s="59"/>
      <c r="W2237" s="59"/>
      <c r="X2237" s="59"/>
      <c r="Y2237" s="59"/>
      <c r="Z2237" s="59"/>
      <c r="AA2237" s="59"/>
      <c r="AB2237" s="59"/>
      <c r="AC2237" s="59"/>
      <c r="AD2237" s="59"/>
      <c r="AE2237" s="59"/>
      <c r="AF2237" s="59"/>
      <c r="AG2237" s="59"/>
      <c r="AH2237" s="59"/>
      <c r="AI2237" s="59"/>
      <c r="AJ2237" s="59"/>
    </row>
    <row r="2238" spans="4:36" x14ac:dyDescent="0.2">
      <c r="D2238" s="89"/>
      <c r="G2238" s="59"/>
      <c r="H2238" s="59"/>
      <c r="I2238" s="59"/>
      <c r="J2238" s="59"/>
      <c r="K2238" s="59"/>
      <c r="L2238" s="59"/>
      <c r="M2238" s="59"/>
      <c r="N2238" s="59"/>
      <c r="O2238" s="59"/>
      <c r="P2238" s="59"/>
      <c r="Q2238" s="59"/>
      <c r="R2238" s="59"/>
      <c r="S2238" s="59"/>
      <c r="T2238" s="59"/>
      <c r="U2238" s="59"/>
      <c r="V2238" s="59"/>
      <c r="W2238" s="59"/>
      <c r="X2238" s="59"/>
      <c r="Y2238" s="59"/>
      <c r="Z2238" s="59"/>
      <c r="AA2238" s="59"/>
      <c r="AB2238" s="59"/>
      <c r="AC2238" s="59"/>
      <c r="AD2238" s="59"/>
      <c r="AE2238" s="59"/>
      <c r="AF2238" s="59"/>
      <c r="AG2238" s="59"/>
      <c r="AH2238" s="59"/>
      <c r="AI2238" s="59"/>
      <c r="AJ2238" s="59"/>
    </row>
    <row r="2239" spans="4:36" x14ac:dyDescent="0.2">
      <c r="D2239" s="89"/>
      <c r="G2239" s="59"/>
      <c r="H2239" s="59"/>
      <c r="I2239" s="59"/>
      <c r="J2239" s="59"/>
      <c r="K2239" s="59"/>
      <c r="L2239" s="59"/>
      <c r="M2239" s="59"/>
      <c r="N2239" s="59"/>
      <c r="O2239" s="59"/>
      <c r="P2239" s="59"/>
      <c r="Q2239" s="59"/>
      <c r="R2239" s="59"/>
      <c r="S2239" s="59"/>
      <c r="T2239" s="59"/>
      <c r="U2239" s="59"/>
      <c r="V2239" s="59"/>
      <c r="W2239" s="59"/>
      <c r="X2239" s="59"/>
      <c r="Y2239" s="59"/>
      <c r="Z2239" s="59"/>
      <c r="AA2239" s="59"/>
      <c r="AB2239" s="59"/>
      <c r="AC2239" s="59"/>
      <c r="AD2239" s="59"/>
      <c r="AE2239" s="59"/>
      <c r="AF2239" s="59"/>
      <c r="AG2239" s="59"/>
      <c r="AH2239" s="59"/>
      <c r="AI2239" s="59"/>
      <c r="AJ2239" s="59"/>
    </row>
    <row r="2240" spans="4:36" x14ac:dyDescent="0.2">
      <c r="D2240" s="89"/>
      <c r="G2240" s="59"/>
      <c r="H2240" s="59"/>
      <c r="I2240" s="59"/>
      <c r="J2240" s="59"/>
      <c r="K2240" s="59"/>
      <c r="L2240" s="59"/>
      <c r="M2240" s="59"/>
      <c r="N2240" s="59"/>
      <c r="O2240" s="59"/>
      <c r="P2240" s="59"/>
      <c r="Q2240" s="59"/>
      <c r="R2240" s="59"/>
      <c r="S2240" s="59"/>
      <c r="T2240" s="59"/>
      <c r="U2240" s="59"/>
      <c r="V2240" s="59"/>
      <c r="W2240" s="59"/>
      <c r="X2240" s="59"/>
      <c r="Y2240" s="59"/>
      <c r="Z2240" s="59"/>
      <c r="AA2240" s="59"/>
      <c r="AB2240" s="59"/>
      <c r="AC2240" s="59"/>
      <c r="AD2240" s="59"/>
      <c r="AE2240" s="59"/>
      <c r="AF2240" s="59"/>
      <c r="AG2240" s="59"/>
      <c r="AH2240" s="59"/>
      <c r="AI2240" s="59"/>
      <c r="AJ2240" s="59"/>
    </row>
    <row r="2241" spans="4:36" x14ac:dyDescent="0.2">
      <c r="D2241" s="89"/>
      <c r="G2241" s="59"/>
      <c r="H2241" s="59"/>
      <c r="I2241" s="59"/>
      <c r="J2241" s="59"/>
      <c r="K2241" s="59"/>
      <c r="L2241" s="59"/>
      <c r="M2241" s="59"/>
      <c r="N2241" s="59"/>
      <c r="O2241" s="59"/>
      <c r="P2241" s="59"/>
      <c r="Q2241" s="59"/>
      <c r="R2241" s="59"/>
      <c r="S2241" s="59"/>
      <c r="T2241" s="59"/>
      <c r="U2241" s="59"/>
      <c r="V2241" s="59"/>
      <c r="W2241" s="59"/>
      <c r="X2241" s="59"/>
      <c r="Y2241" s="59"/>
      <c r="Z2241" s="59"/>
      <c r="AA2241" s="59"/>
      <c r="AB2241" s="59"/>
      <c r="AC2241" s="59"/>
      <c r="AD2241" s="59"/>
      <c r="AE2241" s="59"/>
      <c r="AF2241" s="59"/>
      <c r="AG2241" s="59"/>
      <c r="AH2241" s="59"/>
      <c r="AI2241" s="59"/>
      <c r="AJ2241" s="59"/>
    </row>
    <row r="2242" spans="4:36" x14ac:dyDescent="0.2">
      <c r="D2242" s="89"/>
      <c r="G2242" s="59"/>
      <c r="H2242" s="59"/>
      <c r="I2242" s="59"/>
      <c r="J2242" s="59"/>
      <c r="K2242" s="59"/>
      <c r="L2242" s="59"/>
      <c r="M2242" s="59"/>
      <c r="N2242" s="59"/>
      <c r="O2242" s="59"/>
      <c r="P2242" s="59"/>
      <c r="Q2242" s="59"/>
      <c r="R2242" s="59"/>
      <c r="S2242" s="59"/>
      <c r="T2242" s="59"/>
      <c r="U2242" s="59"/>
      <c r="V2242" s="59"/>
      <c r="W2242" s="59"/>
      <c r="X2242" s="59"/>
      <c r="Y2242" s="59"/>
      <c r="Z2242" s="59"/>
      <c r="AA2242" s="59"/>
      <c r="AB2242" s="59"/>
      <c r="AC2242" s="59"/>
      <c r="AD2242" s="59"/>
      <c r="AE2242" s="59"/>
      <c r="AF2242" s="59"/>
      <c r="AG2242" s="59"/>
      <c r="AH2242" s="59"/>
      <c r="AI2242" s="59"/>
      <c r="AJ2242" s="59"/>
    </row>
    <row r="2243" spans="4:36" x14ac:dyDescent="0.2">
      <c r="D2243" s="89"/>
      <c r="G2243" s="59"/>
      <c r="H2243" s="59"/>
      <c r="I2243" s="59"/>
      <c r="J2243" s="59"/>
      <c r="K2243" s="59"/>
      <c r="L2243" s="59"/>
      <c r="M2243" s="59"/>
      <c r="N2243" s="59"/>
      <c r="O2243" s="59"/>
      <c r="P2243" s="59"/>
      <c r="Q2243" s="59"/>
      <c r="R2243" s="59"/>
      <c r="S2243" s="59"/>
      <c r="T2243" s="59"/>
      <c r="U2243" s="59"/>
      <c r="V2243" s="59"/>
      <c r="W2243" s="59"/>
      <c r="X2243" s="59"/>
      <c r="Y2243" s="59"/>
      <c r="Z2243" s="59"/>
      <c r="AA2243" s="59"/>
      <c r="AB2243" s="59"/>
      <c r="AC2243" s="59"/>
      <c r="AD2243" s="59"/>
      <c r="AE2243" s="59"/>
      <c r="AF2243" s="59"/>
      <c r="AG2243" s="59"/>
      <c r="AH2243" s="59"/>
      <c r="AI2243" s="59"/>
      <c r="AJ2243" s="59"/>
    </row>
    <row r="2244" spans="4:36" x14ac:dyDescent="0.2">
      <c r="D2244" s="89"/>
      <c r="G2244" s="59"/>
      <c r="H2244" s="59"/>
      <c r="I2244" s="59"/>
      <c r="J2244" s="59"/>
      <c r="K2244" s="59"/>
      <c r="L2244" s="59"/>
      <c r="M2244" s="59"/>
      <c r="N2244" s="59"/>
      <c r="O2244" s="59"/>
      <c r="P2244" s="59"/>
      <c r="Q2244" s="59"/>
      <c r="R2244" s="59"/>
      <c r="S2244" s="59"/>
      <c r="T2244" s="59"/>
      <c r="U2244" s="59"/>
      <c r="V2244" s="59"/>
      <c r="W2244" s="59"/>
      <c r="X2244" s="59"/>
      <c r="Y2244" s="59"/>
      <c r="Z2244" s="59"/>
      <c r="AA2244" s="59"/>
      <c r="AB2244" s="59"/>
      <c r="AC2244" s="59"/>
      <c r="AD2244" s="59"/>
      <c r="AE2244" s="59"/>
      <c r="AF2244" s="59"/>
      <c r="AG2244" s="59"/>
      <c r="AH2244" s="59"/>
      <c r="AI2244" s="59"/>
      <c r="AJ2244" s="59"/>
    </row>
    <row r="2245" spans="4:36" x14ac:dyDescent="0.2">
      <c r="D2245" s="89"/>
      <c r="G2245" s="59"/>
      <c r="H2245" s="59"/>
      <c r="I2245" s="59"/>
      <c r="J2245" s="59"/>
      <c r="K2245" s="59"/>
      <c r="L2245" s="59"/>
      <c r="M2245" s="59"/>
      <c r="N2245" s="59"/>
      <c r="O2245" s="59"/>
      <c r="P2245" s="59"/>
      <c r="Q2245" s="59"/>
      <c r="R2245" s="59"/>
      <c r="S2245" s="59"/>
      <c r="T2245" s="59"/>
      <c r="U2245" s="59"/>
      <c r="V2245" s="59"/>
      <c r="W2245" s="59"/>
      <c r="X2245" s="59"/>
      <c r="Y2245" s="59"/>
      <c r="Z2245" s="59"/>
      <c r="AA2245" s="59"/>
      <c r="AB2245" s="59"/>
      <c r="AC2245" s="59"/>
      <c r="AD2245" s="59"/>
      <c r="AE2245" s="59"/>
      <c r="AF2245" s="59"/>
      <c r="AG2245" s="59"/>
      <c r="AH2245" s="59"/>
      <c r="AI2245" s="59"/>
      <c r="AJ2245" s="59"/>
    </row>
    <row r="2246" spans="4:36" x14ac:dyDescent="0.2">
      <c r="D2246" s="89"/>
      <c r="G2246" s="59"/>
      <c r="H2246" s="59"/>
      <c r="I2246" s="59"/>
      <c r="J2246" s="59"/>
      <c r="K2246" s="59"/>
      <c r="L2246" s="59"/>
      <c r="M2246" s="59"/>
      <c r="N2246" s="59"/>
      <c r="O2246" s="59"/>
      <c r="P2246" s="59"/>
      <c r="Q2246" s="59"/>
      <c r="R2246" s="59"/>
      <c r="S2246" s="59"/>
      <c r="T2246" s="59"/>
      <c r="U2246" s="59"/>
      <c r="V2246" s="59"/>
      <c r="W2246" s="59"/>
      <c r="X2246" s="59"/>
      <c r="Y2246" s="59"/>
      <c r="Z2246" s="59"/>
      <c r="AA2246" s="59"/>
      <c r="AB2246" s="59"/>
      <c r="AC2246" s="59"/>
      <c r="AD2246" s="59"/>
      <c r="AE2246" s="59"/>
      <c r="AF2246" s="59"/>
      <c r="AG2246" s="59"/>
      <c r="AH2246" s="59"/>
      <c r="AI2246" s="59"/>
      <c r="AJ2246" s="59"/>
    </row>
    <row r="2247" spans="4:36" x14ac:dyDescent="0.2">
      <c r="D2247" s="89"/>
      <c r="G2247" s="59"/>
      <c r="H2247" s="59"/>
      <c r="I2247" s="59"/>
      <c r="J2247" s="59"/>
      <c r="K2247" s="59"/>
      <c r="L2247" s="59"/>
      <c r="M2247" s="59"/>
      <c r="N2247" s="59"/>
      <c r="O2247" s="59"/>
      <c r="P2247" s="59"/>
      <c r="Q2247" s="59"/>
      <c r="R2247" s="59"/>
      <c r="S2247" s="59"/>
      <c r="T2247" s="59"/>
      <c r="U2247" s="59"/>
      <c r="V2247" s="59"/>
      <c r="W2247" s="59"/>
      <c r="X2247" s="59"/>
      <c r="Y2247" s="59"/>
      <c r="Z2247" s="59"/>
      <c r="AA2247" s="59"/>
      <c r="AB2247" s="59"/>
      <c r="AC2247" s="59"/>
      <c r="AD2247" s="59"/>
      <c r="AE2247" s="59"/>
      <c r="AF2247" s="59"/>
      <c r="AG2247" s="59"/>
      <c r="AH2247" s="59"/>
      <c r="AI2247" s="59"/>
      <c r="AJ2247" s="59"/>
    </row>
    <row r="2248" spans="4:36" x14ac:dyDescent="0.2">
      <c r="D2248" s="89"/>
      <c r="G2248" s="59"/>
      <c r="H2248" s="59"/>
      <c r="I2248" s="59"/>
      <c r="J2248" s="59"/>
      <c r="K2248" s="59"/>
      <c r="L2248" s="59"/>
      <c r="M2248" s="59"/>
      <c r="N2248" s="59"/>
      <c r="O2248" s="59"/>
      <c r="P2248" s="59"/>
      <c r="Q2248" s="59"/>
      <c r="R2248" s="59"/>
      <c r="S2248" s="59"/>
      <c r="T2248" s="59"/>
      <c r="U2248" s="59"/>
      <c r="V2248" s="59"/>
      <c r="W2248" s="59"/>
      <c r="X2248" s="59"/>
      <c r="Y2248" s="59"/>
      <c r="Z2248" s="59"/>
      <c r="AA2248" s="59"/>
      <c r="AB2248" s="59"/>
      <c r="AC2248" s="59"/>
      <c r="AD2248" s="59"/>
      <c r="AE2248" s="59"/>
      <c r="AF2248" s="59"/>
      <c r="AG2248" s="59"/>
      <c r="AH2248" s="59"/>
      <c r="AI2248" s="59"/>
      <c r="AJ2248" s="59"/>
    </row>
    <row r="2249" spans="4:36" x14ac:dyDescent="0.2">
      <c r="D2249" s="89"/>
      <c r="G2249" s="59"/>
      <c r="H2249" s="59"/>
      <c r="I2249" s="59"/>
      <c r="J2249" s="59"/>
      <c r="K2249" s="59"/>
      <c r="L2249" s="59"/>
      <c r="M2249" s="59"/>
      <c r="N2249" s="59"/>
      <c r="O2249" s="59"/>
      <c r="P2249" s="59"/>
      <c r="Q2249" s="59"/>
      <c r="R2249" s="59"/>
      <c r="S2249" s="59"/>
      <c r="T2249" s="59"/>
      <c r="U2249" s="59"/>
      <c r="V2249" s="59"/>
      <c r="W2249" s="59"/>
      <c r="X2249" s="59"/>
      <c r="Y2249" s="59"/>
      <c r="Z2249" s="59"/>
      <c r="AA2249" s="59"/>
      <c r="AB2249" s="59"/>
      <c r="AC2249" s="59"/>
      <c r="AD2249" s="59"/>
      <c r="AE2249" s="59"/>
      <c r="AF2249" s="59"/>
      <c r="AG2249" s="59"/>
      <c r="AH2249" s="59"/>
      <c r="AI2249" s="59"/>
      <c r="AJ2249" s="59"/>
    </row>
    <row r="2250" spans="4:36" x14ac:dyDescent="0.2">
      <c r="D2250" s="89"/>
      <c r="G2250" s="59"/>
      <c r="H2250" s="59"/>
      <c r="I2250" s="59"/>
      <c r="J2250" s="59"/>
      <c r="K2250" s="59"/>
      <c r="L2250" s="59"/>
      <c r="M2250" s="59"/>
      <c r="N2250" s="59"/>
      <c r="O2250" s="59"/>
      <c r="P2250" s="59"/>
      <c r="Q2250" s="59"/>
      <c r="R2250" s="59"/>
      <c r="S2250" s="59"/>
      <c r="T2250" s="59"/>
      <c r="U2250" s="59"/>
      <c r="V2250" s="59"/>
      <c r="W2250" s="59"/>
      <c r="X2250" s="59"/>
      <c r="Y2250" s="59"/>
      <c r="Z2250" s="59"/>
      <c r="AA2250" s="59"/>
      <c r="AB2250" s="59"/>
      <c r="AC2250" s="59"/>
      <c r="AD2250" s="59"/>
      <c r="AE2250" s="59"/>
      <c r="AF2250" s="59"/>
      <c r="AG2250" s="59"/>
      <c r="AH2250" s="59"/>
      <c r="AI2250" s="59"/>
      <c r="AJ2250" s="59"/>
    </row>
    <row r="2251" spans="4:36" x14ac:dyDescent="0.2">
      <c r="D2251" s="89"/>
      <c r="G2251" s="59"/>
      <c r="H2251" s="59"/>
      <c r="I2251" s="59"/>
      <c r="J2251" s="59"/>
      <c r="K2251" s="59"/>
      <c r="L2251" s="59"/>
      <c r="M2251" s="59"/>
      <c r="N2251" s="59"/>
      <c r="O2251" s="59"/>
      <c r="P2251" s="59"/>
      <c r="Q2251" s="59"/>
      <c r="R2251" s="59"/>
      <c r="S2251" s="59"/>
      <c r="T2251" s="59"/>
      <c r="U2251" s="59"/>
      <c r="V2251" s="59"/>
      <c r="W2251" s="59"/>
      <c r="X2251" s="59"/>
      <c r="Y2251" s="59"/>
      <c r="Z2251" s="59"/>
      <c r="AA2251" s="59"/>
      <c r="AB2251" s="59"/>
      <c r="AC2251" s="59"/>
      <c r="AD2251" s="59"/>
      <c r="AE2251" s="59"/>
      <c r="AF2251" s="59"/>
      <c r="AG2251" s="59"/>
      <c r="AH2251" s="59"/>
      <c r="AI2251" s="59"/>
      <c r="AJ2251" s="59"/>
    </row>
    <row r="2252" spans="4:36" x14ac:dyDescent="0.2">
      <c r="D2252" s="89"/>
      <c r="G2252" s="59"/>
      <c r="H2252" s="59"/>
      <c r="I2252" s="59"/>
      <c r="J2252" s="59"/>
      <c r="K2252" s="59"/>
      <c r="L2252" s="59"/>
      <c r="M2252" s="59"/>
      <c r="N2252" s="59"/>
      <c r="O2252" s="59"/>
      <c r="P2252" s="59"/>
      <c r="Q2252" s="59"/>
      <c r="R2252" s="59"/>
      <c r="S2252" s="59"/>
      <c r="T2252" s="59"/>
      <c r="U2252" s="59"/>
      <c r="V2252" s="59"/>
      <c r="W2252" s="59"/>
      <c r="X2252" s="59"/>
      <c r="Y2252" s="59"/>
      <c r="Z2252" s="59"/>
      <c r="AA2252" s="59"/>
      <c r="AB2252" s="59"/>
      <c r="AC2252" s="59"/>
      <c r="AD2252" s="59"/>
      <c r="AE2252" s="59"/>
      <c r="AF2252" s="59"/>
      <c r="AG2252" s="59"/>
      <c r="AH2252" s="59"/>
      <c r="AI2252" s="59"/>
      <c r="AJ2252" s="59"/>
    </row>
    <row r="2253" spans="4:36" x14ac:dyDescent="0.2">
      <c r="D2253" s="89"/>
      <c r="G2253" s="59"/>
      <c r="H2253" s="59"/>
      <c r="I2253" s="59"/>
      <c r="J2253" s="59"/>
      <c r="K2253" s="59"/>
      <c r="L2253" s="59"/>
      <c r="M2253" s="59"/>
      <c r="N2253" s="59"/>
      <c r="O2253" s="59"/>
      <c r="P2253" s="59"/>
      <c r="Q2253" s="59"/>
      <c r="R2253" s="59"/>
      <c r="S2253" s="59"/>
      <c r="T2253" s="59"/>
      <c r="U2253" s="59"/>
      <c r="V2253" s="59"/>
      <c r="W2253" s="59"/>
      <c r="X2253" s="59"/>
      <c r="Y2253" s="59"/>
      <c r="Z2253" s="59"/>
      <c r="AA2253" s="59"/>
      <c r="AB2253" s="59"/>
      <c r="AC2253" s="59"/>
      <c r="AD2253" s="59"/>
      <c r="AE2253" s="59"/>
      <c r="AF2253" s="59"/>
      <c r="AG2253" s="59"/>
      <c r="AH2253" s="59"/>
      <c r="AI2253" s="59"/>
      <c r="AJ2253" s="59"/>
    </row>
    <row r="2254" spans="4:36" x14ac:dyDescent="0.2">
      <c r="D2254" s="89"/>
      <c r="G2254" s="59"/>
      <c r="H2254" s="59"/>
      <c r="I2254" s="59"/>
      <c r="J2254" s="59"/>
      <c r="K2254" s="59"/>
      <c r="L2254" s="59"/>
      <c r="M2254" s="59"/>
      <c r="N2254" s="59"/>
      <c r="O2254" s="59"/>
      <c r="P2254" s="59"/>
      <c r="Q2254" s="59"/>
      <c r="R2254" s="59"/>
      <c r="S2254" s="59"/>
      <c r="T2254" s="59"/>
      <c r="U2254" s="59"/>
      <c r="V2254" s="59"/>
      <c r="W2254" s="59"/>
      <c r="X2254" s="59"/>
      <c r="Y2254" s="59"/>
      <c r="Z2254" s="59"/>
      <c r="AA2254" s="59"/>
      <c r="AB2254" s="59"/>
      <c r="AC2254" s="59"/>
      <c r="AD2254" s="59"/>
      <c r="AE2254" s="59"/>
      <c r="AF2254" s="59"/>
      <c r="AG2254" s="59"/>
      <c r="AH2254" s="59"/>
      <c r="AI2254" s="59"/>
      <c r="AJ2254" s="59"/>
    </row>
    <row r="2255" spans="4:36" x14ac:dyDescent="0.2">
      <c r="D2255" s="89"/>
      <c r="G2255" s="59"/>
      <c r="H2255" s="59"/>
      <c r="I2255" s="59"/>
      <c r="J2255" s="59"/>
      <c r="K2255" s="59"/>
      <c r="L2255" s="59"/>
      <c r="M2255" s="59"/>
      <c r="N2255" s="59"/>
      <c r="O2255" s="59"/>
      <c r="P2255" s="59"/>
      <c r="Q2255" s="59"/>
      <c r="R2255" s="59"/>
      <c r="S2255" s="59"/>
      <c r="T2255" s="59"/>
      <c r="U2255" s="59"/>
      <c r="V2255" s="59"/>
      <c r="W2255" s="59"/>
      <c r="X2255" s="59"/>
      <c r="Y2255" s="59"/>
      <c r="Z2255" s="59"/>
      <c r="AA2255" s="59"/>
      <c r="AB2255" s="59"/>
      <c r="AC2255" s="59"/>
      <c r="AD2255" s="59"/>
      <c r="AE2255" s="59"/>
      <c r="AF2255" s="59"/>
      <c r="AG2255" s="59"/>
      <c r="AH2255" s="59"/>
      <c r="AI2255" s="59"/>
      <c r="AJ2255" s="59"/>
    </row>
    <row r="2256" spans="4:36" x14ac:dyDescent="0.2">
      <c r="D2256" s="89"/>
      <c r="G2256" s="59"/>
      <c r="H2256" s="59"/>
      <c r="I2256" s="59"/>
      <c r="J2256" s="59"/>
      <c r="K2256" s="59"/>
      <c r="L2256" s="59"/>
      <c r="M2256" s="59"/>
      <c r="N2256" s="59"/>
      <c r="O2256" s="59"/>
      <c r="P2256" s="59"/>
      <c r="Q2256" s="59"/>
      <c r="R2256" s="59"/>
      <c r="S2256" s="59"/>
      <c r="T2256" s="59"/>
      <c r="U2256" s="59"/>
      <c r="V2256" s="59"/>
      <c r="W2256" s="59"/>
      <c r="X2256" s="59"/>
      <c r="Y2256" s="59"/>
      <c r="Z2256" s="59"/>
      <c r="AA2256" s="59"/>
      <c r="AB2256" s="59"/>
      <c r="AC2256" s="59"/>
      <c r="AD2256" s="59"/>
      <c r="AE2256" s="59"/>
      <c r="AF2256" s="59"/>
      <c r="AG2256" s="59"/>
      <c r="AH2256" s="59"/>
      <c r="AI2256" s="59"/>
      <c r="AJ2256" s="59"/>
    </row>
    <row r="2257" spans="4:36" x14ac:dyDescent="0.2">
      <c r="D2257" s="89"/>
      <c r="G2257" s="59"/>
      <c r="H2257" s="59"/>
      <c r="I2257" s="59"/>
      <c r="J2257" s="59"/>
      <c r="K2257" s="59"/>
      <c r="L2257" s="59"/>
      <c r="M2257" s="59"/>
      <c r="N2257" s="59"/>
      <c r="O2257" s="59"/>
      <c r="P2257" s="59"/>
      <c r="Q2257" s="59"/>
      <c r="R2257" s="59"/>
      <c r="S2257" s="59"/>
      <c r="T2257" s="59"/>
      <c r="U2257" s="59"/>
      <c r="V2257" s="59"/>
      <c r="W2257" s="59"/>
      <c r="X2257" s="59"/>
      <c r="Y2257" s="59"/>
      <c r="Z2257" s="59"/>
      <c r="AA2257" s="59"/>
      <c r="AB2257" s="59"/>
      <c r="AC2257" s="59"/>
      <c r="AD2257" s="59"/>
      <c r="AE2257" s="59"/>
      <c r="AF2257" s="59"/>
      <c r="AG2257" s="59"/>
      <c r="AH2257" s="59"/>
      <c r="AI2257" s="59"/>
      <c r="AJ2257" s="59"/>
    </row>
    <row r="2258" spans="4:36" x14ac:dyDescent="0.2">
      <c r="D2258" s="89"/>
      <c r="G2258" s="59"/>
      <c r="H2258" s="59"/>
      <c r="I2258" s="59"/>
      <c r="J2258" s="59"/>
      <c r="K2258" s="59"/>
      <c r="L2258" s="59"/>
      <c r="M2258" s="59"/>
      <c r="N2258" s="59"/>
      <c r="O2258" s="59"/>
      <c r="P2258" s="59"/>
      <c r="Q2258" s="59"/>
      <c r="R2258" s="59"/>
      <c r="S2258" s="59"/>
      <c r="T2258" s="59"/>
      <c r="U2258" s="59"/>
      <c r="V2258" s="59"/>
      <c r="W2258" s="59"/>
      <c r="X2258" s="59"/>
      <c r="Y2258" s="59"/>
      <c r="Z2258" s="59"/>
      <c r="AA2258" s="59"/>
      <c r="AB2258" s="59"/>
      <c r="AC2258" s="59"/>
      <c r="AD2258" s="59"/>
      <c r="AE2258" s="59"/>
      <c r="AF2258" s="59"/>
      <c r="AG2258" s="59"/>
      <c r="AH2258" s="59"/>
      <c r="AI2258" s="59"/>
      <c r="AJ2258" s="59"/>
    </row>
    <row r="2259" spans="4:36" x14ac:dyDescent="0.2">
      <c r="D2259" s="89"/>
      <c r="G2259" s="59"/>
      <c r="H2259" s="59"/>
      <c r="I2259" s="59"/>
      <c r="J2259" s="59"/>
      <c r="K2259" s="59"/>
      <c r="L2259" s="59"/>
      <c r="M2259" s="59"/>
      <c r="N2259" s="59"/>
      <c r="O2259" s="59"/>
      <c r="P2259" s="59"/>
      <c r="Q2259" s="59"/>
      <c r="R2259" s="59"/>
      <c r="S2259" s="59"/>
      <c r="T2259" s="59"/>
      <c r="U2259" s="59"/>
      <c r="V2259" s="59"/>
      <c r="W2259" s="59"/>
      <c r="X2259" s="59"/>
      <c r="Y2259" s="59"/>
      <c r="Z2259" s="59"/>
      <c r="AA2259" s="59"/>
      <c r="AB2259" s="59"/>
      <c r="AC2259" s="59"/>
      <c r="AD2259" s="59"/>
      <c r="AE2259" s="59"/>
      <c r="AF2259" s="59"/>
      <c r="AG2259" s="59"/>
      <c r="AH2259" s="59"/>
      <c r="AI2259" s="59"/>
      <c r="AJ2259" s="59"/>
    </row>
    <row r="2260" spans="4:36" x14ac:dyDescent="0.2">
      <c r="D2260" s="89"/>
      <c r="G2260" s="59"/>
      <c r="H2260" s="59"/>
      <c r="I2260" s="59"/>
      <c r="J2260" s="59"/>
      <c r="K2260" s="59"/>
      <c r="L2260" s="59"/>
      <c r="M2260" s="59"/>
      <c r="N2260" s="59"/>
      <c r="O2260" s="59"/>
      <c r="P2260" s="59"/>
      <c r="Q2260" s="59"/>
      <c r="R2260" s="59"/>
      <c r="S2260" s="59"/>
      <c r="T2260" s="59"/>
      <c r="U2260" s="59"/>
      <c r="V2260" s="59"/>
      <c r="W2260" s="59"/>
      <c r="X2260" s="59"/>
      <c r="Y2260" s="59"/>
      <c r="Z2260" s="59"/>
      <c r="AA2260" s="59"/>
      <c r="AB2260" s="59"/>
      <c r="AC2260" s="59"/>
      <c r="AD2260" s="59"/>
      <c r="AE2260" s="59"/>
      <c r="AF2260" s="59"/>
      <c r="AG2260" s="59"/>
      <c r="AH2260" s="59"/>
      <c r="AI2260" s="59"/>
      <c r="AJ2260" s="59"/>
    </row>
    <row r="2261" spans="4:36" x14ac:dyDescent="0.2">
      <c r="D2261" s="89"/>
      <c r="G2261" s="59"/>
      <c r="H2261" s="59"/>
      <c r="I2261" s="59"/>
      <c r="J2261" s="59"/>
      <c r="K2261" s="59"/>
      <c r="L2261" s="59"/>
      <c r="M2261" s="59"/>
      <c r="N2261" s="59"/>
      <c r="O2261" s="59"/>
      <c r="P2261" s="59"/>
      <c r="Q2261" s="59"/>
      <c r="R2261" s="59"/>
      <c r="S2261" s="59"/>
      <c r="T2261" s="59"/>
      <c r="U2261" s="59"/>
      <c r="V2261" s="59"/>
      <c r="W2261" s="59"/>
      <c r="X2261" s="59"/>
      <c r="Y2261" s="59"/>
      <c r="Z2261" s="59"/>
      <c r="AA2261" s="59"/>
      <c r="AB2261" s="59"/>
      <c r="AC2261" s="59"/>
      <c r="AD2261" s="59"/>
      <c r="AE2261" s="59"/>
      <c r="AF2261" s="59"/>
      <c r="AG2261" s="59"/>
      <c r="AH2261" s="59"/>
      <c r="AI2261" s="59"/>
      <c r="AJ2261" s="59"/>
    </row>
    <row r="2262" spans="4:36" x14ac:dyDescent="0.2">
      <c r="D2262" s="89"/>
      <c r="G2262" s="59"/>
      <c r="H2262" s="59"/>
      <c r="I2262" s="59"/>
      <c r="J2262" s="59"/>
      <c r="K2262" s="59"/>
      <c r="L2262" s="59"/>
      <c r="M2262" s="59"/>
      <c r="N2262" s="59"/>
      <c r="O2262" s="59"/>
      <c r="P2262" s="59"/>
      <c r="Q2262" s="59"/>
      <c r="R2262" s="59"/>
      <c r="S2262" s="59"/>
      <c r="T2262" s="59"/>
      <c r="U2262" s="59"/>
      <c r="V2262" s="59"/>
      <c r="W2262" s="59"/>
      <c r="X2262" s="59"/>
      <c r="Y2262" s="59"/>
      <c r="Z2262" s="59"/>
      <c r="AA2262" s="59"/>
      <c r="AB2262" s="59"/>
      <c r="AC2262" s="59"/>
      <c r="AD2262" s="59"/>
      <c r="AE2262" s="59"/>
      <c r="AF2262" s="59"/>
      <c r="AG2262" s="59"/>
      <c r="AH2262" s="59"/>
      <c r="AI2262" s="59"/>
      <c r="AJ2262" s="59"/>
    </row>
    <row r="2263" spans="4:36" x14ac:dyDescent="0.2">
      <c r="D2263" s="89"/>
      <c r="G2263" s="59"/>
      <c r="H2263" s="59"/>
      <c r="I2263" s="59"/>
      <c r="J2263" s="59"/>
      <c r="K2263" s="59"/>
      <c r="L2263" s="59"/>
      <c r="M2263" s="59"/>
      <c r="N2263" s="59"/>
      <c r="O2263" s="59"/>
      <c r="P2263" s="59"/>
      <c r="Q2263" s="59"/>
      <c r="R2263" s="59"/>
      <c r="S2263" s="59"/>
      <c r="T2263" s="59"/>
      <c r="U2263" s="59"/>
      <c r="V2263" s="59"/>
      <c r="W2263" s="59"/>
      <c r="X2263" s="59"/>
      <c r="Y2263" s="59"/>
      <c r="Z2263" s="59"/>
      <c r="AA2263" s="59"/>
      <c r="AB2263" s="59"/>
      <c r="AC2263" s="59"/>
      <c r="AD2263" s="59"/>
      <c r="AE2263" s="59"/>
      <c r="AF2263" s="59"/>
      <c r="AG2263" s="59"/>
      <c r="AH2263" s="59"/>
      <c r="AI2263" s="59"/>
      <c r="AJ2263" s="59"/>
    </row>
    <row r="2264" spans="4:36" x14ac:dyDescent="0.2">
      <c r="D2264" s="89"/>
      <c r="G2264" s="59"/>
      <c r="H2264" s="59"/>
      <c r="I2264" s="59"/>
      <c r="J2264" s="59"/>
      <c r="K2264" s="59"/>
      <c r="L2264" s="59"/>
      <c r="M2264" s="59"/>
      <c r="N2264" s="59"/>
      <c r="O2264" s="59"/>
      <c r="P2264" s="59"/>
      <c r="Q2264" s="59"/>
      <c r="R2264" s="59"/>
      <c r="S2264" s="59"/>
      <c r="T2264" s="59"/>
      <c r="U2264" s="59"/>
      <c r="V2264" s="59"/>
      <c r="W2264" s="59"/>
      <c r="X2264" s="59"/>
      <c r="Y2264" s="59"/>
      <c r="Z2264" s="59"/>
      <c r="AA2264" s="59"/>
      <c r="AB2264" s="59"/>
      <c r="AC2264" s="59"/>
      <c r="AD2264" s="59"/>
      <c r="AE2264" s="59"/>
      <c r="AF2264" s="59"/>
      <c r="AG2264" s="59"/>
      <c r="AH2264" s="59"/>
      <c r="AI2264" s="59"/>
      <c r="AJ2264" s="59"/>
    </row>
    <row r="2265" spans="4:36" x14ac:dyDescent="0.2">
      <c r="D2265" s="89"/>
      <c r="G2265" s="59"/>
      <c r="H2265" s="59"/>
      <c r="I2265" s="59"/>
      <c r="J2265" s="59"/>
      <c r="K2265" s="59"/>
      <c r="L2265" s="59"/>
      <c r="M2265" s="59"/>
      <c r="N2265" s="59"/>
      <c r="O2265" s="59"/>
      <c r="P2265" s="59"/>
      <c r="Q2265" s="59"/>
      <c r="R2265" s="59"/>
      <c r="S2265" s="59"/>
      <c r="T2265" s="59"/>
      <c r="U2265" s="59"/>
      <c r="V2265" s="59"/>
      <c r="W2265" s="59"/>
      <c r="X2265" s="59"/>
      <c r="Y2265" s="59"/>
      <c r="Z2265" s="59"/>
      <c r="AA2265" s="59"/>
      <c r="AB2265" s="59"/>
      <c r="AC2265" s="59"/>
      <c r="AD2265" s="59"/>
      <c r="AE2265" s="59"/>
      <c r="AF2265" s="59"/>
      <c r="AG2265" s="59"/>
      <c r="AH2265" s="59"/>
      <c r="AI2265" s="59"/>
      <c r="AJ2265" s="59"/>
    </row>
    <row r="2266" spans="4:36" x14ac:dyDescent="0.2">
      <c r="D2266" s="89"/>
      <c r="G2266" s="59"/>
      <c r="H2266" s="59"/>
      <c r="I2266" s="59"/>
      <c r="J2266" s="59"/>
      <c r="K2266" s="59"/>
      <c r="L2266" s="59"/>
      <c r="M2266" s="59"/>
      <c r="N2266" s="59"/>
      <c r="O2266" s="59"/>
      <c r="P2266" s="59"/>
      <c r="Q2266" s="59"/>
      <c r="R2266" s="59"/>
      <c r="S2266" s="59"/>
      <c r="T2266" s="59"/>
      <c r="U2266" s="59"/>
      <c r="V2266" s="59"/>
      <c r="W2266" s="59"/>
      <c r="X2266" s="59"/>
      <c r="Y2266" s="59"/>
      <c r="Z2266" s="59"/>
      <c r="AA2266" s="59"/>
      <c r="AB2266" s="59"/>
      <c r="AC2266" s="59"/>
      <c r="AD2266" s="59"/>
      <c r="AE2266" s="59"/>
      <c r="AF2266" s="59"/>
      <c r="AG2266" s="59"/>
      <c r="AH2266" s="59"/>
      <c r="AI2266" s="59"/>
      <c r="AJ2266" s="59"/>
    </row>
    <row r="2267" spans="4:36" x14ac:dyDescent="0.2">
      <c r="D2267" s="89"/>
      <c r="G2267" s="59"/>
      <c r="H2267" s="59"/>
      <c r="I2267" s="59"/>
      <c r="J2267" s="59"/>
      <c r="K2267" s="59"/>
      <c r="L2267" s="59"/>
      <c r="M2267" s="59"/>
      <c r="N2267" s="59"/>
      <c r="O2267" s="59"/>
      <c r="P2267" s="59"/>
      <c r="Q2267" s="59"/>
      <c r="R2267" s="59"/>
      <c r="S2267" s="59"/>
      <c r="T2267" s="59"/>
      <c r="U2267" s="59"/>
      <c r="V2267" s="59"/>
      <c r="W2267" s="59"/>
      <c r="X2267" s="59"/>
      <c r="Y2267" s="59"/>
      <c r="Z2267" s="59"/>
      <c r="AA2267" s="59"/>
      <c r="AB2267" s="59"/>
      <c r="AC2267" s="59"/>
      <c r="AD2267" s="59"/>
      <c r="AE2267" s="59"/>
      <c r="AF2267" s="59"/>
      <c r="AG2267" s="59"/>
      <c r="AH2267" s="59"/>
      <c r="AI2267" s="59"/>
      <c r="AJ2267" s="59"/>
    </row>
    <row r="2268" spans="4:36" x14ac:dyDescent="0.2">
      <c r="D2268" s="89"/>
      <c r="G2268" s="59"/>
      <c r="H2268" s="59"/>
      <c r="I2268" s="59"/>
      <c r="J2268" s="59"/>
      <c r="K2268" s="59"/>
      <c r="L2268" s="59"/>
      <c r="M2268" s="59"/>
      <c r="N2268" s="59"/>
      <c r="O2268" s="59"/>
      <c r="P2268" s="59"/>
      <c r="Q2268" s="59"/>
      <c r="R2268" s="59"/>
      <c r="S2268" s="59"/>
      <c r="T2268" s="59"/>
      <c r="U2268" s="59"/>
      <c r="V2268" s="59"/>
      <c r="W2268" s="59"/>
      <c r="X2268" s="59"/>
      <c r="Y2268" s="59"/>
      <c r="Z2268" s="59"/>
      <c r="AA2268" s="59"/>
      <c r="AB2268" s="59"/>
      <c r="AC2268" s="59"/>
      <c r="AD2268" s="59"/>
      <c r="AE2268" s="59"/>
      <c r="AF2268" s="59"/>
      <c r="AG2268" s="59"/>
      <c r="AH2268" s="59"/>
      <c r="AI2268" s="59"/>
      <c r="AJ2268" s="59"/>
    </row>
    <row r="2269" spans="4:36" x14ac:dyDescent="0.2">
      <c r="D2269" s="89"/>
      <c r="G2269" s="59"/>
      <c r="H2269" s="59"/>
      <c r="I2269" s="59"/>
      <c r="J2269" s="59"/>
      <c r="K2269" s="59"/>
      <c r="L2269" s="59"/>
      <c r="M2269" s="59"/>
      <c r="N2269" s="59"/>
      <c r="O2269" s="59"/>
      <c r="P2269" s="59"/>
      <c r="Q2269" s="59"/>
      <c r="R2269" s="59"/>
      <c r="S2269" s="59"/>
      <c r="T2269" s="59"/>
      <c r="U2269" s="59"/>
      <c r="V2269" s="59"/>
      <c r="W2269" s="59"/>
      <c r="X2269" s="59"/>
      <c r="Y2269" s="59"/>
      <c r="Z2269" s="59"/>
      <c r="AA2269" s="59"/>
      <c r="AB2269" s="59"/>
      <c r="AC2269" s="59"/>
      <c r="AD2269" s="59"/>
      <c r="AE2269" s="59"/>
      <c r="AF2269" s="59"/>
      <c r="AG2269" s="59"/>
      <c r="AH2269" s="59"/>
      <c r="AI2269" s="59"/>
      <c r="AJ2269" s="59"/>
    </row>
    <row r="2270" spans="4:36" x14ac:dyDescent="0.2">
      <c r="D2270" s="89"/>
      <c r="G2270" s="59"/>
      <c r="H2270" s="59"/>
      <c r="I2270" s="59"/>
      <c r="J2270" s="59"/>
      <c r="K2270" s="59"/>
      <c r="L2270" s="59"/>
      <c r="M2270" s="59"/>
      <c r="N2270" s="59"/>
      <c r="O2270" s="59"/>
      <c r="P2270" s="59"/>
      <c r="Q2270" s="59"/>
      <c r="R2270" s="59"/>
      <c r="S2270" s="59"/>
      <c r="T2270" s="59"/>
      <c r="U2270" s="59"/>
      <c r="V2270" s="59"/>
      <c r="W2270" s="59"/>
      <c r="X2270" s="59"/>
      <c r="Y2270" s="59"/>
      <c r="Z2270" s="59"/>
      <c r="AA2270" s="59"/>
      <c r="AB2270" s="59"/>
      <c r="AC2270" s="59"/>
      <c r="AD2270" s="59"/>
      <c r="AE2270" s="59"/>
      <c r="AF2270" s="59"/>
      <c r="AG2270" s="59"/>
      <c r="AH2270" s="59"/>
      <c r="AI2270" s="59"/>
      <c r="AJ2270" s="59"/>
    </row>
    <row r="2271" spans="4:36" x14ac:dyDescent="0.2">
      <c r="D2271" s="89"/>
      <c r="G2271" s="59"/>
      <c r="H2271" s="59"/>
      <c r="I2271" s="59"/>
      <c r="J2271" s="59"/>
      <c r="K2271" s="59"/>
      <c r="L2271" s="59"/>
      <c r="M2271" s="59"/>
      <c r="N2271" s="59"/>
      <c r="O2271" s="59"/>
      <c r="P2271" s="59"/>
      <c r="Q2271" s="59"/>
      <c r="R2271" s="59"/>
      <c r="S2271" s="59"/>
      <c r="T2271" s="59"/>
      <c r="U2271" s="59"/>
      <c r="V2271" s="59"/>
      <c r="W2271" s="59"/>
      <c r="X2271" s="59"/>
      <c r="Y2271" s="59"/>
      <c r="Z2271" s="59"/>
      <c r="AA2271" s="59"/>
      <c r="AB2271" s="59"/>
      <c r="AC2271" s="59"/>
      <c r="AD2271" s="59"/>
      <c r="AE2271" s="59"/>
      <c r="AF2271" s="59"/>
      <c r="AG2271" s="59"/>
      <c r="AH2271" s="59"/>
      <c r="AI2271" s="59"/>
      <c r="AJ2271" s="59"/>
    </row>
    <row r="2272" spans="4:36" x14ac:dyDescent="0.2">
      <c r="D2272" s="89"/>
      <c r="G2272" s="59"/>
      <c r="H2272" s="59"/>
      <c r="I2272" s="59"/>
      <c r="J2272" s="59"/>
      <c r="K2272" s="59"/>
      <c r="L2272" s="59"/>
      <c r="M2272" s="59"/>
      <c r="N2272" s="59"/>
      <c r="O2272" s="59"/>
      <c r="P2272" s="59"/>
      <c r="Q2272" s="59"/>
      <c r="R2272" s="59"/>
      <c r="S2272" s="59"/>
      <c r="T2272" s="59"/>
      <c r="U2272" s="59"/>
      <c r="V2272" s="59"/>
      <c r="W2272" s="59"/>
      <c r="X2272" s="59"/>
      <c r="Y2272" s="59"/>
      <c r="Z2272" s="59"/>
      <c r="AA2272" s="59"/>
      <c r="AB2272" s="59"/>
      <c r="AC2272" s="59"/>
      <c r="AD2272" s="59"/>
      <c r="AE2272" s="59"/>
      <c r="AF2272" s="59"/>
      <c r="AG2272" s="59"/>
      <c r="AH2272" s="59"/>
      <c r="AI2272" s="59"/>
      <c r="AJ2272" s="59"/>
    </row>
    <row r="2273" spans="4:36" x14ac:dyDescent="0.2">
      <c r="D2273" s="89"/>
      <c r="G2273" s="59"/>
      <c r="H2273" s="59"/>
      <c r="I2273" s="59"/>
      <c r="J2273" s="59"/>
      <c r="K2273" s="59"/>
      <c r="L2273" s="59"/>
      <c r="M2273" s="59"/>
      <c r="N2273" s="59"/>
      <c r="O2273" s="59"/>
      <c r="P2273" s="59"/>
      <c r="Q2273" s="59"/>
      <c r="R2273" s="59"/>
      <c r="S2273" s="59"/>
      <c r="T2273" s="59"/>
      <c r="U2273" s="59"/>
      <c r="V2273" s="59"/>
      <c r="W2273" s="59"/>
      <c r="X2273" s="59"/>
      <c r="Y2273" s="59"/>
      <c r="Z2273" s="59"/>
      <c r="AA2273" s="59"/>
      <c r="AB2273" s="59"/>
      <c r="AC2273" s="59"/>
      <c r="AD2273" s="59"/>
      <c r="AE2273" s="59"/>
      <c r="AF2273" s="59"/>
      <c r="AG2273" s="59"/>
      <c r="AH2273" s="59"/>
      <c r="AI2273" s="59"/>
      <c r="AJ2273" s="59"/>
    </row>
    <row r="2274" spans="4:36" x14ac:dyDescent="0.2">
      <c r="D2274" s="89"/>
      <c r="G2274" s="59"/>
      <c r="H2274" s="59"/>
      <c r="I2274" s="59"/>
      <c r="J2274" s="59"/>
      <c r="K2274" s="59"/>
      <c r="L2274" s="59"/>
      <c r="M2274" s="59"/>
      <c r="N2274" s="59"/>
      <c r="O2274" s="59"/>
      <c r="P2274" s="59"/>
      <c r="Q2274" s="59"/>
      <c r="R2274" s="59"/>
      <c r="S2274" s="59"/>
      <c r="T2274" s="59"/>
      <c r="U2274" s="59"/>
      <c r="V2274" s="59"/>
      <c r="W2274" s="59"/>
      <c r="X2274" s="59"/>
      <c r="Y2274" s="59"/>
      <c r="Z2274" s="59"/>
      <c r="AA2274" s="59"/>
      <c r="AB2274" s="59"/>
      <c r="AC2274" s="59"/>
      <c r="AD2274" s="59"/>
      <c r="AE2274" s="59"/>
      <c r="AF2274" s="59"/>
      <c r="AG2274" s="59"/>
      <c r="AH2274" s="59"/>
      <c r="AI2274" s="59"/>
      <c r="AJ2274" s="59"/>
    </row>
    <row r="2275" spans="4:36" x14ac:dyDescent="0.2">
      <c r="D2275" s="89"/>
      <c r="G2275" s="59"/>
      <c r="H2275" s="59"/>
      <c r="I2275" s="59"/>
      <c r="J2275" s="59"/>
      <c r="K2275" s="59"/>
      <c r="L2275" s="59"/>
      <c r="M2275" s="59"/>
      <c r="N2275" s="59"/>
      <c r="O2275" s="59"/>
      <c r="P2275" s="59"/>
      <c r="Q2275" s="59"/>
      <c r="R2275" s="59"/>
      <c r="S2275" s="59"/>
      <c r="T2275" s="59"/>
      <c r="U2275" s="59"/>
      <c r="V2275" s="59"/>
      <c r="W2275" s="59"/>
      <c r="X2275" s="59"/>
      <c r="Y2275" s="59"/>
      <c r="Z2275" s="59"/>
      <c r="AA2275" s="59"/>
      <c r="AB2275" s="59"/>
      <c r="AC2275" s="59"/>
      <c r="AD2275" s="59"/>
      <c r="AE2275" s="59"/>
      <c r="AF2275" s="59"/>
      <c r="AG2275" s="59"/>
      <c r="AH2275" s="59"/>
      <c r="AI2275" s="59"/>
      <c r="AJ2275" s="59"/>
    </row>
    <row r="2276" spans="4:36" x14ac:dyDescent="0.2">
      <c r="D2276" s="89"/>
      <c r="G2276" s="59"/>
      <c r="H2276" s="59"/>
      <c r="I2276" s="59"/>
      <c r="J2276" s="59"/>
      <c r="K2276" s="59"/>
      <c r="L2276" s="59"/>
      <c r="M2276" s="59"/>
      <c r="N2276" s="59"/>
      <c r="O2276" s="59"/>
      <c r="P2276" s="59"/>
      <c r="Q2276" s="59"/>
      <c r="R2276" s="59"/>
      <c r="S2276" s="59"/>
      <c r="T2276" s="59"/>
      <c r="U2276" s="59"/>
      <c r="V2276" s="59"/>
      <c r="W2276" s="59"/>
      <c r="X2276" s="59"/>
      <c r="Y2276" s="59"/>
      <c r="Z2276" s="59"/>
      <c r="AA2276" s="59"/>
      <c r="AB2276" s="59"/>
      <c r="AC2276" s="59"/>
      <c r="AD2276" s="59"/>
      <c r="AE2276" s="59"/>
      <c r="AF2276" s="59"/>
      <c r="AG2276" s="59"/>
      <c r="AH2276" s="59"/>
      <c r="AI2276" s="59"/>
      <c r="AJ2276" s="59"/>
    </row>
    <row r="2277" spans="4:36" x14ac:dyDescent="0.2">
      <c r="D2277" s="89"/>
      <c r="G2277" s="59"/>
      <c r="H2277" s="59"/>
      <c r="I2277" s="59"/>
      <c r="J2277" s="59"/>
      <c r="K2277" s="59"/>
      <c r="L2277" s="59"/>
      <c r="M2277" s="59"/>
      <c r="N2277" s="59"/>
      <c r="O2277" s="59"/>
      <c r="P2277" s="59"/>
      <c r="Q2277" s="59"/>
      <c r="R2277" s="59"/>
      <c r="S2277" s="59"/>
      <c r="T2277" s="59"/>
      <c r="U2277" s="59"/>
      <c r="V2277" s="59"/>
      <c r="W2277" s="59"/>
      <c r="X2277" s="59"/>
      <c r="Y2277" s="59"/>
      <c r="Z2277" s="59"/>
      <c r="AA2277" s="59"/>
      <c r="AB2277" s="59"/>
      <c r="AC2277" s="59"/>
      <c r="AD2277" s="59"/>
      <c r="AE2277" s="59"/>
      <c r="AF2277" s="59"/>
      <c r="AG2277" s="59"/>
      <c r="AH2277" s="59"/>
      <c r="AI2277" s="59"/>
      <c r="AJ2277" s="59"/>
    </row>
    <row r="2278" spans="4:36" x14ac:dyDescent="0.2">
      <c r="D2278" s="89"/>
      <c r="G2278" s="59"/>
      <c r="H2278" s="59"/>
      <c r="I2278" s="59"/>
      <c r="J2278" s="59"/>
      <c r="K2278" s="59"/>
      <c r="L2278" s="59"/>
      <c r="M2278" s="59"/>
      <c r="N2278" s="59"/>
      <c r="O2278" s="59"/>
      <c r="P2278" s="59"/>
      <c r="Q2278" s="59"/>
      <c r="R2278" s="59"/>
      <c r="S2278" s="59"/>
      <c r="T2278" s="59"/>
      <c r="U2278" s="59"/>
      <c r="V2278" s="59"/>
      <c r="W2278" s="59"/>
      <c r="X2278" s="59"/>
      <c r="Y2278" s="59"/>
      <c r="Z2278" s="59"/>
      <c r="AA2278" s="59"/>
      <c r="AB2278" s="59"/>
      <c r="AC2278" s="59"/>
      <c r="AD2278" s="59"/>
      <c r="AE2278" s="59"/>
      <c r="AF2278" s="59"/>
      <c r="AG2278" s="59"/>
      <c r="AH2278" s="59"/>
      <c r="AI2278" s="59"/>
      <c r="AJ2278" s="59"/>
    </row>
    <row r="2279" spans="4:36" x14ac:dyDescent="0.2">
      <c r="D2279" s="89"/>
      <c r="G2279" s="59"/>
      <c r="H2279" s="59"/>
      <c r="I2279" s="59"/>
      <c r="J2279" s="59"/>
      <c r="K2279" s="59"/>
      <c r="L2279" s="59"/>
      <c r="M2279" s="59"/>
      <c r="N2279" s="59"/>
      <c r="O2279" s="59"/>
      <c r="P2279" s="59"/>
      <c r="Q2279" s="59"/>
      <c r="R2279" s="59"/>
      <c r="S2279" s="59"/>
      <c r="T2279" s="59"/>
      <c r="U2279" s="59"/>
      <c r="V2279" s="59"/>
      <c r="W2279" s="59"/>
      <c r="X2279" s="59"/>
      <c r="Y2279" s="59"/>
      <c r="Z2279" s="59"/>
      <c r="AA2279" s="59"/>
      <c r="AB2279" s="59"/>
      <c r="AC2279" s="59"/>
      <c r="AD2279" s="59"/>
      <c r="AE2279" s="59"/>
      <c r="AF2279" s="59"/>
      <c r="AG2279" s="59"/>
      <c r="AH2279" s="59"/>
      <c r="AI2279" s="59"/>
      <c r="AJ2279" s="59"/>
    </row>
    <row r="2280" spans="4:36" x14ac:dyDescent="0.2">
      <c r="D2280" s="89"/>
      <c r="G2280" s="59"/>
      <c r="H2280" s="59"/>
      <c r="I2280" s="59"/>
      <c r="J2280" s="59"/>
      <c r="K2280" s="59"/>
      <c r="L2280" s="59"/>
      <c r="M2280" s="59"/>
      <c r="N2280" s="59"/>
      <c r="O2280" s="59"/>
      <c r="P2280" s="59"/>
      <c r="Q2280" s="59"/>
      <c r="R2280" s="59"/>
      <c r="S2280" s="59"/>
      <c r="T2280" s="59"/>
      <c r="U2280" s="59"/>
      <c r="V2280" s="59"/>
      <c r="W2280" s="59"/>
      <c r="X2280" s="59"/>
      <c r="Y2280" s="59"/>
      <c r="Z2280" s="59"/>
      <c r="AA2280" s="59"/>
      <c r="AB2280" s="59"/>
      <c r="AC2280" s="59"/>
      <c r="AD2280" s="59"/>
      <c r="AE2280" s="59"/>
      <c r="AF2280" s="59"/>
      <c r="AG2280" s="59"/>
      <c r="AH2280" s="59"/>
      <c r="AI2280" s="59"/>
      <c r="AJ2280" s="59"/>
    </row>
    <row r="2281" spans="4:36" x14ac:dyDescent="0.2">
      <c r="D2281" s="89"/>
      <c r="G2281" s="59"/>
      <c r="H2281" s="59"/>
      <c r="I2281" s="59"/>
      <c r="J2281" s="59"/>
      <c r="K2281" s="59"/>
      <c r="L2281" s="59"/>
      <c r="M2281" s="59"/>
      <c r="N2281" s="59"/>
      <c r="O2281" s="59"/>
      <c r="P2281" s="59"/>
      <c r="Q2281" s="59"/>
      <c r="R2281" s="59"/>
      <c r="S2281" s="59"/>
      <c r="T2281" s="59"/>
      <c r="U2281" s="59"/>
      <c r="V2281" s="59"/>
      <c r="W2281" s="59"/>
      <c r="X2281" s="59"/>
      <c r="Y2281" s="59"/>
      <c r="Z2281" s="59"/>
      <c r="AA2281" s="59"/>
      <c r="AB2281" s="59"/>
      <c r="AC2281" s="59"/>
      <c r="AD2281" s="59"/>
      <c r="AE2281" s="59"/>
      <c r="AF2281" s="59"/>
      <c r="AG2281" s="59"/>
      <c r="AH2281" s="59"/>
      <c r="AI2281" s="59"/>
      <c r="AJ2281" s="59"/>
    </row>
    <row r="2282" spans="4:36" x14ac:dyDescent="0.2">
      <c r="D2282" s="89"/>
      <c r="G2282" s="59"/>
      <c r="H2282" s="59"/>
      <c r="I2282" s="59"/>
      <c r="J2282" s="59"/>
      <c r="K2282" s="59"/>
      <c r="L2282" s="59"/>
      <c r="M2282" s="59"/>
      <c r="N2282" s="59"/>
      <c r="O2282" s="59"/>
      <c r="P2282" s="59"/>
      <c r="Q2282" s="59"/>
      <c r="R2282" s="59"/>
      <c r="S2282" s="59"/>
      <c r="T2282" s="59"/>
      <c r="U2282" s="59"/>
      <c r="V2282" s="59"/>
      <c r="W2282" s="59"/>
      <c r="X2282" s="59"/>
      <c r="Y2282" s="59"/>
      <c r="Z2282" s="59"/>
      <c r="AA2282" s="59"/>
      <c r="AB2282" s="59"/>
      <c r="AC2282" s="59"/>
      <c r="AD2282" s="59"/>
      <c r="AE2282" s="59"/>
      <c r="AF2282" s="59"/>
      <c r="AG2282" s="59"/>
      <c r="AH2282" s="59"/>
      <c r="AI2282" s="59"/>
      <c r="AJ2282" s="59"/>
    </row>
    <row r="2283" spans="4:36" x14ac:dyDescent="0.2">
      <c r="D2283" s="89"/>
      <c r="G2283" s="59"/>
      <c r="H2283" s="59"/>
      <c r="I2283" s="59"/>
      <c r="J2283" s="59"/>
      <c r="K2283" s="59"/>
      <c r="L2283" s="59"/>
      <c r="M2283" s="59"/>
      <c r="N2283" s="59"/>
      <c r="O2283" s="59"/>
      <c r="P2283" s="59"/>
      <c r="Q2283" s="59"/>
      <c r="R2283" s="59"/>
      <c r="S2283" s="59"/>
      <c r="T2283" s="59"/>
      <c r="U2283" s="59"/>
      <c r="V2283" s="59"/>
      <c r="W2283" s="59"/>
      <c r="X2283" s="59"/>
      <c r="Y2283" s="59"/>
      <c r="Z2283" s="59"/>
      <c r="AA2283" s="59"/>
      <c r="AB2283" s="59"/>
      <c r="AC2283" s="59"/>
      <c r="AD2283" s="59"/>
      <c r="AE2283" s="59"/>
      <c r="AF2283" s="59"/>
      <c r="AG2283" s="59"/>
      <c r="AH2283" s="59"/>
      <c r="AI2283" s="59"/>
      <c r="AJ2283" s="59"/>
    </row>
    <row r="2284" spans="4:36" x14ac:dyDescent="0.2">
      <c r="D2284" s="89"/>
      <c r="G2284" s="59"/>
      <c r="H2284" s="59"/>
      <c r="I2284" s="59"/>
      <c r="J2284" s="59"/>
      <c r="K2284" s="59"/>
      <c r="L2284" s="59"/>
      <c r="M2284" s="59"/>
      <c r="N2284" s="59"/>
      <c r="O2284" s="59"/>
      <c r="P2284" s="59"/>
      <c r="Q2284" s="59"/>
      <c r="R2284" s="59"/>
      <c r="S2284" s="59"/>
      <c r="T2284" s="59"/>
      <c r="U2284" s="59"/>
      <c r="V2284" s="59"/>
      <c r="W2284" s="59"/>
      <c r="X2284" s="59"/>
      <c r="Y2284" s="59"/>
      <c r="Z2284" s="59"/>
      <c r="AA2284" s="59"/>
      <c r="AB2284" s="59"/>
      <c r="AC2284" s="59"/>
      <c r="AD2284" s="59"/>
      <c r="AE2284" s="59"/>
      <c r="AF2284" s="59"/>
      <c r="AG2284" s="59"/>
      <c r="AH2284" s="59"/>
      <c r="AI2284" s="59"/>
      <c r="AJ2284" s="59"/>
    </row>
    <row r="2285" spans="4:36" x14ac:dyDescent="0.2">
      <c r="D2285" s="89"/>
      <c r="G2285" s="59"/>
      <c r="H2285" s="59"/>
      <c r="I2285" s="59"/>
      <c r="J2285" s="59"/>
      <c r="K2285" s="59"/>
      <c r="L2285" s="59"/>
      <c r="M2285" s="59"/>
      <c r="N2285" s="59"/>
      <c r="O2285" s="59"/>
      <c r="P2285" s="59"/>
      <c r="Q2285" s="59"/>
      <c r="R2285" s="59"/>
      <c r="S2285" s="59"/>
      <c r="T2285" s="59"/>
      <c r="U2285" s="59"/>
      <c r="V2285" s="59"/>
      <c r="W2285" s="59"/>
      <c r="X2285" s="59"/>
      <c r="Y2285" s="59"/>
      <c r="Z2285" s="59"/>
      <c r="AA2285" s="59"/>
      <c r="AB2285" s="59"/>
      <c r="AC2285" s="59"/>
      <c r="AD2285" s="59"/>
      <c r="AE2285" s="59"/>
      <c r="AF2285" s="59"/>
      <c r="AG2285" s="59"/>
      <c r="AH2285" s="59"/>
      <c r="AI2285" s="59"/>
      <c r="AJ2285" s="59"/>
    </row>
    <row r="2286" spans="4:36" x14ac:dyDescent="0.2">
      <c r="D2286" s="89"/>
      <c r="G2286" s="59"/>
      <c r="H2286" s="59"/>
      <c r="I2286" s="59"/>
      <c r="J2286" s="59"/>
      <c r="K2286" s="59"/>
      <c r="L2286" s="59"/>
      <c r="M2286" s="59"/>
      <c r="N2286" s="59"/>
      <c r="O2286" s="59"/>
      <c r="P2286" s="59"/>
      <c r="Q2286" s="59"/>
      <c r="R2286" s="59"/>
      <c r="S2286" s="59"/>
      <c r="T2286" s="59"/>
      <c r="U2286" s="59"/>
      <c r="V2286" s="59"/>
      <c r="W2286" s="59"/>
      <c r="X2286" s="59"/>
      <c r="Y2286" s="59"/>
      <c r="Z2286" s="59"/>
      <c r="AA2286" s="59"/>
      <c r="AB2286" s="59"/>
      <c r="AC2286" s="59"/>
      <c r="AD2286" s="59"/>
      <c r="AE2286" s="59"/>
      <c r="AF2286" s="59"/>
      <c r="AG2286" s="59"/>
      <c r="AH2286" s="59"/>
      <c r="AI2286" s="59"/>
      <c r="AJ2286" s="59"/>
    </row>
    <row r="2287" spans="4:36" x14ac:dyDescent="0.2">
      <c r="D2287" s="89"/>
      <c r="G2287" s="59"/>
      <c r="H2287" s="59"/>
      <c r="I2287" s="59"/>
      <c r="J2287" s="59"/>
      <c r="K2287" s="59"/>
      <c r="L2287" s="59"/>
      <c r="M2287" s="59"/>
      <c r="N2287" s="59"/>
      <c r="O2287" s="59"/>
      <c r="P2287" s="59"/>
      <c r="Q2287" s="59"/>
      <c r="R2287" s="59"/>
      <c r="S2287" s="59"/>
      <c r="T2287" s="59"/>
      <c r="U2287" s="59"/>
      <c r="V2287" s="59"/>
      <c r="W2287" s="59"/>
      <c r="X2287" s="59"/>
      <c r="Y2287" s="59"/>
      <c r="Z2287" s="59"/>
      <c r="AA2287" s="59"/>
      <c r="AB2287" s="59"/>
      <c r="AC2287" s="59"/>
      <c r="AD2287" s="59"/>
      <c r="AE2287" s="59"/>
      <c r="AF2287" s="59"/>
      <c r="AG2287" s="59"/>
      <c r="AH2287" s="59"/>
      <c r="AI2287" s="59"/>
      <c r="AJ2287" s="59"/>
    </row>
    <row r="2288" spans="4:36" x14ac:dyDescent="0.2">
      <c r="D2288" s="89"/>
      <c r="G2288" s="59"/>
      <c r="H2288" s="59"/>
      <c r="I2288" s="59"/>
      <c r="J2288" s="59"/>
      <c r="K2288" s="59"/>
      <c r="L2288" s="59"/>
      <c r="M2288" s="59"/>
      <c r="N2288" s="59"/>
      <c r="O2288" s="59"/>
      <c r="P2288" s="59"/>
      <c r="Q2288" s="59"/>
      <c r="R2288" s="59"/>
      <c r="S2288" s="59"/>
      <c r="T2288" s="59"/>
      <c r="U2288" s="59"/>
      <c r="V2288" s="59"/>
      <c r="W2288" s="59"/>
      <c r="X2288" s="59"/>
      <c r="Y2288" s="59"/>
      <c r="Z2288" s="59"/>
      <c r="AA2288" s="59"/>
      <c r="AB2288" s="59"/>
      <c r="AC2288" s="59"/>
      <c r="AD2288" s="59"/>
      <c r="AE2288" s="59"/>
      <c r="AF2288" s="59"/>
      <c r="AG2288" s="59"/>
      <c r="AH2288" s="59"/>
      <c r="AI2288" s="59"/>
      <c r="AJ2288" s="59"/>
    </row>
    <row r="2289" spans="4:36" x14ac:dyDescent="0.2">
      <c r="D2289" s="89"/>
      <c r="G2289" s="59"/>
      <c r="H2289" s="59"/>
      <c r="I2289" s="59"/>
      <c r="J2289" s="59"/>
      <c r="K2289" s="59"/>
      <c r="L2289" s="59"/>
      <c r="M2289" s="59"/>
      <c r="N2289" s="59"/>
      <c r="O2289" s="59"/>
      <c r="P2289" s="59"/>
      <c r="Q2289" s="59"/>
      <c r="R2289" s="59"/>
      <c r="S2289" s="59"/>
      <c r="T2289" s="59"/>
      <c r="U2289" s="59"/>
      <c r="V2289" s="59"/>
      <c r="W2289" s="59"/>
      <c r="X2289" s="59"/>
      <c r="Y2289" s="59"/>
      <c r="Z2289" s="59"/>
      <c r="AA2289" s="59"/>
      <c r="AB2289" s="59"/>
      <c r="AC2289" s="59"/>
      <c r="AD2289" s="59"/>
      <c r="AE2289" s="59"/>
      <c r="AF2289" s="59"/>
      <c r="AG2289" s="59"/>
      <c r="AH2289" s="59"/>
      <c r="AI2289" s="59"/>
      <c r="AJ2289" s="59"/>
    </row>
    <row r="2290" spans="4:36" x14ac:dyDescent="0.2">
      <c r="D2290" s="89"/>
      <c r="G2290" s="59"/>
      <c r="H2290" s="59"/>
      <c r="I2290" s="59"/>
      <c r="J2290" s="59"/>
      <c r="K2290" s="59"/>
      <c r="L2290" s="59"/>
      <c r="M2290" s="59"/>
      <c r="N2290" s="59"/>
      <c r="O2290" s="59"/>
      <c r="P2290" s="59"/>
      <c r="Q2290" s="59"/>
      <c r="R2290" s="59"/>
      <c r="S2290" s="59"/>
      <c r="T2290" s="59"/>
      <c r="U2290" s="59"/>
      <c r="V2290" s="59"/>
      <c r="W2290" s="59"/>
      <c r="X2290" s="59"/>
      <c r="Y2290" s="59"/>
      <c r="Z2290" s="59"/>
      <c r="AA2290" s="59"/>
      <c r="AB2290" s="59"/>
      <c r="AC2290" s="59"/>
      <c r="AD2290" s="59"/>
      <c r="AE2290" s="59"/>
      <c r="AF2290" s="59"/>
      <c r="AG2290" s="59"/>
      <c r="AH2290" s="59"/>
      <c r="AI2290" s="59"/>
      <c r="AJ2290" s="59"/>
    </row>
    <row r="2291" spans="4:36" x14ac:dyDescent="0.2">
      <c r="D2291" s="89"/>
      <c r="G2291" s="59"/>
      <c r="H2291" s="59"/>
      <c r="I2291" s="59"/>
      <c r="J2291" s="59"/>
      <c r="K2291" s="59"/>
      <c r="L2291" s="59"/>
      <c r="M2291" s="59"/>
      <c r="N2291" s="59"/>
      <c r="O2291" s="59"/>
      <c r="P2291" s="59"/>
      <c r="Q2291" s="59"/>
      <c r="R2291" s="59"/>
      <c r="S2291" s="59"/>
      <c r="T2291" s="59"/>
      <c r="U2291" s="59"/>
      <c r="V2291" s="59"/>
      <c r="W2291" s="59"/>
      <c r="X2291" s="59"/>
      <c r="Y2291" s="59"/>
      <c r="Z2291" s="59"/>
      <c r="AA2291" s="59"/>
      <c r="AB2291" s="59"/>
      <c r="AC2291" s="59"/>
      <c r="AD2291" s="59"/>
      <c r="AE2291" s="59"/>
      <c r="AF2291" s="59"/>
      <c r="AG2291" s="59"/>
      <c r="AH2291" s="59"/>
      <c r="AI2291" s="59"/>
      <c r="AJ2291" s="59"/>
    </row>
    <row r="2292" spans="4:36" x14ac:dyDescent="0.2">
      <c r="D2292" s="89"/>
      <c r="G2292" s="59"/>
      <c r="H2292" s="59"/>
      <c r="I2292" s="59"/>
      <c r="J2292" s="59"/>
      <c r="K2292" s="59"/>
      <c r="L2292" s="59"/>
      <c r="M2292" s="59"/>
      <c r="N2292" s="59"/>
      <c r="O2292" s="59"/>
      <c r="P2292" s="59"/>
      <c r="Q2292" s="59"/>
      <c r="R2292" s="59"/>
      <c r="S2292" s="59"/>
      <c r="T2292" s="59"/>
      <c r="U2292" s="59"/>
      <c r="V2292" s="59"/>
      <c r="W2292" s="59"/>
      <c r="X2292" s="59"/>
      <c r="Y2292" s="59"/>
      <c r="Z2292" s="59"/>
      <c r="AA2292" s="59"/>
      <c r="AB2292" s="59"/>
      <c r="AC2292" s="59"/>
      <c r="AD2292" s="59"/>
      <c r="AE2292" s="59"/>
      <c r="AF2292" s="59"/>
      <c r="AG2292" s="59"/>
      <c r="AH2292" s="59"/>
      <c r="AI2292" s="59"/>
      <c r="AJ2292" s="59"/>
    </row>
    <row r="2293" spans="4:36" x14ac:dyDescent="0.2">
      <c r="D2293" s="89"/>
      <c r="G2293" s="59"/>
      <c r="H2293" s="59"/>
      <c r="I2293" s="59"/>
      <c r="J2293" s="59"/>
      <c r="K2293" s="59"/>
      <c r="L2293" s="59"/>
      <c r="M2293" s="59"/>
      <c r="N2293" s="59"/>
      <c r="O2293" s="59"/>
      <c r="P2293" s="59"/>
      <c r="Q2293" s="59"/>
      <c r="R2293" s="59"/>
      <c r="S2293" s="59"/>
      <c r="T2293" s="59"/>
      <c r="U2293" s="59"/>
      <c r="V2293" s="59"/>
      <c r="W2293" s="59"/>
      <c r="X2293" s="59"/>
      <c r="Y2293" s="59"/>
      <c r="Z2293" s="59"/>
      <c r="AA2293" s="59"/>
      <c r="AB2293" s="59"/>
      <c r="AC2293" s="59"/>
      <c r="AD2293" s="59"/>
      <c r="AE2293" s="59"/>
      <c r="AF2293" s="59"/>
      <c r="AG2293" s="59"/>
      <c r="AH2293" s="59"/>
      <c r="AI2293" s="59"/>
      <c r="AJ2293" s="59"/>
    </row>
    <row r="2294" spans="4:36" x14ac:dyDescent="0.2">
      <c r="D2294" s="89"/>
      <c r="G2294" s="59"/>
      <c r="H2294" s="59"/>
      <c r="I2294" s="59"/>
      <c r="J2294" s="59"/>
      <c r="K2294" s="59"/>
      <c r="L2294" s="59"/>
      <c r="M2294" s="59"/>
      <c r="N2294" s="59"/>
      <c r="O2294" s="59"/>
      <c r="P2294" s="59"/>
      <c r="Q2294" s="59"/>
      <c r="R2294" s="59"/>
      <c r="S2294" s="59"/>
      <c r="T2294" s="59"/>
      <c r="U2294" s="59"/>
      <c r="V2294" s="59"/>
      <c r="W2294" s="59"/>
      <c r="X2294" s="59"/>
      <c r="Y2294" s="59"/>
      <c r="Z2294" s="59"/>
      <c r="AA2294" s="59"/>
      <c r="AB2294" s="59"/>
      <c r="AC2294" s="59"/>
      <c r="AD2294" s="59"/>
      <c r="AE2294" s="59"/>
      <c r="AF2294" s="59"/>
      <c r="AG2294" s="59"/>
      <c r="AH2294" s="59"/>
      <c r="AI2294" s="59"/>
      <c r="AJ2294" s="59"/>
    </row>
    <row r="2295" spans="4:36" x14ac:dyDescent="0.2">
      <c r="D2295" s="89"/>
      <c r="G2295" s="59"/>
      <c r="H2295" s="59"/>
      <c r="I2295" s="59"/>
      <c r="J2295" s="59"/>
      <c r="K2295" s="59"/>
      <c r="L2295" s="59"/>
      <c r="M2295" s="59"/>
      <c r="N2295" s="59"/>
      <c r="O2295" s="59"/>
      <c r="P2295" s="59"/>
      <c r="Q2295" s="59"/>
      <c r="R2295" s="59"/>
      <c r="S2295" s="59"/>
      <c r="T2295" s="59"/>
      <c r="U2295" s="59"/>
      <c r="V2295" s="59"/>
      <c r="W2295" s="59"/>
      <c r="X2295" s="59"/>
      <c r="Y2295" s="59"/>
      <c r="Z2295" s="59"/>
      <c r="AA2295" s="59"/>
      <c r="AB2295" s="59"/>
      <c r="AC2295" s="59"/>
      <c r="AD2295" s="59"/>
      <c r="AE2295" s="59"/>
      <c r="AF2295" s="59"/>
      <c r="AG2295" s="59"/>
      <c r="AH2295" s="59"/>
      <c r="AI2295" s="59"/>
      <c r="AJ2295" s="59"/>
    </row>
    <row r="2296" spans="4:36" x14ac:dyDescent="0.2">
      <c r="D2296" s="89"/>
      <c r="G2296" s="59"/>
      <c r="H2296" s="59"/>
      <c r="I2296" s="59"/>
      <c r="J2296" s="59"/>
      <c r="K2296" s="59"/>
      <c r="L2296" s="59"/>
      <c r="M2296" s="59"/>
      <c r="N2296" s="59"/>
      <c r="O2296" s="59"/>
      <c r="P2296" s="59"/>
      <c r="Q2296" s="59"/>
      <c r="R2296" s="59"/>
      <c r="S2296" s="59"/>
      <c r="T2296" s="59"/>
      <c r="U2296" s="59"/>
      <c r="V2296" s="59"/>
      <c r="W2296" s="59"/>
      <c r="X2296" s="59"/>
      <c r="Y2296" s="59"/>
      <c r="Z2296" s="59"/>
      <c r="AA2296" s="59"/>
      <c r="AB2296" s="59"/>
      <c r="AC2296" s="59"/>
      <c r="AD2296" s="59"/>
      <c r="AE2296" s="59"/>
      <c r="AF2296" s="59"/>
      <c r="AG2296" s="59"/>
      <c r="AH2296" s="59"/>
      <c r="AI2296" s="59"/>
      <c r="AJ2296" s="59"/>
    </row>
    <row r="2297" spans="4:36" x14ac:dyDescent="0.2">
      <c r="D2297" s="89"/>
      <c r="G2297" s="59"/>
      <c r="H2297" s="59"/>
      <c r="I2297" s="59"/>
      <c r="J2297" s="59"/>
      <c r="K2297" s="59"/>
      <c r="L2297" s="59"/>
      <c r="M2297" s="59"/>
      <c r="N2297" s="59"/>
      <c r="O2297" s="59"/>
      <c r="P2297" s="59"/>
      <c r="Q2297" s="59"/>
      <c r="R2297" s="59"/>
      <c r="S2297" s="59"/>
      <c r="T2297" s="59"/>
      <c r="U2297" s="59"/>
      <c r="V2297" s="59"/>
      <c r="W2297" s="59"/>
      <c r="X2297" s="59"/>
      <c r="Y2297" s="59"/>
      <c r="Z2297" s="59"/>
      <c r="AA2297" s="59"/>
      <c r="AB2297" s="59"/>
      <c r="AC2297" s="59"/>
      <c r="AD2297" s="59"/>
      <c r="AE2297" s="59"/>
      <c r="AF2297" s="59"/>
      <c r="AG2297" s="59"/>
      <c r="AH2297" s="59"/>
      <c r="AI2297" s="59"/>
      <c r="AJ2297" s="59"/>
    </row>
    <row r="2298" spans="4:36" x14ac:dyDescent="0.2">
      <c r="D2298" s="89"/>
      <c r="G2298" s="59"/>
      <c r="H2298" s="59"/>
      <c r="I2298" s="59"/>
      <c r="J2298" s="59"/>
      <c r="K2298" s="59"/>
      <c r="L2298" s="59"/>
      <c r="M2298" s="59"/>
      <c r="N2298" s="59"/>
      <c r="O2298" s="59"/>
      <c r="P2298" s="59"/>
      <c r="Q2298" s="59"/>
      <c r="R2298" s="59"/>
      <c r="S2298" s="59"/>
      <c r="T2298" s="59"/>
      <c r="U2298" s="59"/>
      <c r="V2298" s="59"/>
      <c r="W2298" s="59"/>
      <c r="X2298" s="59"/>
      <c r="Y2298" s="59"/>
      <c r="Z2298" s="59"/>
      <c r="AA2298" s="59"/>
      <c r="AB2298" s="59"/>
      <c r="AC2298" s="59"/>
      <c r="AD2298" s="59"/>
      <c r="AE2298" s="59"/>
      <c r="AF2298" s="59"/>
      <c r="AG2298" s="59"/>
      <c r="AH2298" s="59"/>
      <c r="AI2298" s="59"/>
      <c r="AJ2298" s="59"/>
    </row>
    <row r="2299" spans="4:36" x14ac:dyDescent="0.2">
      <c r="D2299" s="89"/>
      <c r="G2299" s="59"/>
      <c r="H2299" s="59"/>
      <c r="I2299" s="59"/>
      <c r="J2299" s="59"/>
      <c r="K2299" s="59"/>
      <c r="L2299" s="59"/>
      <c r="M2299" s="59"/>
      <c r="N2299" s="59"/>
      <c r="O2299" s="59"/>
      <c r="P2299" s="59"/>
      <c r="Q2299" s="59"/>
      <c r="R2299" s="59"/>
      <c r="S2299" s="59"/>
      <c r="T2299" s="59"/>
      <c r="U2299" s="59"/>
      <c r="V2299" s="59"/>
      <c r="W2299" s="59"/>
      <c r="X2299" s="59"/>
      <c r="Y2299" s="59"/>
      <c r="Z2299" s="59"/>
      <c r="AA2299" s="59"/>
      <c r="AB2299" s="59"/>
      <c r="AC2299" s="59"/>
      <c r="AD2299" s="59"/>
      <c r="AE2299" s="59"/>
      <c r="AF2299" s="59"/>
      <c r="AG2299" s="59"/>
      <c r="AH2299" s="59"/>
      <c r="AI2299" s="59"/>
      <c r="AJ2299" s="59"/>
    </row>
    <row r="2300" spans="4:36" x14ac:dyDescent="0.2">
      <c r="D2300" s="89"/>
      <c r="G2300" s="59"/>
      <c r="H2300" s="59"/>
      <c r="I2300" s="59"/>
      <c r="J2300" s="59"/>
      <c r="K2300" s="59"/>
      <c r="L2300" s="59"/>
      <c r="M2300" s="59"/>
      <c r="N2300" s="59"/>
      <c r="O2300" s="59"/>
      <c r="P2300" s="59"/>
      <c r="Q2300" s="59"/>
      <c r="R2300" s="59"/>
      <c r="S2300" s="59"/>
      <c r="T2300" s="59"/>
      <c r="U2300" s="59"/>
      <c r="V2300" s="59"/>
      <c r="W2300" s="59"/>
      <c r="X2300" s="59"/>
      <c r="Y2300" s="59"/>
      <c r="Z2300" s="59"/>
      <c r="AA2300" s="59"/>
      <c r="AB2300" s="59"/>
      <c r="AC2300" s="59"/>
      <c r="AD2300" s="59"/>
      <c r="AE2300" s="59"/>
      <c r="AF2300" s="59"/>
      <c r="AG2300" s="59"/>
      <c r="AH2300" s="59"/>
      <c r="AI2300" s="59"/>
      <c r="AJ2300" s="59"/>
    </row>
    <row r="2301" spans="4:36" x14ac:dyDescent="0.2">
      <c r="D2301" s="89"/>
      <c r="G2301" s="59"/>
      <c r="H2301" s="59"/>
      <c r="I2301" s="59"/>
      <c r="J2301" s="59"/>
      <c r="K2301" s="59"/>
      <c r="L2301" s="59"/>
      <c r="M2301" s="59"/>
      <c r="N2301" s="59"/>
      <c r="O2301" s="59"/>
      <c r="P2301" s="59"/>
      <c r="Q2301" s="59"/>
      <c r="R2301" s="59"/>
      <c r="S2301" s="59"/>
      <c r="T2301" s="59"/>
      <c r="U2301" s="59"/>
      <c r="V2301" s="59"/>
      <c r="W2301" s="59"/>
      <c r="X2301" s="59"/>
      <c r="Y2301" s="59"/>
      <c r="Z2301" s="59"/>
      <c r="AA2301" s="59"/>
      <c r="AB2301" s="59"/>
      <c r="AC2301" s="59"/>
      <c r="AD2301" s="59"/>
      <c r="AE2301" s="59"/>
      <c r="AF2301" s="59"/>
      <c r="AG2301" s="59"/>
      <c r="AH2301" s="59"/>
      <c r="AI2301" s="59"/>
      <c r="AJ2301" s="59"/>
    </row>
    <row r="2302" spans="4:36" x14ac:dyDescent="0.2">
      <c r="D2302" s="89"/>
      <c r="G2302" s="59"/>
      <c r="H2302" s="59"/>
      <c r="I2302" s="59"/>
      <c r="J2302" s="59"/>
      <c r="K2302" s="59"/>
      <c r="L2302" s="59"/>
      <c r="M2302" s="59"/>
      <c r="N2302" s="59"/>
      <c r="O2302" s="59"/>
      <c r="P2302" s="59"/>
      <c r="Q2302" s="59"/>
      <c r="R2302" s="59"/>
      <c r="S2302" s="59"/>
      <c r="T2302" s="59"/>
      <c r="U2302" s="59"/>
      <c r="V2302" s="59"/>
      <c r="W2302" s="59"/>
      <c r="X2302" s="59"/>
      <c r="Y2302" s="59"/>
      <c r="Z2302" s="59"/>
      <c r="AA2302" s="59"/>
      <c r="AB2302" s="59"/>
      <c r="AC2302" s="59"/>
      <c r="AD2302" s="59"/>
      <c r="AE2302" s="59"/>
      <c r="AF2302" s="59"/>
      <c r="AG2302" s="59"/>
      <c r="AH2302" s="59"/>
      <c r="AI2302" s="59"/>
      <c r="AJ2302" s="59"/>
    </row>
    <row r="2303" spans="4:36" x14ac:dyDescent="0.2">
      <c r="D2303" s="89"/>
      <c r="G2303" s="59"/>
      <c r="H2303" s="59"/>
      <c r="I2303" s="59"/>
      <c r="J2303" s="59"/>
      <c r="K2303" s="59"/>
      <c r="L2303" s="59"/>
      <c r="M2303" s="59"/>
      <c r="N2303" s="59"/>
      <c r="O2303" s="59"/>
      <c r="P2303" s="59"/>
      <c r="Q2303" s="59"/>
      <c r="R2303" s="59"/>
      <c r="S2303" s="59"/>
      <c r="T2303" s="59"/>
      <c r="U2303" s="59"/>
      <c r="V2303" s="59"/>
      <c r="W2303" s="59"/>
      <c r="X2303" s="59"/>
      <c r="Y2303" s="59"/>
      <c r="Z2303" s="59"/>
      <c r="AA2303" s="59"/>
      <c r="AB2303" s="59"/>
      <c r="AC2303" s="59"/>
      <c r="AD2303" s="59"/>
      <c r="AE2303" s="59"/>
      <c r="AF2303" s="59"/>
      <c r="AG2303" s="59"/>
      <c r="AH2303" s="59"/>
      <c r="AI2303" s="59"/>
      <c r="AJ2303" s="59"/>
    </row>
    <row r="2304" spans="4:36" x14ac:dyDescent="0.2">
      <c r="D2304" s="89"/>
      <c r="G2304" s="59"/>
      <c r="H2304" s="59"/>
      <c r="I2304" s="59"/>
      <c r="J2304" s="59"/>
      <c r="K2304" s="59"/>
      <c r="L2304" s="59"/>
      <c r="M2304" s="59"/>
      <c r="N2304" s="59"/>
      <c r="O2304" s="59"/>
      <c r="P2304" s="59"/>
      <c r="Q2304" s="59"/>
      <c r="R2304" s="59"/>
      <c r="S2304" s="59"/>
      <c r="T2304" s="59"/>
      <c r="U2304" s="59"/>
      <c r="V2304" s="59"/>
      <c r="W2304" s="59"/>
      <c r="X2304" s="59"/>
      <c r="Y2304" s="59"/>
      <c r="Z2304" s="59"/>
      <c r="AA2304" s="59"/>
      <c r="AB2304" s="59"/>
      <c r="AC2304" s="59"/>
      <c r="AD2304" s="59"/>
      <c r="AE2304" s="59"/>
      <c r="AF2304" s="59"/>
      <c r="AG2304" s="59"/>
      <c r="AH2304" s="59"/>
      <c r="AI2304" s="59"/>
      <c r="AJ2304" s="59"/>
    </row>
    <row r="2305" spans="4:36" x14ac:dyDescent="0.2">
      <c r="D2305" s="89"/>
      <c r="G2305" s="59"/>
      <c r="H2305" s="59"/>
      <c r="I2305" s="59"/>
      <c r="J2305" s="59"/>
      <c r="K2305" s="59"/>
      <c r="L2305" s="59"/>
      <c r="M2305" s="59"/>
      <c r="N2305" s="59"/>
      <c r="O2305" s="59"/>
      <c r="P2305" s="59"/>
      <c r="Q2305" s="59"/>
      <c r="R2305" s="59"/>
      <c r="S2305" s="59"/>
      <c r="T2305" s="59"/>
      <c r="U2305" s="59"/>
      <c r="V2305" s="59"/>
      <c r="W2305" s="59"/>
      <c r="X2305" s="59"/>
      <c r="Y2305" s="59"/>
      <c r="Z2305" s="59"/>
      <c r="AA2305" s="59"/>
      <c r="AB2305" s="59"/>
      <c r="AC2305" s="59"/>
      <c r="AD2305" s="59"/>
      <c r="AE2305" s="59"/>
      <c r="AF2305" s="59"/>
      <c r="AG2305" s="59"/>
      <c r="AH2305" s="59"/>
      <c r="AI2305" s="59"/>
      <c r="AJ2305" s="59"/>
    </row>
    <row r="2306" spans="4:36" x14ac:dyDescent="0.2">
      <c r="D2306" s="89"/>
      <c r="G2306" s="59"/>
      <c r="H2306" s="59"/>
      <c r="I2306" s="59"/>
      <c r="J2306" s="59"/>
      <c r="K2306" s="59"/>
      <c r="L2306" s="59"/>
      <c r="M2306" s="59"/>
      <c r="N2306" s="59"/>
      <c r="O2306" s="59"/>
      <c r="P2306" s="59"/>
      <c r="Q2306" s="59"/>
      <c r="R2306" s="59"/>
      <c r="S2306" s="59"/>
      <c r="T2306" s="59"/>
      <c r="U2306" s="59"/>
      <c r="V2306" s="59"/>
      <c r="W2306" s="59"/>
      <c r="X2306" s="59"/>
      <c r="Y2306" s="59"/>
      <c r="Z2306" s="59"/>
      <c r="AA2306" s="59"/>
      <c r="AB2306" s="59"/>
      <c r="AC2306" s="59"/>
      <c r="AD2306" s="59"/>
      <c r="AE2306" s="59"/>
      <c r="AF2306" s="59"/>
      <c r="AG2306" s="59"/>
      <c r="AH2306" s="59"/>
      <c r="AI2306" s="59"/>
      <c r="AJ2306" s="59"/>
    </row>
    <row r="2307" spans="4:36" x14ac:dyDescent="0.2">
      <c r="D2307" s="89"/>
      <c r="G2307" s="59"/>
      <c r="H2307" s="59"/>
      <c r="I2307" s="59"/>
      <c r="J2307" s="59"/>
      <c r="K2307" s="59"/>
      <c r="L2307" s="59"/>
      <c r="M2307" s="59"/>
      <c r="N2307" s="59"/>
      <c r="O2307" s="59"/>
      <c r="P2307" s="59"/>
      <c r="Q2307" s="59"/>
      <c r="R2307" s="59"/>
      <c r="S2307" s="59"/>
      <c r="T2307" s="59"/>
      <c r="U2307" s="59"/>
      <c r="V2307" s="59"/>
      <c r="W2307" s="59"/>
      <c r="X2307" s="59"/>
      <c r="Y2307" s="59"/>
      <c r="Z2307" s="59"/>
      <c r="AA2307" s="59"/>
      <c r="AB2307" s="59"/>
      <c r="AC2307" s="59"/>
      <c r="AD2307" s="59"/>
      <c r="AE2307" s="59"/>
      <c r="AF2307" s="59"/>
      <c r="AG2307" s="59"/>
      <c r="AH2307" s="59"/>
      <c r="AI2307" s="59"/>
      <c r="AJ2307" s="59"/>
    </row>
    <row r="2308" spans="4:36" x14ac:dyDescent="0.2">
      <c r="D2308" s="89"/>
      <c r="G2308" s="59"/>
      <c r="H2308" s="59"/>
      <c r="I2308" s="59"/>
      <c r="J2308" s="59"/>
      <c r="K2308" s="59"/>
      <c r="L2308" s="59"/>
      <c r="M2308" s="59"/>
      <c r="N2308" s="59"/>
      <c r="O2308" s="59"/>
      <c r="P2308" s="59"/>
      <c r="Q2308" s="59"/>
      <c r="R2308" s="59"/>
      <c r="S2308" s="59"/>
      <c r="T2308" s="59"/>
      <c r="U2308" s="59"/>
      <c r="V2308" s="59"/>
      <c r="W2308" s="59"/>
      <c r="X2308" s="59"/>
      <c r="Y2308" s="59"/>
      <c r="Z2308" s="59"/>
      <c r="AA2308" s="59"/>
      <c r="AB2308" s="59"/>
      <c r="AC2308" s="59"/>
      <c r="AD2308" s="59"/>
      <c r="AE2308" s="59"/>
      <c r="AF2308" s="59"/>
      <c r="AG2308" s="59"/>
      <c r="AH2308" s="59"/>
      <c r="AI2308" s="59"/>
      <c r="AJ2308" s="59"/>
    </row>
    <row r="2309" spans="4:36" x14ac:dyDescent="0.2">
      <c r="D2309" s="89"/>
      <c r="G2309" s="59"/>
      <c r="H2309" s="59"/>
      <c r="I2309" s="59"/>
      <c r="J2309" s="59"/>
      <c r="K2309" s="59"/>
      <c r="L2309" s="59"/>
      <c r="M2309" s="59"/>
      <c r="N2309" s="59"/>
      <c r="O2309" s="59"/>
      <c r="P2309" s="59"/>
      <c r="Q2309" s="59"/>
      <c r="R2309" s="59"/>
      <c r="S2309" s="59"/>
      <c r="T2309" s="59"/>
      <c r="U2309" s="59"/>
      <c r="V2309" s="59"/>
      <c r="W2309" s="59"/>
      <c r="X2309" s="59"/>
      <c r="Y2309" s="59"/>
      <c r="Z2309" s="59"/>
      <c r="AA2309" s="59"/>
      <c r="AB2309" s="59"/>
      <c r="AC2309" s="59"/>
      <c r="AD2309" s="59"/>
      <c r="AE2309" s="59"/>
      <c r="AF2309" s="59"/>
      <c r="AG2309" s="59"/>
      <c r="AH2309" s="59"/>
      <c r="AI2309" s="59"/>
      <c r="AJ2309" s="59"/>
    </row>
    <row r="2310" spans="4:36" x14ac:dyDescent="0.2">
      <c r="D2310" s="89"/>
      <c r="G2310" s="59"/>
      <c r="H2310" s="59"/>
      <c r="I2310" s="59"/>
      <c r="J2310" s="59"/>
      <c r="K2310" s="59"/>
      <c r="L2310" s="59"/>
      <c r="M2310" s="59"/>
      <c r="N2310" s="59"/>
      <c r="O2310" s="59"/>
      <c r="P2310" s="59"/>
      <c r="Q2310" s="59"/>
      <c r="R2310" s="59"/>
      <c r="S2310" s="59"/>
      <c r="T2310" s="59"/>
      <c r="U2310" s="59"/>
      <c r="V2310" s="59"/>
      <c r="W2310" s="59"/>
      <c r="X2310" s="59"/>
      <c r="Y2310" s="59"/>
      <c r="Z2310" s="59"/>
      <c r="AA2310" s="59"/>
      <c r="AB2310" s="59"/>
      <c r="AC2310" s="59"/>
      <c r="AD2310" s="59"/>
      <c r="AE2310" s="59"/>
      <c r="AF2310" s="59"/>
      <c r="AG2310" s="59"/>
      <c r="AH2310" s="59"/>
      <c r="AI2310" s="59"/>
      <c r="AJ2310" s="59"/>
    </row>
    <row r="2311" spans="4:36" x14ac:dyDescent="0.2">
      <c r="D2311" s="89"/>
      <c r="G2311" s="59"/>
      <c r="H2311" s="59"/>
      <c r="I2311" s="59"/>
      <c r="J2311" s="59"/>
      <c r="K2311" s="59"/>
      <c r="L2311" s="59"/>
      <c r="M2311" s="59"/>
      <c r="N2311" s="59"/>
      <c r="O2311" s="59"/>
      <c r="P2311" s="59"/>
      <c r="Q2311" s="59"/>
      <c r="R2311" s="59"/>
      <c r="S2311" s="59"/>
      <c r="T2311" s="59"/>
      <c r="U2311" s="59"/>
      <c r="V2311" s="59"/>
      <c r="W2311" s="59"/>
      <c r="X2311" s="59"/>
      <c r="Y2311" s="59"/>
      <c r="Z2311" s="59"/>
      <c r="AA2311" s="59"/>
      <c r="AB2311" s="59"/>
      <c r="AC2311" s="59"/>
      <c r="AD2311" s="59"/>
      <c r="AE2311" s="59"/>
      <c r="AF2311" s="59"/>
      <c r="AG2311" s="59"/>
      <c r="AH2311" s="59"/>
      <c r="AI2311" s="59"/>
      <c r="AJ2311" s="59"/>
    </row>
    <row r="2312" spans="4:36" x14ac:dyDescent="0.2">
      <c r="D2312" s="89"/>
      <c r="G2312" s="59"/>
      <c r="H2312" s="59"/>
      <c r="I2312" s="59"/>
      <c r="J2312" s="59"/>
      <c r="K2312" s="59"/>
      <c r="L2312" s="59"/>
      <c r="M2312" s="59"/>
      <c r="N2312" s="59"/>
      <c r="O2312" s="59"/>
      <c r="P2312" s="59"/>
      <c r="Q2312" s="59"/>
      <c r="R2312" s="59"/>
      <c r="S2312" s="59"/>
      <c r="T2312" s="59"/>
      <c r="U2312" s="59"/>
      <c r="V2312" s="59"/>
      <c r="W2312" s="59"/>
      <c r="X2312" s="59"/>
      <c r="Y2312" s="59"/>
      <c r="Z2312" s="59"/>
      <c r="AA2312" s="59"/>
      <c r="AB2312" s="59"/>
      <c r="AC2312" s="59"/>
      <c r="AD2312" s="59"/>
      <c r="AE2312" s="59"/>
      <c r="AF2312" s="59"/>
      <c r="AG2312" s="59"/>
      <c r="AH2312" s="59"/>
      <c r="AI2312" s="59"/>
      <c r="AJ2312" s="59"/>
    </row>
    <row r="2313" spans="4:36" x14ac:dyDescent="0.2">
      <c r="D2313" s="89"/>
      <c r="G2313" s="59"/>
      <c r="H2313" s="59"/>
      <c r="I2313" s="59"/>
      <c r="J2313" s="59"/>
      <c r="K2313" s="59"/>
      <c r="L2313" s="59"/>
      <c r="M2313" s="59"/>
      <c r="N2313" s="59"/>
      <c r="O2313" s="59"/>
      <c r="P2313" s="59"/>
      <c r="Q2313" s="59"/>
      <c r="R2313" s="59"/>
      <c r="S2313" s="59"/>
      <c r="T2313" s="59"/>
      <c r="U2313" s="59"/>
      <c r="V2313" s="59"/>
      <c r="W2313" s="59"/>
      <c r="X2313" s="59"/>
      <c r="Y2313" s="59"/>
      <c r="Z2313" s="59"/>
      <c r="AA2313" s="59"/>
      <c r="AB2313" s="59"/>
      <c r="AC2313" s="59"/>
      <c r="AD2313" s="59"/>
      <c r="AE2313" s="59"/>
      <c r="AF2313" s="59"/>
      <c r="AG2313" s="59"/>
      <c r="AH2313" s="59"/>
      <c r="AI2313" s="59"/>
      <c r="AJ2313" s="59"/>
    </row>
    <row r="2314" spans="4:36" x14ac:dyDescent="0.2">
      <c r="D2314" s="89"/>
      <c r="G2314" s="59"/>
      <c r="H2314" s="59"/>
      <c r="I2314" s="59"/>
      <c r="J2314" s="59"/>
      <c r="K2314" s="59"/>
      <c r="L2314" s="59"/>
      <c r="M2314" s="59"/>
      <c r="N2314" s="59"/>
      <c r="O2314" s="59"/>
      <c r="P2314" s="59"/>
      <c r="Q2314" s="59"/>
      <c r="R2314" s="59"/>
      <c r="S2314" s="59"/>
      <c r="T2314" s="59"/>
      <c r="U2314" s="59"/>
      <c r="V2314" s="59"/>
      <c r="W2314" s="59"/>
      <c r="X2314" s="59"/>
      <c r="Y2314" s="59"/>
      <c r="Z2314" s="59"/>
      <c r="AA2314" s="59"/>
      <c r="AB2314" s="59"/>
      <c r="AC2314" s="59"/>
      <c r="AD2314" s="59"/>
      <c r="AE2314" s="59"/>
      <c r="AF2314" s="59"/>
      <c r="AG2314" s="59"/>
      <c r="AH2314" s="59"/>
      <c r="AI2314" s="59"/>
      <c r="AJ2314" s="59"/>
    </row>
    <row r="2315" spans="4:36" x14ac:dyDescent="0.2">
      <c r="D2315" s="89"/>
      <c r="G2315" s="59"/>
      <c r="H2315" s="59"/>
      <c r="I2315" s="59"/>
      <c r="J2315" s="59"/>
      <c r="K2315" s="59"/>
      <c r="L2315" s="59"/>
      <c r="M2315" s="59"/>
      <c r="N2315" s="59"/>
      <c r="O2315" s="59"/>
      <c r="P2315" s="59"/>
      <c r="Q2315" s="59"/>
      <c r="R2315" s="59"/>
      <c r="S2315" s="59"/>
      <c r="T2315" s="59"/>
      <c r="U2315" s="59"/>
      <c r="V2315" s="59"/>
      <c r="W2315" s="59"/>
      <c r="X2315" s="59"/>
      <c r="Y2315" s="59"/>
      <c r="Z2315" s="59"/>
      <c r="AA2315" s="59"/>
      <c r="AB2315" s="59"/>
      <c r="AC2315" s="59"/>
      <c r="AD2315" s="59"/>
      <c r="AE2315" s="59"/>
      <c r="AF2315" s="59"/>
      <c r="AG2315" s="59"/>
      <c r="AH2315" s="59"/>
      <c r="AI2315" s="59"/>
      <c r="AJ2315" s="59"/>
    </row>
    <row r="2316" spans="4:36" x14ac:dyDescent="0.2">
      <c r="D2316" s="89"/>
      <c r="G2316" s="59"/>
      <c r="H2316" s="59"/>
      <c r="I2316" s="59"/>
      <c r="J2316" s="59"/>
      <c r="K2316" s="59"/>
      <c r="L2316" s="59"/>
      <c r="M2316" s="59"/>
      <c r="N2316" s="59"/>
      <c r="O2316" s="59"/>
      <c r="P2316" s="59"/>
      <c r="Q2316" s="59"/>
      <c r="R2316" s="59"/>
      <c r="S2316" s="59"/>
      <c r="T2316" s="59"/>
      <c r="U2316" s="59"/>
      <c r="V2316" s="59"/>
      <c r="W2316" s="59"/>
      <c r="X2316" s="59"/>
      <c r="Y2316" s="59"/>
      <c r="Z2316" s="59"/>
      <c r="AA2316" s="59"/>
      <c r="AB2316" s="59"/>
      <c r="AC2316" s="59"/>
      <c r="AD2316" s="59"/>
      <c r="AE2316" s="59"/>
      <c r="AF2316" s="59"/>
      <c r="AG2316" s="59"/>
      <c r="AH2316" s="59"/>
      <c r="AI2316" s="59"/>
      <c r="AJ2316" s="59"/>
    </row>
    <row r="2317" spans="4:36" x14ac:dyDescent="0.2">
      <c r="D2317" s="89"/>
      <c r="G2317" s="59"/>
      <c r="H2317" s="59"/>
      <c r="I2317" s="59"/>
      <c r="J2317" s="59"/>
      <c r="K2317" s="59"/>
      <c r="L2317" s="59"/>
      <c r="M2317" s="59"/>
      <c r="N2317" s="59"/>
      <c r="O2317" s="59"/>
      <c r="P2317" s="59"/>
      <c r="Q2317" s="59"/>
      <c r="R2317" s="59"/>
      <c r="S2317" s="59"/>
      <c r="T2317" s="59"/>
      <c r="U2317" s="59"/>
      <c r="V2317" s="59"/>
      <c r="W2317" s="59"/>
      <c r="X2317" s="59"/>
      <c r="Y2317" s="59"/>
      <c r="Z2317" s="59"/>
      <c r="AA2317" s="59"/>
      <c r="AB2317" s="59"/>
      <c r="AC2317" s="59"/>
      <c r="AD2317" s="59"/>
      <c r="AE2317" s="59"/>
      <c r="AF2317" s="59"/>
      <c r="AG2317" s="59"/>
      <c r="AH2317" s="59"/>
      <c r="AI2317" s="59"/>
      <c r="AJ2317" s="59"/>
    </row>
    <row r="2318" spans="4:36" x14ac:dyDescent="0.2">
      <c r="D2318" s="89"/>
      <c r="G2318" s="59"/>
      <c r="H2318" s="59"/>
      <c r="I2318" s="59"/>
      <c r="J2318" s="59"/>
      <c r="K2318" s="59"/>
      <c r="L2318" s="59"/>
      <c r="M2318" s="59"/>
      <c r="N2318" s="59"/>
      <c r="O2318" s="59"/>
      <c r="P2318" s="59"/>
      <c r="Q2318" s="59"/>
      <c r="R2318" s="59"/>
      <c r="S2318" s="59"/>
      <c r="T2318" s="59"/>
      <c r="U2318" s="59"/>
      <c r="V2318" s="59"/>
      <c r="W2318" s="59"/>
      <c r="X2318" s="59"/>
      <c r="Y2318" s="59"/>
      <c r="Z2318" s="59"/>
      <c r="AA2318" s="59"/>
      <c r="AB2318" s="59"/>
      <c r="AC2318" s="59"/>
      <c r="AD2318" s="59"/>
      <c r="AE2318" s="59"/>
      <c r="AF2318" s="59"/>
      <c r="AG2318" s="59"/>
      <c r="AH2318" s="59"/>
      <c r="AI2318" s="59"/>
      <c r="AJ2318" s="59"/>
    </row>
    <row r="2319" spans="4:36" x14ac:dyDescent="0.2">
      <c r="D2319" s="89"/>
      <c r="G2319" s="59"/>
      <c r="H2319" s="59"/>
      <c r="I2319" s="59"/>
      <c r="J2319" s="59"/>
      <c r="K2319" s="59"/>
      <c r="L2319" s="59"/>
      <c r="M2319" s="59"/>
      <c r="N2319" s="59"/>
      <c r="O2319" s="59"/>
      <c r="P2319" s="59"/>
      <c r="Q2319" s="59"/>
      <c r="R2319" s="59"/>
      <c r="S2319" s="59"/>
      <c r="T2319" s="59"/>
      <c r="U2319" s="59"/>
      <c r="V2319" s="59"/>
      <c r="W2319" s="59"/>
      <c r="X2319" s="59"/>
      <c r="Y2319" s="59"/>
      <c r="Z2319" s="59"/>
      <c r="AA2319" s="59"/>
      <c r="AB2319" s="59"/>
      <c r="AC2319" s="59"/>
      <c r="AD2319" s="59"/>
      <c r="AE2319" s="59"/>
      <c r="AF2319" s="59"/>
      <c r="AG2319" s="59"/>
      <c r="AH2319" s="59"/>
      <c r="AI2319" s="59"/>
      <c r="AJ2319" s="59"/>
    </row>
    <row r="2320" spans="4:36" x14ac:dyDescent="0.2">
      <c r="D2320" s="89"/>
      <c r="G2320" s="59"/>
      <c r="H2320" s="59"/>
      <c r="I2320" s="59"/>
      <c r="J2320" s="59"/>
      <c r="K2320" s="59"/>
      <c r="L2320" s="59"/>
      <c r="M2320" s="59"/>
      <c r="N2320" s="59"/>
      <c r="O2320" s="59"/>
      <c r="P2320" s="59"/>
      <c r="Q2320" s="59"/>
      <c r="R2320" s="59"/>
      <c r="S2320" s="59"/>
      <c r="T2320" s="59"/>
      <c r="U2320" s="59"/>
      <c r="V2320" s="59"/>
      <c r="W2320" s="59"/>
      <c r="X2320" s="59"/>
      <c r="Y2320" s="59"/>
      <c r="Z2320" s="59"/>
      <c r="AA2320" s="59"/>
      <c r="AB2320" s="59"/>
      <c r="AC2320" s="59"/>
      <c r="AD2320" s="59"/>
      <c r="AE2320" s="59"/>
      <c r="AF2320" s="59"/>
      <c r="AG2320" s="59"/>
      <c r="AH2320" s="59"/>
      <c r="AI2320" s="59"/>
      <c r="AJ2320" s="59"/>
    </row>
    <row r="2321" spans="4:36" x14ac:dyDescent="0.2">
      <c r="D2321" s="89"/>
      <c r="G2321" s="59"/>
      <c r="H2321" s="59"/>
      <c r="I2321" s="59"/>
      <c r="J2321" s="59"/>
      <c r="K2321" s="59"/>
      <c r="L2321" s="59"/>
      <c r="M2321" s="59"/>
      <c r="N2321" s="59"/>
      <c r="O2321" s="59"/>
      <c r="P2321" s="59"/>
      <c r="Q2321" s="59"/>
      <c r="R2321" s="59"/>
      <c r="S2321" s="59"/>
      <c r="T2321" s="59"/>
      <c r="U2321" s="59"/>
      <c r="V2321" s="59"/>
      <c r="W2321" s="59"/>
      <c r="X2321" s="59"/>
      <c r="Y2321" s="59"/>
      <c r="Z2321" s="59"/>
      <c r="AA2321" s="59"/>
      <c r="AB2321" s="59"/>
      <c r="AC2321" s="59"/>
      <c r="AD2321" s="59"/>
      <c r="AE2321" s="59"/>
      <c r="AF2321" s="59"/>
      <c r="AG2321" s="59"/>
      <c r="AH2321" s="59"/>
      <c r="AI2321" s="59"/>
      <c r="AJ2321" s="59"/>
    </row>
    <row r="2322" spans="4:36" x14ac:dyDescent="0.2">
      <c r="D2322" s="89"/>
      <c r="G2322" s="59"/>
      <c r="H2322" s="59"/>
      <c r="I2322" s="59"/>
      <c r="J2322" s="59"/>
      <c r="K2322" s="59"/>
      <c r="L2322" s="59"/>
      <c r="M2322" s="59"/>
      <c r="N2322" s="59"/>
      <c r="O2322" s="59"/>
      <c r="P2322" s="59"/>
      <c r="Q2322" s="59"/>
      <c r="R2322" s="59"/>
      <c r="S2322" s="59"/>
      <c r="T2322" s="59"/>
      <c r="U2322" s="59"/>
      <c r="V2322" s="59"/>
      <c r="W2322" s="59"/>
      <c r="X2322" s="59"/>
      <c r="Y2322" s="59"/>
      <c r="Z2322" s="59"/>
      <c r="AA2322" s="59"/>
      <c r="AB2322" s="59"/>
      <c r="AC2322" s="59"/>
      <c r="AD2322" s="59"/>
      <c r="AE2322" s="59"/>
      <c r="AF2322" s="59"/>
      <c r="AG2322" s="59"/>
      <c r="AH2322" s="59"/>
      <c r="AI2322" s="59"/>
      <c r="AJ2322" s="59"/>
    </row>
    <row r="2323" spans="4:36" x14ac:dyDescent="0.2">
      <c r="D2323" s="89"/>
      <c r="G2323" s="59"/>
      <c r="H2323" s="59"/>
      <c r="I2323" s="59"/>
      <c r="J2323" s="59"/>
      <c r="K2323" s="59"/>
      <c r="L2323" s="59"/>
      <c r="M2323" s="59"/>
      <c r="N2323" s="59"/>
      <c r="O2323" s="59"/>
      <c r="P2323" s="59"/>
      <c r="Q2323" s="59"/>
      <c r="R2323" s="59"/>
      <c r="S2323" s="59"/>
      <c r="T2323" s="59"/>
      <c r="U2323" s="59"/>
      <c r="V2323" s="59"/>
      <c r="W2323" s="59"/>
      <c r="X2323" s="59"/>
      <c r="Y2323" s="59"/>
      <c r="Z2323" s="59"/>
      <c r="AA2323" s="59"/>
      <c r="AB2323" s="59"/>
      <c r="AC2323" s="59"/>
      <c r="AD2323" s="59"/>
      <c r="AE2323" s="59"/>
      <c r="AF2323" s="59"/>
      <c r="AG2323" s="59"/>
      <c r="AH2323" s="59"/>
      <c r="AI2323" s="59"/>
      <c r="AJ2323" s="59"/>
    </row>
    <row r="2324" spans="4:36" x14ac:dyDescent="0.2">
      <c r="D2324" s="89"/>
      <c r="G2324" s="59"/>
      <c r="H2324" s="59"/>
      <c r="I2324" s="59"/>
      <c r="J2324" s="59"/>
      <c r="K2324" s="59"/>
      <c r="L2324" s="59"/>
      <c r="M2324" s="59"/>
      <c r="N2324" s="59"/>
      <c r="O2324" s="59"/>
      <c r="P2324" s="59"/>
      <c r="Q2324" s="59"/>
      <c r="R2324" s="59"/>
      <c r="S2324" s="59"/>
      <c r="T2324" s="59"/>
      <c r="U2324" s="59"/>
      <c r="V2324" s="59"/>
      <c r="W2324" s="59"/>
      <c r="X2324" s="59"/>
      <c r="Y2324" s="59"/>
      <c r="Z2324" s="59"/>
      <c r="AA2324" s="59"/>
      <c r="AB2324" s="59"/>
      <c r="AC2324" s="59"/>
      <c r="AD2324" s="59"/>
      <c r="AE2324" s="59"/>
      <c r="AF2324" s="59"/>
      <c r="AG2324" s="59"/>
      <c r="AH2324" s="59"/>
      <c r="AI2324" s="59"/>
      <c r="AJ2324" s="59"/>
    </row>
    <row r="2325" spans="4:36" x14ac:dyDescent="0.2">
      <c r="D2325" s="89"/>
      <c r="G2325" s="59"/>
      <c r="H2325" s="59"/>
      <c r="I2325" s="59"/>
      <c r="J2325" s="59"/>
      <c r="K2325" s="59"/>
      <c r="L2325" s="59"/>
      <c r="M2325" s="59"/>
      <c r="N2325" s="59"/>
      <c r="O2325" s="59"/>
      <c r="P2325" s="59"/>
      <c r="Q2325" s="59"/>
      <c r="R2325" s="59"/>
      <c r="S2325" s="59"/>
      <c r="T2325" s="59"/>
      <c r="U2325" s="59"/>
      <c r="V2325" s="59"/>
      <c r="W2325" s="59"/>
      <c r="X2325" s="59"/>
      <c r="Y2325" s="59"/>
      <c r="Z2325" s="59"/>
      <c r="AA2325" s="59"/>
      <c r="AB2325" s="59"/>
      <c r="AC2325" s="59"/>
      <c r="AD2325" s="59"/>
      <c r="AE2325" s="59"/>
      <c r="AF2325" s="59"/>
      <c r="AG2325" s="59"/>
      <c r="AH2325" s="59"/>
      <c r="AI2325" s="59"/>
      <c r="AJ2325" s="59"/>
    </row>
    <row r="2326" spans="4:36" x14ac:dyDescent="0.2">
      <c r="D2326" s="89"/>
      <c r="G2326" s="59"/>
      <c r="H2326" s="59"/>
      <c r="I2326" s="59"/>
      <c r="J2326" s="59"/>
      <c r="K2326" s="59"/>
      <c r="L2326" s="59"/>
      <c r="M2326" s="59"/>
      <c r="N2326" s="59"/>
      <c r="O2326" s="59"/>
      <c r="P2326" s="59"/>
      <c r="Q2326" s="59"/>
      <c r="R2326" s="59"/>
      <c r="S2326" s="59"/>
      <c r="T2326" s="59"/>
      <c r="U2326" s="59"/>
      <c r="V2326" s="59"/>
      <c r="W2326" s="59"/>
      <c r="X2326" s="59"/>
      <c r="Y2326" s="59"/>
      <c r="Z2326" s="59"/>
      <c r="AA2326" s="59"/>
      <c r="AB2326" s="59"/>
      <c r="AC2326" s="59"/>
      <c r="AD2326" s="59"/>
      <c r="AE2326" s="59"/>
      <c r="AF2326" s="59"/>
      <c r="AG2326" s="59"/>
      <c r="AH2326" s="59"/>
      <c r="AI2326" s="59"/>
      <c r="AJ2326" s="59"/>
    </row>
    <row r="2327" spans="4:36" x14ac:dyDescent="0.2">
      <c r="D2327" s="89"/>
      <c r="G2327" s="59"/>
      <c r="H2327" s="59"/>
      <c r="I2327" s="59"/>
      <c r="J2327" s="59"/>
      <c r="K2327" s="59"/>
      <c r="L2327" s="59"/>
      <c r="M2327" s="59"/>
      <c r="N2327" s="59"/>
      <c r="O2327" s="59"/>
      <c r="P2327" s="59"/>
      <c r="Q2327" s="59"/>
      <c r="R2327" s="59"/>
      <c r="S2327" s="59"/>
      <c r="T2327" s="59"/>
      <c r="U2327" s="59"/>
      <c r="V2327" s="59"/>
      <c r="W2327" s="59"/>
      <c r="X2327" s="59"/>
      <c r="Y2327" s="59"/>
      <c r="Z2327" s="59"/>
      <c r="AA2327" s="59"/>
      <c r="AB2327" s="59"/>
      <c r="AC2327" s="59"/>
      <c r="AD2327" s="59"/>
      <c r="AE2327" s="59"/>
      <c r="AF2327" s="59"/>
      <c r="AG2327" s="59"/>
      <c r="AH2327" s="59"/>
      <c r="AI2327" s="59"/>
      <c r="AJ2327" s="59"/>
    </row>
    <row r="2328" spans="4:36" x14ac:dyDescent="0.2">
      <c r="D2328" s="89"/>
      <c r="G2328" s="59"/>
      <c r="H2328" s="59"/>
      <c r="I2328" s="59"/>
      <c r="J2328" s="59"/>
      <c r="K2328" s="59"/>
      <c r="L2328" s="59"/>
      <c r="M2328" s="59"/>
      <c r="N2328" s="59"/>
      <c r="O2328" s="59"/>
      <c r="P2328" s="59"/>
      <c r="Q2328" s="59"/>
      <c r="R2328" s="59"/>
      <c r="S2328" s="59"/>
      <c r="T2328" s="59"/>
      <c r="U2328" s="59"/>
      <c r="V2328" s="59"/>
      <c r="W2328" s="59"/>
      <c r="X2328" s="59"/>
      <c r="Y2328" s="59"/>
      <c r="Z2328" s="59"/>
      <c r="AA2328" s="59"/>
      <c r="AB2328" s="59"/>
      <c r="AC2328" s="59"/>
      <c r="AD2328" s="59"/>
      <c r="AE2328" s="59"/>
      <c r="AF2328" s="59"/>
      <c r="AG2328" s="59"/>
      <c r="AH2328" s="59"/>
      <c r="AI2328" s="59"/>
      <c r="AJ2328" s="59"/>
    </row>
    <row r="2329" spans="4:36" x14ac:dyDescent="0.2">
      <c r="D2329" s="89"/>
      <c r="G2329" s="59"/>
      <c r="H2329" s="59"/>
      <c r="I2329" s="59"/>
      <c r="J2329" s="59"/>
      <c r="K2329" s="59"/>
      <c r="L2329" s="59"/>
      <c r="M2329" s="59"/>
      <c r="N2329" s="59"/>
      <c r="O2329" s="59"/>
      <c r="P2329" s="59"/>
      <c r="Q2329" s="59"/>
      <c r="R2329" s="59"/>
      <c r="S2329" s="59"/>
      <c r="T2329" s="59"/>
      <c r="U2329" s="59"/>
      <c r="V2329" s="59"/>
      <c r="W2329" s="59"/>
      <c r="X2329" s="59"/>
      <c r="Y2329" s="59"/>
      <c r="Z2329" s="59"/>
      <c r="AA2329" s="59"/>
      <c r="AB2329" s="59"/>
      <c r="AC2329" s="59"/>
      <c r="AD2329" s="59"/>
      <c r="AE2329" s="59"/>
      <c r="AF2329" s="59"/>
      <c r="AG2329" s="59"/>
      <c r="AH2329" s="59"/>
      <c r="AI2329" s="59"/>
      <c r="AJ2329" s="59"/>
    </row>
    <row r="2330" spans="4:36" x14ac:dyDescent="0.2">
      <c r="D2330" s="89"/>
      <c r="G2330" s="59"/>
      <c r="H2330" s="59"/>
      <c r="I2330" s="59"/>
      <c r="J2330" s="59"/>
      <c r="K2330" s="59"/>
      <c r="L2330" s="59"/>
      <c r="M2330" s="59"/>
      <c r="N2330" s="59"/>
      <c r="O2330" s="59"/>
      <c r="P2330" s="59"/>
      <c r="Q2330" s="59"/>
      <c r="R2330" s="59"/>
      <c r="S2330" s="59"/>
      <c r="T2330" s="59"/>
      <c r="U2330" s="59"/>
      <c r="V2330" s="59"/>
      <c r="W2330" s="59"/>
      <c r="X2330" s="59"/>
      <c r="Y2330" s="59"/>
      <c r="Z2330" s="59"/>
      <c r="AA2330" s="59"/>
      <c r="AB2330" s="59"/>
      <c r="AC2330" s="59"/>
      <c r="AD2330" s="59"/>
      <c r="AE2330" s="59"/>
      <c r="AF2330" s="59"/>
      <c r="AG2330" s="59"/>
      <c r="AH2330" s="59"/>
      <c r="AI2330" s="59"/>
      <c r="AJ2330" s="59"/>
    </row>
    <row r="2331" spans="4:36" x14ac:dyDescent="0.2">
      <c r="D2331" s="89"/>
      <c r="G2331" s="59"/>
      <c r="H2331" s="59"/>
      <c r="I2331" s="59"/>
      <c r="J2331" s="59"/>
      <c r="K2331" s="59"/>
      <c r="L2331" s="59"/>
      <c r="M2331" s="59"/>
      <c r="N2331" s="59"/>
      <c r="O2331" s="59"/>
      <c r="P2331" s="59"/>
      <c r="Q2331" s="59"/>
      <c r="R2331" s="59"/>
      <c r="S2331" s="59"/>
      <c r="T2331" s="59"/>
      <c r="U2331" s="59"/>
      <c r="V2331" s="59"/>
      <c r="W2331" s="59"/>
      <c r="X2331" s="59"/>
      <c r="Y2331" s="59"/>
      <c r="Z2331" s="59"/>
      <c r="AA2331" s="59"/>
      <c r="AB2331" s="59"/>
      <c r="AC2331" s="59"/>
      <c r="AD2331" s="59"/>
      <c r="AE2331" s="59"/>
      <c r="AF2331" s="59"/>
      <c r="AG2331" s="59"/>
      <c r="AH2331" s="59"/>
      <c r="AI2331" s="59"/>
      <c r="AJ2331" s="59"/>
    </row>
    <row r="2332" spans="4:36" x14ac:dyDescent="0.2">
      <c r="D2332" s="89"/>
      <c r="G2332" s="59"/>
      <c r="H2332" s="59"/>
      <c r="I2332" s="59"/>
      <c r="J2332" s="59"/>
      <c r="K2332" s="59"/>
      <c r="L2332" s="59"/>
      <c r="M2332" s="59"/>
      <c r="N2332" s="59"/>
      <c r="O2332" s="59"/>
      <c r="P2332" s="59"/>
      <c r="Q2332" s="59"/>
      <c r="R2332" s="59"/>
      <c r="S2332" s="59"/>
      <c r="T2332" s="59"/>
      <c r="U2332" s="59"/>
      <c r="V2332" s="59"/>
      <c r="W2332" s="59"/>
      <c r="X2332" s="59"/>
      <c r="Y2332" s="59"/>
      <c r="Z2332" s="59"/>
      <c r="AA2332" s="59"/>
      <c r="AB2332" s="59"/>
      <c r="AC2332" s="59"/>
      <c r="AD2332" s="59"/>
      <c r="AE2332" s="59"/>
      <c r="AF2332" s="59"/>
      <c r="AG2332" s="59"/>
      <c r="AH2332" s="59"/>
      <c r="AI2332" s="59"/>
      <c r="AJ2332" s="59"/>
    </row>
    <row r="2333" spans="4:36" x14ac:dyDescent="0.2">
      <c r="D2333" s="89"/>
      <c r="G2333" s="59"/>
      <c r="H2333" s="59"/>
      <c r="I2333" s="59"/>
      <c r="J2333" s="59"/>
      <c r="K2333" s="59"/>
      <c r="L2333" s="59"/>
      <c r="M2333" s="59"/>
      <c r="N2333" s="59"/>
      <c r="O2333" s="59"/>
      <c r="P2333" s="59"/>
      <c r="Q2333" s="59"/>
      <c r="R2333" s="59"/>
      <c r="S2333" s="59"/>
      <c r="T2333" s="59"/>
      <c r="U2333" s="59"/>
      <c r="V2333" s="59"/>
      <c r="W2333" s="59"/>
      <c r="X2333" s="59"/>
      <c r="Y2333" s="59"/>
      <c r="Z2333" s="59"/>
      <c r="AA2333" s="59"/>
      <c r="AB2333" s="59"/>
      <c r="AC2333" s="59"/>
      <c r="AD2333" s="59"/>
      <c r="AE2333" s="59"/>
      <c r="AF2333" s="59"/>
      <c r="AG2333" s="59"/>
      <c r="AH2333" s="59"/>
      <c r="AI2333" s="59"/>
      <c r="AJ2333" s="59"/>
    </row>
    <row r="2334" spans="4:36" x14ac:dyDescent="0.2">
      <c r="D2334" s="89"/>
      <c r="G2334" s="59"/>
      <c r="H2334" s="59"/>
      <c r="I2334" s="59"/>
      <c r="J2334" s="59"/>
      <c r="K2334" s="59"/>
      <c r="L2334" s="59"/>
      <c r="M2334" s="59"/>
      <c r="N2334" s="59"/>
      <c r="O2334" s="59"/>
      <c r="P2334" s="59"/>
      <c r="Q2334" s="59"/>
      <c r="R2334" s="59"/>
      <c r="S2334" s="59"/>
      <c r="T2334" s="59"/>
      <c r="U2334" s="59"/>
      <c r="V2334" s="59"/>
      <c r="W2334" s="59"/>
      <c r="X2334" s="59"/>
      <c r="Y2334" s="59"/>
      <c r="Z2334" s="59"/>
      <c r="AA2334" s="59"/>
      <c r="AB2334" s="59"/>
      <c r="AC2334" s="59"/>
      <c r="AD2334" s="59"/>
      <c r="AE2334" s="59"/>
      <c r="AF2334" s="59"/>
      <c r="AG2334" s="59"/>
      <c r="AH2334" s="59"/>
      <c r="AI2334" s="59"/>
      <c r="AJ2334" s="59"/>
    </row>
    <row r="2335" spans="4:36" x14ac:dyDescent="0.2">
      <c r="D2335" s="89"/>
      <c r="G2335" s="59"/>
      <c r="H2335" s="59"/>
      <c r="I2335" s="59"/>
      <c r="J2335" s="59"/>
      <c r="K2335" s="59"/>
      <c r="L2335" s="59"/>
      <c r="M2335" s="59"/>
      <c r="N2335" s="59"/>
      <c r="O2335" s="59"/>
      <c r="P2335" s="59"/>
      <c r="Q2335" s="59"/>
      <c r="R2335" s="59"/>
      <c r="S2335" s="59"/>
      <c r="T2335" s="59"/>
      <c r="U2335" s="59"/>
      <c r="V2335" s="59"/>
      <c r="W2335" s="59"/>
      <c r="X2335" s="59"/>
      <c r="Y2335" s="59"/>
      <c r="Z2335" s="59"/>
      <c r="AA2335" s="59"/>
      <c r="AB2335" s="59"/>
      <c r="AC2335" s="59"/>
      <c r="AD2335" s="59"/>
      <c r="AE2335" s="59"/>
      <c r="AF2335" s="59"/>
      <c r="AG2335" s="59"/>
      <c r="AH2335" s="59"/>
      <c r="AI2335" s="59"/>
      <c r="AJ2335" s="59"/>
    </row>
    <row r="2336" spans="4:36" x14ac:dyDescent="0.2">
      <c r="D2336" s="89"/>
      <c r="G2336" s="59"/>
      <c r="H2336" s="59"/>
      <c r="I2336" s="59"/>
      <c r="J2336" s="59"/>
      <c r="K2336" s="59"/>
      <c r="L2336" s="59"/>
      <c r="M2336" s="59"/>
      <c r="N2336" s="59"/>
      <c r="O2336" s="59"/>
      <c r="P2336" s="59"/>
      <c r="Q2336" s="59"/>
      <c r="R2336" s="59"/>
      <c r="S2336" s="59"/>
      <c r="T2336" s="59"/>
      <c r="U2336" s="59"/>
      <c r="V2336" s="59"/>
      <c r="W2336" s="59"/>
      <c r="X2336" s="59"/>
      <c r="Y2336" s="59"/>
      <c r="Z2336" s="59"/>
      <c r="AA2336" s="59"/>
      <c r="AB2336" s="59"/>
      <c r="AC2336" s="59"/>
      <c r="AD2336" s="59"/>
      <c r="AE2336" s="59"/>
      <c r="AF2336" s="59"/>
      <c r="AG2336" s="59"/>
      <c r="AH2336" s="59"/>
      <c r="AI2336" s="59"/>
      <c r="AJ2336" s="59"/>
    </row>
    <row r="2337" spans="4:36" x14ac:dyDescent="0.2">
      <c r="D2337" s="89"/>
      <c r="G2337" s="59"/>
      <c r="H2337" s="59"/>
      <c r="I2337" s="59"/>
      <c r="J2337" s="59"/>
      <c r="K2337" s="59"/>
      <c r="L2337" s="59"/>
      <c r="M2337" s="59"/>
      <c r="N2337" s="59"/>
      <c r="O2337" s="59"/>
      <c r="P2337" s="59"/>
      <c r="Q2337" s="59"/>
      <c r="R2337" s="59"/>
      <c r="S2337" s="59"/>
      <c r="T2337" s="59"/>
      <c r="U2337" s="59"/>
      <c r="V2337" s="59"/>
      <c r="W2337" s="59"/>
      <c r="X2337" s="59"/>
      <c r="Y2337" s="59"/>
      <c r="Z2337" s="59"/>
      <c r="AA2337" s="59"/>
      <c r="AB2337" s="59"/>
      <c r="AC2337" s="59"/>
      <c r="AD2337" s="59"/>
      <c r="AE2337" s="59"/>
      <c r="AF2337" s="59"/>
      <c r="AG2337" s="59"/>
      <c r="AH2337" s="59"/>
      <c r="AI2337" s="59"/>
      <c r="AJ2337" s="59"/>
    </row>
    <row r="2338" spans="4:36" x14ac:dyDescent="0.2">
      <c r="D2338" s="89"/>
      <c r="G2338" s="59"/>
      <c r="H2338" s="59"/>
      <c r="I2338" s="59"/>
      <c r="J2338" s="59"/>
      <c r="K2338" s="59"/>
      <c r="L2338" s="59"/>
      <c r="M2338" s="59"/>
      <c r="N2338" s="59"/>
      <c r="O2338" s="59"/>
      <c r="P2338" s="59"/>
      <c r="Q2338" s="59"/>
      <c r="R2338" s="59"/>
      <c r="S2338" s="59"/>
      <c r="T2338" s="59"/>
      <c r="U2338" s="59"/>
      <c r="V2338" s="59"/>
      <c r="W2338" s="59"/>
      <c r="X2338" s="59"/>
      <c r="Y2338" s="59"/>
      <c r="Z2338" s="59"/>
      <c r="AA2338" s="59"/>
      <c r="AB2338" s="59"/>
      <c r="AC2338" s="59"/>
      <c r="AD2338" s="59"/>
      <c r="AE2338" s="59"/>
      <c r="AF2338" s="59"/>
      <c r="AG2338" s="59"/>
      <c r="AH2338" s="59"/>
      <c r="AI2338" s="59"/>
      <c r="AJ2338" s="59"/>
    </row>
    <row r="2339" spans="4:36" x14ac:dyDescent="0.2">
      <c r="D2339" s="89"/>
      <c r="G2339" s="59"/>
      <c r="H2339" s="59"/>
      <c r="I2339" s="59"/>
      <c r="J2339" s="59"/>
      <c r="K2339" s="59"/>
      <c r="L2339" s="59"/>
      <c r="M2339" s="59"/>
      <c r="N2339" s="59"/>
      <c r="O2339" s="59"/>
      <c r="P2339" s="59"/>
      <c r="Q2339" s="59"/>
      <c r="R2339" s="59"/>
      <c r="S2339" s="59"/>
      <c r="T2339" s="59"/>
      <c r="U2339" s="59"/>
      <c r="V2339" s="59"/>
      <c r="W2339" s="59"/>
      <c r="X2339" s="59"/>
      <c r="Y2339" s="59"/>
      <c r="Z2339" s="59"/>
      <c r="AA2339" s="59"/>
      <c r="AB2339" s="59"/>
      <c r="AC2339" s="59"/>
      <c r="AD2339" s="59"/>
      <c r="AE2339" s="59"/>
      <c r="AF2339" s="59"/>
      <c r="AG2339" s="59"/>
      <c r="AH2339" s="59"/>
      <c r="AI2339" s="59"/>
      <c r="AJ2339" s="59"/>
    </row>
    <row r="2340" spans="4:36" x14ac:dyDescent="0.2">
      <c r="D2340" s="89"/>
      <c r="G2340" s="59"/>
      <c r="H2340" s="59"/>
      <c r="I2340" s="59"/>
      <c r="J2340" s="59"/>
      <c r="K2340" s="59"/>
      <c r="L2340" s="59"/>
      <c r="M2340" s="59"/>
      <c r="N2340" s="59"/>
      <c r="O2340" s="59"/>
      <c r="P2340" s="59"/>
      <c r="Q2340" s="59"/>
      <c r="R2340" s="59"/>
      <c r="S2340" s="59"/>
      <c r="T2340" s="59"/>
      <c r="U2340" s="59"/>
      <c r="V2340" s="59"/>
      <c r="W2340" s="59"/>
      <c r="X2340" s="59"/>
      <c r="Y2340" s="59"/>
      <c r="Z2340" s="59"/>
      <c r="AA2340" s="59"/>
      <c r="AB2340" s="59"/>
      <c r="AC2340" s="59"/>
      <c r="AD2340" s="59"/>
      <c r="AE2340" s="59"/>
      <c r="AF2340" s="59"/>
      <c r="AG2340" s="59"/>
      <c r="AH2340" s="59"/>
      <c r="AI2340" s="59"/>
      <c r="AJ2340" s="59"/>
    </row>
    <row r="2341" spans="4:36" x14ac:dyDescent="0.2">
      <c r="D2341" s="89"/>
      <c r="G2341" s="59"/>
      <c r="H2341" s="59"/>
      <c r="I2341" s="59"/>
      <c r="J2341" s="59"/>
      <c r="K2341" s="59"/>
      <c r="L2341" s="59"/>
      <c r="M2341" s="59"/>
      <c r="N2341" s="59"/>
      <c r="O2341" s="59"/>
      <c r="P2341" s="59"/>
      <c r="Q2341" s="59"/>
      <c r="R2341" s="59"/>
      <c r="S2341" s="59"/>
      <c r="T2341" s="59"/>
      <c r="U2341" s="59"/>
      <c r="V2341" s="59"/>
      <c r="W2341" s="59"/>
      <c r="X2341" s="59"/>
      <c r="Y2341" s="59"/>
      <c r="Z2341" s="59"/>
      <c r="AA2341" s="59"/>
      <c r="AB2341" s="59"/>
      <c r="AC2341" s="59"/>
      <c r="AD2341" s="59"/>
      <c r="AE2341" s="59"/>
      <c r="AF2341" s="59"/>
      <c r="AG2341" s="59"/>
      <c r="AH2341" s="59"/>
      <c r="AI2341" s="59"/>
      <c r="AJ2341" s="59"/>
    </row>
    <row r="2342" spans="4:36" x14ac:dyDescent="0.2">
      <c r="D2342" s="89"/>
      <c r="G2342" s="59"/>
      <c r="H2342" s="59"/>
      <c r="I2342" s="59"/>
      <c r="J2342" s="59"/>
      <c r="K2342" s="59"/>
      <c r="L2342" s="59"/>
      <c r="M2342" s="59"/>
      <c r="N2342" s="59"/>
      <c r="O2342" s="59"/>
      <c r="P2342" s="59"/>
      <c r="Q2342" s="59"/>
      <c r="R2342" s="59"/>
      <c r="S2342" s="59"/>
      <c r="T2342" s="59"/>
      <c r="U2342" s="59"/>
      <c r="V2342" s="59"/>
      <c r="W2342" s="59"/>
      <c r="X2342" s="59"/>
      <c r="Y2342" s="59"/>
      <c r="Z2342" s="59"/>
      <c r="AA2342" s="59"/>
      <c r="AB2342" s="59"/>
      <c r="AC2342" s="59"/>
      <c r="AD2342" s="59"/>
      <c r="AE2342" s="59"/>
      <c r="AF2342" s="59"/>
      <c r="AG2342" s="59"/>
      <c r="AH2342" s="59"/>
      <c r="AI2342" s="59"/>
      <c r="AJ2342" s="59"/>
    </row>
    <row r="2343" spans="4:36" x14ac:dyDescent="0.2">
      <c r="D2343" s="89"/>
      <c r="G2343" s="59"/>
      <c r="H2343" s="59"/>
      <c r="I2343" s="59"/>
      <c r="J2343" s="59"/>
      <c r="K2343" s="59"/>
      <c r="L2343" s="59"/>
      <c r="M2343" s="59"/>
      <c r="N2343" s="59"/>
      <c r="O2343" s="59"/>
      <c r="P2343" s="59"/>
      <c r="Q2343" s="59"/>
      <c r="R2343" s="59"/>
      <c r="S2343" s="59"/>
      <c r="T2343" s="59"/>
      <c r="U2343" s="59"/>
      <c r="V2343" s="59"/>
      <c r="W2343" s="59"/>
      <c r="X2343" s="59"/>
      <c r="Y2343" s="59"/>
      <c r="Z2343" s="59"/>
      <c r="AA2343" s="59"/>
      <c r="AB2343" s="59"/>
      <c r="AC2343" s="59"/>
      <c r="AD2343" s="59"/>
      <c r="AE2343" s="59"/>
      <c r="AF2343" s="59"/>
      <c r="AG2343" s="59"/>
      <c r="AH2343" s="59"/>
      <c r="AI2343" s="59"/>
      <c r="AJ2343" s="59"/>
    </row>
    <row r="2344" spans="4:36" x14ac:dyDescent="0.2">
      <c r="D2344" s="89"/>
      <c r="G2344" s="59"/>
      <c r="H2344" s="59"/>
      <c r="I2344" s="59"/>
      <c r="J2344" s="59"/>
      <c r="K2344" s="59"/>
      <c r="L2344" s="59"/>
      <c r="M2344" s="59"/>
      <c r="N2344" s="59"/>
      <c r="O2344" s="59"/>
      <c r="P2344" s="59"/>
      <c r="Q2344" s="59"/>
      <c r="R2344" s="59"/>
      <c r="S2344" s="59"/>
      <c r="T2344" s="59"/>
      <c r="U2344" s="59"/>
      <c r="V2344" s="59"/>
      <c r="W2344" s="59"/>
      <c r="X2344" s="59"/>
      <c r="Y2344" s="59"/>
      <c r="Z2344" s="59"/>
      <c r="AA2344" s="59"/>
      <c r="AB2344" s="59"/>
      <c r="AC2344" s="59"/>
      <c r="AD2344" s="59"/>
      <c r="AE2344" s="59"/>
      <c r="AF2344" s="59"/>
      <c r="AG2344" s="59"/>
      <c r="AH2344" s="59"/>
      <c r="AI2344" s="59"/>
      <c r="AJ2344" s="59"/>
    </row>
    <row r="2345" spans="4:36" x14ac:dyDescent="0.2">
      <c r="D2345" s="89"/>
      <c r="G2345" s="59"/>
      <c r="H2345" s="59"/>
      <c r="I2345" s="59"/>
      <c r="J2345" s="59"/>
      <c r="K2345" s="59"/>
      <c r="L2345" s="59"/>
      <c r="M2345" s="59"/>
      <c r="N2345" s="59"/>
      <c r="O2345" s="59"/>
      <c r="P2345" s="59"/>
      <c r="Q2345" s="59"/>
      <c r="R2345" s="59"/>
      <c r="S2345" s="59"/>
      <c r="T2345" s="59"/>
      <c r="U2345" s="59"/>
      <c r="V2345" s="59"/>
      <c r="W2345" s="59"/>
      <c r="X2345" s="59"/>
      <c r="Y2345" s="59"/>
      <c r="Z2345" s="59"/>
      <c r="AA2345" s="59"/>
      <c r="AB2345" s="59"/>
      <c r="AC2345" s="59"/>
      <c r="AD2345" s="59"/>
      <c r="AE2345" s="59"/>
      <c r="AF2345" s="59"/>
      <c r="AG2345" s="59"/>
      <c r="AH2345" s="59"/>
      <c r="AI2345" s="59"/>
      <c r="AJ2345" s="59"/>
    </row>
    <row r="2346" spans="4:36" x14ac:dyDescent="0.2">
      <c r="D2346" s="89"/>
      <c r="G2346" s="59"/>
      <c r="H2346" s="59"/>
      <c r="I2346" s="59"/>
      <c r="J2346" s="59"/>
      <c r="K2346" s="59"/>
      <c r="L2346" s="59"/>
      <c r="M2346" s="59"/>
      <c r="N2346" s="59"/>
      <c r="O2346" s="59"/>
      <c r="P2346" s="59"/>
      <c r="Q2346" s="59"/>
      <c r="R2346" s="59"/>
      <c r="S2346" s="59"/>
      <c r="T2346" s="59"/>
      <c r="U2346" s="59"/>
      <c r="V2346" s="59"/>
      <c r="W2346" s="59"/>
      <c r="X2346" s="59"/>
      <c r="Y2346" s="59"/>
      <c r="Z2346" s="59"/>
      <c r="AA2346" s="59"/>
      <c r="AB2346" s="59"/>
      <c r="AC2346" s="59"/>
      <c r="AD2346" s="59"/>
      <c r="AE2346" s="59"/>
      <c r="AF2346" s="59"/>
      <c r="AG2346" s="59"/>
      <c r="AH2346" s="59"/>
      <c r="AI2346" s="59"/>
      <c r="AJ2346" s="59"/>
    </row>
    <row r="2347" spans="4:36" x14ac:dyDescent="0.2">
      <c r="D2347" s="89"/>
      <c r="G2347" s="59"/>
      <c r="H2347" s="59"/>
      <c r="I2347" s="59"/>
      <c r="J2347" s="59"/>
      <c r="K2347" s="59"/>
      <c r="L2347" s="59"/>
      <c r="M2347" s="59"/>
      <c r="N2347" s="59"/>
      <c r="O2347" s="59"/>
      <c r="P2347" s="59"/>
      <c r="Q2347" s="59"/>
      <c r="R2347" s="59"/>
      <c r="S2347" s="59"/>
      <c r="T2347" s="59"/>
      <c r="U2347" s="59"/>
      <c r="V2347" s="59"/>
      <c r="W2347" s="59"/>
      <c r="X2347" s="59"/>
      <c r="Y2347" s="59"/>
      <c r="Z2347" s="59"/>
      <c r="AA2347" s="59"/>
      <c r="AB2347" s="59"/>
      <c r="AC2347" s="59"/>
      <c r="AD2347" s="59"/>
      <c r="AE2347" s="59"/>
      <c r="AF2347" s="59"/>
      <c r="AG2347" s="59"/>
      <c r="AH2347" s="59"/>
      <c r="AI2347" s="59"/>
      <c r="AJ2347" s="59"/>
    </row>
    <row r="2348" spans="4:36" x14ac:dyDescent="0.2">
      <c r="D2348" s="89"/>
      <c r="G2348" s="59"/>
      <c r="H2348" s="59"/>
      <c r="I2348" s="59"/>
      <c r="J2348" s="59"/>
      <c r="K2348" s="59"/>
      <c r="L2348" s="59"/>
      <c r="M2348" s="59"/>
      <c r="N2348" s="59"/>
      <c r="O2348" s="59"/>
      <c r="P2348" s="59"/>
      <c r="Q2348" s="59"/>
      <c r="R2348" s="59"/>
      <c r="S2348" s="59"/>
      <c r="T2348" s="59"/>
      <c r="U2348" s="59"/>
      <c r="V2348" s="59"/>
      <c r="W2348" s="59"/>
      <c r="X2348" s="59"/>
      <c r="Y2348" s="59"/>
      <c r="Z2348" s="59"/>
      <c r="AA2348" s="59"/>
      <c r="AB2348" s="59"/>
      <c r="AC2348" s="59"/>
      <c r="AD2348" s="59"/>
      <c r="AE2348" s="59"/>
      <c r="AF2348" s="59"/>
      <c r="AG2348" s="59"/>
      <c r="AH2348" s="59"/>
      <c r="AI2348" s="59"/>
      <c r="AJ2348" s="59"/>
    </row>
    <row r="2349" spans="4:36" x14ac:dyDescent="0.2">
      <c r="D2349" s="89"/>
      <c r="G2349" s="59"/>
      <c r="H2349" s="59"/>
      <c r="I2349" s="59"/>
      <c r="J2349" s="59"/>
      <c r="K2349" s="59"/>
      <c r="L2349" s="59"/>
      <c r="M2349" s="59"/>
      <c r="N2349" s="59"/>
      <c r="O2349" s="59"/>
      <c r="P2349" s="59"/>
      <c r="Q2349" s="59"/>
      <c r="R2349" s="59"/>
      <c r="S2349" s="59"/>
      <c r="T2349" s="59"/>
      <c r="U2349" s="59"/>
      <c r="V2349" s="59"/>
      <c r="W2349" s="59"/>
      <c r="X2349" s="59"/>
      <c r="Y2349" s="59"/>
      <c r="Z2349" s="59"/>
      <c r="AA2349" s="59"/>
      <c r="AB2349" s="59"/>
      <c r="AC2349" s="59"/>
      <c r="AD2349" s="59"/>
      <c r="AE2349" s="59"/>
      <c r="AF2349" s="59"/>
      <c r="AG2349" s="59"/>
      <c r="AH2349" s="59"/>
      <c r="AI2349" s="59"/>
      <c r="AJ2349" s="59"/>
    </row>
    <row r="2350" spans="4:36" x14ac:dyDescent="0.2">
      <c r="D2350" s="89"/>
      <c r="G2350" s="59"/>
      <c r="H2350" s="59"/>
      <c r="I2350" s="59"/>
      <c r="J2350" s="59"/>
      <c r="K2350" s="59"/>
      <c r="L2350" s="59"/>
      <c r="M2350" s="59"/>
      <c r="N2350" s="59"/>
      <c r="O2350" s="59"/>
      <c r="P2350" s="59"/>
      <c r="Q2350" s="59"/>
      <c r="R2350" s="59"/>
      <c r="S2350" s="59"/>
      <c r="T2350" s="59"/>
      <c r="U2350" s="59"/>
      <c r="V2350" s="59"/>
      <c r="W2350" s="59"/>
      <c r="X2350" s="59"/>
      <c r="Y2350" s="59"/>
      <c r="Z2350" s="59"/>
      <c r="AA2350" s="59"/>
      <c r="AB2350" s="59"/>
      <c r="AC2350" s="59"/>
      <c r="AD2350" s="59"/>
      <c r="AE2350" s="59"/>
      <c r="AF2350" s="59"/>
      <c r="AG2350" s="59"/>
      <c r="AH2350" s="59"/>
      <c r="AI2350" s="59"/>
      <c r="AJ2350" s="59"/>
    </row>
    <row r="2351" spans="4:36" x14ac:dyDescent="0.2">
      <c r="D2351" s="89"/>
      <c r="G2351" s="59"/>
      <c r="H2351" s="59"/>
      <c r="I2351" s="59"/>
      <c r="J2351" s="59"/>
      <c r="K2351" s="59"/>
      <c r="L2351" s="59"/>
      <c r="M2351" s="59"/>
      <c r="N2351" s="59"/>
      <c r="O2351" s="59"/>
      <c r="P2351" s="59"/>
      <c r="Q2351" s="59"/>
      <c r="R2351" s="59"/>
      <c r="S2351" s="59"/>
      <c r="T2351" s="59"/>
      <c r="U2351" s="59"/>
      <c r="V2351" s="59"/>
      <c r="W2351" s="59"/>
      <c r="X2351" s="59"/>
      <c r="Y2351" s="59"/>
      <c r="Z2351" s="59"/>
      <c r="AA2351" s="59"/>
      <c r="AB2351" s="59"/>
      <c r="AC2351" s="59"/>
      <c r="AD2351" s="59"/>
      <c r="AE2351" s="59"/>
      <c r="AF2351" s="59"/>
      <c r="AG2351" s="59"/>
      <c r="AH2351" s="59"/>
      <c r="AI2351" s="59"/>
      <c r="AJ2351" s="59"/>
    </row>
    <row r="2352" spans="4:36" x14ac:dyDescent="0.2">
      <c r="D2352" s="89"/>
      <c r="G2352" s="59"/>
      <c r="H2352" s="59"/>
      <c r="I2352" s="59"/>
      <c r="J2352" s="59"/>
      <c r="K2352" s="59"/>
      <c r="L2352" s="59"/>
      <c r="M2352" s="59"/>
      <c r="N2352" s="59"/>
      <c r="O2352" s="59"/>
      <c r="P2352" s="59"/>
      <c r="Q2352" s="59"/>
      <c r="R2352" s="59"/>
      <c r="S2352" s="59"/>
      <c r="T2352" s="59"/>
      <c r="U2352" s="59"/>
      <c r="V2352" s="59"/>
      <c r="W2352" s="59"/>
      <c r="X2352" s="59"/>
      <c r="Y2352" s="59"/>
      <c r="Z2352" s="59"/>
      <c r="AA2352" s="59"/>
      <c r="AB2352" s="59"/>
      <c r="AC2352" s="59"/>
      <c r="AD2352" s="59"/>
      <c r="AE2352" s="59"/>
      <c r="AF2352" s="59"/>
      <c r="AG2352" s="59"/>
      <c r="AH2352" s="59"/>
      <c r="AI2352" s="59"/>
      <c r="AJ2352" s="59"/>
    </row>
    <row r="2353" spans="4:36" x14ac:dyDescent="0.2">
      <c r="D2353" s="89"/>
      <c r="G2353" s="59"/>
      <c r="H2353" s="59"/>
      <c r="I2353" s="59"/>
      <c r="J2353" s="59"/>
      <c r="K2353" s="59"/>
      <c r="L2353" s="59"/>
      <c r="M2353" s="59"/>
      <c r="N2353" s="59"/>
      <c r="O2353" s="59"/>
      <c r="P2353" s="59"/>
      <c r="Q2353" s="59"/>
      <c r="R2353" s="59"/>
      <c r="S2353" s="59"/>
      <c r="T2353" s="59"/>
      <c r="U2353" s="59"/>
      <c r="V2353" s="59"/>
      <c r="W2353" s="59"/>
      <c r="X2353" s="59"/>
      <c r="Y2353" s="59"/>
      <c r="Z2353" s="59"/>
      <c r="AA2353" s="59"/>
      <c r="AB2353" s="59"/>
      <c r="AC2353" s="59"/>
      <c r="AD2353" s="59"/>
      <c r="AE2353" s="59"/>
      <c r="AF2353" s="59"/>
      <c r="AG2353" s="59"/>
      <c r="AH2353" s="59"/>
      <c r="AI2353" s="59"/>
      <c r="AJ2353" s="59"/>
    </row>
    <row r="2354" spans="4:36" x14ac:dyDescent="0.2">
      <c r="D2354" s="89"/>
      <c r="G2354" s="59"/>
      <c r="H2354" s="59"/>
      <c r="I2354" s="59"/>
      <c r="J2354" s="59"/>
      <c r="K2354" s="59"/>
      <c r="L2354" s="59"/>
      <c r="M2354" s="59"/>
      <c r="N2354" s="59"/>
      <c r="O2354" s="59"/>
      <c r="P2354" s="59"/>
      <c r="Q2354" s="59"/>
      <c r="R2354" s="59"/>
      <c r="S2354" s="59"/>
      <c r="T2354" s="59"/>
      <c r="U2354" s="59"/>
      <c r="V2354" s="59"/>
      <c r="W2354" s="59"/>
      <c r="X2354" s="59"/>
      <c r="Y2354" s="59"/>
      <c r="Z2354" s="59"/>
      <c r="AA2354" s="59"/>
      <c r="AB2354" s="59"/>
      <c r="AC2354" s="59"/>
      <c r="AD2354" s="59"/>
      <c r="AE2354" s="59"/>
      <c r="AF2354" s="59"/>
      <c r="AG2354" s="59"/>
      <c r="AH2354" s="59"/>
      <c r="AI2354" s="59"/>
      <c r="AJ2354" s="59"/>
    </row>
    <row r="2355" spans="4:36" x14ac:dyDescent="0.2">
      <c r="D2355" s="89"/>
      <c r="G2355" s="59"/>
      <c r="H2355" s="59"/>
      <c r="I2355" s="59"/>
      <c r="J2355" s="59"/>
      <c r="K2355" s="59"/>
      <c r="L2355" s="59"/>
      <c r="M2355" s="59"/>
      <c r="N2355" s="59"/>
      <c r="O2355" s="59"/>
      <c r="P2355" s="59"/>
      <c r="Q2355" s="59"/>
      <c r="R2355" s="59"/>
      <c r="S2355" s="59"/>
      <c r="T2355" s="59"/>
      <c r="U2355" s="59"/>
      <c r="V2355" s="59"/>
      <c r="W2355" s="59"/>
      <c r="X2355" s="59"/>
      <c r="Y2355" s="59"/>
      <c r="Z2355" s="59"/>
      <c r="AA2355" s="59"/>
      <c r="AB2355" s="59"/>
      <c r="AC2355" s="59"/>
      <c r="AD2355" s="59"/>
      <c r="AE2355" s="59"/>
      <c r="AF2355" s="59"/>
      <c r="AG2355" s="59"/>
      <c r="AH2355" s="59"/>
      <c r="AI2355" s="59"/>
      <c r="AJ2355" s="59"/>
    </row>
    <row r="2356" spans="4:36" x14ac:dyDescent="0.2">
      <c r="D2356" s="89"/>
      <c r="G2356" s="59"/>
      <c r="H2356" s="59"/>
      <c r="I2356" s="59"/>
      <c r="J2356" s="59"/>
      <c r="K2356" s="59"/>
      <c r="L2356" s="59"/>
      <c r="M2356" s="59"/>
      <c r="N2356" s="59"/>
      <c r="O2356" s="59"/>
      <c r="P2356" s="59"/>
      <c r="Q2356" s="59"/>
      <c r="R2356" s="59"/>
      <c r="S2356" s="59"/>
      <c r="T2356" s="59"/>
      <c r="U2356" s="59"/>
      <c r="V2356" s="59"/>
      <c r="W2356" s="59"/>
      <c r="X2356" s="59"/>
      <c r="Y2356" s="59"/>
      <c r="Z2356" s="59"/>
      <c r="AA2356" s="59"/>
      <c r="AB2356" s="59"/>
      <c r="AC2356" s="59"/>
      <c r="AD2356" s="59"/>
      <c r="AE2356" s="59"/>
      <c r="AF2356" s="59"/>
      <c r="AG2356" s="59"/>
      <c r="AH2356" s="59"/>
      <c r="AI2356" s="59"/>
      <c r="AJ2356" s="59"/>
    </row>
    <row r="2357" spans="4:36" x14ac:dyDescent="0.2">
      <c r="D2357" s="89"/>
      <c r="G2357" s="59"/>
      <c r="H2357" s="59"/>
      <c r="I2357" s="59"/>
      <c r="J2357" s="59"/>
      <c r="K2357" s="59"/>
      <c r="L2357" s="59"/>
      <c r="M2357" s="59"/>
      <c r="N2357" s="59"/>
      <c r="O2357" s="59"/>
      <c r="P2357" s="59"/>
      <c r="Q2357" s="59"/>
      <c r="R2357" s="59"/>
      <c r="S2357" s="59"/>
      <c r="T2357" s="59"/>
      <c r="U2357" s="59"/>
      <c r="V2357" s="59"/>
      <c r="W2357" s="59"/>
      <c r="X2357" s="59"/>
      <c r="Y2357" s="59"/>
      <c r="Z2357" s="59"/>
      <c r="AA2357" s="59"/>
      <c r="AB2357" s="59"/>
      <c r="AC2357" s="59"/>
      <c r="AD2357" s="59"/>
      <c r="AE2357" s="59"/>
      <c r="AF2357" s="59"/>
      <c r="AG2357" s="59"/>
      <c r="AH2357" s="59"/>
      <c r="AI2357" s="59"/>
      <c r="AJ2357" s="59"/>
    </row>
    <row r="2358" spans="4:36" x14ac:dyDescent="0.2">
      <c r="D2358" s="89"/>
      <c r="G2358" s="59"/>
      <c r="H2358" s="59"/>
      <c r="I2358" s="59"/>
      <c r="J2358" s="59"/>
      <c r="K2358" s="59"/>
      <c r="L2358" s="59"/>
      <c r="M2358" s="59"/>
      <c r="N2358" s="59"/>
      <c r="O2358" s="59"/>
      <c r="P2358" s="59"/>
      <c r="Q2358" s="59"/>
      <c r="R2358" s="59"/>
      <c r="S2358" s="59"/>
      <c r="T2358" s="59"/>
      <c r="U2358" s="59"/>
      <c r="V2358" s="59"/>
      <c r="W2358" s="59"/>
      <c r="X2358" s="59"/>
      <c r="Y2358" s="59"/>
      <c r="Z2358" s="59"/>
      <c r="AA2358" s="59"/>
      <c r="AB2358" s="59"/>
      <c r="AC2358" s="59"/>
      <c r="AD2358" s="59"/>
      <c r="AE2358" s="59"/>
      <c r="AF2358" s="59"/>
      <c r="AG2358" s="59"/>
      <c r="AH2358" s="59"/>
      <c r="AI2358" s="59"/>
      <c r="AJ2358" s="59"/>
    </row>
    <row r="2359" spans="4:36" x14ac:dyDescent="0.2">
      <c r="D2359" s="89"/>
      <c r="G2359" s="59"/>
      <c r="H2359" s="59"/>
      <c r="I2359" s="59"/>
      <c r="J2359" s="59"/>
      <c r="K2359" s="59"/>
      <c r="L2359" s="59"/>
      <c r="M2359" s="59"/>
      <c r="N2359" s="59"/>
      <c r="O2359" s="59"/>
      <c r="P2359" s="59"/>
      <c r="Q2359" s="59"/>
      <c r="R2359" s="59"/>
      <c r="S2359" s="59"/>
      <c r="T2359" s="59"/>
      <c r="U2359" s="59"/>
      <c r="V2359" s="59"/>
      <c r="W2359" s="59"/>
      <c r="X2359" s="59"/>
      <c r="Y2359" s="59"/>
      <c r="Z2359" s="59"/>
      <c r="AA2359" s="59"/>
      <c r="AB2359" s="59"/>
      <c r="AC2359" s="59"/>
      <c r="AD2359" s="59"/>
      <c r="AE2359" s="59"/>
      <c r="AF2359" s="59"/>
      <c r="AG2359" s="59"/>
      <c r="AH2359" s="59"/>
      <c r="AI2359" s="59"/>
      <c r="AJ2359" s="59"/>
    </row>
    <row r="2360" spans="4:36" x14ac:dyDescent="0.2">
      <c r="D2360" s="89"/>
      <c r="G2360" s="59"/>
      <c r="H2360" s="59"/>
      <c r="I2360" s="59"/>
      <c r="J2360" s="59"/>
      <c r="K2360" s="59"/>
      <c r="L2360" s="59"/>
      <c r="M2360" s="59"/>
      <c r="N2360" s="59"/>
      <c r="O2360" s="59"/>
      <c r="P2360" s="59"/>
      <c r="Q2360" s="59"/>
      <c r="R2360" s="59"/>
      <c r="S2360" s="59"/>
      <c r="T2360" s="59"/>
      <c r="U2360" s="59"/>
      <c r="V2360" s="59"/>
      <c r="W2360" s="59"/>
      <c r="X2360" s="59"/>
      <c r="Y2360" s="59"/>
      <c r="Z2360" s="59"/>
      <c r="AA2360" s="59"/>
      <c r="AB2360" s="59"/>
      <c r="AC2360" s="59"/>
      <c r="AD2360" s="59"/>
      <c r="AE2360" s="59"/>
      <c r="AF2360" s="59"/>
      <c r="AG2360" s="59"/>
      <c r="AH2360" s="59"/>
      <c r="AI2360" s="59"/>
      <c r="AJ2360" s="59"/>
    </row>
    <row r="2361" spans="4:36" x14ac:dyDescent="0.2">
      <c r="D2361" s="89"/>
      <c r="G2361" s="59"/>
      <c r="H2361" s="59"/>
      <c r="I2361" s="59"/>
      <c r="J2361" s="59"/>
      <c r="K2361" s="59"/>
      <c r="L2361" s="59"/>
      <c r="M2361" s="59"/>
      <c r="N2361" s="59"/>
      <c r="O2361" s="59"/>
      <c r="P2361" s="59"/>
      <c r="Q2361" s="59"/>
      <c r="R2361" s="59"/>
      <c r="S2361" s="59"/>
      <c r="T2361" s="59"/>
      <c r="U2361" s="59"/>
      <c r="V2361" s="59"/>
      <c r="W2361" s="59"/>
      <c r="X2361" s="59"/>
      <c r="Y2361" s="59"/>
      <c r="Z2361" s="59"/>
      <c r="AA2361" s="59"/>
      <c r="AB2361" s="59"/>
      <c r="AC2361" s="59"/>
      <c r="AD2361" s="59"/>
      <c r="AE2361" s="59"/>
      <c r="AF2361" s="59"/>
      <c r="AG2361" s="59"/>
      <c r="AH2361" s="59"/>
      <c r="AI2361" s="59"/>
      <c r="AJ2361" s="59"/>
    </row>
    <row r="2362" spans="4:36" x14ac:dyDescent="0.2">
      <c r="D2362" s="89"/>
      <c r="G2362" s="59"/>
      <c r="H2362" s="59"/>
      <c r="I2362" s="59"/>
      <c r="J2362" s="59"/>
      <c r="K2362" s="59"/>
      <c r="L2362" s="59"/>
      <c r="M2362" s="59"/>
      <c r="N2362" s="59"/>
      <c r="O2362" s="59"/>
      <c r="P2362" s="59"/>
      <c r="Q2362" s="59"/>
      <c r="R2362" s="59"/>
      <c r="S2362" s="59"/>
      <c r="T2362" s="59"/>
      <c r="U2362" s="59"/>
      <c r="V2362" s="59"/>
      <c r="W2362" s="59"/>
      <c r="X2362" s="59"/>
      <c r="Y2362" s="59"/>
      <c r="Z2362" s="59"/>
      <c r="AA2362" s="59"/>
      <c r="AB2362" s="59"/>
      <c r="AC2362" s="59"/>
      <c r="AD2362" s="59"/>
      <c r="AE2362" s="59"/>
      <c r="AF2362" s="59"/>
      <c r="AG2362" s="59"/>
      <c r="AH2362" s="59"/>
      <c r="AI2362" s="59"/>
      <c r="AJ2362" s="59"/>
    </row>
    <row r="2363" spans="4:36" x14ac:dyDescent="0.2">
      <c r="D2363" s="89"/>
      <c r="G2363" s="59"/>
      <c r="H2363" s="59"/>
      <c r="I2363" s="59"/>
      <c r="J2363" s="59"/>
      <c r="K2363" s="59"/>
      <c r="L2363" s="59"/>
      <c r="M2363" s="59"/>
      <c r="N2363" s="59"/>
      <c r="O2363" s="59"/>
      <c r="P2363" s="59"/>
      <c r="Q2363" s="59"/>
      <c r="R2363" s="59"/>
      <c r="S2363" s="59"/>
      <c r="T2363" s="59"/>
      <c r="U2363" s="59"/>
      <c r="V2363" s="59"/>
      <c r="W2363" s="59"/>
      <c r="X2363" s="59"/>
      <c r="Y2363" s="59"/>
      <c r="Z2363" s="59"/>
      <c r="AA2363" s="59"/>
      <c r="AB2363" s="59"/>
      <c r="AC2363" s="59"/>
      <c r="AD2363" s="59"/>
      <c r="AE2363" s="59"/>
      <c r="AF2363" s="59"/>
      <c r="AG2363" s="59"/>
      <c r="AH2363" s="59"/>
      <c r="AI2363" s="59"/>
      <c r="AJ2363" s="59"/>
    </row>
    <row r="2364" spans="4:36" x14ac:dyDescent="0.2">
      <c r="D2364" s="89"/>
      <c r="G2364" s="59"/>
      <c r="H2364" s="59"/>
      <c r="I2364" s="59"/>
      <c r="J2364" s="59"/>
      <c r="K2364" s="59"/>
      <c r="L2364" s="59"/>
      <c r="M2364" s="59"/>
      <c r="N2364" s="59"/>
      <c r="O2364" s="59"/>
      <c r="P2364" s="59"/>
      <c r="Q2364" s="59"/>
      <c r="R2364" s="59"/>
      <c r="S2364" s="59"/>
      <c r="T2364" s="59"/>
      <c r="U2364" s="59"/>
      <c r="V2364" s="59"/>
      <c r="W2364" s="59"/>
      <c r="X2364" s="59"/>
      <c r="Y2364" s="59"/>
      <c r="Z2364" s="59"/>
      <c r="AA2364" s="59"/>
      <c r="AB2364" s="59"/>
      <c r="AC2364" s="59"/>
      <c r="AD2364" s="59"/>
      <c r="AE2364" s="59"/>
      <c r="AF2364" s="59"/>
      <c r="AG2364" s="59"/>
      <c r="AH2364" s="59"/>
      <c r="AI2364" s="59"/>
      <c r="AJ2364" s="59"/>
    </row>
    <row r="2365" spans="4:36" x14ac:dyDescent="0.2">
      <c r="D2365" s="89"/>
      <c r="G2365" s="59"/>
      <c r="H2365" s="59"/>
      <c r="I2365" s="59"/>
      <c r="J2365" s="59"/>
      <c r="K2365" s="59"/>
      <c r="L2365" s="59"/>
      <c r="M2365" s="59"/>
      <c r="N2365" s="59"/>
      <c r="O2365" s="59"/>
      <c r="P2365" s="59"/>
      <c r="Q2365" s="59"/>
      <c r="R2365" s="59"/>
      <c r="S2365" s="59"/>
      <c r="T2365" s="59"/>
      <c r="U2365" s="59"/>
      <c r="V2365" s="59"/>
      <c r="W2365" s="59"/>
      <c r="X2365" s="59"/>
      <c r="Y2365" s="59"/>
      <c r="Z2365" s="59"/>
      <c r="AA2365" s="59"/>
      <c r="AB2365" s="59"/>
      <c r="AC2365" s="59"/>
      <c r="AD2365" s="59"/>
      <c r="AE2365" s="59"/>
      <c r="AF2365" s="59"/>
      <c r="AG2365" s="59"/>
      <c r="AH2365" s="59"/>
      <c r="AI2365" s="59"/>
      <c r="AJ2365" s="59"/>
    </row>
    <row r="2366" spans="4:36" x14ac:dyDescent="0.2">
      <c r="D2366" s="89"/>
      <c r="G2366" s="59"/>
      <c r="H2366" s="59"/>
      <c r="I2366" s="59"/>
      <c r="J2366" s="59"/>
      <c r="K2366" s="59"/>
      <c r="L2366" s="59"/>
      <c r="M2366" s="59"/>
      <c r="N2366" s="59"/>
      <c r="O2366" s="59"/>
      <c r="P2366" s="59"/>
      <c r="Q2366" s="59"/>
      <c r="R2366" s="59"/>
      <c r="S2366" s="59"/>
      <c r="T2366" s="59"/>
      <c r="U2366" s="59"/>
      <c r="V2366" s="59"/>
      <c r="W2366" s="59"/>
      <c r="X2366" s="59"/>
      <c r="Y2366" s="59"/>
      <c r="Z2366" s="59"/>
      <c r="AA2366" s="59"/>
      <c r="AB2366" s="59"/>
      <c r="AC2366" s="59"/>
      <c r="AD2366" s="59"/>
      <c r="AE2366" s="59"/>
      <c r="AF2366" s="59"/>
      <c r="AG2366" s="59"/>
      <c r="AH2366" s="59"/>
      <c r="AI2366" s="59"/>
      <c r="AJ2366" s="59"/>
    </row>
    <row r="2367" spans="4:36" x14ac:dyDescent="0.2">
      <c r="D2367" s="89"/>
      <c r="G2367" s="59"/>
      <c r="H2367" s="59"/>
      <c r="I2367" s="59"/>
      <c r="J2367" s="59"/>
      <c r="K2367" s="59"/>
      <c r="L2367" s="59"/>
      <c r="M2367" s="59"/>
      <c r="N2367" s="59"/>
      <c r="O2367" s="59"/>
      <c r="P2367" s="59"/>
      <c r="Q2367" s="59"/>
      <c r="R2367" s="59"/>
      <c r="S2367" s="59"/>
      <c r="T2367" s="59"/>
      <c r="U2367" s="59"/>
      <c r="V2367" s="59"/>
      <c r="W2367" s="59"/>
      <c r="X2367" s="59"/>
      <c r="Y2367" s="59"/>
      <c r="Z2367" s="59"/>
      <c r="AA2367" s="59"/>
      <c r="AB2367" s="59"/>
      <c r="AC2367" s="59"/>
      <c r="AD2367" s="59"/>
      <c r="AE2367" s="59"/>
      <c r="AF2367" s="59"/>
      <c r="AG2367" s="59"/>
      <c r="AH2367" s="59"/>
      <c r="AI2367" s="59"/>
      <c r="AJ2367" s="59"/>
    </row>
    <row r="2368" spans="4:36" x14ac:dyDescent="0.2">
      <c r="D2368" s="89"/>
      <c r="G2368" s="59"/>
      <c r="H2368" s="59"/>
      <c r="I2368" s="59"/>
      <c r="J2368" s="59"/>
      <c r="K2368" s="59"/>
      <c r="L2368" s="59"/>
      <c r="M2368" s="59"/>
      <c r="N2368" s="59"/>
      <c r="O2368" s="59"/>
      <c r="P2368" s="59"/>
      <c r="Q2368" s="59"/>
      <c r="R2368" s="59"/>
      <c r="S2368" s="59"/>
      <c r="T2368" s="59"/>
      <c r="U2368" s="59"/>
      <c r="V2368" s="59"/>
      <c r="W2368" s="59"/>
      <c r="X2368" s="59"/>
      <c r="Y2368" s="59"/>
      <c r="Z2368" s="59"/>
      <c r="AA2368" s="59"/>
      <c r="AB2368" s="59"/>
      <c r="AC2368" s="59"/>
      <c r="AD2368" s="59"/>
      <c r="AE2368" s="59"/>
      <c r="AF2368" s="59"/>
      <c r="AG2368" s="59"/>
      <c r="AH2368" s="59"/>
      <c r="AI2368" s="59"/>
      <c r="AJ2368" s="59"/>
    </row>
    <row r="2369" spans="4:36" x14ac:dyDescent="0.2">
      <c r="D2369" s="89"/>
      <c r="G2369" s="59"/>
      <c r="H2369" s="59"/>
      <c r="I2369" s="59"/>
      <c r="J2369" s="59"/>
      <c r="K2369" s="59"/>
      <c r="L2369" s="59"/>
      <c r="M2369" s="59"/>
      <c r="N2369" s="59"/>
      <c r="O2369" s="59"/>
      <c r="P2369" s="59"/>
      <c r="Q2369" s="59"/>
      <c r="R2369" s="59"/>
      <c r="S2369" s="59"/>
      <c r="T2369" s="59"/>
      <c r="U2369" s="59"/>
      <c r="V2369" s="59"/>
      <c r="W2369" s="59"/>
      <c r="X2369" s="59"/>
      <c r="Y2369" s="59"/>
      <c r="Z2369" s="59"/>
      <c r="AA2369" s="59"/>
      <c r="AB2369" s="59"/>
      <c r="AC2369" s="59"/>
      <c r="AD2369" s="59"/>
      <c r="AE2369" s="59"/>
      <c r="AF2369" s="59"/>
      <c r="AG2369" s="59"/>
      <c r="AH2369" s="59"/>
      <c r="AI2369" s="59"/>
      <c r="AJ2369" s="59"/>
    </row>
    <row r="2370" spans="4:36" x14ac:dyDescent="0.2">
      <c r="D2370" s="89"/>
      <c r="G2370" s="59"/>
      <c r="H2370" s="59"/>
      <c r="I2370" s="59"/>
      <c r="J2370" s="59"/>
      <c r="K2370" s="59"/>
      <c r="L2370" s="59"/>
      <c r="M2370" s="59"/>
      <c r="N2370" s="59"/>
      <c r="O2370" s="59"/>
      <c r="P2370" s="59"/>
      <c r="Q2370" s="59"/>
      <c r="R2370" s="59"/>
      <c r="S2370" s="59"/>
      <c r="T2370" s="59"/>
      <c r="U2370" s="59"/>
      <c r="V2370" s="59"/>
      <c r="W2370" s="59"/>
      <c r="X2370" s="59"/>
      <c r="Y2370" s="59"/>
      <c r="Z2370" s="59"/>
      <c r="AA2370" s="59"/>
      <c r="AB2370" s="59"/>
      <c r="AC2370" s="59"/>
      <c r="AD2370" s="59"/>
      <c r="AE2370" s="59"/>
      <c r="AF2370" s="59"/>
      <c r="AG2370" s="59"/>
      <c r="AH2370" s="59"/>
      <c r="AI2370" s="59"/>
      <c r="AJ2370" s="59"/>
    </row>
    <row r="2371" spans="4:36" x14ac:dyDescent="0.2">
      <c r="D2371" s="89"/>
      <c r="G2371" s="59"/>
      <c r="H2371" s="59"/>
      <c r="I2371" s="59"/>
      <c r="J2371" s="59"/>
      <c r="K2371" s="59"/>
      <c r="L2371" s="59"/>
      <c r="M2371" s="59"/>
      <c r="N2371" s="59"/>
      <c r="O2371" s="59"/>
      <c r="P2371" s="59"/>
      <c r="Q2371" s="59"/>
      <c r="R2371" s="59"/>
      <c r="S2371" s="59"/>
      <c r="T2371" s="59"/>
      <c r="U2371" s="59"/>
      <c r="V2371" s="59"/>
      <c r="W2371" s="59"/>
      <c r="X2371" s="59"/>
      <c r="Y2371" s="59"/>
      <c r="Z2371" s="59"/>
      <c r="AA2371" s="59"/>
      <c r="AB2371" s="59"/>
      <c r="AC2371" s="59"/>
      <c r="AD2371" s="59"/>
      <c r="AE2371" s="59"/>
      <c r="AF2371" s="59"/>
      <c r="AG2371" s="59"/>
      <c r="AH2371" s="59"/>
      <c r="AI2371" s="59"/>
      <c r="AJ2371" s="59"/>
    </row>
    <row r="2372" spans="4:36" x14ac:dyDescent="0.2">
      <c r="D2372" s="89"/>
      <c r="G2372" s="59"/>
      <c r="H2372" s="59"/>
      <c r="I2372" s="59"/>
      <c r="J2372" s="59"/>
      <c r="K2372" s="59"/>
      <c r="L2372" s="59"/>
      <c r="M2372" s="59"/>
      <c r="N2372" s="59"/>
      <c r="O2372" s="59"/>
      <c r="P2372" s="59"/>
      <c r="Q2372" s="59"/>
      <c r="R2372" s="59"/>
      <c r="S2372" s="59"/>
      <c r="T2372" s="59"/>
      <c r="U2372" s="59"/>
      <c r="V2372" s="59"/>
      <c r="W2372" s="59"/>
      <c r="X2372" s="59"/>
      <c r="Y2372" s="59"/>
      <c r="Z2372" s="59"/>
      <c r="AA2372" s="59"/>
      <c r="AB2372" s="59"/>
      <c r="AC2372" s="59"/>
      <c r="AD2372" s="59"/>
      <c r="AE2372" s="59"/>
      <c r="AF2372" s="59"/>
      <c r="AG2372" s="59"/>
      <c r="AH2372" s="59"/>
      <c r="AI2372" s="59"/>
      <c r="AJ2372" s="59"/>
    </row>
    <row r="2373" spans="4:36" x14ac:dyDescent="0.2">
      <c r="D2373" s="89"/>
      <c r="G2373" s="59"/>
      <c r="H2373" s="59"/>
      <c r="I2373" s="59"/>
      <c r="J2373" s="59"/>
      <c r="K2373" s="59"/>
      <c r="L2373" s="59"/>
      <c r="M2373" s="59"/>
      <c r="N2373" s="59"/>
      <c r="O2373" s="59"/>
      <c r="P2373" s="59"/>
      <c r="Q2373" s="59"/>
      <c r="R2373" s="59"/>
      <c r="S2373" s="59"/>
      <c r="T2373" s="59"/>
      <c r="U2373" s="59"/>
      <c r="V2373" s="59"/>
      <c r="W2373" s="59"/>
      <c r="X2373" s="59"/>
      <c r="Y2373" s="59"/>
      <c r="Z2373" s="59"/>
      <c r="AA2373" s="59"/>
      <c r="AB2373" s="59"/>
      <c r="AC2373" s="59"/>
      <c r="AD2373" s="59"/>
      <c r="AE2373" s="59"/>
      <c r="AF2373" s="59"/>
      <c r="AG2373" s="59"/>
      <c r="AH2373" s="59"/>
      <c r="AI2373" s="59"/>
      <c r="AJ2373" s="59"/>
    </row>
    <row r="2374" spans="4:36" x14ac:dyDescent="0.2">
      <c r="D2374" s="89"/>
      <c r="G2374" s="59"/>
      <c r="H2374" s="59"/>
      <c r="I2374" s="59"/>
      <c r="J2374" s="59"/>
      <c r="K2374" s="59"/>
      <c r="L2374" s="59"/>
      <c r="M2374" s="59"/>
      <c r="N2374" s="59"/>
      <c r="O2374" s="59"/>
      <c r="P2374" s="59"/>
      <c r="Q2374" s="59"/>
      <c r="R2374" s="59"/>
      <c r="S2374" s="59"/>
      <c r="T2374" s="59"/>
      <c r="U2374" s="59"/>
      <c r="V2374" s="59"/>
      <c r="W2374" s="59"/>
      <c r="X2374" s="59"/>
      <c r="Y2374" s="59"/>
      <c r="Z2374" s="59"/>
      <c r="AA2374" s="59"/>
      <c r="AB2374" s="59"/>
      <c r="AC2374" s="59"/>
      <c r="AD2374" s="59"/>
      <c r="AE2374" s="59"/>
      <c r="AF2374" s="59"/>
      <c r="AG2374" s="59"/>
      <c r="AH2374" s="59"/>
      <c r="AI2374" s="59"/>
      <c r="AJ2374" s="59"/>
    </row>
    <row r="2375" spans="4:36" x14ac:dyDescent="0.2">
      <c r="D2375" s="89"/>
      <c r="G2375" s="59"/>
      <c r="H2375" s="59"/>
      <c r="I2375" s="59"/>
      <c r="J2375" s="59"/>
      <c r="K2375" s="59"/>
      <c r="L2375" s="59"/>
      <c r="M2375" s="59"/>
      <c r="N2375" s="59"/>
      <c r="O2375" s="59"/>
      <c r="P2375" s="59"/>
      <c r="Q2375" s="59"/>
      <c r="R2375" s="59"/>
      <c r="S2375" s="59"/>
      <c r="T2375" s="59"/>
      <c r="U2375" s="59"/>
      <c r="V2375" s="59"/>
      <c r="W2375" s="59"/>
      <c r="X2375" s="59"/>
      <c r="Y2375" s="59"/>
      <c r="Z2375" s="59"/>
      <c r="AA2375" s="59"/>
      <c r="AB2375" s="59"/>
      <c r="AC2375" s="59"/>
      <c r="AD2375" s="59"/>
      <c r="AE2375" s="59"/>
      <c r="AF2375" s="59"/>
      <c r="AG2375" s="59"/>
      <c r="AH2375" s="59"/>
      <c r="AI2375" s="59"/>
      <c r="AJ2375" s="59"/>
    </row>
    <row r="2376" spans="4:36" x14ac:dyDescent="0.2">
      <c r="D2376" s="89"/>
      <c r="G2376" s="59"/>
      <c r="H2376" s="59"/>
      <c r="I2376" s="59"/>
      <c r="J2376" s="59"/>
      <c r="K2376" s="59"/>
      <c r="L2376" s="59"/>
      <c r="M2376" s="59"/>
      <c r="N2376" s="59"/>
      <c r="O2376" s="59"/>
      <c r="P2376" s="59"/>
      <c r="Q2376" s="59"/>
      <c r="R2376" s="59"/>
      <c r="S2376" s="59"/>
      <c r="T2376" s="59"/>
      <c r="U2376" s="59"/>
      <c r="V2376" s="59"/>
      <c r="W2376" s="59"/>
      <c r="X2376" s="59"/>
      <c r="Y2376" s="59"/>
      <c r="Z2376" s="59"/>
      <c r="AA2376" s="59"/>
      <c r="AB2376" s="59"/>
      <c r="AC2376" s="59"/>
      <c r="AD2376" s="59"/>
      <c r="AE2376" s="59"/>
      <c r="AF2376" s="59"/>
      <c r="AG2376" s="59"/>
      <c r="AH2376" s="59"/>
      <c r="AI2376" s="59"/>
      <c r="AJ2376" s="59"/>
    </row>
    <row r="2377" spans="4:36" x14ac:dyDescent="0.2">
      <c r="D2377" s="89"/>
      <c r="G2377" s="59"/>
      <c r="H2377" s="59"/>
      <c r="I2377" s="59"/>
      <c r="J2377" s="59"/>
      <c r="K2377" s="59"/>
      <c r="L2377" s="59"/>
      <c r="M2377" s="59"/>
      <c r="N2377" s="59"/>
      <c r="O2377" s="59"/>
      <c r="P2377" s="59"/>
      <c r="Q2377" s="59"/>
      <c r="R2377" s="59"/>
      <c r="S2377" s="59"/>
      <c r="T2377" s="59"/>
      <c r="U2377" s="59"/>
      <c r="V2377" s="59"/>
      <c r="W2377" s="59"/>
      <c r="X2377" s="59"/>
      <c r="Y2377" s="59"/>
      <c r="Z2377" s="59"/>
      <c r="AA2377" s="59"/>
      <c r="AB2377" s="59"/>
      <c r="AC2377" s="59"/>
      <c r="AD2377" s="59"/>
      <c r="AE2377" s="59"/>
      <c r="AF2377" s="59"/>
      <c r="AG2377" s="59"/>
      <c r="AH2377" s="59"/>
      <c r="AI2377" s="59"/>
      <c r="AJ2377" s="59"/>
    </row>
    <row r="2378" spans="4:36" x14ac:dyDescent="0.2">
      <c r="D2378" s="89"/>
      <c r="G2378" s="59"/>
      <c r="H2378" s="59"/>
      <c r="I2378" s="59"/>
      <c r="J2378" s="59"/>
      <c r="K2378" s="59"/>
      <c r="L2378" s="59"/>
      <c r="M2378" s="59"/>
      <c r="N2378" s="59"/>
      <c r="O2378" s="59"/>
      <c r="P2378" s="59"/>
      <c r="Q2378" s="59"/>
      <c r="R2378" s="59"/>
      <c r="S2378" s="59"/>
      <c r="T2378" s="59"/>
      <c r="U2378" s="59"/>
      <c r="V2378" s="59"/>
      <c r="W2378" s="59"/>
      <c r="X2378" s="59"/>
      <c r="Y2378" s="59"/>
      <c r="Z2378" s="59"/>
      <c r="AA2378" s="59"/>
      <c r="AB2378" s="59"/>
      <c r="AC2378" s="59"/>
      <c r="AD2378" s="59"/>
      <c r="AE2378" s="59"/>
      <c r="AF2378" s="59"/>
      <c r="AG2378" s="59"/>
      <c r="AH2378" s="59"/>
      <c r="AI2378" s="59"/>
      <c r="AJ2378" s="59"/>
    </row>
    <row r="2379" spans="4:36" x14ac:dyDescent="0.2">
      <c r="D2379" s="89"/>
      <c r="G2379" s="59"/>
      <c r="H2379" s="59"/>
      <c r="I2379" s="59"/>
      <c r="J2379" s="59"/>
      <c r="K2379" s="59"/>
      <c r="L2379" s="59"/>
      <c r="M2379" s="59"/>
      <c r="N2379" s="59"/>
      <c r="O2379" s="59"/>
      <c r="P2379" s="59"/>
      <c r="Q2379" s="59"/>
      <c r="R2379" s="59"/>
      <c r="S2379" s="59"/>
      <c r="T2379" s="59"/>
      <c r="U2379" s="59"/>
      <c r="V2379" s="59"/>
      <c r="W2379" s="59"/>
      <c r="X2379" s="59"/>
      <c r="Y2379" s="59"/>
      <c r="Z2379" s="59"/>
      <c r="AA2379" s="59"/>
      <c r="AB2379" s="59"/>
      <c r="AC2379" s="59"/>
      <c r="AD2379" s="59"/>
      <c r="AE2379" s="59"/>
      <c r="AF2379" s="59"/>
      <c r="AG2379" s="59"/>
      <c r="AH2379" s="59"/>
      <c r="AI2379" s="59"/>
      <c r="AJ2379" s="59"/>
    </row>
    <row r="2380" spans="4:36" x14ac:dyDescent="0.2">
      <c r="D2380" s="89"/>
      <c r="G2380" s="59"/>
      <c r="H2380" s="59"/>
      <c r="I2380" s="59"/>
      <c r="J2380" s="59"/>
      <c r="K2380" s="59"/>
      <c r="L2380" s="59"/>
      <c r="M2380" s="59"/>
      <c r="N2380" s="59"/>
      <c r="O2380" s="59"/>
      <c r="P2380" s="59"/>
      <c r="Q2380" s="59"/>
      <c r="R2380" s="59"/>
      <c r="S2380" s="59"/>
      <c r="T2380" s="59"/>
      <c r="U2380" s="59"/>
      <c r="V2380" s="59"/>
      <c r="W2380" s="59"/>
      <c r="X2380" s="59"/>
      <c r="Y2380" s="59"/>
      <c r="Z2380" s="59"/>
      <c r="AA2380" s="59"/>
      <c r="AB2380" s="59"/>
      <c r="AC2380" s="59"/>
      <c r="AD2380" s="59"/>
      <c r="AE2380" s="59"/>
      <c r="AF2380" s="59"/>
      <c r="AG2380" s="59"/>
      <c r="AH2380" s="59"/>
      <c r="AI2380" s="59"/>
      <c r="AJ2380" s="59"/>
    </row>
    <row r="2381" spans="4:36" x14ac:dyDescent="0.2">
      <c r="D2381" s="89"/>
      <c r="G2381" s="59"/>
      <c r="H2381" s="59"/>
      <c r="I2381" s="59"/>
      <c r="J2381" s="59"/>
      <c r="K2381" s="59"/>
      <c r="L2381" s="59"/>
      <c r="M2381" s="59"/>
      <c r="N2381" s="59"/>
      <c r="O2381" s="59"/>
      <c r="P2381" s="59"/>
      <c r="Q2381" s="59"/>
      <c r="R2381" s="59"/>
      <c r="S2381" s="59"/>
      <c r="T2381" s="59"/>
      <c r="U2381" s="59"/>
      <c r="V2381" s="59"/>
      <c r="W2381" s="59"/>
      <c r="X2381" s="59"/>
      <c r="Y2381" s="59"/>
      <c r="Z2381" s="59"/>
      <c r="AA2381" s="59"/>
      <c r="AB2381" s="59"/>
      <c r="AC2381" s="59"/>
      <c r="AD2381" s="59"/>
      <c r="AE2381" s="59"/>
      <c r="AF2381" s="59"/>
      <c r="AG2381" s="59"/>
      <c r="AH2381" s="59"/>
      <c r="AI2381" s="59"/>
      <c r="AJ2381" s="59"/>
    </row>
    <row r="2382" spans="4:36" x14ac:dyDescent="0.2">
      <c r="D2382" s="89"/>
      <c r="G2382" s="59"/>
      <c r="H2382" s="59"/>
      <c r="I2382" s="59"/>
      <c r="J2382" s="59"/>
      <c r="K2382" s="59"/>
      <c r="L2382" s="59"/>
      <c r="M2382" s="59"/>
      <c r="N2382" s="59"/>
      <c r="O2382" s="59"/>
      <c r="P2382" s="59"/>
      <c r="Q2382" s="59"/>
      <c r="R2382" s="59"/>
      <c r="S2382" s="59"/>
      <c r="T2382" s="59"/>
      <c r="U2382" s="59"/>
      <c r="V2382" s="59"/>
      <c r="W2382" s="59"/>
      <c r="X2382" s="59"/>
      <c r="Y2382" s="59"/>
      <c r="Z2382" s="59"/>
      <c r="AA2382" s="59"/>
      <c r="AB2382" s="59"/>
      <c r="AC2382" s="59"/>
      <c r="AD2382" s="59"/>
      <c r="AE2382" s="59"/>
      <c r="AF2382" s="59"/>
      <c r="AG2382" s="59"/>
      <c r="AH2382" s="59"/>
      <c r="AI2382" s="59"/>
      <c r="AJ2382" s="59"/>
    </row>
    <row r="2383" spans="4:36" x14ac:dyDescent="0.2">
      <c r="D2383" s="89"/>
      <c r="G2383" s="59"/>
      <c r="H2383" s="59"/>
      <c r="I2383" s="59"/>
      <c r="J2383" s="59"/>
      <c r="K2383" s="59"/>
      <c r="L2383" s="59"/>
      <c r="M2383" s="59"/>
      <c r="N2383" s="59"/>
      <c r="O2383" s="59"/>
      <c r="P2383" s="59"/>
      <c r="Q2383" s="59"/>
      <c r="R2383" s="59"/>
      <c r="S2383" s="59"/>
      <c r="T2383" s="59"/>
      <c r="U2383" s="59"/>
      <c r="V2383" s="59"/>
      <c r="W2383" s="59"/>
      <c r="X2383" s="59"/>
      <c r="Y2383" s="59"/>
      <c r="Z2383" s="59"/>
      <c r="AA2383" s="59"/>
      <c r="AB2383" s="59"/>
      <c r="AC2383" s="59"/>
      <c r="AD2383" s="59"/>
      <c r="AE2383" s="59"/>
      <c r="AF2383" s="59"/>
      <c r="AG2383" s="59"/>
      <c r="AH2383" s="59"/>
      <c r="AI2383" s="59"/>
      <c r="AJ2383" s="59"/>
    </row>
    <row r="2384" spans="4:36" x14ac:dyDescent="0.2">
      <c r="D2384" s="89"/>
      <c r="G2384" s="59"/>
      <c r="H2384" s="59"/>
      <c r="I2384" s="59"/>
      <c r="J2384" s="59"/>
      <c r="K2384" s="59"/>
      <c r="L2384" s="59"/>
      <c r="M2384" s="59"/>
      <c r="N2384" s="59"/>
      <c r="O2384" s="59"/>
      <c r="P2384" s="59"/>
      <c r="Q2384" s="59"/>
      <c r="R2384" s="59"/>
      <c r="S2384" s="59"/>
      <c r="T2384" s="59"/>
      <c r="U2384" s="59"/>
      <c r="V2384" s="59"/>
      <c r="W2384" s="59"/>
      <c r="X2384" s="59"/>
      <c r="Y2384" s="59"/>
      <c r="Z2384" s="59"/>
      <c r="AA2384" s="59"/>
      <c r="AB2384" s="59"/>
      <c r="AC2384" s="59"/>
      <c r="AD2384" s="59"/>
      <c r="AE2384" s="59"/>
      <c r="AF2384" s="59"/>
      <c r="AG2384" s="59"/>
      <c r="AH2384" s="59"/>
      <c r="AI2384" s="59"/>
      <c r="AJ2384" s="59"/>
    </row>
    <row r="2385" spans="4:36" x14ac:dyDescent="0.2">
      <c r="D2385" s="89"/>
      <c r="G2385" s="59"/>
      <c r="H2385" s="59"/>
      <c r="I2385" s="59"/>
      <c r="J2385" s="59"/>
      <c r="K2385" s="59"/>
      <c r="L2385" s="59"/>
      <c r="M2385" s="59"/>
      <c r="N2385" s="59"/>
      <c r="O2385" s="59"/>
      <c r="P2385" s="59"/>
      <c r="Q2385" s="59"/>
      <c r="R2385" s="59"/>
      <c r="S2385" s="59"/>
      <c r="T2385" s="59"/>
      <c r="U2385" s="59"/>
      <c r="V2385" s="59"/>
      <c r="W2385" s="59"/>
      <c r="X2385" s="59"/>
      <c r="Y2385" s="59"/>
      <c r="Z2385" s="59"/>
      <c r="AA2385" s="59"/>
      <c r="AB2385" s="59"/>
      <c r="AC2385" s="59"/>
      <c r="AD2385" s="59"/>
      <c r="AE2385" s="59"/>
      <c r="AF2385" s="59"/>
      <c r="AG2385" s="59"/>
      <c r="AH2385" s="59"/>
      <c r="AI2385" s="59"/>
      <c r="AJ2385" s="59"/>
    </row>
    <row r="2386" spans="4:36" x14ac:dyDescent="0.2">
      <c r="D2386" s="89"/>
      <c r="G2386" s="59"/>
      <c r="H2386" s="59"/>
      <c r="I2386" s="59"/>
      <c r="J2386" s="59"/>
      <c r="K2386" s="59"/>
      <c r="L2386" s="59"/>
      <c r="M2386" s="59"/>
      <c r="N2386" s="59"/>
      <c r="O2386" s="59"/>
      <c r="P2386" s="59"/>
      <c r="Q2386" s="59"/>
      <c r="R2386" s="59"/>
      <c r="S2386" s="59"/>
      <c r="T2386" s="59"/>
      <c r="U2386" s="59"/>
      <c r="V2386" s="59"/>
      <c r="W2386" s="59"/>
      <c r="X2386" s="59"/>
      <c r="Y2386" s="59"/>
      <c r="Z2386" s="59"/>
      <c r="AA2386" s="59"/>
      <c r="AB2386" s="59"/>
      <c r="AC2386" s="59"/>
      <c r="AD2386" s="59"/>
      <c r="AE2386" s="59"/>
      <c r="AF2386" s="59"/>
      <c r="AG2386" s="59"/>
      <c r="AH2386" s="59"/>
      <c r="AI2386" s="59"/>
      <c r="AJ2386" s="59"/>
    </row>
    <row r="2387" spans="4:36" x14ac:dyDescent="0.2">
      <c r="D2387" s="89"/>
      <c r="G2387" s="59"/>
      <c r="H2387" s="59"/>
      <c r="I2387" s="59"/>
      <c r="J2387" s="59"/>
      <c r="K2387" s="59"/>
      <c r="L2387" s="59"/>
      <c r="M2387" s="59"/>
      <c r="N2387" s="59"/>
      <c r="O2387" s="59"/>
      <c r="P2387" s="59"/>
      <c r="Q2387" s="59"/>
      <c r="R2387" s="59"/>
      <c r="S2387" s="59"/>
      <c r="T2387" s="59"/>
      <c r="U2387" s="59"/>
      <c r="V2387" s="59"/>
      <c r="W2387" s="59"/>
      <c r="X2387" s="59"/>
      <c r="Y2387" s="59"/>
      <c r="Z2387" s="59"/>
      <c r="AA2387" s="59"/>
      <c r="AB2387" s="59"/>
      <c r="AC2387" s="59"/>
      <c r="AD2387" s="59"/>
      <c r="AE2387" s="59"/>
      <c r="AF2387" s="59"/>
      <c r="AG2387" s="59"/>
      <c r="AH2387" s="59"/>
      <c r="AI2387" s="59"/>
      <c r="AJ2387" s="59"/>
    </row>
    <row r="2388" spans="4:36" x14ac:dyDescent="0.2">
      <c r="D2388" s="89"/>
      <c r="G2388" s="59"/>
      <c r="H2388" s="59"/>
      <c r="I2388" s="59"/>
      <c r="J2388" s="59"/>
      <c r="K2388" s="59"/>
      <c r="L2388" s="59"/>
      <c r="M2388" s="59"/>
      <c r="N2388" s="59"/>
      <c r="O2388" s="59"/>
      <c r="P2388" s="59"/>
      <c r="Q2388" s="59"/>
      <c r="R2388" s="59"/>
      <c r="S2388" s="59"/>
      <c r="T2388" s="59"/>
      <c r="U2388" s="59"/>
      <c r="V2388" s="59"/>
      <c r="W2388" s="59"/>
      <c r="X2388" s="59"/>
      <c r="Y2388" s="59"/>
      <c r="Z2388" s="59"/>
      <c r="AA2388" s="59"/>
      <c r="AB2388" s="59"/>
      <c r="AC2388" s="59"/>
      <c r="AD2388" s="59"/>
      <c r="AE2388" s="59"/>
      <c r="AF2388" s="59"/>
      <c r="AG2388" s="59"/>
      <c r="AH2388" s="59"/>
      <c r="AI2388" s="59"/>
      <c r="AJ2388" s="59"/>
    </row>
    <row r="2389" spans="4:36" x14ac:dyDescent="0.2">
      <c r="D2389" s="89"/>
      <c r="G2389" s="59"/>
      <c r="H2389" s="59"/>
      <c r="I2389" s="59"/>
      <c r="J2389" s="59"/>
      <c r="K2389" s="59"/>
      <c r="L2389" s="59"/>
      <c r="M2389" s="59"/>
      <c r="N2389" s="59"/>
      <c r="O2389" s="59"/>
      <c r="P2389" s="59"/>
      <c r="Q2389" s="59"/>
      <c r="R2389" s="59"/>
      <c r="S2389" s="59"/>
      <c r="T2389" s="59"/>
      <c r="U2389" s="59"/>
      <c r="V2389" s="59"/>
      <c r="W2389" s="59"/>
      <c r="X2389" s="59"/>
      <c r="Y2389" s="59"/>
      <c r="Z2389" s="59"/>
      <c r="AA2389" s="59"/>
      <c r="AB2389" s="59"/>
      <c r="AC2389" s="59"/>
      <c r="AD2389" s="59"/>
      <c r="AE2389" s="59"/>
      <c r="AF2389" s="59"/>
      <c r="AG2389" s="59"/>
      <c r="AH2389" s="59"/>
      <c r="AI2389" s="59"/>
      <c r="AJ2389" s="59"/>
    </row>
    <row r="2390" spans="4:36" x14ac:dyDescent="0.2">
      <c r="D2390" s="89"/>
      <c r="G2390" s="59"/>
      <c r="H2390" s="59"/>
      <c r="I2390" s="59"/>
      <c r="J2390" s="59"/>
      <c r="K2390" s="59"/>
      <c r="L2390" s="59"/>
      <c r="M2390" s="59"/>
      <c r="N2390" s="59"/>
      <c r="O2390" s="59"/>
      <c r="P2390" s="59"/>
      <c r="Q2390" s="59"/>
      <c r="R2390" s="59"/>
      <c r="S2390" s="59"/>
      <c r="T2390" s="59"/>
      <c r="U2390" s="59"/>
      <c r="V2390" s="59"/>
      <c r="W2390" s="59"/>
      <c r="X2390" s="59"/>
      <c r="Y2390" s="59"/>
      <c r="Z2390" s="59"/>
      <c r="AA2390" s="59"/>
      <c r="AB2390" s="59"/>
      <c r="AC2390" s="59"/>
      <c r="AD2390" s="59"/>
      <c r="AE2390" s="59"/>
      <c r="AF2390" s="59"/>
      <c r="AG2390" s="59"/>
      <c r="AH2390" s="59"/>
      <c r="AI2390" s="59"/>
      <c r="AJ2390" s="59"/>
    </row>
    <row r="2391" spans="4:36" x14ac:dyDescent="0.2">
      <c r="D2391" s="89"/>
      <c r="G2391" s="59"/>
      <c r="H2391" s="59"/>
      <c r="I2391" s="59"/>
      <c r="J2391" s="59"/>
      <c r="K2391" s="59"/>
      <c r="L2391" s="59"/>
      <c r="M2391" s="59"/>
      <c r="N2391" s="59"/>
      <c r="O2391" s="59"/>
      <c r="P2391" s="59"/>
      <c r="Q2391" s="59"/>
      <c r="R2391" s="59"/>
      <c r="S2391" s="59"/>
      <c r="T2391" s="59"/>
      <c r="U2391" s="59"/>
      <c r="V2391" s="59"/>
      <c r="W2391" s="59"/>
      <c r="X2391" s="59"/>
      <c r="Y2391" s="59"/>
      <c r="Z2391" s="59"/>
      <c r="AA2391" s="59"/>
      <c r="AB2391" s="59"/>
      <c r="AC2391" s="59"/>
      <c r="AD2391" s="59"/>
      <c r="AE2391" s="59"/>
      <c r="AF2391" s="59"/>
      <c r="AG2391" s="59"/>
      <c r="AH2391" s="59"/>
      <c r="AI2391" s="59"/>
      <c r="AJ2391" s="59"/>
    </row>
    <row r="2392" spans="4:36" x14ac:dyDescent="0.2">
      <c r="D2392" s="89"/>
      <c r="G2392" s="59"/>
      <c r="H2392" s="59"/>
      <c r="I2392" s="59"/>
      <c r="J2392" s="59"/>
      <c r="K2392" s="59"/>
      <c r="L2392" s="59"/>
      <c r="M2392" s="59"/>
      <c r="N2392" s="59"/>
      <c r="O2392" s="59"/>
      <c r="P2392" s="59"/>
      <c r="Q2392" s="59"/>
      <c r="R2392" s="59"/>
      <c r="S2392" s="59"/>
      <c r="T2392" s="59"/>
      <c r="U2392" s="59"/>
      <c r="V2392" s="59"/>
      <c r="W2392" s="59"/>
      <c r="X2392" s="59"/>
      <c r="Y2392" s="59"/>
      <c r="Z2392" s="59"/>
      <c r="AA2392" s="59"/>
      <c r="AB2392" s="59"/>
      <c r="AC2392" s="59"/>
      <c r="AD2392" s="59"/>
      <c r="AE2392" s="59"/>
      <c r="AF2392" s="59"/>
      <c r="AG2392" s="59"/>
      <c r="AH2392" s="59"/>
      <c r="AI2392" s="59"/>
      <c r="AJ2392" s="59"/>
    </row>
    <row r="2393" spans="4:36" x14ac:dyDescent="0.2">
      <c r="D2393" s="89"/>
      <c r="G2393" s="59"/>
      <c r="H2393" s="59"/>
      <c r="I2393" s="59"/>
      <c r="J2393" s="59"/>
      <c r="K2393" s="59"/>
      <c r="L2393" s="59"/>
      <c r="M2393" s="59"/>
      <c r="N2393" s="59"/>
      <c r="O2393" s="59"/>
      <c r="P2393" s="59"/>
      <c r="Q2393" s="59"/>
      <c r="R2393" s="59"/>
      <c r="S2393" s="59"/>
      <c r="T2393" s="59"/>
      <c r="U2393" s="59"/>
      <c r="V2393" s="59"/>
      <c r="W2393" s="59"/>
      <c r="X2393" s="59"/>
      <c r="Y2393" s="59"/>
      <c r="Z2393" s="59"/>
      <c r="AA2393" s="59"/>
      <c r="AB2393" s="59"/>
      <c r="AC2393" s="59"/>
      <c r="AD2393" s="59"/>
      <c r="AE2393" s="59"/>
      <c r="AF2393" s="59"/>
      <c r="AG2393" s="59"/>
      <c r="AH2393" s="59"/>
      <c r="AI2393" s="59"/>
      <c r="AJ2393" s="59"/>
    </row>
    <row r="2394" spans="4:36" x14ac:dyDescent="0.2">
      <c r="D2394" s="89"/>
      <c r="G2394" s="59"/>
      <c r="H2394" s="59"/>
      <c r="I2394" s="59"/>
      <c r="J2394" s="59"/>
      <c r="K2394" s="59"/>
      <c r="L2394" s="59"/>
      <c r="M2394" s="59"/>
      <c r="N2394" s="59"/>
      <c r="O2394" s="59"/>
      <c r="P2394" s="59"/>
      <c r="Q2394" s="59"/>
      <c r="R2394" s="59"/>
      <c r="S2394" s="59"/>
      <c r="T2394" s="59"/>
      <c r="U2394" s="59"/>
      <c r="V2394" s="59"/>
      <c r="W2394" s="59"/>
      <c r="X2394" s="59"/>
      <c r="Y2394" s="59"/>
      <c r="Z2394" s="59"/>
      <c r="AA2394" s="59"/>
      <c r="AB2394" s="59"/>
      <c r="AC2394" s="59"/>
      <c r="AD2394" s="59"/>
      <c r="AE2394" s="59"/>
      <c r="AF2394" s="59"/>
      <c r="AG2394" s="59"/>
      <c r="AH2394" s="59"/>
      <c r="AI2394" s="59"/>
      <c r="AJ2394" s="59"/>
    </row>
    <row r="2395" spans="4:36" x14ac:dyDescent="0.2">
      <c r="D2395" s="89"/>
      <c r="G2395" s="59"/>
      <c r="H2395" s="59"/>
      <c r="I2395" s="59"/>
      <c r="J2395" s="59"/>
      <c r="K2395" s="59"/>
      <c r="L2395" s="59"/>
      <c r="M2395" s="59"/>
      <c r="N2395" s="59"/>
      <c r="O2395" s="59"/>
      <c r="P2395" s="59"/>
      <c r="Q2395" s="59"/>
      <c r="R2395" s="59"/>
      <c r="S2395" s="59"/>
      <c r="T2395" s="59"/>
      <c r="U2395" s="59"/>
      <c r="V2395" s="59"/>
      <c r="W2395" s="59"/>
      <c r="X2395" s="59"/>
      <c r="Y2395" s="59"/>
      <c r="Z2395" s="59"/>
      <c r="AA2395" s="59"/>
      <c r="AB2395" s="59"/>
      <c r="AC2395" s="59"/>
      <c r="AD2395" s="59"/>
      <c r="AE2395" s="59"/>
      <c r="AF2395" s="59"/>
      <c r="AG2395" s="59"/>
      <c r="AH2395" s="59"/>
      <c r="AI2395" s="59"/>
      <c r="AJ2395" s="59"/>
    </row>
    <row r="2396" spans="4:36" x14ac:dyDescent="0.2">
      <c r="D2396" s="89"/>
      <c r="G2396" s="59"/>
      <c r="H2396" s="59"/>
      <c r="I2396" s="59"/>
      <c r="J2396" s="59"/>
      <c r="K2396" s="59"/>
      <c r="L2396" s="59"/>
      <c r="M2396" s="59"/>
      <c r="N2396" s="59"/>
      <c r="O2396" s="59"/>
      <c r="P2396" s="59"/>
      <c r="Q2396" s="59"/>
      <c r="R2396" s="59"/>
      <c r="S2396" s="59"/>
      <c r="T2396" s="59"/>
      <c r="U2396" s="59"/>
      <c r="V2396" s="59"/>
      <c r="W2396" s="59"/>
      <c r="X2396" s="59"/>
      <c r="Y2396" s="59"/>
      <c r="Z2396" s="59"/>
      <c r="AA2396" s="59"/>
      <c r="AB2396" s="59"/>
      <c r="AC2396" s="59"/>
      <c r="AD2396" s="59"/>
      <c r="AE2396" s="59"/>
      <c r="AF2396" s="59"/>
      <c r="AG2396" s="59"/>
      <c r="AH2396" s="59"/>
      <c r="AI2396" s="59"/>
      <c r="AJ2396" s="59"/>
    </row>
    <row r="2397" spans="4:36" x14ac:dyDescent="0.2">
      <c r="D2397" s="89"/>
      <c r="G2397" s="59"/>
      <c r="H2397" s="59"/>
      <c r="I2397" s="59"/>
      <c r="J2397" s="59"/>
      <c r="K2397" s="59"/>
      <c r="L2397" s="59"/>
      <c r="M2397" s="59"/>
      <c r="N2397" s="59"/>
      <c r="O2397" s="59"/>
      <c r="P2397" s="59"/>
      <c r="Q2397" s="59"/>
      <c r="R2397" s="59"/>
      <c r="S2397" s="59"/>
      <c r="T2397" s="59"/>
      <c r="U2397" s="59"/>
      <c r="V2397" s="59"/>
      <c r="W2397" s="59"/>
      <c r="X2397" s="59"/>
      <c r="Y2397" s="59"/>
      <c r="Z2397" s="59"/>
      <c r="AA2397" s="59"/>
      <c r="AB2397" s="59"/>
      <c r="AC2397" s="59"/>
      <c r="AD2397" s="59"/>
      <c r="AE2397" s="59"/>
      <c r="AF2397" s="59"/>
      <c r="AG2397" s="59"/>
      <c r="AH2397" s="59"/>
      <c r="AI2397" s="59"/>
      <c r="AJ2397" s="59"/>
    </row>
    <row r="2398" spans="4:36" x14ac:dyDescent="0.2">
      <c r="D2398" s="89"/>
      <c r="G2398" s="59"/>
      <c r="H2398" s="59"/>
      <c r="I2398" s="59"/>
      <c r="J2398" s="59"/>
      <c r="K2398" s="59"/>
      <c r="L2398" s="59"/>
      <c r="M2398" s="59"/>
      <c r="N2398" s="59"/>
      <c r="O2398" s="59"/>
      <c r="P2398" s="59"/>
      <c r="Q2398" s="59"/>
      <c r="R2398" s="59"/>
      <c r="S2398" s="59"/>
      <c r="T2398" s="59"/>
      <c r="U2398" s="59"/>
      <c r="V2398" s="59"/>
      <c r="W2398" s="59"/>
      <c r="X2398" s="59"/>
      <c r="Y2398" s="59"/>
      <c r="Z2398" s="59"/>
      <c r="AA2398" s="59"/>
      <c r="AB2398" s="59"/>
      <c r="AC2398" s="59"/>
      <c r="AD2398" s="59"/>
      <c r="AE2398" s="59"/>
      <c r="AF2398" s="59"/>
      <c r="AG2398" s="59"/>
      <c r="AH2398" s="59"/>
      <c r="AI2398" s="59"/>
      <c r="AJ2398" s="59"/>
    </row>
    <row r="2399" spans="4:36" x14ac:dyDescent="0.2">
      <c r="D2399" s="89"/>
      <c r="G2399" s="59"/>
      <c r="H2399" s="59"/>
      <c r="I2399" s="59"/>
      <c r="J2399" s="59"/>
      <c r="K2399" s="59"/>
      <c r="L2399" s="59"/>
      <c r="M2399" s="59"/>
      <c r="N2399" s="59"/>
      <c r="O2399" s="59"/>
      <c r="P2399" s="59"/>
      <c r="Q2399" s="59"/>
      <c r="R2399" s="59"/>
      <c r="S2399" s="59"/>
      <c r="T2399" s="59"/>
      <c r="U2399" s="59"/>
      <c r="V2399" s="59"/>
      <c r="W2399" s="59"/>
      <c r="X2399" s="59"/>
      <c r="Y2399" s="59"/>
      <c r="Z2399" s="59"/>
      <c r="AA2399" s="59"/>
      <c r="AB2399" s="59"/>
      <c r="AC2399" s="59"/>
      <c r="AD2399" s="59"/>
      <c r="AE2399" s="59"/>
      <c r="AF2399" s="59"/>
      <c r="AG2399" s="59"/>
      <c r="AH2399" s="59"/>
      <c r="AI2399" s="59"/>
      <c r="AJ2399" s="59"/>
    </row>
    <row r="2400" spans="4:36" x14ac:dyDescent="0.2">
      <c r="D2400" s="89"/>
      <c r="G2400" s="59"/>
      <c r="H2400" s="59"/>
      <c r="I2400" s="59"/>
      <c r="J2400" s="59"/>
      <c r="K2400" s="59"/>
      <c r="L2400" s="59"/>
      <c r="M2400" s="59"/>
      <c r="N2400" s="59"/>
      <c r="O2400" s="59"/>
      <c r="P2400" s="59"/>
      <c r="Q2400" s="59"/>
      <c r="R2400" s="59"/>
      <c r="S2400" s="59"/>
      <c r="T2400" s="59"/>
      <c r="U2400" s="59"/>
      <c r="V2400" s="59"/>
      <c r="W2400" s="59"/>
      <c r="X2400" s="59"/>
      <c r="Y2400" s="59"/>
      <c r="Z2400" s="59"/>
      <c r="AA2400" s="59"/>
      <c r="AB2400" s="59"/>
      <c r="AC2400" s="59"/>
      <c r="AD2400" s="59"/>
      <c r="AE2400" s="59"/>
      <c r="AF2400" s="59"/>
      <c r="AG2400" s="59"/>
      <c r="AH2400" s="59"/>
      <c r="AI2400" s="59"/>
      <c r="AJ2400" s="59"/>
    </row>
    <row r="2401" spans="4:36" x14ac:dyDescent="0.2">
      <c r="D2401" s="89"/>
      <c r="G2401" s="59"/>
      <c r="H2401" s="59"/>
      <c r="I2401" s="59"/>
      <c r="J2401" s="59"/>
      <c r="K2401" s="59"/>
      <c r="L2401" s="59"/>
      <c r="M2401" s="59"/>
      <c r="N2401" s="59"/>
      <c r="O2401" s="59"/>
      <c r="P2401" s="59"/>
      <c r="Q2401" s="59"/>
      <c r="R2401" s="59"/>
      <c r="S2401" s="59"/>
      <c r="T2401" s="59"/>
      <c r="U2401" s="59"/>
      <c r="V2401" s="59"/>
      <c r="W2401" s="59"/>
      <c r="X2401" s="59"/>
      <c r="Y2401" s="59"/>
      <c r="Z2401" s="59"/>
      <c r="AA2401" s="59"/>
      <c r="AB2401" s="59"/>
      <c r="AC2401" s="59"/>
      <c r="AD2401" s="59"/>
      <c r="AE2401" s="59"/>
      <c r="AF2401" s="59"/>
      <c r="AG2401" s="59"/>
      <c r="AH2401" s="59"/>
      <c r="AI2401" s="59"/>
      <c r="AJ2401" s="59"/>
    </row>
    <row r="2402" spans="4:36" x14ac:dyDescent="0.2">
      <c r="D2402" s="89"/>
      <c r="G2402" s="59"/>
      <c r="H2402" s="59"/>
      <c r="I2402" s="59"/>
      <c r="J2402" s="59"/>
      <c r="K2402" s="59"/>
      <c r="L2402" s="59"/>
      <c r="M2402" s="59"/>
      <c r="N2402" s="59"/>
      <c r="O2402" s="59"/>
      <c r="P2402" s="59"/>
      <c r="Q2402" s="59"/>
      <c r="R2402" s="59"/>
      <c r="S2402" s="59"/>
      <c r="T2402" s="59"/>
      <c r="U2402" s="59"/>
      <c r="V2402" s="59"/>
      <c r="W2402" s="59"/>
      <c r="X2402" s="59"/>
      <c r="Y2402" s="59"/>
      <c r="Z2402" s="59"/>
      <c r="AA2402" s="59"/>
      <c r="AB2402" s="59"/>
      <c r="AC2402" s="59"/>
      <c r="AD2402" s="59"/>
      <c r="AE2402" s="59"/>
      <c r="AF2402" s="59"/>
      <c r="AG2402" s="59"/>
      <c r="AH2402" s="59"/>
      <c r="AI2402" s="59"/>
      <c r="AJ2402" s="59"/>
    </row>
    <row r="2403" spans="4:36" x14ac:dyDescent="0.2">
      <c r="D2403" s="89"/>
      <c r="G2403" s="59"/>
      <c r="H2403" s="59"/>
      <c r="I2403" s="59"/>
      <c r="J2403" s="59"/>
      <c r="K2403" s="59"/>
      <c r="L2403" s="59"/>
      <c r="M2403" s="59"/>
      <c r="N2403" s="59"/>
      <c r="O2403" s="59"/>
      <c r="P2403" s="59"/>
      <c r="Q2403" s="59"/>
      <c r="R2403" s="59"/>
      <c r="S2403" s="59"/>
      <c r="T2403" s="59"/>
      <c r="U2403" s="59"/>
      <c r="V2403" s="59"/>
      <c r="W2403" s="59"/>
      <c r="X2403" s="59"/>
      <c r="Y2403" s="59"/>
      <c r="Z2403" s="59"/>
      <c r="AA2403" s="59"/>
      <c r="AB2403" s="59"/>
      <c r="AC2403" s="59"/>
      <c r="AD2403" s="59"/>
      <c r="AE2403" s="59"/>
      <c r="AF2403" s="59"/>
      <c r="AG2403" s="59"/>
      <c r="AH2403" s="59"/>
      <c r="AI2403" s="59"/>
      <c r="AJ2403" s="59"/>
    </row>
    <row r="2404" spans="4:36" x14ac:dyDescent="0.2">
      <c r="D2404" s="89"/>
      <c r="G2404" s="59"/>
      <c r="H2404" s="59"/>
      <c r="I2404" s="59"/>
      <c r="J2404" s="59"/>
      <c r="K2404" s="59"/>
      <c r="L2404" s="59"/>
      <c r="M2404" s="59"/>
      <c r="N2404" s="59"/>
      <c r="O2404" s="59"/>
      <c r="P2404" s="59"/>
      <c r="Q2404" s="59"/>
      <c r="R2404" s="59"/>
      <c r="S2404" s="59"/>
      <c r="T2404" s="59"/>
      <c r="U2404" s="59"/>
      <c r="V2404" s="59"/>
      <c r="W2404" s="59"/>
      <c r="X2404" s="59"/>
      <c r="Y2404" s="59"/>
      <c r="Z2404" s="59"/>
      <c r="AA2404" s="59"/>
      <c r="AB2404" s="59"/>
      <c r="AC2404" s="59"/>
      <c r="AD2404" s="59"/>
      <c r="AE2404" s="59"/>
      <c r="AF2404" s="59"/>
      <c r="AG2404" s="59"/>
      <c r="AH2404" s="59"/>
      <c r="AI2404" s="59"/>
      <c r="AJ2404" s="59"/>
    </row>
    <row r="2405" spans="4:36" x14ac:dyDescent="0.2">
      <c r="D2405" s="89"/>
      <c r="G2405" s="59"/>
      <c r="H2405" s="59"/>
      <c r="I2405" s="59"/>
      <c r="J2405" s="59"/>
      <c r="K2405" s="59"/>
      <c r="L2405" s="59"/>
      <c r="M2405" s="59"/>
      <c r="N2405" s="59"/>
      <c r="O2405" s="59"/>
      <c r="P2405" s="59"/>
      <c r="Q2405" s="59"/>
      <c r="R2405" s="59"/>
      <c r="S2405" s="59"/>
      <c r="T2405" s="59"/>
      <c r="U2405" s="59"/>
      <c r="V2405" s="59"/>
      <c r="W2405" s="59"/>
      <c r="X2405" s="59"/>
      <c r="Y2405" s="59"/>
      <c r="Z2405" s="59"/>
      <c r="AA2405" s="59"/>
      <c r="AB2405" s="59"/>
      <c r="AC2405" s="59"/>
      <c r="AD2405" s="59"/>
      <c r="AE2405" s="59"/>
      <c r="AF2405" s="59"/>
      <c r="AG2405" s="59"/>
      <c r="AH2405" s="59"/>
      <c r="AI2405" s="59"/>
      <c r="AJ2405" s="59"/>
    </row>
    <row r="2406" spans="4:36" x14ac:dyDescent="0.2">
      <c r="D2406" s="89"/>
      <c r="G2406" s="59"/>
      <c r="H2406" s="59"/>
      <c r="I2406" s="59"/>
      <c r="J2406" s="59"/>
      <c r="K2406" s="59"/>
      <c r="L2406" s="59"/>
      <c r="M2406" s="59"/>
      <c r="N2406" s="59"/>
      <c r="O2406" s="59"/>
      <c r="P2406" s="59"/>
      <c r="Q2406" s="59"/>
      <c r="R2406" s="59"/>
      <c r="S2406" s="59"/>
      <c r="T2406" s="59"/>
      <c r="U2406" s="59"/>
      <c r="V2406" s="59"/>
      <c r="W2406" s="59"/>
      <c r="X2406" s="59"/>
      <c r="Y2406" s="59"/>
      <c r="Z2406" s="59"/>
      <c r="AA2406" s="59"/>
      <c r="AB2406" s="59"/>
      <c r="AC2406" s="59"/>
      <c r="AD2406" s="59"/>
      <c r="AE2406" s="59"/>
      <c r="AF2406" s="59"/>
      <c r="AG2406" s="59"/>
      <c r="AH2406" s="59"/>
      <c r="AI2406" s="59"/>
      <c r="AJ2406" s="59"/>
    </row>
    <row r="2407" spans="4:36" x14ac:dyDescent="0.2">
      <c r="D2407" s="89"/>
      <c r="G2407" s="59"/>
      <c r="H2407" s="59"/>
      <c r="I2407" s="59"/>
      <c r="J2407" s="59"/>
      <c r="K2407" s="59"/>
      <c r="L2407" s="59"/>
      <c r="M2407" s="59"/>
      <c r="N2407" s="59"/>
      <c r="O2407" s="59"/>
      <c r="P2407" s="59"/>
      <c r="Q2407" s="59"/>
      <c r="R2407" s="59"/>
      <c r="S2407" s="59"/>
      <c r="T2407" s="59"/>
      <c r="U2407" s="59"/>
      <c r="V2407" s="59"/>
      <c r="W2407" s="59"/>
      <c r="X2407" s="59"/>
      <c r="Y2407" s="59"/>
      <c r="Z2407" s="59"/>
      <c r="AA2407" s="59"/>
      <c r="AB2407" s="59"/>
      <c r="AC2407" s="59"/>
      <c r="AD2407" s="59"/>
      <c r="AE2407" s="59"/>
      <c r="AF2407" s="59"/>
      <c r="AG2407" s="59"/>
      <c r="AH2407" s="59"/>
      <c r="AI2407" s="59"/>
      <c r="AJ2407" s="59"/>
    </row>
    <row r="2408" spans="4:36" x14ac:dyDescent="0.2">
      <c r="D2408" s="89"/>
      <c r="G2408" s="59"/>
      <c r="H2408" s="59"/>
      <c r="I2408" s="59"/>
      <c r="J2408" s="59"/>
      <c r="K2408" s="59"/>
      <c r="L2408" s="59"/>
      <c r="M2408" s="59"/>
      <c r="N2408" s="59"/>
      <c r="O2408" s="59"/>
      <c r="P2408" s="59"/>
      <c r="Q2408" s="59"/>
      <c r="R2408" s="59"/>
      <c r="S2408" s="59"/>
      <c r="T2408" s="59"/>
      <c r="U2408" s="59"/>
      <c r="V2408" s="59"/>
      <c r="W2408" s="59"/>
      <c r="X2408" s="59"/>
      <c r="Y2408" s="59"/>
      <c r="Z2408" s="59"/>
      <c r="AA2408" s="59"/>
      <c r="AB2408" s="59"/>
      <c r="AC2408" s="59"/>
      <c r="AD2408" s="59"/>
      <c r="AE2408" s="59"/>
      <c r="AF2408" s="59"/>
      <c r="AG2408" s="59"/>
      <c r="AH2408" s="59"/>
      <c r="AI2408" s="59"/>
      <c r="AJ2408" s="59"/>
    </row>
    <row r="2409" spans="4:36" x14ac:dyDescent="0.2">
      <c r="D2409" s="89"/>
      <c r="G2409" s="59"/>
      <c r="H2409" s="59"/>
      <c r="I2409" s="59"/>
      <c r="J2409" s="59"/>
      <c r="K2409" s="59"/>
      <c r="L2409" s="59"/>
      <c r="M2409" s="59"/>
      <c r="N2409" s="59"/>
      <c r="O2409" s="59"/>
      <c r="P2409" s="59"/>
      <c r="Q2409" s="59"/>
      <c r="R2409" s="59"/>
      <c r="S2409" s="59"/>
      <c r="T2409" s="59"/>
      <c r="U2409" s="59"/>
      <c r="V2409" s="59"/>
      <c r="W2409" s="59"/>
      <c r="X2409" s="59"/>
      <c r="Y2409" s="59"/>
      <c r="Z2409" s="59"/>
      <c r="AA2409" s="59"/>
      <c r="AB2409" s="59"/>
      <c r="AC2409" s="59"/>
      <c r="AD2409" s="59"/>
      <c r="AE2409" s="59"/>
      <c r="AF2409" s="59"/>
      <c r="AG2409" s="59"/>
      <c r="AH2409" s="59"/>
      <c r="AI2409" s="59"/>
      <c r="AJ2409" s="59"/>
    </row>
    <row r="2410" spans="4:36" x14ac:dyDescent="0.2">
      <c r="D2410" s="89"/>
      <c r="G2410" s="59"/>
      <c r="H2410" s="59"/>
      <c r="I2410" s="59"/>
      <c r="J2410" s="59"/>
      <c r="K2410" s="59"/>
      <c r="L2410" s="59"/>
      <c r="M2410" s="59"/>
      <c r="N2410" s="59"/>
      <c r="O2410" s="59"/>
      <c r="P2410" s="59"/>
      <c r="Q2410" s="59"/>
      <c r="R2410" s="59"/>
      <c r="S2410" s="59"/>
      <c r="T2410" s="59"/>
      <c r="U2410" s="59"/>
      <c r="V2410" s="59"/>
      <c r="W2410" s="59"/>
      <c r="X2410" s="59"/>
      <c r="Y2410" s="59"/>
      <c r="Z2410" s="59"/>
      <c r="AA2410" s="59"/>
      <c r="AB2410" s="59"/>
      <c r="AC2410" s="59"/>
      <c r="AD2410" s="59"/>
      <c r="AE2410" s="59"/>
      <c r="AF2410" s="59"/>
      <c r="AG2410" s="59"/>
      <c r="AH2410" s="59"/>
      <c r="AI2410" s="59"/>
      <c r="AJ2410" s="59"/>
    </row>
    <row r="2411" spans="4:36" x14ac:dyDescent="0.2">
      <c r="D2411" s="89"/>
      <c r="G2411" s="59"/>
      <c r="H2411" s="59"/>
      <c r="I2411" s="59"/>
      <c r="J2411" s="59"/>
      <c r="K2411" s="59"/>
      <c r="L2411" s="59"/>
      <c r="M2411" s="59"/>
      <c r="N2411" s="59"/>
      <c r="O2411" s="59"/>
      <c r="P2411" s="59"/>
      <c r="Q2411" s="59"/>
      <c r="R2411" s="59"/>
      <c r="S2411" s="59"/>
      <c r="T2411" s="59"/>
      <c r="U2411" s="59"/>
      <c r="V2411" s="59"/>
      <c r="W2411" s="59"/>
      <c r="X2411" s="59"/>
      <c r="Y2411" s="59"/>
      <c r="Z2411" s="59"/>
      <c r="AA2411" s="59"/>
      <c r="AB2411" s="59"/>
      <c r="AC2411" s="59"/>
      <c r="AD2411" s="59"/>
      <c r="AE2411" s="59"/>
      <c r="AF2411" s="59"/>
      <c r="AG2411" s="59"/>
      <c r="AH2411" s="59"/>
      <c r="AI2411" s="59"/>
      <c r="AJ2411" s="59"/>
    </row>
    <row r="2412" spans="4:36" x14ac:dyDescent="0.2">
      <c r="D2412" s="89"/>
      <c r="G2412" s="59"/>
      <c r="H2412" s="59"/>
      <c r="I2412" s="59"/>
      <c r="J2412" s="59"/>
      <c r="K2412" s="59"/>
      <c r="L2412" s="59"/>
      <c r="M2412" s="59"/>
      <c r="N2412" s="59"/>
      <c r="O2412" s="59"/>
      <c r="P2412" s="59"/>
      <c r="Q2412" s="59"/>
      <c r="R2412" s="59"/>
      <c r="S2412" s="59"/>
      <c r="T2412" s="59"/>
      <c r="U2412" s="59"/>
      <c r="V2412" s="59"/>
      <c r="W2412" s="59"/>
      <c r="X2412" s="59"/>
      <c r="Y2412" s="59"/>
      <c r="Z2412" s="59"/>
      <c r="AA2412" s="59"/>
      <c r="AB2412" s="59"/>
      <c r="AC2412" s="59"/>
      <c r="AD2412" s="59"/>
      <c r="AE2412" s="59"/>
      <c r="AF2412" s="59"/>
      <c r="AG2412" s="59"/>
      <c r="AH2412" s="59"/>
      <c r="AI2412" s="59"/>
      <c r="AJ2412" s="59"/>
    </row>
    <row r="2413" spans="4:36" x14ac:dyDescent="0.2">
      <c r="D2413" s="89"/>
      <c r="G2413" s="59"/>
      <c r="H2413" s="59"/>
      <c r="I2413" s="59"/>
      <c r="J2413" s="59"/>
      <c r="K2413" s="59"/>
      <c r="L2413" s="59"/>
      <c r="M2413" s="59"/>
      <c r="N2413" s="59"/>
      <c r="O2413" s="59"/>
      <c r="P2413" s="59"/>
      <c r="Q2413" s="59"/>
      <c r="R2413" s="59"/>
      <c r="S2413" s="59"/>
      <c r="T2413" s="59"/>
      <c r="U2413" s="59"/>
      <c r="V2413" s="59"/>
      <c r="W2413" s="59"/>
      <c r="X2413" s="59"/>
      <c r="Y2413" s="59"/>
      <c r="Z2413" s="59"/>
      <c r="AA2413" s="59"/>
      <c r="AB2413" s="59"/>
      <c r="AC2413" s="59"/>
      <c r="AD2413" s="59"/>
      <c r="AE2413" s="59"/>
      <c r="AF2413" s="59"/>
      <c r="AG2413" s="59"/>
      <c r="AH2413" s="59"/>
      <c r="AI2413" s="59"/>
      <c r="AJ2413" s="59"/>
    </row>
    <row r="2414" spans="4:36" x14ac:dyDescent="0.2">
      <c r="D2414" s="89"/>
      <c r="G2414" s="59"/>
      <c r="H2414" s="59"/>
      <c r="I2414" s="59"/>
      <c r="J2414" s="59"/>
      <c r="K2414" s="59"/>
      <c r="L2414" s="59"/>
      <c r="M2414" s="59"/>
      <c r="N2414" s="59"/>
      <c r="O2414" s="59"/>
      <c r="P2414" s="59"/>
      <c r="Q2414" s="59"/>
      <c r="R2414" s="59"/>
      <c r="S2414" s="59"/>
      <c r="T2414" s="59"/>
      <c r="U2414" s="59"/>
      <c r="V2414" s="59"/>
      <c r="W2414" s="59"/>
      <c r="X2414" s="59"/>
      <c r="Y2414" s="59"/>
      <c r="Z2414" s="59"/>
      <c r="AA2414" s="59"/>
      <c r="AB2414" s="59"/>
      <c r="AC2414" s="59"/>
      <c r="AD2414" s="59"/>
      <c r="AE2414" s="59"/>
      <c r="AF2414" s="59"/>
      <c r="AG2414" s="59"/>
      <c r="AH2414" s="59"/>
      <c r="AI2414" s="59"/>
      <c r="AJ2414" s="59"/>
    </row>
    <row r="2415" spans="4:36" x14ac:dyDescent="0.2">
      <c r="D2415" s="89"/>
      <c r="G2415" s="59"/>
      <c r="H2415" s="59"/>
      <c r="I2415" s="59"/>
      <c r="J2415" s="59"/>
      <c r="K2415" s="59"/>
      <c r="L2415" s="59"/>
      <c r="M2415" s="59"/>
      <c r="N2415" s="59"/>
      <c r="O2415" s="59"/>
      <c r="P2415" s="59"/>
      <c r="Q2415" s="59"/>
      <c r="R2415" s="59"/>
      <c r="S2415" s="59"/>
      <c r="T2415" s="59"/>
      <c r="U2415" s="59"/>
      <c r="V2415" s="59"/>
      <c r="W2415" s="59"/>
      <c r="X2415" s="59"/>
      <c r="Y2415" s="59"/>
      <c r="Z2415" s="59"/>
      <c r="AA2415" s="59"/>
      <c r="AB2415" s="59"/>
      <c r="AC2415" s="59"/>
      <c r="AD2415" s="59"/>
      <c r="AE2415" s="59"/>
      <c r="AF2415" s="59"/>
      <c r="AG2415" s="59"/>
      <c r="AH2415" s="59"/>
      <c r="AI2415" s="59"/>
      <c r="AJ2415" s="59"/>
    </row>
    <row r="2416" spans="4:36" x14ac:dyDescent="0.2">
      <c r="D2416" s="89"/>
      <c r="G2416" s="59"/>
      <c r="H2416" s="59"/>
      <c r="I2416" s="59"/>
      <c r="J2416" s="59"/>
      <c r="K2416" s="59"/>
      <c r="L2416" s="59"/>
      <c r="M2416" s="59"/>
      <c r="N2416" s="59"/>
      <c r="O2416" s="59"/>
      <c r="P2416" s="59"/>
      <c r="Q2416" s="59"/>
      <c r="R2416" s="59"/>
      <c r="S2416" s="59"/>
      <c r="T2416" s="59"/>
      <c r="U2416" s="59"/>
      <c r="V2416" s="59"/>
      <c r="W2416" s="59"/>
      <c r="X2416" s="59"/>
      <c r="Y2416" s="59"/>
      <c r="Z2416" s="59"/>
      <c r="AA2416" s="59"/>
      <c r="AB2416" s="59"/>
      <c r="AC2416" s="59"/>
      <c r="AD2416" s="59"/>
      <c r="AE2416" s="59"/>
      <c r="AF2416" s="59"/>
      <c r="AG2416" s="59"/>
      <c r="AH2416" s="59"/>
      <c r="AI2416" s="59"/>
      <c r="AJ2416" s="59"/>
    </row>
    <row r="2417" spans="4:36" x14ac:dyDescent="0.2">
      <c r="D2417" s="89"/>
      <c r="G2417" s="59"/>
      <c r="H2417" s="59"/>
      <c r="I2417" s="59"/>
      <c r="J2417" s="59"/>
      <c r="K2417" s="59"/>
      <c r="L2417" s="59"/>
      <c r="M2417" s="59"/>
      <c r="N2417" s="59"/>
      <c r="O2417" s="59"/>
      <c r="P2417" s="59"/>
      <c r="Q2417" s="59"/>
      <c r="R2417" s="59"/>
      <c r="S2417" s="59"/>
      <c r="T2417" s="59"/>
      <c r="U2417" s="59"/>
      <c r="V2417" s="59"/>
      <c r="W2417" s="59"/>
      <c r="X2417" s="59"/>
      <c r="Y2417" s="59"/>
      <c r="Z2417" s="59"/>
      <c r="AA2417" s="59"/>
      <c r="AB2417" s="59"/>
      <c r="AC2417" s="59"/>
      <c r="AD2417" s="59"/>
      <c r="AE2417" s="59"/>
      <c r="AF2417" s="59"/>
      <c r="AG2417" s="59"/>
      <c r="AH2417" s="59"/>
      <c r="AI2417" s="59"/>
      <c r="AJ2417" s="59"/>
    </row>
    <row r="2418" spans="4:36" x14ac:dyDescent="0.2">
      <c r="D2418" s="89"/>
      <c r="G2418" s="59"/>
      <c r="H2418" s="59"/>
      <c r="I2418" s="59"/>
      <c r="J2418" s="59"/>
      <c r="K2418" s="59"/>
      <c r="L2418" s="59"/>
      <c r="M2418" s="59"/>
      <c r="N2418" s="59"/>
      <c r="O2418" s="59"/>
      <c r="P2418" s="59"/>
      <c r="Q2418" s="59"/>
      <c r="R2418" s="59"/>
      <c r="S2418" s="59"/>
      <c r="T2418" s="59"/>
      <c r="U2418" s="59"/>
      <c r="V2418" s="59"/>
      <c r="W2418" s="59"/>
      <c r="X2418" s="59"/>
      <c r="Y2418" s="59"/>
      <c r="Z2418" s="59"/>
      <c r="AA2418" s="59"/>
      <c r="AB2418" s="59"/>
      <c r="AC2418" s="59"/>
      <c r="AD2418" s="59"/>
      <c r="AE2418" s="59"/>
      <c r="AF2418" s="59"/>
      <c r="AG2418" s="59"/>
      <c r="AH2418" s="59"/>
      <c r="AI2418" s="59"/>
      <c r="AJ2418" s="59"/>
    </row>
    <row r="2419" spans="4:36" x14ac:dyDescent="0.2">
      <c r="D2419" s="89"/>
      <c r="G2419" s="59"/>
      <c r="H2419" s="59"/>
      <c r="I2419" s="59"/>
      <c r="J2419" s="59"/>
      <c r="K2419" s="59"/>
      <c r="L2419" s="59"/>
      <c r="M2419" s="59"/>
      <c r="N2419" s="59"/>
      <c r="O2419" s="59"/>
      <c r="P2419" s="59"/>
      <c r="Q2419" s="59"/>
      <c r="R2419" s="59"/>
      <c r="S2419" s="59"/>
      <c r="T2419" s="59"/>
      <c r="U2419" s="59"/>
      <c r="V2419" s="59"/>
      <c r="W2419" s="59"/>
      <c r="X2419" s="59"/>
      <c r="Y2419" s="59"/>
      <c r="Z2419" s="59"/>
      <c r="AA2419" s="59"/>
      <c r="AB2419" s="59"/>
      <c r="AC2419" s="59"/>
      <c r="AD2419" s="59"/>
      <c r="AE2419" s="59"/>
      <c r="AF2419" s="59"/>
      <c r="AG2419" s="59"/>
      <c r="AH2419" s="59"/>
      <c r="AI2419" s="59"/>
      <c r="AJ2419" s="59"/>
    </row>
    <row r="2420" spans="4:36" x14ac:dyDescent="0.2">
      <c r="D2420" s="89"/>
      <c r="G2420" s="59"/>
      <c r="H2420" s="59"/>
      <c r="I2420" s="59"/>
      <c r="J2420" s="59"/>
      <c r="K2420" s="59"/>
      <c r="L2420" s="59"/>
      <c r="M2420" s="59"/>
      <c r="N2420" s="59"/>
      <c r="O2420" s="59"/>
      <c r="P2420" s="59"/>
      <c r="Q2420" s="59"/>
      <c r="R2420" s="59"/>
      <c r="S2420" s="59"/>
      <c r="T2420" s="59"/>
      <c r="U2420" s="59"/>
      <c r="V2420" s="59"/>
      <c r="W2420" s="59"/>
      <c r="X2420" s="59"/>
      <c r="Y2420" s="59"/>
      <c r="Z2420" s="59"/>
      <c r="AA2420" s="59"/>
      <c r="AB2420" s="59"/>
      <c r="AC2420" s="59"/>
      <c r="AD2420" s="59"/>
      <c r="AE2420" s="59"/>
      <c r="AF2420" s="59"/>
      <c r="AG2420" s="59"/>
      <c r="AH2420" s="59"/>
      <c r="AI2420" s="59"/>
      <c r="AJ2420" s="59"/>
    </row>
    <row r="2421" spans="4:36" x14ac:dyDescent="0.2">
      <c r="D2421" s="89"/>
      <c r="G2421" s="59"/>
      <c r="H2421" s="59"/>
      <c r="I2421" s="59"/>
      <c r="J2421" s="59"/>
      <c r="K2421" s="59"/>
      <c r="L2421" s="59"/>
      <c r="M2421" s="59"/>
      <c r="N2421" s="59"/>
      <c r="O2421" s="59"/>
      <c r="P2421" s="59"/>
      <c r="Q2421" s="59"/>
      <c r="R2421" s="59"/>
      <c r="S2421" s="59"/>
      <c r="T2421" s="59"/>
      <c r="U2421" s="59"/>
      <c r="V2421" s="59"/>
      <c r="W2421" s="59"/>
      <c r="X2421" s="59"/>
      <c r="Y2421" s="59"/>
      <c r="Z2421" s="59"/>
      <c r="AA2421" s="59"/>
      <c r="AB2421" s="59"/>
      <c r="AC2421" s="59"/>
      <c r="AD2421" s="59"/>
      <c r="AE2421" s="59"/>
      <c r="AF2421" s="59"/>
      <c r="AG2421" s="59"/>
      <c r="AH2421" s="59"/>
      <c r="AI2421" s="59"/>
      <c r="AJ2421" s="59"/>
    </row>
    <row r="2422" spans="4:36" x14ac:dyDescent="0.2">
      <c r="D2422" s="89"/>
      <c r="G2422" s="59"/>
      <c r="H2422" s="59"/>
      <c r="I2422" s="59"/>
      <c r="J2422" s="59"/>
      <c r="K2422" s="59"/>
      <c r="L2422" s="59"/>
      <c r="M2422" s="59"/>
      <c r="N2422" s="59"/>
      <c r="O2422" s="59"/>
      <c r="P2422" s="59"/>
      <c r="Q2422" s="59"/>
      <c r="R2422" s="59"/>
      <c r="S2422" s="59"/>
      <c r="T2422" s="59"/>
      <c r="U2422" s="59"/>
      <c r="V2422" s="59"/>
      <c r="W2422" s="59"/>
      <c r="X2422" s="59"/>
      <c r="Y2422" s="59"/>
      <c r="Z2422" s="59"/>
      <c r="AA2422" s="59"/>
      <c r="AB2422" s="59"/>
      <c r="AC2422" s="59"/>
      <c r="AD2422" s="59"/>
      <c r="AE2422" s="59"/>
      <c r="AF2422" s="59"/>
      <c r="AG2422" s="59"/>
      <c r="AH2422" s="59"/>
      <c r="AI2422" s="59"/>
      <c r="AJ2422" s="59"/>
    </row>
    <row r="2423" spans="4:36" x14ac:dyDescent="0.2">
      <c r="D2423" s="89"/>
      <c r="G2423" s="59"/>
      <c r="H2423" s="59"/>
      <c r="I2423" s="59"/>
      <c r="J2423" s="59"/>
      <c r="K2423" s="59"/>
      <c r="L2423" s="59"/>
      <c r="M2423" s="59"/>
      <c r="N2423" s="59"/>
      <c r="O2423" s="59"/>
      <c r="P2423" s="59"/>
      <c r="Q2423" s="59"/>
      <c r="R2423" s="59"/>
      <c r="S2423" s="59"/>
      <c r="T2423" s="59"/>
      <c r="U2423" s="59"/>
      <c r="V2423" s="59"/>
      <c r="W2423" s="59"/>
      <c r="X2423" s="59"/>
      <c r="Y2423" s="59"/>
      <c r="Z2423" s="59"/>
      <c r="AA2423" s="59"/>
      <c r="AB2423" s="59"/>
      <c r="AC2423" s="59"/>
      <c r="AD2423" s="59"/>
      <c r="AE2423" s="59"/>
      <c r="AF2423" s="59"/>
      <c r="AG2423" s="59"/>
      <c r="AH2423" s="59"/>
      <c r="AI2423" s="59"/>
      <c r="AJ2423" s="59"/>
    </row>
    <row r="2424" spans="4:36" x14ac:dyDescent="0.2">
      <c r="D2424" s="89"/>
      <c r="G2424" s="59"/>
      <c r="H2424" s="59"/>
      <c r="I2424" s="59"/>
      <c r="J2424" s="59"/>
      <c r="K2424" s="59"/>
      <c r="L2424" s="59"/>
      <c r="M2424" s="59"/>
      <c r="N2424" s="59"/>
      <c r="O2424" s="59"/>
      <c r="P2424" s="59"/>
      <c r="Q2424" s="59"/>
      <c r="R2424" s="59"/>
      <c r="S2424" s="59"/>
      <c r="T2424" s="59"/>
      <c r="U2424" s="59"/>
      <c r="V2424" s="59"/>
      <c r="W2424" s="59"/>
      <c r="X2424" s="59"/>
      <c r="Y2424" s="59"/>
      <c r="Z2424" s="59"/>
      <c r="AA2424" s="59"/>
      <c r="AB2424" s="59"/>
      <c r="AC2424" s="59"/>
      <c r="AD2424" s="59"/>
      <c r="AE2424" s="59"/>
      <c r="AF2424" s="59"/>
      <c r="AG2424" s="59"/>
      <c r="AH2424" s="59"/>
      <c r="AI2424" s="59"/>
      <c r="AJ2424" s="59"/>
    </row>
    <row r="2425" spans="4:36" x14ac:dyDescent="0.2">
      <c r="D2425" s="89"/>
      <c r="G2425" s="59"/>
      <c r="H2425" s="59"/>
      <c r="I2425" s="59"/>
      <c r="J2425" s="59"/>
      <c r="K2425" s="59"/>
      <c r="L2425" s="59"/>
      <c r="M2425" s="59"/>
      <c r="N2425" s="59"/>
      <c r="O2425" s="59"/>
      <c r="P2425" s="59"/>
      <c r="Q2425" s="59"/>
      <c r="R2425" s="59"/>
      <c r="S2425" s="59"/>
      <c r="T2425" s="59"/>
      <c r="U2425" s="59"/>
      <c r="V2425" s="59"/>
      <c r="W2425" s="59"/>
      <c r="X2425" s="59"/>
      <c r="Y2425" s="59"/>
      <c r="Z2425" s="59"/>
      <c r="AA2425" s="59"/>
      <c r="AB2425" s="59"/>
      <c r="AC2425" s="59"/>
      <c r="AD2425" s="59"/>
      <c r="AE2425" s="59"/>
      <c r="AF2425" s="59"/>
      <c r="AG2425" s="59"/>
      <c r="AH2425" s="59"/>
      <c r="AI2425" s="59"/>
      <c r="AJ2425" s="59"/>
    </row>
    <row r="2426" spans="4:36" x14ac:dyDescent="0.2">
      <c r="D2426" s="89"/>
      <c r="G2426" s="59"/>
      <c r="H2426" s="59"/>
      <c r="I2426" s="59"/>
      <c r="J2426" s="59"/>
      <c r="K2426" s="59"/>
      <c r="L2426" s="59"/>
      <c r="M2426" s="59"/>
      <c r="N2426" s="59"/>
      <c r="O2426" s="59"/>
      <c r="P2426" s="59"/>
      <c r="Q2426" s="59"/>
      <c r="R2426" s="59"/>
      <c r="S2426" s="59"/>
      <c r="T2426" s="59"/>
      <c r="U2426" s="59"/>
      <c r="V2426" s="59"/>
      <c r="W2426" s="59"/>
      <c r="X2426" s="59"/>
      <c r="Y2426" s="59"/>
      <c r="Z2426" s="59"/>
      <c r="AA2426" s="59"/>
      <c r="AB2426" s="59"/>
      <c r="AC2426" s="59"/>
      <c r="AD2426" s="59"/>
      <c r="AE2426" s="59"/>
      <c r="AF2426" s="59"/>
      <c r="AG2426" s="59"/>
      <c r="AH2426" s="59"/>
      <c r="AI2426" s="59"/>
      <c r="AJ2426" s="59"/>
    </row>
    <row r="2427" spans="4:36" x14ac:dyDescent="0.2">
      <c r="D2427" s="89"/>
      <c r="G2427" s="59"/>
      <c r="H2427" s="59"/>
      <c r="I2427" s="59"/>
      <c r="J2427" s="59"/>
      <c r="K2427" s="59"/>
      <c r="L2427" s="59"/>
      <c r="M2427" s="59"/>
      <c r="N2427" s="59"/>
      <c r="O2427" s="59"/>
      <c r="P2427" s="59"/>
      <c r="Q2427" s="59"/>
      <c r="R2427" s="59"/>
      <c r="S2427" s="59"/>
      <c r="T2427" s="59"/>
      <c r="U2427" s="59"/>
      <c r="V2427" s="59"/>
      <c r="W2427" s="59"/>
      <c r="X2427" s="59"/>
      <c r="Y2427" s="59"/>
      <c r="Z2427" s="59"/>
      <c r="AA2427" s="59"/>
      <c r="AB2427" s="59"/>
      <c r="AC2427" s="59"/>
      <c r="AD2427" s="59"/>
      <c r="AE2427" s="59"/>
      <c r="AF2427" s="59"/>
      <c r="AG2427" s="59"/>
      <c r="AH2427" s="59"/>
      <c r="AI2427" s="59"/>
      <c r="AJ2427" s="59"/>
    </row>
    <row r="2428" spans="4:36" x14ac:dyDescent="0.2">
      <c r="D2428" s="89"/>
      <c r="G2428" s="59"/>
      <c r="H2428" s="59"/>
      <c r="I2428" s="59"/>
      <c r="J2428" s="59"/>
      <c r="K2428" s="59"/>
      <c r="L2428" s="59"/>
      <c r="M2428" s="59"/>
      <c r="N2428" s="59"/>
      <c r="O2428" s="59"/>
      <c r="P2428" s="59"/>
      <c r="Q2428" s="59"/>
      <c r="R2428" s="59"/>
      <c r="S2428" s="59"/>
      <c r="T2428" s="59"/>
      <c r="U2428" s="59"/>
      <c r="V2428" s="59"/>
      <c r="W2428" s="59"/>
      <c r="X2428" s="59"/>
      <c r="Y2428" s="59"/>
      <c r="Z2428" s="59"/>
      <c r="AA2428" s="59"/>
      <c r="AB2428" s="59"/>
      <c r="AC2428" s="59"/>
      <c r="AD2428" s="59"/>
      <c r="AE2428" s="59"/>
      <c r="AF2428" s="59"/>
      <c r="AG2428" s="59"/>
      <c r="AH2428" s="59"/>
      <c r="AI2428" s="59"/>
      <c r="AJ2428" s="59"/>
    </row>
    <row r="2429" spans="4:36" x14ac:dyDescent="0.2">
      <c r="D2429" s="89"/>
      <c r="G2429" s="59"/>
      <c r="H2429" s="59"/>
      <c r="I2429" s="59"/>
      <c r="J2429" s="59"/>
      <c r="K2429" s="59"/>
      <c r="L2429" s="59"/>
      <c r="M2429" s="59"/>
      <c r="N2429" s="59"/>
      <c r="O2429" s="59"/>
      <c r="P2429" s="59"/>
      <c r="Q2429" s="59"/>
      <c r="R2429" s="59"/>
      <c r="S2429" s="59"/>
      <c r="T2429" s="59"/>
      <c r="U2429" s="59"/>
      <c r="V2429" s="59"/>
      <c r="W2429" s="59"/>
      <c r="X2429" s="59"/>
      <c r="Y2429" s="59"/>
      <c r="Z2429" s="59"/>
      <c r="AA2429" s="59"/>
      <c r="AB2429" s="59"/>
      <c r="AC2429" s="59"/>
      <c r="AD2429" s="59"/>
      <c r="AE2429" s="59"/>
      <c r="AF2429" s="59"/>
      <c r="AG2429" s="59"/>
      <c r="AH2429" s="59"/>
      <c r="AI2429" s="59"/>
      <c r="AJ2429" s="59"/>
    </row>
    <row r="2430" spans="4:36" x14ac:dyDescent="0.2">
      <c r="D2430" s="89"/>
      <c r="G2430" s="59"/>
      <c r="H2430" s="59"/>
      <c r="I2430" s="59"/>
      <c r="J2430" s="59"/>
      <c r="K2430" s="59"/>
      <c r="L2430" s="59"/>
      <c r="M2430" s="59"/>
      <c r="N2430" s="59"/>
      <c r="O2430" s="59"/>
      <c r="P2430" s="59"/>
      <c r="Q2430" s="59"/>
      <c r="R2430" s="59"/>
      <c r="S2430" s="59"/>
      <c r="T2430" s="59"/>
      <c r="U2430" s="59"/>
      <c r="V2430" s="59"/>
      <c r="W2430" s="59"/>
      <c r="X2430" s="59"/>
      <c r="Y2430" s="59"/>
      <c r="Z2430" s="59"/>
      <c r="AA2430" s="59"/>
      <c r="AB2430" s="59"/>
      <c r="AC2430" s="59"/>
      <c r="AD2430" s="59"/>
      <c r="AE2430" s="59"/>
      <c r="AF2430" s="59"/>
      <c r="AG2430" s="59"/>
      <c r="AH2430" s="59"/>
      <c r="AI2430" s="59"/>
      <c r="AJ2430" s="59"/>
    </row>
    <row r="2431" spans="4:36" x14ac:dyDescent="0.2">
      <c r="D2431" s="89"/>
      <c r="G2431" s="59"/>
      <c r="H2431" s="59"/>
      <c r="I2431" s="59"/>
      <c r="J2431" s="59"/>
      <c r="K2431" s="59"/>
      <c r="L2431" s="59"/>
      <c r="M2431" s="59"/>
      <c r="N2431" s="59"/>
      <c r="O2431" s="59"/>
      <c r="P2431" s="59"/>
      <c r="Q2431" s="59"/>
      <c r="R2431" s="59"/>
      <c r="S2431" s="59"/>
      <c r="T2431" s="59"/>
      <c r="U2431" s="59"/>
      <c r="V2431" s="59"/>
      <c r="W2431" s="59"/>
      <c r="X2431" s="59"/>
      <c r="Y2431" s="59"/>
      <c r="Z2431" s="59"/>
      <c r="AA2431" s="59"/>
      <c r="AB2431" s="59"/>
      <c r="AC2431" s="59"/>
      <c r="AD2431" s="59"/>
      <c r="AE2431" s="59"/>
      <c r="AF2431" s="59"/>
      <c r="AG2431" s="59"/>
      <c r="AH2431" s="59"/>
      <c r="AI2431" s="59"/>
      <c r="AJ2431" s="59"/>
    </row>
    <row r="2432" spans="4:36" x14ac:dyDescent="0.2">
      <c r="D2432" s="89"/>
      <c r="G2432" s="59"/>
      <c r="H2432" s="59"/>
      <c r="I2432" s="59"/>
      <c r="J2432" s="59"/>
      <c r="K2432" s="59"/>
      <c r="L2432" s="59"/>
      <c r="M2432" s="59"/>
      <c r="N2432" s="59"/>
      <c r="O2432" s="59"/>
      <c r="P2432" s="59"/>
      <c r="Q2432" s="59"/>
      <c r="R2432" s="59"/>
      <c r="S2432" s="59"/>
      <c r="T2432" s="59"/>
      <c r="U2432" s="59"/>
      <c r="V2432" s="59"/>
      <c r="W2432" s="59"/>
      <c r="X2432" s="59"/>
      <c r="Y2432" s="59"/>
      <c r="Z2432" s="59"/>
      <c r="AA2432" s="59"/>
      <c r="AB2432" s="59"/>
      <c r="AC2432" s="59"/>
      <c r="AD2432" s="59"/>
      <c r="AE2432" s="59"/>
      <c r="AF2432" s="59"/>
      <c r="AG2432" s="59"/>
      <c r="AH2432" s="59"/>
      <c r="AI2432" s="59"/>
      <c r="AJ2432" s="59"/>
    </row>
    <row r="2433" spans="4:36" x14ac:dyDescent="0.2">
      <c r="D2433" s="89"/>
      <c r="G2433" s="59"/>
      <c r="H2433" s="59"/>
      <c r="I2433" s="59"/>
      <c r="J2433" s="59"/>
      <c r="K2433" s="59"/>
      <c r="L2433" s="59"/>
      <c r="M2433" s="59"/>
      <c r="N2433" s="59"/>
      <c r="O2433" s="59"/>
      <c r="P2433" s="59"/>
      <c r="Q2433" s="59"/>
      <c r="R2433" s="59"/>
      <c r="S2433" s="59"/>
      <c r="T2433" s="59"/>
      <c r="U2433" s="59"/>
      <c r="V2433" s="59"/>
      <c r="W2433" s="59"/>
      <c r="X2433" s="59"/>
      <c r="Y2433" s="59"/>
      <c r="Z2433" s="59"/>
      <c r="AA2433" s="59"/>
      <c r="AB2433" s="59"/>
      <c r="AC2433" s="59"/>
      <c r="AD2433" s="59"/>
      <c r="AE2433" s="59"/>
      <c r="AF2433" s="59"/>
      <c r="AG2433" s="59"/>
      <c r="AH2433" s="59"/>
      <c r="AI2433" s="59"/>
      <c r="AJ2433" s="59"/>
    </row>
    <row r="2434" spans="4:36" x14ac:dyDescent="0.2">
      <c r="D2434" s="89"/>
      <c r="G2434" s="59"/>
      <c r="H2434" s="59"/>
      <c r="I2434" s="59"/>
      <c r="J2434" s="59"/>
      <c r="K2434" s="59"/>
      <c r="L2434" s="59"/>
      <c r="M2434" s="59"/>
      <c r="N2434" s="59"/>
      <c r="O2434" s="59"/>
      <c r="P2434" s="59"/>
      <c r="Q2434" s="59"/>
      <c r="R2434" s="59"/>
      <c r="S2434" s="59"/>
      <c r="T2434" s="59"/>
      <c r="U2434" s="59"/>
      <c r="V2434" s="59"/>
      <c r="W2434" s="59"/>
      <c r="X2434" s="59"/>
      <c r="Y2434" s="59"/>
      <c r="Z2434" s="59"/>
      <c r="AA2434" s="59"/>
      <c r="AB2434" s="59"/>
      <c r="AC2434" s="59"/>
      <c r="AD2434" s="59"/>
      <c r="AE2434" s="59"/>
      <c r="AF2434" s="59"/>
      <c r="AG2434" s="59"/>
      <c r="AH2434" s="59"/>
      <c r="AI2434" s="59"/>
      <c r="AJ2434" s="59"/>
    </row>
    <row r="2435" spans="4:36" x14ac:dyDescent="0.2">
      <c r="D2435" s="89"/>
      <c r="G2435" s="59"/>
      <c r="H2435" s="59"/>
      <c r="I2435" s="59"/>
      <c r="J2435" s="59"/>
      <c r="K2435" s="59"/>
      <c r="L2435" s="59"/>
      <c r="M2435" s="59"/>
      <c r="N2435" s="59"/>
      <c r="O2435" s="59"/>
      <c r="P2435" s="59"/>
      <c r="Q2435" s="59"/>
      <c r="R2435" s="59"/>
      <c r="S2435" s="59"/>
      <c r="T2435" s="59"/>
      <c r="U2435" s="59"/>
      <c r="V2435" s="59"/>
      <c r="W2435" s="59"/>
      <c r="X2435" s="59"/>
      <c r="Y2435" s="59"/>
      <c r="Z2435" s="59"/>
      <c r="AA2435" s="59"/>
      <c r="AB2435" s="59"/>
      <c r="AC2435" s="59"/>
      <c r="AD2435" s="59"/>
      <c r="AE2435" s="59"/>
      <c r="AF2435" s="59"/>
      <c r="AG2435" s="59"/>
      <c r="AH2435" s="59"/>
      <c r="AI2435" s="59"/>
      <c r="AJ2435" s="59"/>
    </row>
    <row r="2436" spans="4:36" x14ac:dyDescent="0.2">
      <c r="D2436" s="89"/>
      <c r="G2436" s="59"/>
      <c r="H2436" s="59"/>
      <c r="I2436" s="59"/>
      <c r="J2436" s="59"/>
      <c r="K2436" s="59"/>
      <c r="L2436" s="59"/>
      <c r="M2436" s="59"/>
      <c r="N2436" s="59"/>
      <c r="O2436" s="59"/>
      <c r="P2436" s="59"/>
      <c r="Q2436" s="59"/>
      <c r="R2436" s="59"/>
      <c r="S2436" s="59"/>
      <c r="T2436" s="59"/>
      <c r="U2436" s="59"/>
      <c r="V2436" s="59"/>
      <c r="W2436" s="59"/>
      <c r="X2436" s="59"/>
      <c r="Y2436" s="59"/>
      <c r="Z2436" s="59"/>
      <c r="AA2436" s="59"/>
      <c r="AB2436" s="59"/>
      <c r="AC2436" s="59"/>
      <c r="AD2436" s="59"/>
      <c r="AE2436" s="59"/>
      <c r="AF2436" s="59"/>
      <c r="AG2436" s="59"/>
      <c r="AH2436" s="59"/>
      <c r="AI2436" s="59"/>
      <c r="AJ2436" s="59"/>
    </row>
    <row r="2437" spans="4:36" x14ac:dyDescent="0.2">
      <c r="D2437" s="89"/>
      <c r="G2437" s="59"/>
      <c r="H2437" s="59"/>
      <c r="I2437" s="59"/>
      <c r="J2437" s="59"/>
      <c r="K2437" s="59"/>
      <c r="L2437" s="59"/>
      <c r="M2437" s="59"/>
      <c r="N2437" s="59"/>
      <c r="O2437" s="59"/>
      <c r="P2437" s="59"/>
      <c r="Q2437" s="59"/>
      <c r="R2437" s="59"/>
      <c r="S2437" s="59"/>
      <c r="T2437" s="59"/>
      <c r="U2437" s="59"/>
      <c r="V2437" s="59"/>
      <c r="W2437" s="59"/>
      <c r="X2437" s="59"/>
      <c r="Y2437" s="59"/>
      <c r="Z2437" s="59"/>
      <c r="AA2437" s="59"/>
      <c r="AB2437" s="59"/>
      <c r="AC2437" s="59"/>
      <c r="AD2437" s="59"/>
      <c r="AE2437" s="59"/>
      <c r="AF2437" s="59"/>
      <c r="AG2437" s="59"/>
      <c r="AH2437" s="59"/>
      <c r="AI2437" s="59"/>
      <c r="AJ2437" s="59"/>
    </row>
    <row r="2438" spans="4:36" x14ac:dyDescent="0.2">
      <c r="D2438" s="89"/>
      <c r="G2438" s="59"/>
      <c r="H2438" s="59"/>
      <c r="I2438" s="59"/>
      <c r="J2438" s="59"/>
      <c r="K2438" s="59"/>
      <c r="L2438" s="59"/>
      <c r="M2438" s="59"/>
      <c r="N2438" s="59"/>
      <c r="O2438" s="59"/>
      <c r="P2438" s="59"/>
      <c r="Q2438" s="59"/>
      <c r="R2438" s="59"/>
      <c r="S2438" s="59"/>
      <c r="T2438" s="59"/>
      <c r="U2438" s="59"/>
      <c r="V2438" s="59"/>
      <c r="W2438" s="59"/>
      <c r="X2438" s="59"/>
      <c r="Y2438" s="59"/>
      <c r="Z2438" s="59"/>
      <c r="AA2438" s="59"/>
      <c r="AB2438" s="59"/>
      <c r="AC2438" s="59"/>
      <c r="AD2438" s="59"/>
      <c r="AE2438" s="59"/>
      <c r="AF2438" s="59"/>
      <c r="AG2438" s="59"/>
      <c r="AH2438" s="59"/>
      <c r="AI2438" s="59"/>
      <c r="AJ2438" s="59"/>
    </row>
    <row r="2439" spans="4:36" x14ac:dyDescent="0.2">
      <c r="D2439" s="89"/>
      <c r="G2439" s="59"/>
      <c r="H2439" s="59"/>
      <c r="I2439" s="59"/>
      <c r="J2439" s="59"/>
      <c r="K2439" s="59"/>
      <c r="L2439" s="59"/>
      <c r="M2439" s="59"/>
      <c r="N2439" s="59"/>
      <c r="O2439" s="59"/>
      <c r="P2439" s="59"/>
      <c r="Q2439" s="59"/>
      <c r="R2439" s="59"/>
      <c r="S2439" s="59"/>
      <c r="T2439" s="59"/>
      <c r="U2439" s="59"/>
      <c r="V2439" s="59"/>
      <c r="W2439" s="59"/>
      <c r="X2439" s="59"/>
      <c r="Y2439" s="59"/>
      <c r="Z2439" s="59"/>
      <c r="AA2439" s="59"/>
      <c r="AB2439" s="59"/>
      <c r="AC2439" s="59"/>
      <c r="AD2439" s="59"/>
      <c r="AE2439" s="59"/>
      <c r="AF2439" s="59"/>
      <c r="AG2439" s="59"/>
      <c r="AH2439" s="59"/>
      <c r="AI2439" s="59"/>
      <c r="AJ2439" s="59"/>
    </row>
    <row r="2440" spans="4:36" x14ac:dyDescent="0.2">
      <c r="D2440" s="89"/>
      <c r="G2440" s="59"/>
      <c r="H2440" s="59"/>
      <c r="I2440" s="59"/>
      <c r="J2440" s="59"/>
      <c r="K2440" s="59"/>
      <c r="L2440" s="59"/>
      <c r="M2440" s="59"/>
      <c r="N2440" s="59"/>
      <c r="O2440" s="59"/>
      <c r="P2440" s="59"/>
      <c r="Q2440" s="59"/>
      <c r="R2440" s="59"/>
      <c r="S2440" s="59"/>
      <c r="T2440" s="59"/>
      <c r="U2440" s="59"/>
      <c r="V2440" s="59"/>
      <c r="W2440" s="59"/>
      <c r="X2440" s="59"/>
      <c r="Y2440" s="59"/>
      <c r="Z2440" s="59"/>
      <c r="AA2440" s="59"/>
      <c r="AB2440" s="59"/>
      <c r="AC2440" s="59"/>
      <c r="AD2440" s="59"/>
      <c r="AE2440" s="59"/>
      <c r="AF2440" s="59"/>
      <c r="AG2440" s="59"/>
      <c r="AH2440" s="59"/>
      <c r="AI2440" s="59"/>
      <c r="AJ2440" s="59"/>
    </row>
    <row r="2441" spans="4:36" x14ac:dyDescent="0.2">
      <c r="D2441" s="89"/>
      <c r="G2441" s="59"/>
      <c r="H2441" s="59"/>
      <c r="I2441" s="59"/>
      <c r="J2441" s="59"/>
      <c r="K2441" s="59"/>
      <c r="L2441" s="59"/>
      <c r="M2441" s="59"/>
      <c r="N2441" s="59"/>
      <c r="O2441" s="59"/>
      <c r="P2441" s="59"/>
      <c r="Q2441" s="59"/>
      <c r="R2441" s="59"/>
      <c r="S2441" s="59"/>
      <c r="T2441" s="59"/>
      <c r="U2441" s="59"/>
      <c r="V2441" s="59"/>
      <c r="W2441" s="59"/>
      <c r="X2441" s="59"/>
      <c r="Y2441" s="59"/>
      <c r="Z2441" s="59"/>
      <c r="AA2441" s="59"/>
      <c r="AB2441" s="59"/>
      <c r="AC2441" s="59"/>
      <c r="AD2441" s="59"/>
      <c r="AE2441" s="59"/>
      <c r="AF2441" s="59"/>
      <c r="AG2441" s="59"/>
      <c r="AH2441" s="59"/>
      <c r="AI2441" s="59"/>
      <c r="AJ2441" s="59"/>
    </row>
    <row r="2442" spans="4:36" x14ac:dyDescent="0.2">
      <c r="D2442" s="89"/>
      <c r="G2442" s="59"/>
      <c r="H2442" s="59"/>
      <c r="I2442" s="59"/>
      <c r="J2442" s="59"/>
      <c r="K2442" s="59"/>
      <c r="L2442" s="59"/>
      <c r="M2442" s="59"/>
      <c r="N2442" s="59"/>
      <c r="O2442" s="59"/>
      <c r="P2442" s="59"/>
      <c r="Q2442" s="59"/>
      <c r="R2442" s="59"/>
      <c r="S2442" s="59"/>
      <c r="T2442" s="59"/>
      <c r="U2442" s="59"/>
      <c r="V2442" s="59"/>
      <c r="W2442" s="59"/>
      <c r="X2442" s="59"/>
      <c r="Y2442" s="59"/>
      <c r="Z2442" s="59"/>
      <c r="AA2442" s="59"/>
      <c r="AB2442" s="59"/>
      <c r="AC2442" s="59"/>
      <c r="AD2442" s="59"/>
      <c r="AE2442" s="59"/>
      <c r="AF2442" s="59"/>
      <c r="AG2442" s="59"/>
      <c r="AH2442" s="59"/>
      <c r="AI2442" s="59"/>
      <c r="AJ2442" s="59"/>
    </row>
    <row r="2443" spans="4:36" x14ac:dyDescent="0.2">
      <c r="D2443" s="89"/>
      <c r="G2443" s="59"/>
      <c r="H2443" s="59"/>
      <c r="I2443" s="59"/>
      <c r="J2443" s="59"/>
      <c r="K2443" s="59"/>
      <c r="L2443" s="59"/>
      <c r="M2443" s="59"/>
      <c r="N2443" s="59"/>
      <c r="O2443" s="59"/>
      <c r="P2443" s="59"/>
      <c r="Q2443" s="59"/>
      <c r="R2443" s="59"/>
      <c r="S2443" s="59"/>
      <c r="T2443" s="59"/>
      <c r="U2443" s="59"/>
      <c r="V2443" s="59"/>
      <c r="W2443" s="59"/>
      <c r="X2443" s="59"/>
      <c r="Y2443" s="59"/>
      <c r="Z2443" s="59"/>
      <c r="AA2443" s="59"/>
      <c r="AB2443" s="59"/>
      <c r="AC2443" s="59"/>
      <c r="AD2443" s="59"/>
      <c r="AE2443" s="59"/>
      <c r="AF2443" s="59"/>
      <c r="AG2443" s="59"/>
      <c r="AH2443" s="59"/>
      <c r="AI2443" s="59"/>
      <c r="AJ2443" s="59"/>
    </row>
    <row r="2444" spans="4:36" x14ac:dyDescent="0.2">
      <c r="D2444" s="89"/>
      <c r="G2444" s="59"/>
      <c r="H2444" s="59"/>
      <c r="I2444" s="59"/>
      <c r="J2444" s="59"/>
      <c r="K2444" s="59"/>
      <c r="L2444" s="59"/>
      <c r="M2444" s="59"/>
      <c r="N2444" s="59"/>
      <c r="O2444" s="59"/>
      <c r="P2444" s="59"/>
      <c r="Q2444" s="59"/>
      <c r="R2444" s="59"/>
      <c r="S2444" s="59"/>
      <c r="T2444" s="59"/>
      <c r="U2444" s="59"/>
      <c r="V2444" s="59"/>
      <c r="W2444" s="59"/>
      <c r="X2444" s="59"/>
      <c r="Y2444" s="59"/>
      <c r="Z2444" s="59"/>
      <c r="AA2444" s="59"/>
      <c r="AB2444" s="59"/>
      <c r="AC2444" s="59"/>
      <c r="AD2444" s="59"/>
      <c r="AE2444" s="59"/>
      <c r="AF2444" s="59"/>
      <c r="AG2444" s="59"/>
      <c r="AH2444" s="59"/>
      <c r="AI2444" s="59"/>
      <c r="AJ2444" s="59"/>
    </row>
    <row r="2445" spans="4:36" x14ac:dyDescent="0.2">
      <c r="D2445" s="89"/>
      <c r="G2445" s="59"/>
      <c r="H2445" s="59"/>
      <c r="I2445" s="59"/>
      <c r="J2445" s="59"/>
      <c r="K2445" s="59"/>
      <c r="L2445" s="59"/>
      <c r="M2445" s="59"/>
      <c r="N2445" s="59"/>
      <c r="O2445" s="59"/>
      <c r="P2445" s="59"/>
      <c r="Q2445" s="59"/>
      <c r="R2445" s="59"/>
      <c r="S2445" s="59"/>
      <c r="T2445" s="59"/>
      <c r="U2445" s="59"/>
      <c r="V2445" s="59"/>
      <c r="W2445" s="59"/>
      <c r="X2445" s="59"/>
      <c r="Y2445" s="59"/>
      <c r="Z2445" s="59"/>
      <c r="AA2445" s="59"/>
      <c r="AB2445" s="59"/>
      <c r="AC2445" s="59"/>
      <c r="AD2445" s="59"/>
      <c r="AE2445" s="59"/>
      <c r="AF2445" s="59"/>
      <c r="AG2445" s="59"/>
      <c r="AH2445" s="59"/>
      <c r="AI2445" s="59"/>
      <c r="AJ2445" s="59"/>
    </row>
    <row r="2446" spans="4:36" x14ac:dyDescent="0.2">
      <c r="D2446" s="89"/>
      <c r="G2446" s="59"/>
      <c r="H2446" s="59"/>
      <c r="I2446" s="59"/>
      <c r="J2446" s="59"/>
      <c r="K2446" s="59"/>
      <c r="L2446" s="59"/>
      <c r="M2446" s="59"/>
      <c r="N2446" s="59"/>
      <c r="O2446" s="59"/>
      <c r="P2446" s="59"/>
      <c r="Q2446" s="59"/>
      <c r="R2446" s="59"/>
      <c r="S2446" s="59"/>
      <c r="T2446" s="59"/>
      <c r="U2446" s="59"/>
      <c r="V2446" s="59"/>
      <c r="W2446" s="59"/>
      <c r="X2446" s="59"/>
      <c r="Y2446" s="59"/>
      <c r="Z2446" s="59"/>
      <c r="AA2446" s="59"/>
      <c r="AB2446" s="59"/>
      <c r="AC2446" s="59"/>
      <c r="AD2446" s="59"/>
      <c r="AE2446" s="59"/>
      <c r="AF2446" s="59"/>
      <c r="AG2446" s="59"/>
      <c r="AH2446" s="59"/>
      <c r="AI2446" s="59"/>
      <c r="AJ2446" s="59"/>
    </row>
    <row r="2447" spans="4:36" x14ac:dyDescent="0.2">
      <c r="D2447" s="89"/>
      <c r="G2447" s="59"/>
      <c r="H2447" s="59"/>
      <c r="I2447" s="59"/>
      <c r="J2447" s="59"/>
      <c r="K2447" s="59"/>
      <c r="L2447" s="59"/>
      <c r="M2447" s="59"/>
      <c r="N2447" s="59"/>
      <c r="O2447" s="59"/>
      <c r="P2447" s="59"/>
      <c r="Q2447" s="59"/>
      <c r="R2447" s="59"/>
      <c r="S2447" s="59"/>
      <c r="T2447" s="59"/>
      <c r="U2447" s="59"/>
      <c r="V2447" s="59"/>
      <c r="W2447" s="59"/>
      <c r="X2447" s="59"/>
      <c r="Y2447" s="59"/>
      <c r="Z2447" s="59"/>
      <c r="AA2447" s="59"/>
      <c r="AB2447" s="59"/>
      <c r="AC2447" s="59"/>
      <c r="AD2447" s="59"/>
      <c r="AE2447" s="59"/>
      <c r="AF2447" s="59"/>
      <c r="AG2447" s="59"/>
      <c r="AH2447" s="59"/>
      <c r="AI2447" s="59"/>
      <c r="AJ2447" s="59"/>
    </row>
    <row r="2448" spans="4:36" x14ac:dyDescent="0.2">
      <c r="D2448" s="89"/>
      <c r="G2448" s="59"/>
      <c r="H2448" s="59"/>
      <c r="I2448" s="59"/>
      <c r="J2448" s="59"/>
      <c r="K2448" s="59"/>
      <c r="L2448" s="59"/>
      <c r="M2448" s="59"/>
      <c r="N2448" s="59"/>
      <c r="O2448" s="59"/>
      <c r="P2448" s="59"/>
      <c r="Q2448" s="59"/>
      <c r="R2448" s="59"/>
      <c r="S2448" s="59"/>
      <c r="T2448" s="59"/>
      <c r="U2448" s="59"/>
      <c r="V2448" s="59"/>
      <c r="W2448" s="59"/>
      <c r="X2448" s="59"/>
      <c r="Y2448" s="59"/>
      <c r="Z2448" s="59"/>
      <c r="AA2448" s="59"/>
      <c r="AB2448" s="59"/>
      <c r="AC2448" s="59"/>
      <c r="AD2448" s="59"/>
      <c r="AE2448" s="59"/>
      <c r="AF2448" s="59"/>
      <c r="AG2448" s="59"/>
      <c r="AH2448" s="59"/>
      <c r="AI2448" s="59"/>
      <c r="AJ2448" s="59"/>
    </row>
    <row r="2449" spans="4:36" x14ac:dyDescent="0.2">
      <c r="D2449" s="89"/>
      <c r="G2449" s="59"/>
      <c r="H2449" s="59"/>
      <c r="I2449" s="59"/>
      <c r="J2449" s="59"/>
      <c r="K2449" s="59"/>
      <c r="L2449" s="59"/>
      <c r="M2449" s="59"/>
      <c r="N2449" s="59"/>
      <c r="O2449" s="59"/>
      <c r="P2449" s="59"/>
      <c r="Q2449" s="59"/>
      <c r="R2449" s="59"/>
      <c r="S2449" s="59"/>
      <c r="T2449" s="59"/>
      <c r="U2449" s="59"/>
      <c r="V2449" s="59"/>
      <c r="W2449" s="59"/>
      <c r="X2449" s="59"/>
      <c r="Y2449" s="59"/>
      <c r="Z2449" s="59"/>
      <c r="AA2449" s="59"/>
      <c r="AB2449" s="59"/>
      <c r="AC2449" s="59"/>
      <c r="AD2449" s="59"/>
      <c r="AE2449" s="59"/>
      <c r="AF2449" s="59"/>
      <c r="AG2449" s="59"/>
      <c r="AH2449" s="59"/>
      <c r="AI2449" s="59"/>
      <c r="AJ2449" s="59"/>
    </row>
    <row r="2450" spans="4:36" x14ac:dyDescent="0.2">
      <c r="D2450" s="89"/>
      <c r="G2450" s="59"/>
      <c r="H2450" s="59"/>
      <c r="I2450" s="59"/>
      <c r="J2450" s="59"/>
      <c r="K2450" s="59"/>
      <c r="L2450" s="59"/>
      <c r="M2450" s="59"/>
      <c r="N2450" s="59"/>
      <c r="O2450" s="59"/>
      <c r="P2450" s="59"/>
      <c r="Q2450" s="59"/>
      <c r="R2450" s="59"/>
      <c r="S2450" s="59"/>
      <c r="T2450" s="59"/>
      <c r="U2450" s="59"/>
      <c r="V2450" s="59"/>
      <c r="W2450" s="59"/>
      <c r="X2450" s="59"/>
      <c r="Y2450" s="59"/>
      <c r="Z2450" s="59"/>
      <c r="AA2450" s="59"/>
      <c r="AB2450" s="59"/>
      <c r="AC2450" s="59"/>
      <c r="AD2450" s="59"/>
      <c r="AE2450" s="59"/>
      <c r="AF2450" s="59"/>
      <c r="AG2450" s="59"/>
      <c r="AH2450" s="59"/>
      <c r="AI2450" s="59"/>
      <c r="AJ2450" s="59"/>
    </row>
    <row r="2451" spans="4:36" x14ac:dyDescent="0.2">
      <c r="D2451" s="89"/>
      <c r="G2451" s="59"/>
      <c r="H2451" s="59"/>
      <c r="I2451" s="59"/>
      <c r="J2451" s="59"/>
      <c r="K2451" s="59"/>
      <c r="L2451" s="59"/>
      <c r="M2451" s="59"/>
      <c r="N2451" s="59"/>
      <c r="O2451" s="59"/>
      <c r="P2451" s="59"/>
      <c r="Q2451" s="59"/>
      <c r="R2451" s="59"/>
      <c r="S2451" s="59"/>
      <c r="T2451" s="59"/>
      <c r="U2451" s="59"/>
      <c r="V2451" s="59"/>
      <c r="W2451" s="59"/>
      <c r="X2451" s="59"/>
      <c r="Y2451" s="59"/>
      <c r="Z2451" s="59"/>
      <c r="AA2451" s="59"/>
      <c r="AB2451" s="59"/>
      <c r="AC2451" s="59"/>
      <c r="AD2451" s="59"/>
      <c r="AE2451" s="59"/>
      <c r="AF2451" s="59"/>
      <c r="AG2451" s="59"/>
      <c r="AH2451" s="59"/>
      <c r="AI2451" s="59"/>
      <c r="AJ2451" s="59"/>
    </row>
    <row r="2452" spans="4:36" x14ac:dyDescent="0.2">
      <c r="D2452" s="89"/>
      <c r="G2452" s="59"/>
      <c r="H2452" s="59"/>
      <c r="I2452" s="59"/>
      <c r="J2452" s="59"/>
      <c r="K2452" s="59"/>
      <c r="L2452" s="59"/>
      <c r="M2452" s="59"/>
      <c r="N2452" s="59"/>
      <c r="O2452" s="59"/>
      <c r="P2452" s="59"/>
      <c r="Q2452" s="59"/>
      <c r="R2452" s="59"/>
      <c r="S2452" s="59"/>
      <c r="T2452" s="59"/>
      <c r="U2452" s="59"/>
      <c r="V2452" s="59"/>
      <c r="W2452" s="59"/>
      <c r="X2452" s="59"/>
      <c r="Y2452" s="59"/>
      <c r="Z2452" s="59"/>
      <c r="AA2452" s="59"/>
      <c r="AB2452" s="59"/>
      <c r="AC2452" s="59"/>
      <c r="AD2452" s="59"/>
      <c r="AE2452" s="59"/>
      <c r="AF2452" s="59"/>
      <c r="AG2452" s="59"/>
      <c r="AH2452" s="59"/>
      <c r="AI2452" s="59"/>
      <c r="AJ2452" s="59"/>
    </row>
    <row r="2453" spans="4:36" x14ac:dyDescent="0.2">
      <c r="D2453" s="89"/>
      <c r="G2453" s="59"/>
      <c r="H2453" s="59"/>
      <c r="I2453" s="59"/>
      <c r="J2453" s="59"/>
      <c r="K2453" s="59"/>
      <c r="L2453" s="59"/>
      <c r="M2453" s="59"/>
      <c r="N2453" s="59"/>
      <c r="O2453" s="59"/>
      <c r="P2453" s="59"/>
      <c r="Q2453" s="59"/>
      <c r="R2453" s="59"/>
      <c r="S2453" s="59"/>
      <c r="T2453" s="59"/>
      <c r="U2453" s="59"/>
      <c r="V2453" s="59"/>
      <c r="W2453" s="59"/>
      <c r="X2453" s="59"/>
      <c r="Y2453" s="59"/>
      <c r="Z2453" s="59"/>
      <c r="AA2453" s="59"/>
      <c r="AB2453" s="59"/>
      <c r="AC2453" s="59"/>
      <c r="AD2453" s="59"/>
      <c r="AE2453" s="59"/>
      <c r="AF2453" s="59"/>
      <c r="AG2453" s="59"/>
      <c r="AH2453" s="59"/>
      <c r="AI2453" s="59"/>
      <c r="AJ2453" s="59"/>
    </row>
    <row r="2454" spans="4:36" x14ac:dyDescent="0.2">
      <c r="D2454" s="89"/>
      <c r="G2454" s="59"/>
      <c r="H2454" s="59"/>
      <c r="I2454" s="59"/>
      <c r="J2454" s="59"/>
      <c r="K2454" s="59"/>
      <c r="L2454" s="59"/>
      <c r="M2454" s="59"/>
      <c r="N2454" s="59"/>
      <c r="O2454" s="59"/>
      <c r="P2454" s="59"/>
      <c r="Q2454" s="59"/>
      <c r="R2454" s="59"/>
      <c r="S2454" s="59"/>
      <c r="T2454" s="59"/>
      <c r="U2454" s="59"/>
      <c r="V2454" s="59"/>
      <c r="W2454" s="59"/>
      <c r="X2454" s="59"/>
      <c r="Y2454" s="59"/>
      <c r="Z2454" s="59"/>
      <c r="AA2454" s="59"/>
      <c r="AB2454" s="59"/>
      <c r="AC2454" s="59"/>
      <c r="AD2454" s="59"/>
      <c r="AE2454" s="59"/>
      <c r="AF2454" s="59"/>
      <c r="AG2454" s="59"/>
      <c r="AH2454" s="59"/>
      <c r="AI2454" s="59"/>
      <c r="AJ2454" s="59"/>
    </row>
    <row r="2455" spans="4:36" x14ac:dyDescent="0.2">
      <c r="D2455" s="89"/>
      <c r="G2455" s="59"/>
      <c r="H2455" s="59"/>
      <c r="I2455" s="59"/>
      <c r="J2455" s="59"/>
      <c r="K2455" s="59"/>
      <c r="L2455" s="59"/>
      <c r="M2455" s="59"/>
      <c r="N2455" s="59"/>
      <c r="O2455" s="59"/>
      <c r="P2455" s="59"/>
      <c r="Q2455" s="59"/>
      <c r="R2455" s="59"/>
      <c r="S2455" s="59"/>
      <c r="T2455" s="59"/>
      <c r="U2455" s="59"/>
      <c r="V2455" s="59"/>
      <c r="W2455" s="59"/>
      <c r="X2455" s="59"/>
      <c r="Y2455" s="59"/>
      <c r="Z2455" s="59"/>
      <c r="AA2455" s="59"/>
      <c r="AB2455" s="59"/>
      <c r="AC2455" s="59"/>
      <c r="AD2455" s="59"/>
      <c r="AE2455" s="59"/>
      <c r="AF2455" s="59"/>
      <c r="AG2455" s="59"/>
      <c r="AH2455" s="59"/>
      <c r="AI2455" s="59"/>
      <c r="AJ2455" s="59"/>
    </row>
    <row r="2456" spans="4:36" x14ac:dyDescent="0.2">
      <c r="D2456" s="89"/>
      <c r="G2456" s="59"/>
      <c r="H2456" s="59"/>
      <c r="I2456" s="59"/>
      <c r="J2456" s="59"/>
      <c r="K2456" s="59"/>
      <c r="L2456" s="59"/>
      <c r="M2456" s="59"/>
      <c r="N2456" s="59"/>
      <c r="O2456" s="59"/>
      <c r="P2456" s="59"/>
      <c r="Q2456" s="59"/>
      <c r="R2456" s="59"/>
      <c r="S2456" s="59"/>
      <c r="T2456" s="59"/>
      <c r="U2456" s="59"/>
      <c r="V2456" s="59"/>
      <c r="W2456" s="59"/>
      <c r="X2456" s="59"/>
      <c r="Y2456" s="59"/>
      <c r="Z2456" s="59"/>
      <c r="AA2456" s="59"/>
      <c r="AB2456" s="59"/>
      <c r="AC2456" s="59"/>
      <c r="AD2456" s="59"/>
      <c r="AE2456" s="59"/>
      <c r="AF2456" s="59"/>
      <c r="AG2456" s="59"/>
      <c r="AH2456" s="59"/>
      <c r="AI2456" s="59"/>
      <c r="AJ2456" s="59"/>
    </row>
    <row r="2457" spans="4:36" x14ac:dyDescent="0.2">
      <c r="D2457" s="89"/>
      <c r="G2457" s="59"/>
      <c r="H2457" s="59"/>
      <c r="I2457" s="59"/>
      <c r="J2457" s="59"/>
      <c r="K2457" s="59"/>
      <c r="L2457" s="59"/>
      <c r="M2457" s="59"/>
      <c r="N2457" s="59"/>
      <c r="O2457" s="59"/>
      <c r="P2457" s="59"/>
      <c r="Q2457" s="59"/>
      <c r="R2457" s="59"/>
      <c r="S2457" s="59"/>
      <c r="T2457" s="59"/>
      <c r="U2457" s="59"/>
      <c r="V2457" s="59"/>
      <c r="W2457" s="59"/>
      <c r="X2457" s="59"/>
      <c r="Y2457" s="59"/>
      <c r="Z2457" s="59"/>
      <c r="AA2457" s="59"/>
      <c r="AB2457" s="59"/>
      <c r="AC2457" s="59"/>
      <c r="AD2457" s="59"/>
      <c r="AE2457" s="59"/>
      <c r="AF2457" s="59"/>
      <c r="AG2457" s="59"/>
      <c r="AH2457" s="59"/>
      <c r="AI2457" s="59"/>
      <c r="AJ2457" s="59"/>
    </row>
    <row r="2458" spans="4:36" x14ac:dyDescent="0.2">
      <c r="D2458" s="89"/>
      <c r="G2458" s="59"/>
      <c r="H2458" s="59"/>
      <c r="I2458" s="59"/>
      <c r="J2458" s="59"/>
      <c r="K2458" s="59"/>
      <c r="L2458" s="59"/>
      <c r="M2458" s="59"/>
      <c r="N2458" s="59"/>
      <c r="O2458" s="59"/>
      <c r="P2458" s="59"/>
      <c r="Q2458" s="59"/>
      <c r="R2458" s="59"/>
      <c r="S2458" s="59"/>
      <c r="T2458" s="59"/>
      <c r="U2458" s="59"/>
      <c r="V2458" s="59"/>
      <c r="W2458" s="59"/>
      <c r="X2458" s="59"/>
      <c r="Y2458" s="59"/>
      <c r="Z2458" s="59"/>
      <c r="AA2458" s="59"/>
      <c r="AB2458" s="59"/>
      <c r="AC2458" s="59"/>
      <c r="AD2458" s="59"/>
      <c r="AE2458" s="59"/>
      <c r="AF2458" s="59"/>
      <c r="AG2458" s="59"/>
      <c r="AH2458" s="59"/>
      <c r="AI2458" s="59"/>
      <c r="AJ2458" s="59"/>
    </row>
    <row r="2459" spans="4:36" x14ac:dyDescent="0.2">
      <c r="D2459" s="89"/>
      <c r="G2459" s="59"/>
      <c r="H2459" s="59"/>
      <c r="I2459" s="59"/>
      <c r="J2459" s="59"/>
      <c r="K2459" s="59"/>
      <c r="L2459" s="59"/>
      <c r="M2459" s="59"/>
      <c r="N2459" s="59"/>
      <c r="O2459" s="59"/>
      <c r="P2459" s="59"/>
      <c r="Q2459" s="59"/>
      <c r="R2459" s="59"/>
      <c r="S2459" s="59"/>
      <c r="T2459" s="59"/>
      <c r="U2459" s="59"/>
      <c r="V2459" s="59"/>
      <c r="W2459" s="59"/>
      <c r="X2459" s="59"/>
      <c r="Y2459" s="59"/>
      <c r="Z2459" s="59"/>
      <c r="AA2459" s="59"/>
      <c r="AB2459" s="59"/>
      <c r="AC2459" s="59"/>
      <c r="AD2459" s="59"/>
      <c r="AE2459" s="59"/>
      <c r="AF2459" s="59"/>
      <c r="AG2459" s="59"/>
      <c r="AH2459" s="59"/>
      <c r="AI2459" s="59"/>
      <c r="AJ2459" s="59"/>
    </row>
    <row r="2460" spans="4:36" x14ac:dyDescent="0.2">
      <c r="D2460" s="89"/>
      <c r="G2460" s="59"/>
      <c r="H2460" s="59"/>
      <c r="I2460" s="59"/>
      <c r="J2460" s="59"/>
      <c r="K2460" s="59"/>
      <c r="L2460" s="59"/>
      <c r="M2460" s="59"/>
      <c r="N2460" s="59"/>
      <c r="O2460" s="59"/>
      <c r="P2460" s="59"/>
      <c r="Q2460" s="59"/>
      <c r="R2460" s="59"/>
      <c r="S2460" s="59"/>
      <c r="T2460" s="59"/>
      <c r="U2460" s="59"/>
      <c r="V2460" s="59"/>
      <c r="W2460" s="59"/>
      <c r="X2460" s="59"/>
      <c r="Y2460" s="59"/>
      <c r="Z2460" s="59"/>
      <c r="AA2460" s="59"/>
      <c r="AB2460" s="59"/>
      <c r="AC2460" s="59"/>
      <c r="AD2460" s="59"/>
      <c r="AE2460" s="59"/>
      <c r="AF2460" s="59"/>
      <c r="AG2460" s="59"/>
      <c r="AH2460" s="59"/>
      <c r="AI2460" s="59"/>
      <c r="AJ2460" s="59"/>
    </row>
    <row r="2461" spans="4:36" x14ac:dyDescent="0.2">
      <c r="D2461" s="89"/>
      <c r="G2461" s="59"/>
      <c r="H2461" s="59"/>
      <c r="I2461" s="59"/>
      <c r="J2461" s="59"/>
      <c r="K2461" s="59"/>
      <c r="L2461" s="59"/>
      <c r="M2461" s="59"/>
      <c r="N2461" s="59"/>
      <c r="O2461" s="59"/>
      <c r="P2461" s="59"/>
      <c r="Q2461" s="59"/>
      <c r="R2461" s="59"/>
      <c r="S2461" s="59"/>
      <c r="T2461" s="59"/>
      <c r="U2461" s="59"/>
      <c r="V2461" s="59"/>
      <c r="W2461" s="59"/>
      <c r="X2461" s="59"/>
      <c r="Y2461" s="59"/>
      <c r="Z2461" s="59"/>
      <c r="AA2461" s="59"/>
      <c r="AB2461" s="59"/>
      <c r="AC2461" s="59"/>
      <c r="AD2461" s="59"/>
      <c r="AE2461" s="59"/>
      <c r="AF2461" s="59"/>
      <c r="AG2461" s="59"/>
      <c r="AH2461" s="59"/>
      <c r="AI2461" s="59"/>
      <c r="AJ2461" s="59"/>
    </row>
    <row r="2462" spans="4:36" x14ac:dyDescent="0.2">
      <c r="D2462" s="89"/>
      <c r="G2462" s="59"/>
      <c r="H2462" s="59"/>
      <c r="I2462" s="59"/>
      <c r="J2462" s="59"/>
      <c r="K2462" s="59"/>
      <c r="L2462" s="59"/>
      <c r="M2462" s="59"/>
      <c r="N2462" s="59"/>
      <c r="O2462" s="59"/>
      <c r="P2462" s="59"/>
      <c r="Q2462" s="59"/>
      <c r="R2462" s="59"/>
      <c r="S2462" s="59"/>
      <c r="T2462" s="59"/>
      <c r="U2462" s="59"/>
      <c r="V2462" s="59"/>
      <c r="W2462" s="59"/>
      <c r="X2462" s="59"/>
      <c r="Y2462" s="59"/>
      <c r="Z2462" s="59"/>
      <c r="AA2462" s="59"/>
      <c r="AB2462" s="59"/>
      <c r="AC2462" s="59"/>
      <c r="AD2462" s="59"/>
      <c r="AE2462" s="59"/>
      <c r="AF2462" s="59"/>
      <c r="AG2462" s="59"/>
      <c r="AH2462" s="59"/>
      <c r="AI2462" s="59"/>
      <c r="AJ2462" s="59"/>
    </row>
    <row r="2463" spans="4:36" x14ac:dyDescent="0.2">
      <c r="D2463" s="89"/>
      <c r="G2463" s="59"/>
      <c r="H2463" s="59"/>
      <c r="I2463" s="59"/>
      <c r="J2463" s="59"/>
      <c r="K2463" s="59"/>
      <c r="L2463" s="59"/>
      <c r="M2463" s="59"/>
      <c r="N2463" s="59"/>
      <c r="O2463" s="59"/>
      <c r="P2463" s="59"/>
      <c r="Q2463" s="59"/>
      <c r="R2463" s="59"/>
      <c r="S2463" s="59"/>
      <c r="T2463" s="59"/>
      <c r="U2463" s="59"/>
      <c r="V2463" s="59"/>
      <c r="W2463" s="59"/>
      <c r="X2463" s="59"/>
      <c r="Y2463" s="59"/>
      <c r="Z2463" s="59"/>
      <c r="AA2463" s="59"/>
      <c r="AB2463" s="59"/>
      <c r="AC2463" s="59"/>
      <c r="AD2463" s="59"/>
      <c r="AE2463" s="59"/>
      <c r="AF2463" s="59"/>
      <c r="AG2463" s="59"/>
      <c r="AH2463" s="59"/>
      <c r="AI2463" s="59"/>
      <c r="AJ2463" s="59"/>
    </row>
    <row r="2464" spans="4:36" x14ac:dyDescent="0.2">
      <c r="D2464" s="89"/>
      <c r="G2464" s="59"/>
      <c r="H2464" s="59"/>
      <c r="I2464" s="59"/>
      <c r="J2464" s="59"/>
      <c r="K2464" s="59"/>
      <c r="L2464" s="59"/>
      <c r="M2464" s="59"/>
      <c r="N2464" s="59"/>
      <c r="O2464" s="59"/>
      <c r="P2464" s="59"/>
      <c r="Q2464" s="59"/>
      <c r="R2464" s="59"/>
      <c r="S2464" s="59"/>
      <c r="T2464" s="59"/>
      <c r="U2464" s="59"/>
      <c r="V2464" s="59"/>
      <c r="W2464" s="59"/>
      <c r="X2464" s="59"/>
      <c r="Y2464" s="59"/>
      <c r="Z2464" s="59"/>
      <c r="AA2464" s="59"/>
      <c r="AB2464" s="59"/>
      <c r="AC2464" s="59"/>
      <c r="AD2464" s="59"/>
      <c r="AE2464" s="59"/>
      <c r="AF2464" s="59"/>
      <c r="AG2464" s="59"/>
      <c r="AH2464" s="59"/>
      <c r="AI2464" s="59"/>
      <c r="AJ2464" s="59"/>
    </row>
    <row r="2465" spans="4:36" x14ac:dyDescent="0.2">
      <c r="D2465" s="89"/>
      <c r="G2465" s="59"/>
      <c r="H2465" s="59"/>
      <c r="I2465" s="59"/>
      <c r="J2465" s="59"/>
      <c r="K2465" s="59"/>
      <c r="L2465" s="59"/>
      <c r="M2465" s="59"/>
      <c r="N2465" s="59"/>
      <c r="O2465" s="59"/>
      <c r="P2465" s="59"/>
      <c r="Q2465" s="59"/>
      <c r="R2465" s="59"/>
      <c r="S2465" s="59"/>
      <c r="T2465" s="59"/>
      <c r="U2465" s="59"/>
      <c r="V2465" s="59"/>
      <c r="W2465" s="59"/>
      <c r="X2465" s="59"/>
      <c r="Y2465" s="59"/>
      <c r="Z2465" s="59"/>
      <c r="AA2465" s="59"/>
      <c r="AB2465" s="59"/>
      <c r="AC2465" s="59"/>
      <c r="AD2465" s="59"/>
      <c r="AE2465" s="59"/>
      <c r="AF2465" s="59"/>
      <c r="AG2465" s="59"/>
      <c r="AH2465" s="59"/>
      <c r="AI2465" s="59"/>
      <c r="AJ2465" s="59"/>
    </row>
    <row r="2466" spans="4:36" x14ac:dyDescent="0.2">
      <c r="D2466" s="89"/>
      <c r="G2466" s="59"/>
      <c r="H2466" s="59"/>
      <c r="I2466" s="59"/>
      <c r="J2466" s="59"/>
      <c r="K2466" s="59"/>
      <c r="L2466" s="59"/>
      <c r="M2466" s="59"/>
      <c r="N2466" s="59"/>
      <c r="O2466" s="59"/>
      <c r="P2466" s="59"/>
      <c r="Q2466" s="59"/>
      <c r="R2466" s="59"/>
      <c r="S2466" s="59"/>
      <c r="T2466" s="59"/>
      <c r="U2466" s="59"/>
      <c r="V2466" s="59"/>
      <c r="W2466" s="59"/>
      <c r="X2466" s="59"/>
      <c r="Y2466" s="59"/>
      <c r="Z2466" s="59"/>
      <c r="AA2466" s="59"/>
      <c r="AB2466" s="59"/>
      <c r="AC2466" s="59"/>
      <c r="AD2466" s="59"/>
      <c r="AE2466" s="59"/>
      <c r="AF2466" s="59"/>
      <c r="AG2466" s="59"/>
      <c r="AH2466" s="59"/>
      <c r="AI2466" s="59"/>
      <c r="AJ2466" s="59"/>
    </row>
    <row r="2467" spans="4:36" x14ac:dyDescent="0.2">
      <c r="D2467" s="89"/>
      <c r="G2467" s="59"/>
      <c r="H2467" s="59"/>
      <c r="I2467" s="59"/>
      <c r="J2467" s="59"/>
      <c r="K2467" s="59"/>
      <c r="L2467" s="59"/>
      <c r="M2467" s="59"/>
      <c r="N2467" s="59"/>
      <c r="O2467" s="59"/>
      <c r="P2467" s="59"/>
      <c r="Q2467" s="59"/>
      <c r="R2467" s="59"/>
      <c r="S2467" s="59"/>
      <c r="T2467" s="59"/>
      <c r="U2467" s="59"/>
      <c r="V2467" s="59"/>
      <c r="W2467" s="59"/>
      <c r="X2467" s="59"/>
      <c r="Y2467" s="59"/>
      <c r="Z2467" s="59"/>
      <c r="AA2467" s="59"/>
      <c r="AB2467" s="59"/>
      <c r="AC2467" s="59"/>
      <c r="AD2467" s="59"/>
      <c r="AE2467" s="59"/>
      <c r="AF2467" s="59"/>
      <c r="AG2467" s="59"/>
      <c r="AH2467" s="59"/>
      <c r="AI2467" s="59"/>
      <c r="AJ2467" s="59"/>
    </row>
    <row r="2468" spans="4:36" x14ac:dyDescent="0.2">
      <c r="D2468" s="89"/>
      <c r="G2468" s="59"/>
      <c r="H2468" s="59"/>
      <c r="I2468" s="59"/>
      <c r="J2468" s="59"/>
      <c r="K2468" s="59"/>
      <c r="L2468" s="59"/>
      <c r="M2468" s="59"/>
      <c r="N2468" s="59"/>
      <c r="O2468" s="59"/>
      <c r="P2468" s="59"/>
      <c r="Q2468" s="59"/>
      <c r="R2468" s="59"/>
      <c r="S2468" s="59"/>
      <c r="T2468" s="59"/>
      <c r="U2468" s="59"/>
      <c r="V2468" s="59"/>
      <c r="W2468" s="59"/>
      <c r="X2468" s="59"/>
      <c r="Y2468" s="59"/>
      <c r="Z2468" s="59"/>
      <c r="AA2468" s="59"/>
      <c r="AB2468" s="59"/>
      <c r="AC2468" s="59"/>
      <c r="AD2468" s="59"/>
      <c r="AE2468" s="59"/>
      <c r="AF2468" s="59"/>
      <c r="AG2468" s="59"/>
      <c r="AH2468" s="59"/>
      <c r="AI2468" s="59"/>
      <c r="AJ2468" s="59"/>
    </row>
    <row r="2469" spans="4:36" x14ac:dyDescent="0.2">
      <c r="D2469" s="89"/>
      <c r="G2469" s="59"/>
      <c r="H2469" s="59"/>
      <c r="I2469" s="59"/>
      <c r="J2469" s="59"/>
      <c r="K2469" s="59"/>
      <c r="L2469" s="59"/>
      <c r="M2469" s="59"/>
      <c r="N2469" s="59"/>
      <c r="O2469" s="59"/>
      <c r="P2469" s="59"/>
      <c r="Q2469" s="59"/>
      <c r="R2469" s="59"/>
      <c r="S2469" s="59"/>
      <c r="T2469" s="59"/>
      <c r="U2469" s="59"/>
      <c r="V2469" s="59"/>
      <c r="W2469" s="59"/>
      <c r="X2469" s="59"/>
      <c r="Y2469" s="59"/>
      <c r="Z2469" s="59"/>
      <c r="AA2469" s="59"/>
      <c r="AB2469" s="59"/>
      <c r="AC2469" s="59"/>
      <c r="AD2469" s="59"/>
      <c r="AE2469" s="59"/>
      <c r="AF2469" s="59"/>
      <c r="AG2469" s="59"/>
      <c r="AH2469" s="59"/>
      <c r="AI2469" s="59"/>
      <c r="AJ2469" s="59"/>
    </row>
    <row r="2470" spans="4:36" x14ac:dyDescent="0.2">
      <c r="D2470" s="89"/>
      <c r="G2470" s="59"/>
      <c r="H2470" s="59"/>
      <c r="I2470" s="59"/>
      <c r="J2470" s="59"/>
      <c r="K2470" s="59"/>
      <c r="L2470" s="59"/>
      <c r="M2470" s="59"/>
      <c r="N2470" s="59"/>
      <c r="O2470" s="59"/>
      <c r="P2470" s="59"/>
      <c r="Q2470" s="59"/>
      <c r="R2470" s="59"/>
      <c r="S2470" s="59"/>
      <c r="T2470" s="59"/>
      <c r="U2470" s="59"/>
      <c r="V2470" s="59"/>
      <c r="W2470" s="59"/>
      <c r="X2470" s="59"/>
      <c r="Y2470" s="59"/>
      <c r="Z2470" s="59"/>
      <c r="AA2470" s="59"/>
      <c r="AB2470" s="59"/>
      <c r="AC2470" s="59"/>
      <c r="AD2470" s="59"/>
      <c r="AE2470" s="59"/>
      <c r="AF2470" s="59"/>
      <c r="AG2470" s="59"/>
      <c r="AH2470" s="59"/>
      <c r="AI2470" s="59"/>
      <c r="AJ2470" s="59"/>
    </row>
    <row r="2471" spans="4:36" x14ac:dyDescent="0.2">
      <c r="D2471" s="89"/>
      <c r="G2471" s="59"/>
      <c r="H2471" s="59"/>
      <c r="I2471" s="59"/>
      <c r="J2471" s="59"/>
      <c r="K2471" s="59"/>
      <c r="L2471" s="59"/>
      <c r="M2471" s="59"/>
      <c r="N2471" s="59"/>
      <c r="O2471" s="59"/>
      <c r="P2471" s="59"/>
      <c r="Q2471" s="59"/>
      <c r="R2471" s="59"/>
      <c r="S2471" s="59"/>
      <c r="T2471" s="59"/>
      <c r="U2471" s="59"/>
      <c r="V2471" s="59"/>
      <c r="W2471" s="59"/>
      <c r="X2471" s="59"/>
      <c r="Y2471" s="59"/>
      <c r="Z2471" s="59"/>
      <c r="AA2471" s="59"/>
      <c r="AB2471" s="59"/>
      <c r="AC2471" s="59"/>
      <c r="AD2471" s="59"/>
      <c r="AE2471" s="59"/>
      <c r="AF2471" s="59"/>
      <c r="AG2471" s="59"/>
      <c r="AH2471" s="59"/>
      <c r="AI2471" s="59"/>
      <c r="AJ2471" s="59"/>
    </row>
    <row r="2472" spans="4:36" x14ac:dyDescent="0.2">
      <c r="D2472" s="89"/>
      <c r="G2472" s="59"/>
      <c r="H2472" s="59"/>
      <c r="I2472" s="59"/>
      <c r="J2472" s="59"/>
      <c r="K2472" s="59"/>
      <c r="L2472" s="59"/>
      <c r="M2472" s="59"/>
      <c r="N2472" s="59"/>
      <c r="O2472" s="59"/>
      <c r="P2472" s="59"/>
      <c r="Q2472" s="59"/>
      <c r="R2472" s="59"/>
      <c r="S2472" s="59"/>
      <c r="T2472" s="59"/>
      <c r="U2472" s="59"/>
      <c r="V2472" s="59"/>
      <c r="W2472" s="59"/>
      <c r="X2472" s="59"/>
      <c r="Y2472" s="59"/>
      <c r="Z2472" s="59"/>
      <c r="AA2472" s="59"/>
      <c r="AB2472" s="59"/>
      <c r="AC2472" s="59"/>
      <c r="AD2472" s="59"/>
      <c r="AE2472" s="59"/>
      <c r="AF2472" s="59"/>
      <c r="AG2472" s="59"/>
      <c r="AH2472" s="59"/>
      <c r="AI2472" s="59"/>
      <c r="AJ2472" s="59"/>
    </row>
    <row r="2473" spans="4:36" x14ac:dyDescent="0.2">
      <c r="D2473" s="89"/>
      <c r="G2473" s="59"/>
      <c r="H2473" s="59"/>
      <c r="I2473" s="59"/>
      <c r="J2473" s="59"/>
      <c r="K2473" s="59"/>
      <c r="L2473" s="59"/>
      <c r="M2473" s="59"/>
      <c r="N2473" s="59"/>
      <c r="O2473" s="59"/>
      <c r="P2473" s="59"/>
      <c r="Q2473" s="59"/>
      <c r="R2473" s="59"/>
      <c r="S2473" s="59"/>
      <c r="T2473" s="59"/>
      <c r="U2473" s="59"/>
      <c r="V2473" s="59"/>
      <c r="W2473" s="59"/>
      <c r="X2473" s="59"/>
      <c r="Y2473" s="59"/>
      <c r="Z2473" s="59"/>
      <c r="AA2473" s="59"/>
      <c r="AB2473" s="59"/>
      <c r="AC2473" s="59"/>
      <c r="AD2473" s="59"/>
      <c r="AE2473" s="59"/>
      <c r="AF2473" s="59"/>
      <c r="AG2473" s="59"/>
      <c r="AH2473" s="59"/>
      <c r="AI2473" s="59"/>
      <c r="AJ2473" s="59"/>
    </row>
    <row r="2474" spans="4:36" x14ac:dyDescent="0.2">
      <c r="D2474" s="89"/>
      <c r="G2474" s="59"/>
      <c r="H2474" s="59"/>
      <c r="I2474" s="59"/>
      <c r="J2474" s="59"/>
      <c r="K2474" s="59"/>
      <c r="L2474" s="59"/>
      <c r="M2474" s="59"/>
      <c r="N2474" s="59"/>
      <c r="O2474" s="59"/>
      <c r="P2474" s="59"/>
      <c r="Q2474" s="59"/>
      <c r="R2474" s="59"/>
      <c r="S2474" s="59"/>
      <c r="T2474" s="59"/>
      <c r="U2474" s="59"/>
      <c r="V2474" s="59"/>
      <c r="W2474" s="59"/>
      <c r="X2474" s="59"/>
      <c r="Y2474" s="59"/>
      <c r="Z2474" s="59"/>
      <c r="AA2474" s="59"/>
      <c r="AB2474" s="59"/>
      <c r="AC2474" s="59"/>
      <c r="AD2474" s="59"/>
      <c r="AE2474" s="59"/>
      <c r="AF2474" s="59"/>
      <c r="AG2474" s="59"/>
      <c r="AH2474" s="59"/>
      <c r="AI2474" s="59"/>
      <c r="AJ2474" s="59"/>
    </row>
    <row r="2475" spans="4:36" x14ac:dyDescent="0.2">
      <c r="D2475" s="89"/>
      <c r="G2475" s="59"/>
      <c r="H2475" s="59"/>
      <c r="I2475" s="59"/>
      <c r="J2475" s="59"/>
      <c r="K2475" s="59"/>
      <c r="L2475" s="59"/>
      <c r="M2475" s="59"/>
      <c r="N2475" s="59"/>
      <c r="O2475" s="59"/>
      <c r="P2475" s="59"/>
      <c r="Q2475" s="59"/>
      <c r="R2475" s="59"/>
      <c r="S2475" s="59"/>
      <c r="T2475" s="59"/>
      <c r="U2475" s="59"/>
      <c r="V2475" s="59"/>
      <c r="W2475" s="59"/>
      <c r="X2475" s="59"/>
      <c r="Y2475" s="59"/>
      <c r="Z2475" s="59"/>
      <c r="AA2475" s="59"/>
      <c r="AB2475" s="59"/>
      <c r="AC2475" s="59"/>
      <c r="AD2475" s="59"/>
      <c r="AE2475" s="59"/>
      <c r="AF2475" s="59"/>
      <c r="AG2475" s="59"/>
      <c r="AH2475" s="59"/>
      <c r="AI2475" s="59"/>
      <c r="AJ2475" s="59"/>
    </row>
    <row r="2476" spans="4:36" x14ac:dyDescent="0.2">
      <c r="D2476" s="89"/>
      <c r="G2476" s="59"/>
      <c r="H2476" s="59"/>
      <c r="I2476" s="59"/>
      <c r="J2476" s="59"/>
      <c r="K2476" s="59"/>
      <c r="L2476" s="59"/>
      <c r="M2476" s="59"/>
      <c r="N2476" s="59"/>
      <c r="O2476" s="59"/>
      <c r="P2476" s="59"/>
      <c r="Q2476" s="59"/>
      <c r="R2476" s="59"/>
      <c r="S2476" s="59"/>
      <c r="T2476" s="59"/>
      <c r="U2476" s="59"/>
      <c r="V2476" s="59"/>
      <c r="W2476" s="59"/>
      <c r="X2476" s="59"/>
      <c r="Y2476" s="59"/>
      <c r="Z2476" s="59"/>
      <c r="AA2476" s="59"/>
      <c r="AB2476" s="59"/>
      <c r="AC2476" s="59"/>
      <c r="AD2476" s="59"/>
      <c r="AE2476" s="59"/>
      <c r="AF2476" s="59"/>
      <c r="AG2476" s="59"/>
      <c r="AH2476" s="59"/>
      <c r="AI2476" s="59"/>
      <c r="AJ2476" s="59"/>
    </row>
    <row r="2477" spans="4:36" x14ac:dyDescent="0.2">
      <c r="D2477" s="89"/>
      <c r="G2477" s="59"/>
      <c r="H2477" s="59"/>
      <c r="I2477" s="59"/>
      <c r="J2477" s="59"/>
      <c r="K2477" s="59"/>
      <c r="L2477" s="59"/>
      <c r="M2477" s="59"/>
      <c r="N2477" s="59"/>
      <c r="O2477" s="59"/>
      <c r="P2477" s="59"/>
      <c r="Q2477" s="59"/>
      <c r="R2477" s="59"/>
      <c r="S2477" s="59"/>
      <c r="T2477" s="59"/>
      <c r="U2477" s="59"/>
      <c r="V2477" s="59"/>
      <c r="W2477" s="59"/>
      <c r="X2477" s="59"/>
      <c r="Y2477" s="59"/>
      <c r="Z2477" s="59"/>
      <c r="AA2477" s="59"/>
      <c r="AB2477" s="59"/>
      <c r="AC2477" s="59"/>
      <c r="AD2477" s="59"/>
      <c r="AE2477" s="59"/>
      <c r="AF2477" s="59"/>
      <c r="AG2477" s="59"/>
      <c r="AH2477" s="59"/>
      <c r="AI2477" s="59"/>
      <c r="AJ2477" s="59"/>
    </row>
    <row r="2478" spans="4:36" x14ac:dyDescent="0.2">
      <c r="D2478" s="89"/>
      <c r="G2478" s="59"/>
      <c r="H2478" s="59"/>
      <c r="I2478" s="59"/>
      <c r="J2478" s="59"/>
      <c r="K2478" s="59"/>
      <c r="L2478" s="59"/>
      <c r="M2478" s="59"/>
      <c r="N2478" s="59"/>
      <c r="O2478" s="59"/>
      <c r="P2478" s="59"/>
      <c r="Q2478" s="59"/>
      <c r="R2478" s="59"/>
      <c r="S2478" s="59"/>
      <c r="T2478" s="59"/>
      <c r="U2478" s="59"/>
      <c r="V2478" s="59"/>
      <c r="W2478" s="59"/>
      <c r="X2478" s="59"/>
      <c r="Y2478" s="59"/>
      <c r="Z2478" s="59"/>
      <c r="AA2478" s="59"/>
      <c r="AB2478" s="59"/>
      <c r="AC2478" s="59"/>
      <c r="AD2478" s="59"/>
      <c r="AE2478" s="59"/>
      <c r="AF2478" s="59"/>
      <c r="AG2478" s="59"/>
      <c r="AH2478" s="59"/>
      <c r="AI2478" s="59"/>
      <c r="AJ2478" s="59"/>
    </row>
    <row r="2479" spans="4:36" x14ac:dyDescent="0.2">
      <c r="D2479" s="89"/>
      <c r="G2479" s="59"/>
      <c r="H2479" s="59"/>
      <c r="I2479" s="59"/>
      <c r="J2479" s="59"/>
      <c r="K2479" s="59"/>
      <c r="L2479" s="59"/>
      <c r="M2479" s="59"/>
      <c r="N2479" s="59"/>
      <c r="O2479" s="59"/>
      <c r="P2479" s="59"/>
      <c r="Q2479" s="59"/>
      <c r="R2479" s="59"/>
      <c r="S2479" s="59"/>
      <c r="T2479" s="59"/>
      <c r="U2479" s="59"/>
      <c r="V2479" s="59"/>
      <c r="W2479" s="59"/>
      <c r="X2479" s="59"/>
      <c r="Y2479" s="59"/>
      <c r="Z2479" s="59"/>
      <c r="AA2479" s="59"/>
      <c r="AB2479" s="59"/>
      <c r="AC2479" s="59"/>
      <c r="AD2479" s="59"/>
      <c r="AE2479" s="59"/>
      <c r="AF2479" s="59"/>
      <c r="AG2479" s="59"/>
      <c r="AH2479" s="59"/>
      <c r="AI2479" s="59"/>
      <c r="AJ2479" s="59"/>
    </row>
    <row r="2480" spans="4:36" x14ac:dyDescent="0.2">
      <c r="D2480" s="89"/>
      <c r="G2480" s="59"/>
      <c r="H2480" s="59"/>
      <c r="I2480" s="59"/>
      <c r="J2480" s="59"/>
      <c r="K2480" s="59"/>
      <c r="L2480" s="59"/>
      <c r="M2480" s="59"/>
      <c r="N2480" s="59"/>
      <c r="O2480" s="59"/>
      <c r="P2480" s="59"/>
      <c r="Q2480" s="59"/>
      <c r="R2480" s="59"/>
      <c r="S2480" s="59"/>
      <c r="T2480" s="59"/>
      <c r="U2480" s="59"/>
      <c r="V2480" s="59"/>
      <c r="W2480" s="59"/>
      <c r="X2480" s="59"/>
      <c r="Y2480" s="59"/>
      <c r="Z2480" s="59"/>
      <c r="AA2480" s="59"/>
      <c r="AB2480" s="59"/>
      <c r="AC2480" s="59"/>
      <c r="AD2480" s="59"/>
      <c r="AE2480" s="59"/>
      <c r="AF2480" s="59"/>
      <c r="AG2480" s="59"/>
      <c r="AH2480" s="59"/>
      <c r="AI2480" s="59"/>
      <c r="AJ2480" s="59"/>
    </row>
    <row r="2481" spans="1:36" x14ac:dyDescent="0.2">
      <c r="D2481" s="89"/>
      <c r="G2481" s="59"/>
      <c r="H2481" s="59"/>
      <c r="I2481" s="59"/>
      <c r="J2481" s="59"/>
      <c r="K2481" s="59"/>
      <c r="L2481" s="59"/>
      <c r="M2481" s="59"/>
      <c r="N2481" s="59"/>
      <c r="O2481" s="59"/>
      <c r="P2481" s="59"/>
      <c r="Q2481" s="59"/>
      <c r="R2481" s="59"/>
      <c r="S2481" s="59"/>
      <c r="T2481" s="59"/>
      <c r="U2481" s="59"/>
      <c r="V2481" s="59"/>
      <c r="W2481" s="59"/>
      <c r="X2481" s="59"/>
      <c r="Y2481" s="59"/>
      <c r="Z2481" s="59"/>
      <c r="AA2481" s="59"/>
      <c r="AB2481" s="59"/>
      <c r="AC2481" s="59"/>
      <c r="AD2481" s="59"/>
      <c r="AE2481" s="59"/>
      <c r="AF2481" s="59"/>
      <c r="AG2481" s="59"/>
      <c r="AH2481" s="59"/>
      <c r="AI2481" s="59"/>
      <c r="AJ2481" s="59"/>
    </row>
    <row r="2482" spans="1:36" x14ac:dyDescent="0.2">
      <c r="A2482" s="45"/>
      <c r="B2482" s="45"/>
      <c r="C2482" s="44"/>
      <c r="D2482" s="44"/>
      <c r="E2482" s="44"/>
      <c r="G2482" s="59"/>
      <c r="H2482" s="59"/>
      <c r="I2482" s="59"/>
      <c r="J2482" s="59"/>
      <c r="K2482" s="59"/>
      <c r="L2482" s="59"/>
      <c r="M2482" s="59"/>
      <c r="N2482" s="59"/>
      <c r="O2482" s="59"/>
      <c r="P2482" s="59"/>
      <c r="Q2482" s="59"/>
      <c r="R2482" s="59"/>
      <c r="S2482" s="59"/>
      <c r="T2482" s="59"/>
      <c r="U2482" s="59"/>
      <c r="V2482" s="59"/>
      <c r="W2482" s="59"/>
      <c r="X2482" s="59"/>
      <c r="Y2482" s="59"/>
      <c r="Z2482" s="59"/>
      <c r="AA2482" s="59"/>
      <c r="AB2482" s="59"/>
      <c r="AC2482" s="59"/>
      <c r="AD2482" s="59"/>
      <c r="AE2482" s="59"/>
      <c r="AF2482" s="59"/>
      <c r="AG2482" s="59"/>
      <c r="AH2482" s="59"/>
      <c r="AI2482" s="59"/>
      <c r="AJ2482" s="59"/>
    </row>
    <row r="2483" spans="1:36" x14ac:dyDescent="0.2">
      <c r="D2483" s="89"/>
      <c r="G2483" s="59"/>
      <c r="H2483" s="59"/>
      <c r="I2483" s="59"/>
      <c r="J2483" s="59"/>
      <c r="K2483" s="59"/>
      <c r="L2483" s="59"/>
      <c r="M2483" s="59"/>
      <c r="N2483" s="59"/>
      <c r="O2483" s="59"/>
      <c r="P2483" s="59"/>
      <c r="Q2483" s="59"/>
      <c r="R2483" s="59"/>
      <c r="S2483" s="59"/>
      <c r="T2483" s="59"/>
      <c r="U2483" s="59"/>
      <c r="V2483" s="59"/>
      <c r="W2483" s="59"/>
      <c r="X2483" s="59"/>
      <c r="Y2483" s="59"/>
      <c r="Z2483" s="59"/>
      <c r="AA2483" s="59"/>
      <c r="AB2483" s="59"/>
      <c r="AC2483" s="59"/>
      <c r="AD2483" s="59"/>
      <c r="AE2483" s="59"/>
      <c r="AF2483" s="59"/>
      <c r="AG2483" s="59"/>
      <c r="AH2483" s="59"/>
      <c r="AI2483" s="59"/>
      <c r="AJ2483" s="59"/>
    </row>
    <row r="2484" spans="1:36" x14ac:dyDescent="0.2">
      <c r="D2484" s="89"/>
      <c r="G2484" s="59"/>
      <c r="H2484" s="59"/>
      <c r="I2484" s="59"/>
      <c r="J2484" s="59"/>
      <c r="K2484" s="59"/>
      <c r="L2484" s="59"/>
      <c r="M2484" s="59"/>
      <c r="N2484" s="59"/>
      <c r="O2484" s="59"/>
      <c r="P2484" s="59"/>
      <c r="Q2484" s="59"/>
      <c r="R2484" s="59"/>
      <c r="S2484" s="59"/>
      <c r="T2484" s="59"/>
      <c r="U2484" s="59"/>
      <c r="V2484" s="59"/>
      <c r="W2484" s="59"/>
      <c r="X2484" s="59"/>
      <c r="Y2484" s="59"/>
      <c r="Z2484" s="59"/>
      <c r="AA2484" s="59"/>
      <c r="AB2484" s="59"/>
      <c r="AC2484" s="59"/>
      <c r="AD2484" s="59"/>
      <c r="AE2484" s="59"/>
      <c r="AF2484" s="59"/>
      <c r="AG2484" s="59"/>
      <c r="AH2484" s="59"/>
      <c r="AI2484" s="59"/>
      <c r="AJ2484" s="59"/>
    </row>
    <row r="2485" spans="1:36" x14ac:dyDescent="0.2">
      <c r="D2485" s="89"/>
      <c r="G2485" s="59"/>
      <c r="H2485" s="59"/>
      <c r="I2485" s="59"/>
      <c r="J2485" s="59"/>
      <c r="K2485" s="59"/>
      <c r="L2485" s="59"/>
      <c r="M2485" s="59"/>
      <c r="N2485" s="59"/>
      <c r="O2485" s="59"/>
      <c r="P2485" s="59"/>
      <c r="Q2485" s="59"/>
      <c r="R2485" s="59"/>
      <c r="S2485" s="59"/>
      <c r="T2485" s="59"/>
      <c r="U2485" s="59"/>
      <c r="V2485" s="59"/>
      <c r="W2485" s="59"/>
      <c r="X2485" s="59"/>
      <c r="Y2485" s="59"/>
      <c r="Z2485" s="59"/>
      <c r="AA2485" s="59"/>
      <c r="AB2485" s="59"/>
      <c r="AC2485" s="59"/>
      <c r="AD2485" s="59"/>
      <c r="AE2485" s="59"/>
      <c r="AF2485" s="59"/>
      <c r="AG2485" s="59"/>
      <c r="AH2485" s="59"/>
      <c r="AI2485" s="59"/>
      <c r="AJ2485" s="59"/>
    </row>
    <row r="2486" spans="1:36" x14ac:dyDescent="0.2">
      <c r="D2486" s="89"/>
      <c r="G2486" s="59"/>
      <c r="H2486" s="59"/>
      <c r="I2486" s="59"/>
      <c r="J2486" s="59"/>
      <c r="K2486" s="59"/>
      <c r="L2486" s="59"/>
      <c r="M2486" s="59"/>
      <c r="N2486" s="59"/>
      <c r="O2486" s="59"/>
      <c r="P2486" s="59"/>
      <c r="Q2486" s="59"/>
      <c r="R2486" s="59"/>
      <c r="S2486" s="59"/>
      <c r="T2486" s="59"/>
      <c r="U2486" s="59"/>
      <c r="V2486" s="59"/>
      <c r="W2486" s="59"/>
      <c r="X2486" s="59"/>
      <c r="Y2486" s="59"/>
      <c r="Z2486" s="59"/>
      <c r="AA2486" s="59"/>
      <c r="AB2486" s="59"/>
      <c r="AC2486" s="59"/>
      <c r="AD2486" s="59"/>
      <c r="AE2486" s="59"/>
      <c r="AF2486" s="59"/>
      <c r="AG2486" s="59"/>
      <c r="AH2486" s="59"/>
      <c r="AI2486" s="59"/>
      <c r="AJ2486" s="59"/>
    </row>
    <row r="2487" spans="1:36" x14ac:dyDescent="0.2">
      <c r="D2487" s="89"/>
      <c r="G2487" s="59"/>
      <c r="H2487" s="59"/>
      <c r="I2487" s="59"/>
      <c r="J2487" s="59"/>
      <c r="K2487" s="59"/>
      <c r="L2487" s="59"/>
      <c r="M2487" s="59"/>
      <c r="N2487" s="59"/>
      <c r="O2487" s="59"/>
      <c r="P2487" s="59"/>
      <c r="Q2487" s="59"/>
      <c r="R2487" s="59"/>
      <c r="S2487" s="59"/>
      <c r="T2487" s="59"/>
      <c r="U2487" s="59"/>
      <c r="V2487" s="59"/>
      <c r="W2487" s="59"/>
      <c r="X2487" s="59"/>
      <c r="Y2487" s="59"/>
      <c r="Z2487" s="59"/>
      <c r="AA2487" s="59"/>
      <c r="AB2487" s="59"/>
      <c r="AC2487" s="59"/>
      <c r="AD2487" s="59"/>
      <c r="AE2487" s="59"/>
      <c r="AF2487" s="59"/>
      <c r="AG2487" s="59"/>
      <c r="AH2487" s="59"/>
      <c r="AI2487" s="59"/>
      <c r="AJ2487" s="59"/>
    </row>
    <row r="2488" spans="1:36" x14ac:dyDescent="0.2">
      <c r="D2488" s="89"/>
      <c r="G2488" s="59"/>
      <c r="H2488" s="59"/>
      <c r="I2488" s="59"/>
      <c r="J2488" s="59"/>
      <c r="K2488" s="59"/>
      <c r="L2488" s="59"/>
      <c r="M2488" s="59"/>
      <c r="N2488" s="59"/>
      <c r="O2488" s="59"/>
      <c r="P2488" s="59"/>
      <c r="Q2488" s="59"/>
      <c r="R2488" s="59"/>
      <c r="S2488" s="59"/>
      <c r="T2488" s="59"/>
      <c r="U2488" s="59"/>
      <c r="V2488" s="59"/>
      <c r="W2488" s="59"/>
      <c r="X2488" s="59"/>
      <c r="Y2488" s="59"/>
      <c r="Z2488" s="59"/>
      <c r="AA2488" s="59"/>
      <c r="AB2488" s="59"/>
      <c r="AC2488" s="59"/>
      <c r="AD2488" s="59"/>
      <c r="AE2488" s="59"/>
      <c r="AF2488" s="59"/>
      <c r="AG2488" s="59"/>
      <c r="AH2488" s="59"/>
      <c r="AI2488" s="59"/>
      <c r="AJ2488" s="59"/>
    </row>
    <row r="2489" spans="1:36" x14ac:dyDescent="0.2">
      <c r="D2489" s="89"/>
      <c r="G2489" s="59"/>
      <c r="H2489" s="59"/>
      <c r="I2489" s="59"/>
      <c r="J2489" s="59"/>
      <c r="K2489" s="59"/>
      <c r="L2489" s="59"/>
      <c r="M2489" s="59"/>
      <c r="N2489" s="59"/>
      <c r="O2489" s="59"/>
      <c r="P2489" s="59"/>
      <c r="Q2489" s="59"/>
      <c r="R2489" s="59"/>
      <c r="S2489" s="59"/>
      <c r="T2489" s="59"/>
      <c r="U2489" s="59"/>
      <c r="V2489" s="59"/>
      <c r="W2489" s="59"/>
      <c r="X2489" s="59"/>
      <c r="Y2489" s="59"/>
      <c r="Z2489" s="59"/>
      <c r="AA2489" s="59"/>
      <c r="AB2489" s="59"/>
      <c r="AC2489" s="59"/>
      <c r="AD2489" s="59"/>
      <c r="AE2489" s="59"/>
      <c r="AF2489" s="59"/>
      <c r="AG2489" s="59"/>
      <c r="AH2489" s="59"/>
      <c r="AI2489" s="59"/>
      <c r="AJ2489" s="59"/>
    </row>
    <row r="2490" spans="1:36" x14ac:dyDescent="0.2">
      <c r="D2490" s="89"/>
      <c r="G2490" s="59"/>
      <c r="H2490" s="59"/>
      <c r="I2490" s="59"/>
      <c r="J2490" s="59"/>
      <c r="K2490" s="59"/>
      <c r="L2490" s="59"/>
      <c r="M2490" s="59"/>
      <c r="N2490" s="59"/>
      <c r="O2490" s="59"/>
      <c r="P2490" s="59"/>
      <c r="Q2490" s="59"/>
      <c r="R2490" s="59"/>
      <c r="S2490" s="59"/>
      <c r="T2490" s="59"/>
      <c r="U2490" s="59"/>
      <c r="V2490" s="59"/>
      <c r="W2490" s="59"/>
      <c r="X2490" s="59"/>
      <c r="Y2490" s="59"/>
      <c r="Z2490" s="59"/>
      <c r="AA2490" s="59"/>
      <c r="AB2490" s="59"/>
      <c r="AC2490" s="59"/>
      <c r="AD2490" s="59"/>
      <c r="AE2490" s="59"/>
      <c r="AF2490" s="59"/>
      <c r="AG2490" s="59"/>
      <c r="AH2490" s="59"/>
      <c r="AI2490" s="59"/>
      <c r="AJ2490" s="59"/>
    </row>
    <row r="2491" spans="1:36" x14ac:dyDescent="0.2">
      <c r="D2491" s="89"/>
      <c r="G2491" s="59"/>
      <c r="H2491" s="59"/>
      <c r="I2491" s="59"/>
      <c r="J2491" s="59"/>
      <c r="K2491" s="59"/>
      <c r="L2491" s="59"/>
      <c r="M2491" s="59"/>
      <c r="N2491" s="59"/>
      <c r="O2491" s="59"/>
      <c r="P2491" s="59"/>
      <c r="Q2491" s="59"/>
      <c r="R2491" s="59"/>
      <c r="S2491" s="59"/>
      <c r="T2491" s="59"/>
      <c r="U2491" s="59"/>
      <c r="V2491" s="59"/>
      <c r="W2491" s="59"/>
      <c r="X2491" s="59"/>
      <c r="Y2491" s="59"/>
      <c r="Z2491" s="59"/>
      <c r="AA2491" s="59"/>
      <c r="AB2491" s="59"/>
      <c r="AC2491" s="59"/>
      <c r="AD2491" s="59"/>
      <c r="AE2491" s="59"/>
      <c r="AF2491" s="59"/>
      <c r="AG2491" s="59"/>
      <c r="AH2491" s="59"/>
      <c r="AI2491" s="59"/>
      <c r="AJ2491" s="59"/>
    </row>
    <row r="2492" spans="1:36" x14ac:dyDescent="0.2">
      <c r="D2492" s="89"/>
      <c r="G2492" s="59"/>
      <c r="H2492" s="59"/>
      <c r="I2492" s="59"/>
      <c r="J2492" s="59"/>
      <c r="K2492" s="59"/>
      <c r="L2492" s="59"/>
      <c r="M2492" s="59"/>
      <c r="N2492" s="59"/>
      <c r="O2492" s="59"/>
      <c r="P2492" s="59"/>
      <c r="Q2492" s="59"/>
      <c r="R2492" s="59"/>
      <c r="S2492" s="59"/>
      <c r="T2492" s="59"/>
      <c r="U2492" s="59"/>
      <c r="V2492" s="59"/>
      <c r="W2492" s="59"/>
      <c r="X2492" s="59"/>
      <c r="Y2492" s="59"/>
      <c r="Z2492" s="59"/>
      <c r="AA2492" s="59"/>
      <c r="AB2492" s="59"/>
      <c r="AC2492" s="59"/>
      <c r="AD2492" s="59"/>
      <c r="AE2492" s="59"/>
      <c r="AF2492" s="59"/>
      <c r="AG2492" s="59"/>
      <c r="AH2492" s="59"/>
      <c r="AI2492" s="59"/>
      <c r="AJ2492" s="59"/>
    </row>
    <row r="2493" spans="1:36" x14ac:dyDescent="0.2">
      <c r="D2493" s="89"/>
      <c r="G2493" s="59"/>
      <c r="H2493" s="59"/>
      <c r="I2493" s="59"/>
      <c r="J2493" s="59"/>
      <c r="K2493" s="59"/>
      <c r="L2493" s="59"/>
      <c r="M2493" s="59"/>
      <c r="N2493" s="59"/>
      <c r="O2493" s="59"/>
      <c r="P2493" s="59"/>
      <c r="Q2493" s="59"/>
      <c r="R2493" s="59"/>
      <c r="S2493" s="59"/>
      <c r="T2493" s="59"/>
      <c r="U2493" s="59"/>
      <c r="V2493" s="59"/>
      <c r="W2493" s="59"/>
      <c r="X2493" s="59"/>
      <c r="Y2493" s="59"/>
      <c r="Z2493" s="59"/>
      <c r="AA2493" s="59"/>
      <c r="AB2493" s="59"/>
      <c r="AC2493" s="59"/>
      <c r="AD2493" s="59"/>
      <c r="AE2493" s="59"/>
      <c r="AF2493" s="59"/>
      <c r="AG2493" s="59"/>
      <c r="AH2493" s="59"/>
      <c r="AI2493" s="59"/>
      <c r="AJ2493" s="59"/>
    </row>
    <row r="2494" spans="1:36" x14ac:dyDescent="0.2">
      <c r="D2494" s="89"/>
      <c r="G2494" s="59"/>
      <c r="H2494" s="59"/>
      <c r="I2494" s="59"/>
      <c r="J2494" s="59"/>
      <c r="K2494" s="59"/>
      <c r="L2494" s="59"/>
      <c r="M2494" s="59"/>
      <c r="N2494" s="59"/>
      <c r="O2494" s="59"/>
      <c r="P2494" s="59"/>
      <c r="Q2494" s="59"/>
      <c r="R2494" s="59"/>
      <c r="S2494" s="59"/>
      <c r="T2494" s="59"/>
      <c r="U2494" s="59"/>
      <c r="V2494" s="59"/>
      <c r="W2494" s="59"/>
      <c r="X2494" s="59"/>
      <c r="Y2494" s="59"/>
      <c r="Z2494" s="59"/>
      <c r="AA2494" s="59"/>
      <c r="AB2494" s="59"/>
      <c r="AC2494" s="59"/>
      <c r="AD2494" s="59"/>
      <c r="AE2494" s="59"/>
      <c r="AF2494" s="59"/>
      <c r="AG2494" s="59"/>
      <c r="AH2494" s="59"/>
      <c r="AI2494" s="59"/>
      <c r="AJ2494" s="59"/>
    </row>
    <row r="2495" spans="1:36" x14ac:dyDescent="0.2">
      <c r="D2495" s="89"/>
      <c r="G2495" s="59"/>
      <c r="H2495" s="59"/>
      <c r="I2495" s="59"/>
      <c r="J2495" s="59"/>
      <c r="K2495" s="59"/>
      <c r="L2495" s="59"/>
      <c r="M2495" s="59"/>
      <c r="N2495" s="59"/>
      <c r="O2495" s="59"/>
      <c r="P2495" s="59"/>
      <c r="Q2495" s="59"/>
      <c r="R2495" s="59"/>
      <c r="S2495" s="59"/>
      <c r="T2495" s="59"/>
      <c r="U2495" s="59"/>
      <c r="V2495" s="59"/>
      <c r="W2495" s="59"/>
      <c r="X2495" s="59"/>
      <c r="Y2495" s="59"/>
      <c r="Z2495" s="59"/>
      <c r="AA2495" s="59"/>
      <c r="AB2495" s="59"/>
      <c r="AC2495" s="59"/>
      <c r="AD2495" s="59"/>
      <c r="AE2495" s="59"/>
      <c r="AF2495" s="59"/>
      <c r="AG2495" s="59"/>
      <c r="AH2495" s="59"/>
      <c r="AI2495" s="59"/>
      <c r="AJ2495" s="59"/>
    </row>
    <row r="2496" spans="1:36" x14ac:dyDescent="0.2">
      <c r="D2496" s="89"/>
      <c r="G2496" s="59"/>
      <c r="H2496" s="59"/>
      <c r="I2496" s="59"/>
      <c r="J2496" s="59"/>
      <c r="K2496" s="59"/>
      <c r="L2496" s="59"/>
      <c r="M2496" s="59"/>
      <c r="N2496" s="59"/>
      <c r="O2496" s="59"/>
      <c r="P2496" s="59"/>
      <c r="Q2496" s="59"/>
      <c r="R2496" s="59"/>
      <c r="S2496" s="59"/>
      <c r="T2496" s="59"/>
      <c r="U2496" s="59"/>
      <c r="V2496" s="59"/>
      <c r="W2496" s="59"/>
      <c r="X2496" s="59"/>
      <c r="Y2496" s="59"/>
      <c r="Z2496" s="59"/>
      <c r="AA2496" s="59"/>
      <c r="AB2496" s="59"/>
      <c r="AC2496" s="59"/>
      <c r="AD2496" s="59"/>
      <c r="AE2496" s="59"/>
      <c r="AF2496" s="59"/>
      <c r="AG2496" s="59"/>
      <c r="AH2496" s="59"/>
      <c r="AI2496" s="59"/>
      <c r="AJ2496" s="59"/>
    </row>
    <row r="2497" spans="4:36" x14ac:dyDescent="0.2">
      <c r="D2497" s="89"/>
      <c r="G2497" s="59"/>
      <c r="H2497" s="59"/>
      <c r="I2497" s="59"/>
      <c r="J2497" s="59"/>
      <c r="K2497" s="59"/>
      <c r="L2497" s="59"/>
      <c r="M2497" s="59"/>
      <c r="N2497" s="59"/>
      <c r="O2497" s="59"/>
      <c r="P2497" s="59"/>
      <c r="Q2497" s="59"/>
      <c r="R2497" s="59"/>
      <c r="S2497" s="59"/>
      <c r="T2497" s="59"/>
      <c r="U2497" s="59"/>
      <c r="V2497" s="59"/>
      <c r="W2497" s="59"/>
      <c r="X2497" s="59"/>
      <c r="Y2497" s="59"/>
      <c r="Z2497" s="59"/>
      <c r="AA2497" s="59"/>
      <c r="AB2497" s="59"/>
      <c r="AC2497" s="59"/>
      <c r="AD2497" s="59"/>
      <c r="AE2497" s="59"/>
      <c r="AF2497" s="59"/>
      <c r="AG2497" s="59"/>
      <c r="AH2497" s="59"/>
      <c r="AI2497" s="59"/>
      <c r="AJ2497" s="59"/>
    </row>
    <row r="2498" spans="4:36" x14ac:dyDescent="0.2">
      <c r="D2498" s="89"/>
      <c r="G2498" s="59"/>
      <c r="H2498" s="59"/>
      <c r="I2498" s="59"/>
      <c r="J2498" s="59"/>
      <c r="K2498" s="59"/>
      <c r="L2498" s="59"/>
      <c r="M2498" s="59"/>
      <c r="N2498" s="59"/>
      <c r="O2498" s="59"/>
      <c r="P2498" s="59"/>
      <c r="Q2498" s="59"/>
      <c r="R2498" s="59"/>
      <c r="S2498" s="59"/>
      <c r="T2498" s="59"/>
      <c r="U2498" s="59"/>
      <c r="V2498" s="59"/>
      <c r="W2498" s="59"/>
      <c r="X2498" s="59"/>
      <c r="Y2498" s="59"/>
      <c r="Z2498" s="59"/>
      <c r="AA2498" s="59"/>
      <c r="AB2498" s="59"/>
      <c r="AC2498" s="59"/>
      <c r="AD2498" s="59"/>
      <c r="AE2498" s="59"/>
      <c r="AF2498" s="59"/>
      <c r="AG2498" s="59"/>
      <c r="AH2498" s="59"/>
      <c r="AI2498" s="59"/>
      <c r="AJ2498" s="59"/>
    </row>
    <row r="2499" spans="4:36" x14ac:dyDescent="0.2">
      <c r="D2499" s="89"/>
      <c r="G2499" s="59"/>
      <c r="H2499" s="59"/>
      <c r="I2499" s="59"/>
      <c r="J2499" s="59"/>
      <c r="K2499" s="59"/>
      <c r="L2499" s="59"/>
      <c r="M2499" s="59"/>
      <c r="N2499" s="59"/>
      <c r="O2499" s="59"/>
      <c r="P2499" s="59"/>
      <c r="Q2499" s="59"/>
      <c r="R2499" s="59"/>
      <c r="S2499" s="59"/>
      <c r="T2499" s="59"/>
      <c r="U2499" s="59"/>
      <c r="V2499" s="59"/>
      <c r="W2499" s="59"/>
      <c r="X2499" s="59"/>
      <c r="Y2499" s="59"/>
      <c r="Z2499" s="59"/>
      <c r="AA2499" s="59"/>
      <c r="AB2499" s="59"/>
      <c r="AC2499" s="59"/>
      <c r="AD2499" s="59"/>
      <c r="AE2499" s="59"/>
      <c r="AF2499" s="59"/>
      <c r="AG2499" s="59"/>
      <c r="AH2499" s="59"/>
      <c r="AI2499" s="59"/>
      <c r="AJ2499" s="59"/>
    </row>
    <row r="2500" spans="4:36" x14ac:dyDescent="0.2">
      <c r="D2500" s="89"/>
      <c r="G2500" s="59"/>
      <c r="H2500" s="59"/>
      <c r="I2500" s="59"/>
      <c r="J2500" s="59"/>
      <c r="K2500" s="59"/>
      <c r="L2500" s="59"/>
      <c r="M2500" s="59"/>
      <c r="N2500" s="59"/>
      <c r="O2500" s="59"/>
      <c r="P2500" s="59"/>
      <c r="Q2500" s="59"/>
      <c r="R2500" s="59"/>
      <c r="S2500" s="59"/>
      <c r="T2500" s="59"/>
      <c r="U2500" s="59"/>
      <c r="V2500" s="59"/>
      <c r="W2500" s="59"/>
      <c r="X2500" s="59"/>
      <c r="Y2500" s="59"/>
      <c r="Z2500" s="59"/>
      <c r="AA2500" s="59"/>
      <c r="AB2500" s="59"/>
      <c r="AC2500" s="59"/>
      <c r="AD2500" s="59"/>
      <c r="AE2500" s="59"/>
      <c r="AF2500" s="59"/>
      <c r="AG2500" s="59"/>
      <c r="AH2500" s="59"/>
      <c r="AI2500" s="59"/>
      <c r="AJ2500" s="59"/>
    </row>
    <row r="2501" spans="4:36" x14ac:dyDescent="0.2">
      <c r="D2501" s="89"/>
      <c r="G2501" s="59"/>
      <c r="H2501" s="59"/>
      <c r="I2501" s="59"/>
      <c r="J2501" s="59"/>
      <c r="K2501" s="59"/>
      <c r="L2501" s="59"/>
      <c r="M2501" s="59"/>
      <c r="N2501" s="59"/>
      <c r="O2501" s="59"/>
      <c r="P2501" s="59"/>
      <c r="Q2501" s="59"/>
      <c r="R2501" s="59"/>
      <c r="S2501" s="59"/>
      <c r="T2501" s="59"/>
      <c r="U2501" s="59"/>
      <c r="V2501" s="59"/>
      <c r="W2501" s="59"/>
      <c r="X2501" s="59"/>
      <c r="Y2501" s="59"/>
      <c r="Z2501" s="59"/>
      <c r="AA2501" s="59"/>
      <c r="AB2501" s="59"/>
      <c r="AC2501" s="59"/>
      <c r="AD2501" s="59"/>
      <c r="AE2501" s="59"/>
      <c r="AF2501" s="59"/>
      <c r="AG2501" s="59"/>
      <c r="AH2501" s="59"/>
      <c r="AI2501" s="59"/>
      <c r="AJ2501" s="59"/>
    </row>
    <row r="2502" spans="4:36" x14ac:dyDescent="0.2">
      <c r="D2502" s="89"/>
      <c r="G2502" s="59"/>
      <c r="H2502" s="59"/>
      <c r="I2502" s="59"/>
      <c r="J2502" s="59"/>
      <c r="K2502" s="59"/>
      <c r="L2502" s="59"/>
      <c r="M2502" s="59"/>
      <c r="N2502" s="59"/>
      <c r="O2502" s="59"/>
      <c r="P2502" s="59"/>
      <c r="Q2502" s="59"/>
      <c r="R2502" s="59"/>
      <c r="S2502" s="59"/>
      <c r="T2502" s="59"/>
      <c r="U2502" s="59"/>
      <c r="V2502" s="59"/>
      <c r="W2502" s="59"/>
      <c r="X2502" s="59"/>
      <c r="Y2502" s="59"/>
      <c r="Z2502" s="59"/>
      <c r="AA2502" s="59"/>
      <c r="AB2502" s="59"/>
      <c r="AC2502" s="59"/>
      <c r="AD2502" s="59"/>
      <c r="AE2502" s="59"/>
      <c r="AF2502" s="59"/>
      <c r="AG2502" s="59"/>
      <c r="AH2502" s="59"/>
      <c r="AI2502" s="59"/>
      <c r="AJ2502" s="59"/>
    </row>
    <row r="2503" spans="4:36" x14ac:dyDescent="0.2">
      <c r="D2503" s="89"/>
      <c r="G2503" s="59"/>
      <c r="H2503" s="59"/>
      <c r="I2503" s="59"/>
      <c r="J2503" s="59"/>
      <c r="K2503" s="59"/>
      <c r="L2503" s="59"/>
      <c r="M2503" s="59"/>
      <c r="N2503" s="59"/>
      <c r="O2503" s="59"/>
      <c r="P2503" s="59"/>
      <c r="Q2503" s="59"/>
      <c r="R2503" s="59"/>
      <c r="S2503" s="59"/>
      <c r="T2503" s="59"/>
      <c r="U2503" s="59"/>
      <c r="V2503" s="59"/>
      <c r="W2503" s="59"/>
      <c r="X2503" s="59"/>
      <c r="Y2503" s="59"/>
      <c r="Z2503" s="59"/>
      <c r="AA2503" s="59"/>
      <c r="AB2503" s="59"/>
      <c r="AC2503" s="59"/>
      <c r="AD2503" s="59"/>
      <c r="AE2503" s="59"/>
      <c r="AF2503" s="59"/>
      <c r="AG2503" s="59"/>
      <c r="AH2503" s="59"/>
      <c r="AI2503" s="59"/>
      <c r="AJ2503" s="59"/>
    </row>
    <row r="2504" spans="4:36" x14ac:dyDescent="0.2">
      <c r="D2504" s="89"/>
      <c r="G2504" s="59"/>
      <c r="H2504" s="59"/>
      <c r="I2504" s="59"/>
      <c r="J2504" s="59"/>
      <c r="K2504" s="59"/>
      <c r="L2504" s="59"/>
      <c r="M2504" s="59"/>
      <c r="N2504" s="59"/>
      <c r="O2504" s="59"/>
      <c r="P2504" s="59"/>
      <c r="Q2504" s="59"/>
      <c r="R2504" s="59"/>
      <c r="S2504" s="59"/>
      <c r="T2504" s="59"/>
      <c r="U2504" s="59"/>
      <c r="V2504" s="59"/>
      <c r="W2504" s="59"/>
      <c r="X2504" s="59"/>
      <c r="Y2504" s="59"/>
      <c r="Z2504" s="59"/>
      <c r="AA2504" s="59"/>
      <c r="AB2504" s="59"/>
      <c r="AC2504" s="59"/>
      <c r="AD2504" s="59"/>
      <c r="AE2504" s="59"/>
      <c r="AF2504" s="59"/>
      <c r="AG2504" s="59"/>
      <c r="AH2504" s="59"/>
      <c r="AI2504" s="59"/>
      <c r="AJ2504" s="59"/>
    </row>
    <row r="2505" spans="4:36" x14ac:dyDescent="0.2">
      <c r="D2505" s="89"/>
      <c r="G2505" s="59"/>
      <c r="H2505" s="59"/>
      <c r="I2505" s="59"/>
      <c r="J2505" s="59"/>
      <c r="K2505" s="59"/>
      <c r="L2505" s="59"/>
      <c r="M2505" s="59"/>
      <c r="N2505" s="59"/>
      <c r="O2505" s="59"/>
      <c r="P2505" s="59"/>
      <c r="Q2505" s="59"/>
      <c r="R2505" s="59"/>
      <c r="S2505" s="59"/>
      <c r="T2505" s="59"/>
      <c r="U2505" s="59"/>
      <c r="V2505" s="59"/>
      <c r="W2505" s="59"/>
      <c r="X2505" s="59"/>
      <c r="Y2505" s="59"/>
      <c r="Z2505" s="59"/>
      <c r="AA2505" s="59"/>
      <c r="AB2505" s="59"/>
      <c r="AC2505" s="59"/>
      <c r="AD2505" s="59"/>
      <c r="AE2505" s="59"/>
      <c r="AF2505" s="59"/>
      <c r="AG2505" s="59"/>
      <c r="AH2505" s="59"/>
      <c r="AI2505" s="59"/>
      <c r="AJ2505" s="59"/>
    </row>
    <row r="2506" spans="4:36" x14ac:dyDescent="0.2">
      <c r="D2506" s="89"/>
      <c r="G2506" s="59"/>
      <c r="H2506" s="59"/>
      <c r="I2506" s="59"/>
      <c r="J2506" s="59"/>
      <c r="K2506" s="59"/>
      <c r="L2506" s="59"/>
      <c r="M2506" s="59"/>
      <c r="N2506" s="59"/>
      <c r="O2506" s="59"/>
      <c r="P2506" s="59"/>
      <c r="Q2506" s="59"/>
      <c r="R2506" s="59"/>
      <c r="S2506" s="59"/>
      <c r="T2506" s="59"/>
      <c r="U2506" s="59"/>
      <c r="V2506" s="59"/>
      <c r="W2506" s="59"/>
      <c r="X2506" s="59"/>
      <c r="Y2506" s="59"/>
      <c r="Z2506" s="59"/>
      <c r="AA2506" s="59"/>
      <c r="AB2506" s="59"/>
      <c r="AC2506" s="59"/>
      <c r="AD2506" s="59"/>
      <c r="AE2506" s="59"/>
      <c r="AF2506" s="59"/>
      <c r="AG2506" s="59"/>
      <c r="AH2506" s="59"/>
      <c r="AI2506" s="59"/>
      <c r="AJ2506" s="59"/>
    </row>
    <row r="2507" spans="4:36" x14ac:dyDescent="0.2">
      <c r="D2507" s="89"/>
      <c r="G2507" s="59"/>
      <c r="H2507" s="59"/>
      <c r="I2507" s="59"/>
      <c r="J2507" s="59"/>
      <c r="K2507" s="59"/>
      <c r="L2507" s="59"/>
      <c r="M2507" s="59"/>
      <c r="N2507" s="59"/>
      <c r="O2507" s="59"/>
      <c r="P2507" s="59"/>
      <c r="Q2507" s="59"/>
      <c r="R2507" s="59"/>
      <c r="S2507" s="59"/>
      <c r="T2507" s="59"/>
      <c r="U2507" s="59"/>
      <c r="V2507" s="59"/>
      <c r="W2507" s="59"/>
      <c r="X2507" s="59"/>
      <c r="Y2507" s="59"/>
      <c r="Z2507" s="59"/>
      <c r="AA2507" s="59"/>
      <c r="AB2507" s="59"/>
      <c r="AC2507" s="59"/>
      <c r="AD2507" s="59"/>
      <c r="AE2507" s="59"/>
      <c r="AF2507" s="59"/>
      <c r="AG2507" s="59"/>
      <c r="AH2507" s="59"/>
      <c r="AI2507" s="59"/>
      <c r="AJ2507" s="59"/>
    </row>
    <row r="2508" spans="4:36" x14ac:dyDescent="0.2">
      <c r="D2508" s="89"/>
      <c r="G2508" s="59"/>
      <c r="H2508" s="59"/>
      <c r="I2508" s="59"/>
      <c r="J2508" s="59"/>
      <c r="K2508" s="59"/>
      <c r="L2508" s="59"/>
      <c r="M2508" s="59"/>
      <c r="N2508" s="59"/>
      <c r="O2508" s="59"/>
      <c r="P2508" s="59"/>
      <c r="Q2508" s="59"/>
      <c r="R2508" s="59"/>
      <c r="S2508" s="59"/>
      <c r="T2508" s="59"/>
      <c r="U2508" s="59"/>
      <c r="V2508" s="59"/>
      <c r="W2508" s="59"/>
      <c r="X2508" s="59"/>
      <c r="Y2508" s="59"/>
      <c r="Z2508" s="59"/>
      <c r="AA2508" s="59"/>
      <c r="AB2508" s="59"/>
      <c r="AC2508" s="59"/>
      <c r="AD2508" s="59"/>
      <c r="AE2508" s="59"/>
      <c r="AF2508" s="59"/>
      <c r="AG2508" s="59"/>
      <c r="AH2508" s="59"/>
      <c r="AI2508" s="59"/>
      <c r="AJ2508" s="59"/>
    </row>
    <row r="2509" spans="4:36" x14ac:dyDescent="0.2">
      <c r="D2509" s="89"/>
      <c r="G2509" s="59"/>
      <c r="H2509" s="59"/>
      <c r="I2509" s="59"/>
      <c r="J2509" s="59"/>
      <c r="K2509" s="59"/>
      <c r="L2509" s="59"/>
      <c r="M2509" s="59"/>
      <c r="N2509" s="59"/>
      <c r="O2509" s="59"/>
      <c r="P2509" s="59"/>
      <c r="Q2509" s="59"/>
      <c r="R2509" s="59"/>
      <c r="S2509" s="59"/>
      <c r="T2509" s="59"/>
      <c r="U2509" s="59"/>
      <c r="V2509" s="59"/>
      <c r="W2509" s="59"/>
      <c r="X2509" s="59"/>
      <c r="Y2509" s="59"/>
      <c r="Z2509" s="59"/>
      <c r="AA2509" s="59"/>
      <c r="AB2509" s="59"/>
      <c r="AC2509" s="59"/>
      <c r="AD2509" s="59"/>
      <c r="AE2509" s="59"/>
      <c r="AF2509" s="59"/>
      <c r="AG2509" s="59"/>
      <c r="AH2509" s="59"/>
      <c r="AI2509" s="59"/>
      <c r="AJ2509" s="59"/>
    </row>
    <row r="2510" spans="4:36" x14ac:dyDescent="0.2">
      <c r="D2510" s="89"/>
      <c r="G2510" s="59"/>
      <c r="H2510" s="59"/>
      <c r="I2510" s="59"/>
      <c r="J2510" s="59"/>
      <c r="K2510" s="59"/>
      <c r="L2510" s="59"/>
      <c r="M2510" s="59"/>
      <c r="N2510" s="59"/>
      <c r="O2510" s="59"/>
      <c r="P2510" s="59"/>
      <c r="Q2510" s="59"/>
      <c r="R2510" s="59"/>
      <c r="S2510" s="59"/>
      <c r="T2510" s="59"/>
      <c r="U2510" s="59"/>
      <c r="V2510" s="59"/>
      <c r="W2510" s="59"/>
      <c r="X2510" s="59"/>
      <c r="Y2510" s="59"/>
      <c r="Z2510" s="59"/>
      <c r="AA2510" s="59"/>
      <c r="AB2510" s="59"/>
      <c r="AC2510" s="59"/>
      <c r="AD2510" s="59"/>
      <c r="AE2510" s="59"/>
      <c r="AF2510" s="59"/>
      <c r="AG2510" s="59"/>
      <c r="AH2510" s="59"/>
      <c r="AI2510" s="59"/>
      <c r="AJ2510" s="59"/>
    </row>
    <row r="2511" spans="4:36" x14ac:dyDescent="0.2">
      <c r="D2511" s="89"/>
      <c r="G2511" s="59"/>
      <c r="H2511" s="59"/>
      <c r="I2511" s="59"/>
      <c r="J2511" s="59"/>
      <c r="K2511" s="59"/>
      <c r="L2511" s="59"/>
      <c r="M2511" s="59"/>
      <c r="N2511" s="59"/>
      <c r="O2511" s="59"/>
      <c r="P2511" s="59"/>
      <c r="Q2511" s="59"/>
      <c r="R2511" s="59"/>
      <c r="S2511" s="59"/>
      <c r="T2511" s="59"/>
      <c r="U2511" s="59"/>
      <c r="V2511" s="59"/>
      <c r="W2511" s="59"/>
      <c r="X2511" s="59"/>
      <c r="Y2511" s="59"/>
      <c r="Z2511" s="59"/>
      <c r="AA2511" s="59"/>
      <c r="AB2511" s="59"/>
      <c r="AC2511" s="59"/>
      <c r="AD2511" s="59"/>
      <c r="AE2511" s="59"/>
      <c r="AF2511" s="59"/>
      <c r="AG2511" s="59"/>
      <c r="AH2511" s="59"/>
      <c r="AI2511" s="59"/>
      <c r="AJ2511" s="59"/>
    </row>
    <row r="2512" spans="4:36" x14ac:dyDescent="0.2">
      <c r="D2512" s="89"/>
      <c r="G2512" s="59"/>
      <c r="H2512" s="59"/>
      <c r="I2512" s="59"/>
      <c r="J2512" s="59"/>
      <c r="K2512" s="59"/>
      <c r="L2512" s="59"/>
      <c r="M2512" s="59"/>
      <c r="N2512" s="59"/>
      <c r="O2512" s="59"/>
      <c r="P2512" s="59"/>
      <c r="Q2512" s="59"/>
      <c r="R2512" s="59"/>
      <c r="S2512" s="59"/>
      <c r="T2512" s="59"/>
      <c r="U2512" s="59"/>
      <c r="V2512" s="59"/>
      <c r="W2512" s="59"/>
      <c r="X2512" s="59"/>
      <c r="Y2512" s="59"/>
      <c r="Z2512" s="59"/>
      <c r="AA2512" s="59"/>
      <c r="AB2512" s="59"/>
      <c r="AC2512" s="59"/>
      <c r="AD2512" s="59"/>
      <c r="AE2512" s="59"/>
      <c r="AF2512" s="59"/>
      <c r="AG2512" s="59"/>
      <c r="AH2512" s="59"/>
      <c r="AI2512" s="59"/>
      <c r="AJ2512" s="59"/>
    </row>
    <row r="2513" spans="4:36" x14ac:dyDescent="0.2">
      <c r="D2513" s="89"/>
      <c r="G2513" s="59"/>
      <c r="H2513" s="59"/>
      <c r="I2513" s="59"/>
      <c r="J2513" s="59"/>
      <c r="K2513" s="59"/>
      <c r="L2513" s="59"/>
      <c r="M2513" s="59"/>
      <c r="N2513" s="59"/>
      <c r="O2513" s="59"/>
      <c r="P2513" s="59"/>
      <c r="Q2513" s="59"/>
      <c r="R2513" s="59"/>
      <c r="S2513" s="59"/>
      <c r="T2513" s="59"/>
      <c r="U2513" s="59"/>
      <c r="V2513" s="59"/>
      <c r="W2513" s="59"/>
      <c r="X2513" s="59"/>
      <c r="Y2513" s="59"/>
      <c r="Z2513" s="59"/>
      <c r="AA2513" s="59"/>
      <c r="AB2513" s="59"/>
      <c r="AC2513" s="59"/>
      <c r="AD2513" s="59"/>
      <c r="AE2513" s="59"/>
      <c r="AF2513" s="59"/>
      <c r="AG2513" s="59"/>
      <c r="AH2513" s="59"/>
      <c r="AI2513" s="59"/>
      <c r="AJ2513" s="59"/>
    </row>
    <row r="2514" spans="4:36" x14ac:dyDescent="0.2">
      <c r="D2514" s="89"/>
      <c r="G2514" s="59"/>
      <c r="H2514" s="59"/>
      <c r="I2514" s="59"/>
      <c r="J2514" s="59"/>
      <c r="K2514" s="59"/>
      <c r="L2514" s="59"/>
      <c r="M2514" s="59"/>
      <c r="N2514" s="59"/>
      <c r="O2514" s="59"/>
      <c r="P2514" s="59"/>
      <c r="Q2514" s="59"/>
      <c r="R2514" s="59"/>
      <c r="S2514" s="59"/>
      <c r="T2514" s="59"/>
      <c r="U2514" s="59"/>
      <c r="V2514" s="59"/>
      <c r="W2514" s="59"/>
      <c r="X2514" s="59"/>
      <c r="Y2514" s="59"/>
      <c r="Z2514" s="59"/>
      <c r="AA2514" s="59"/>
      <c r="AB2514" s="59"/>
      <c r="AC2514" s="59"/>
      <c r="AD2514" s="59"/>
      <c r="AE2514" s="59"/>
      <c r="AF2514" s="59"/>
      <c r="AG2514" s="59"/>
      <c r="AH2514" s="59"/>
      <c r="AI2514" s="59"/>
      <c r="AJ2514" s="59"/>
    </row>
    <row r="2515" spans="4:36" x14ac:dyDescent="0.2">
      <c r="D2515" s="89"/>
      <c r="G2515" s="59"/>
      <c r="H2515" s="59"/>
      <c r="I2515" s="59"/>
      <c r="J2515" s="59"/>
      <c r="K2515" s="59"/>
      <c r="L2515" s="59"/>
      <c r="M2515" s="59"/>
      <c r="N2515" s="59"/>
      <c r="O2515" s="59"/>
      <c r="P2515" s="59"/>
      <c r="Q2515" s="59"/>
      <c r="R2515" s="59"/>
      <c r="S2515" s="59"/>
      <c r="T2515" s="59"/>
      <c r="U2515" s="59"/>
      <c r="V2515" s="59"/>
      <c r="W2515" s="59"/>
      <c r="X2515" s="59"/>
      <c r="Y2515" s="59"/>
      <c r="Z2515" s="59"/>
      <c r="AA2515" s="59"/>
      <c r="AB2515" s="59"/>
      <c r="AC2515" s="59"/>
      <c r="AD2515" s="59"/>
      <c r="AE2515" s="59"/>
      <c r="AF2515" s="59"/>
      <c r="AG2515" s="59"/>
      <c r="AH2515" s="59"/>
      <c r="AI2515" s="59"/>
      <c r="AJ2515" s="59"/>
    </row>
    <row r="2516" spans="4:36" x14ac:dyDescent="0.2">
      <c r="D2516" s="89"/>
      <c r="G2516" s="59"/>
      <c r="H2516" s="59"/>
      <c r="I2516" s="59"/>
      <c r="J2516" s="59"/>
      <c r="K2516" s="59"/>
      <c r="L2516" s="59"/>
      <c r="M2516" s="59"/>
      <c r="N2516" s="59"/>
      <c r="O2516" s="59"/>
      <c r="P2516" s="59"/>
      <c r="Q2516" s="59"/>
      <c r="R2516" s="59"/>
      <c r="S2516" s="59"/>
      <c r="T2516" s="59"/>
      <c r="U2516" s="59"/>
      <c r="V2516" s="59"/>
      <c r="W2516" s="59"/>
      <c r="X2516" s="59"/>
      <c r="Y2516" s="59"/>
      <c r="Z2516" s="59"/>
      <c r="AA2516" s="59"/>
      <c r="AB2516" s="59"/>
      <c r="AC2516" s="59"/>
      <c r="AD2516" s="59"/>
      <c r="AE2516" s="59"/>
      <c r="AF2516" s="59"/>
      <c r="AG2516" s="59"/>
      <c r="AH2516" s="59"/>
      <c r="AI2516" s="59"/>
      <c r="AJ2516" s="59"/>
    </row>
    <row r="2517" spans="4:36" x14ac:dyDescent="0.2">
      <c r="D2517" s="89"/>
      <c r="G2517" s="59"/>
      <c r="H2517" s="59"/>
      <c r="I2517" s="59"/>
      <c r="J2517" s="59"/>
      <c r="K2517" s="59"/>
      <c r="L2517" s="59"/>
      <c r="M2517" s="59"/>
      <c r="N2517" s="59"/>
      <c r="O2517" s="59"/>
      <c r="P2517" s="59"/>
      <c r="Q2517" s="59"/>
      <c r="R2517" s="59"/>
      <c r="S2517" s="59"/>
      <c r="T2517" s="59"/>
      <c r="U2517" s="59"/>
      <c r="V2517" s="59"/>
      <c r="W2517" s="59"/>
      <c r="X2517" s="59"/>
      <c r="Y2517" s="59"/>
      <c r="Z2517" s="59"/>
      <c r="AA2517" s="59"/>
      <c r="AB2517" s="59"/>
      <c r="AC2517" s="59"/>
      <c r="AD2517" s="59"/>
      <c r="AE2517" s="59"/>
      <c r="AF2517" s="59"/>
      <c r="AG2517" s="59"/>
      <c r="AH2517" s="59"/>
      <c r="AI2517" s="59"/>
      <c r="AJ2517" s="59"/>
    </row>
    <row r="2518" spans="4:36" x14ac:dyDescent="0.2">
      <c r="D2518" s="89"/>
      <c r="G2518" s="59"/>
      <c r="H2518" s="59"/>
      <c r="I2518" s="59"/>
      <c r="J2518" s="59"/>
      <c r="K2518" s="59"/>
      <c r="L2518" s="59"/>
      <c r="M2518" s="59"/>
      <c r="N2518" s="59"/>
      <c r="O2518" s="59"/>
      <c r="P2518" s="59"/>
      <c r="Q2518" s="59"/>
      <c r="R2518" s="59"/>
      <c r="S2518" s="59"/>
      <c r="T2518" s="59"/>
      <c r="U2518" s="59"/>
      <c r="V2518" s="59"/>
      <c r="W2518" s="59"/>
      <c r="X2518" s="59"/>
      <c r="Y2518" s="59"/>
      <c r="Z2518" s="59"/>
      <c r="AA2518" s="59"/>
      <c r="AB2518" s="59"/>
      <c r="AC2518" s="59"/>
      <c r="AD2518" s="59"/>
      <c r="AE2518" s="59"/>
      <c r="AF2518" s="59"/>
      <c r="AG2518" s="59"/>
      <c r="AH2518" s="59"/>
      <c r="AI2518" s="59"/>
      <c r="AJ2518" s="59"/>
    </row>
    <row r="2519" spans="4:36" x14ac:dyDescent="0.2">
      <c r="D2519" s="89"/>
      <c r="G2519" s="59"/>
      <c r="H2519" s="59"/>
      <c r="I2519" s="59"/>
      <c r="J2519" s="59"/>
      <c r="K2519" s="59"/>
      <c r="L2519" s="59"/>
      <c r="M2519" s="59"/>
      <c r="N2519" s="59"/>
      <c r="O2519" s="59"/>
      <c r="P2519" s="59"/>
      <c r="Q2519" s="59"/>
      <c r="R2519" s="59"/>
      <c r="S2519" s="59"/>
      <c r="T2519" s="59"/>
      <c r="U2519" s="59"/>
      <c r="V2519" s="59"/>
      <c r="W2519" s="59"/>
      <c r="X2519" s="59"/>
      <c r="Y2519" s="59"/>
      <c r="Z2519" s="59"/>
      <c r="AA2519" s="59"/>
      <c r="AB2519" s="59"/>
      <c r="AC2519" s="59"/>
      <c r="AD2519" s="59"/>
      <c r="AE2519" s="59"/>
      <c r="AF2519" s="59"/>
      <c r="AG2519" s="59"/>
      <c r="AH2519" s="59"/>
      <c r="AI2519" s="59"/>
      <c r="AJ2519" s="59"/>
    </row>
    <row r="2520" spans="4:36" x14ac:dyDescent="0.2">
      <c r="D2520" s="89"/>
      <c r="G2520" s="59"/>
      <c r="H2520" s="59"/>
      <c r="I2520" s="59"/>
      <c r="J2520" s="59"/>
      <c r="K2520" s="59"/>
      <c r="L2520" s="59"/>
      <c r="M2520" s="59"/>
      <c r="N2520" s="59"/>
      <c r="O2520" s="59"/>
      <c r="P2520" s="59"/>
      <c r="Q2520" s="59"/>
      <c r="R2520" s="59"/>
      <c r="S2520" s="59"/>
      <c r="T2520" s="59"/>
      <c r="U2520" s="59"/>
      <c r="V2520" s="59"/>
      <c r="W2520" s="59"/>
      <c r="X2520" s="59"/>
      <c r="Y2520" s="59"/>
      <c r="Z2520" s="59"/>
      <c r="AA2520" s="59"/>
      <c r="AB2520" s="59"/>
      <c r="AC2520" s="59"/>
      <c r="AD2520" s="59"/>
      <c r="AE2520" s="59"/>
      <c r="AF2520" s="59"/>
      <c r="AG2520" s="59"/>
      <c r="AH2520" s="59"/>
      <c r="AI2520" s="59"/>
      <c r="AJ2520" s="59"/>
    </row>
    <row r="2521" spans="4:36" x14ac:dyDescent="0.2">
      <c r="D2521" s="89"/>
      <c r="G2521" s="59"/>
      <c r="H2521" s="59"/>
      <c r="I2521" s="59"/>
      <c r="J2521" s="59"/>
      <c r="K2521" s="59"/>
      <c r="L2521" s="59"/>
      <c r="M2521" s="59"/>
      <c r="N2521" s="59"/>
      <c r="O2521" s="59"/>
      <c r="P2521" s="59"/>
      <c r="Q2521" s="59"/>
      <c r="R2521" s="59"/>
      <c r="S2521" s="59"/>
      <c r="T2521" s="59"/>
      <c r="U2521" s="59"/>
      <c r="V2521" s="59"/>
      <c r="W2521" s="59"/>
      <c r="X2521" s="59"/>
      <c r="Y2521" s="59"/>
      <c r="Z2521" s="59"/>
      <c r="AA2521" s="59"/>
      <c r="AB2521" s="59"/>
      <c r="AC2521" s="59"/>
      <c r="AD2521" s="59"/>
      <c r="AE2521" s="59"/>
      <c r="AF2521" s="59"/>
      <c r="AG2521" s="59"/>
      <c r="AH2521" s="59"/>
      <c r="AI2521" s="59"/>
      <c r="AJ2521" s="59"/>
    </row>
    <row r="2522" spans="4:36" x14ac:dyDescent="0.2">
      <c r="D2522" s="89"/>
      <c r="G2522" s="59"/>
      <c r="H2522" s="59"/>
      <c r="I2522" s="59"/>
      <c r="J2522" s="59"/>
      <c r="K2522" s="59"/>
      <c r="L2522" s="59"/>
      <c r="M2522" s="59"/>
      <c r="N2522" s="59"/>
      <c r="O2522" s="59"/>
      <c r="P2522" s="59"/>
      <c r="Q2522" s="59"/>
      <c r="R2522" s="59"/>
      <c r="S2522" s="59"/>
      <c r="T2522" s="59"/>
      <c r="U2522" s="59"/>
      <c r="V2522" s="59"/>
      <c r="W2522" s="59"/>
      <c r="X2522" s="59"/>
      <c r="Y2522" s="59"/>
      <c r="Z2522" s="59"/>
      <c r="AA2522" s="59"/>
      <c r="AB2522" s="59"/>
      <c r="AC2522" s="59"/>
      <c r="AD2522" s="59"/>
      <c r="AE2522" s="59"/>
      <c r="AF2522" s="59"/>
      <c r="AG2522" s="59"/>
      <c r="AH2522" s="59"/>
      <c r="AI2522" s="59"/>
      <c r="AJ2522" s="59"/>
    </row>
    <row r="2523" spans="4:36" x14ac:dyDescent="0.2">
      <c r="D2523" s="89"/>
      <c r="G2523" s="59"/>
      <c r="H2523" s="59"/>
      <c r="I2523" s="59"/>
      <c r="J2523" s="59"/>
      <c r="K2523" s="59"/>
      <c r="L2523" s="59"/>
      <c r="M2523" s="59"/>
      <c r="N2523" s="59"/>
      <c r="O2523" s="59"/>
      <c r="P2523" s="59"/>
      <c r="Q2523" s="59"/>
      <c r="R2523" s="59"/>
      <c r="S2523" s="59"/>
      <c r="T2523" s="59"/>
      <c r="U2523" s="59"/>
      <c r="V2523" s="59"/>
      <c r="W2523" s="59"/>
      <c r="X2523" s="59"/>
      <c r="Y2523" s="59"/>
      <c r="Z2523" s="59"/>
      <c r="AA2523" s="59"/>
      <c r="AB2523" s="59"/>
      <c r="AC2523" s="59"/>
      <c r="AD2523" s="59"/>
      <c r="AE2523" s="59"/>
      <c r="AF2523" s="59"/>
      <c r="AG2523" s="59"/>
      <c r="AH2523" s="59"/>
      <c r="AI2523" s="59"/>
      <c r="AJ2523" s="59"/>
    </row>
    <row r="2524" spans="4:36" x14ac:dyDescent="0.2">
      <c r="D2524" s="89"/>
      <c r="G2524" s="59"/>
      <c r="H2524" s="59"/>
      <c r="I2524" s="59"/>
      <c r="J2524" s="59"/>
      <c r="K2524" s="59"/>
      <c r="L2524" s="59"/>
      <c r="M2524" s="59"/>
      <c r="N2524" s="59"/>
      <c r="O2524" s="59"/>
      <c r="P2524" s="59"/>
      <c r="Q2524" s="59"/>
      <c r="R2524" s="59"/>
      <c r="S2524" s="59"/>
      <c r="T2524" s="59"/>
      <c r="U2524" s="59"/>
      <c r="V2524" s="59"/>
      <c r="W2524" s="59"/>
      <c r="X2524" s="59"/>
      <c r="Y2524" s="59"/>
      <c r="Z2524" s="59"/>
      <c r="AA2524" s="59"/>
      <c r="AB2524" s="59"/>
      <c r="AC2524" s="59"/>
      <c r="AD2524" s="59"/>
      <c r="AE2524" s="59"/>
      <c r="AF2524" s="59"/>
      <c r="AG2524" s="59"/>
      <c r="AH2524" s="59"/>
      <c r="AI2524" s="59"/>
      <c r="AJ2524" s="59"/>
    </row>
    <row r="2525" spans="4:36" x14ac:dyDescent="0.2">
      <c r="D2525" s="89"/>
      <c r="G2525" s="59"/>
      <c r="H2525" s="59"/>
      <c r="I2525" s="59"/>
      <c r="J2525" s="59"/>
      <c r="K2525" s="59"/>
      <c r="L2525" s="59"/>
      <c r="M2525" s="59"/>
      <c r="N2525" s="59"/>
      <c r="O2525" s="59"/>
      <c r="P2525" s="59"/>
      <c r="Q2525" s="59"/>
      <c r="R2525" s="59"/>
      <c r="S2525" s="59"/>
      <c r="T2525" s="59"/>
      <c r="U2525" s="59"/>
      <c r="V2525" s="59"/>
      <c r="W2525" s="59"/>
      <c r="X2525" s="59"/>
      <c r="Y2525" s="59"/>
      <c r="Z2525" s="59"/>
      <c r="AA2525" s="59"/>
      <c r="AB2525" s="59"/>
      <c r="AC2525" s="59"/>
      <c r="AD2525" s="59"/>
      <c r="AE2525" s="59"/>
      <c r="AF2525" s="59"/>
      <c r="AG2525" s="59"/>
      <c r="AH2525" s="59"/>
      <c r="AI2525" s="59"/>
      <c r="AJ2525" s="59"/>
    </row>
    <row r="2526" spans="4:36" x14ac:dyDescent="0.2">
      <c r="D2526" s="89"/>
      <c r="G2526" s="59"/>
      <c r="H2526" s="59"/>
      <c r="I2526" s="59"/>
      <c r="J2526" s="59"/>
      <c r="K2526" s="59"/>
      <c r="L2526" s="59"/>
      <c r="M2526" s="59"/>
      <c r="N2526" s="59"/>
      <c r="O2526" s="59"/>
      <c r="P2526" s="59"/>
      <c r="Q2526" s="59"/>
      <c r="R2526" s="59"/>
      <c r="S2526" s="59"/>
      <c r="T2526" s="59"/>
      <c r="U2526" s="59"/>
      <c r="V2526" s="59"/>
      <c r="W2526" s="59"/>
      <c r="X2526" s="59"/>
      <c r="Y2526" s="59"/>
      <c r="Z2526" s="59"/>
      <c r="AA2526" s="59"/>
      <c r="AB2526" s="59"/>
      <c r="AC2526" s="59"/>
      <c r="AD2526" s="59"/>
      <c r="AE2526" s="59"/>
      <c r="AF2526" s="59"/>
      <c r="AG2526" s="59"/>
      <c r="AH2526" s="59"/>
      <c r="AI2526" s="59"/>
      <c r="AJ2526" s="59"/>
    </row>
    <row r="2527" spans="4:36" x14ac:dyDescent="0.2">
      <c r="D2527" s="89"/>
      <c r="G2527" s="59"/>
      <c r="H2527" s="59"/>
      <c r="I2527" s="59"/>
      <c r="J2527" s="59"/>
      <c r="K2527" s="59"/>
      <c r="L2527" s="59"/>
      <c r="M2527" s="59"/>
      <c r="N2527" s="59"/>
      <c r="O2527" s="59"/>
      <c r="P2527" s="59"/>
      <c r="Q2527" s="59"/>
      <c r="R2527" s="59"/>
      <c r="S2527" s="59"/>
      <c r="T2527" s="59"/>
      <c r="U2527" s="59"/>
      <c r="V2527" s="59"/>
      <c r="W2527" s="59"/>
      <c r="X2527" s="59"/>
      <c r="Y2527" s="59"/>
      <c r="Z2527" s="59"/>
      <c r="AA2527" s="59"/>
      <c r="AB2527" s="59"/>
      <c r="AC2527" s="59"/>
      <c r="AD2527" s="59"/>
      <c r="AE2527" s="59"/>
      <c r="AF2527" s="59"/>
      <c r="AG2527" s="59"/>
      <c r="AH2527" s="59"/>
      <c r="AI2527" s="59"/>
      <c r="AJ2527" s="59"/>
    </row>
    <row r="2528" spans="4:36" x14ac:dyDescent="0.2">
      <c r="D2528" s="89"/>
      <c r="G2528" s="59"/>
      <c r="H2528" s="59"/>
      <c r="I2528" s="59"/>
      <c r="J2528" s="59"/>
      <c r="K2528" s="59"/>
      <c r="L2528" s="59"/>
      <c r="M2528" s="59"/>
      <c r="N2528" s="59"/>
      <c r="O2528" s="59"/>
      <c r="P2528" s="59"/>
      <c r="Q2528" s="59"/>
      <c r="R2528" s="59"/>
      <c r="S2528" s="59"/>
      <c r="T2528" s="59"/>
      <c r="U2528" s="59"/>
      <c r="V2528" s="59"/>
      <c r="W2528" s="59"/>
      <c r="X2528" s="59"/>
      <c r="Y2528" s="59"/>
      <c r="Z2528" s="59"/>
      <c r="AA2528" s="59"/>
      <c r="AB2528" s="59"/>
      <c r="AC2528" s="59"/>
      <c r="AD2528" s="59"/>
      <c r="AE2528" s="59"/>
      <c r="AF2528" s="59"/>
      <c r="AG2528" s="59"/>
      <c r="AH2528" s="59"/>
      <c r="AI2528" s="59"/>
      <c r="AJ2528" s="59"/>
    </row>
    <row r="2529" spans="4:36" x14ac:dyDescent="0.2">
      <c r="D2529" s="89"/>
      <c r="G2529" s="59"/>
      <c r="H2529" s="59"/>
      <c r="I2529" s="59"/>
      <c r="J2529" s="59"/>
      <c r="K2529" s="59"/>
      <c r="L2529" s="59"/>
      <c r="M2529" s="59"/>
      <c r="N2529" s="59"/>
      <c r="O2529" s="59"/>
      <c r="P2529" s="59"/>
      <c r="Q2529" s="59"/>
      <c r="R2529" s="59"/>
      <c r="S2529" s="59"/>
      <c r="T2529" s="59"/>
      <c r="U2529" s="59"/>
      <c r="V2529" s="59"/>
      <c r="W2529" s="59"/>
      <c r="X2529" s="59"/>
      <c r="Y2529" s="59"/>
      <c r="Z2529" s="59"/>
      <c r="AA2529" s="59"/>
      <c r="AB2529" s="59"/>
      <c r="AC2529" s="59"/>
      <c r="AD2529" s="59"/>
      <c r="AE2529" s="59"/>
      <c r="AF2529" s="59"/>
      <c r="AG2529" s="59"/>
      <c r="AH2529" s="59"/>
      <c r="AI2529" s="59"/>
      <c r="AJ2529" s="59"/>
    </row>
    <row r="2530" spans="4:36" x14ac:dyDescent="0.2">
      <c r="D2530" s="89"/>
      <c r="G2530" s="59"/>
      <c r="H2530" s="59"/>
      <c r="I2530" s="59"/>
      <c r="J2530" s="59"/>
      <c r="K2530" s="59"/>
      <c r="L2530" s="59"/>
      <c r="M2530" s="59"/>
      <c r="N2530" s="59"/>
      <c r="O2530" s="59"/>
      <c r="P2530" s="59"/>
      <c r="Q2530" s="59"/>
      <c r="R2530" s="59"/>
      <c r="S2530" s="59"/>
      <c r="T2530" s="59"/>
      <c r="U2530" s="59"/>
      <c r="V2530" s="59"/>
      <c r="W2530" s="59"/>
      <c r="X2530" s="59"/>
      <c r="Y2530" s="59"/>
      <c r="Z2530" s="59"/>
      <c r="AA2530" s="59"/>
      <c r="AB2530" s="59"/>
      <c r="AC2530" s="59"/>
      <c r="AD2530" s="59"/>
      <c r="AE2530" s="59"/>
      <c r="AF2530" s="59"/>
      <c r="AG2530" s="59"/>
      <c r="AH2530" s="59"/>
      <c r="AI2530" s="59"/>
      <c r="AJ2530" s="59"/>
    </row>
    <row r="2531" spans="4:36" x14ac:dyDescent="0.2">
      <c r="D2531" s="89"/>
      <c r="G2531" s="59"/>
      <c r="H2531" s="59"/>
      <c r="I2531" s="59"/>
      <c r="J2531" s="59"/>
      <c r="K2531" s="59"/>
      <c r="L2531" s="59"/>
      <c r="M2531" s="59"/>
      <c r="N2531" s="59"/>
      <c r="O2531" s="59"/>
      <c r="P2531" s="59"/>
      <c r="Q2531" s="59"/>
      <c r="R2531" s="59"/>
      <c r="S2531" s="59"/>
      <c r="T2531" s="59"/>
      <c r="U2531" s="59"/>
      <c r="V2531" s="59"/>
      <c r="W2531" s="59"/>
      <c r="X2531" s="59"/>
      <c r="Y2531" s="59"/>
      <c r="Z2531" s="59"/>
      <c r="AA2531" s="59"/>
      <c r="AB2531" s="59"/>
      <c r="AC2531" s="59"/>
      <c r="AD2531" s="59"/>
      <c r="AE2531" s="59"/>
      <c r="AF2531" s="59"/>
      <c r="AG2531" s="59"/>
      <c r="AH2531" s="59"/>
      <c r="AI2531" s="59"/>
      <c r="AJ2531" s="59"/>
    </row>
    <row r="2532" spans="4:36" x14ac:dyDescent="0.2">
      <c r="D2532" s="89"/>
      <c r="G2532" s="59"/>
      <c r="H2532" s="59"/>
      <c r="I2532" s="59"/>
      <c r="J2532" s="59"/>
      <c r="K2532" s="59"/>
      <c r="L2532" s="59"/>
      <c r="M2532" s="59"/>
      <c r="N2532" s="59"/>
      <c r="O2532" s="59"/>
      <c r="P2532" s="59"/>
      <c r="Q2532" s="59"/>
      <c r="R2532" s="59"/>
      <c r="S2532" s="59"/>
      <c r="T2532" s="59"/>
      <c r="U2532" s="59"/>
      <c r="V2532" s="59"/>
      <c r="W2532" s="59"/>
      <c r="X2532" s="59"/>
      <c r="Y2532" s="59"/>
      <c r="Z2532" s="59"/>
      <c r="AA2532" s="59"/>
      <c r="AB2532" s="59"/>
      <c r="AC2532" s="59"/>
      <c r="AD2532" s="59"/>
      <c r="AE2532" s="59"/>
      <c r="AF2532" s="59"/>
      <c r="AG2532" s="59"/>
      <c r="AH2532" s="59"/>
      <c r="AI2532" s="59"/>
      <c r="AJ2532" s="59"/>
    </row>
    <row r="2533" spans="4:36" x14ac:dyDescent="0.2">
      <c r="D2533" s="89"/>
      <c r="G2533" s="59"/>
      <c r="H2533" s="59"/>
      <c r="I2533" s="59"/>
      <c r="J2533" s="59"/>
      <c r="K2533" s="59"/>
      <c r="L2533" s="59"/>
      <c r="M2533" s="59"/>
      <c r="N2533" s="59"/>
      <c r="O2533" s="59"/>
      <c r="P2533" s="59"/>
      <c r="Q2533" s="59"/>
      <c r="R2533" s="59"/>
      <c r="S2533" s="59"/>
      <c r="T2533" s="59"/>
      <c r="U2533" s="59"/>
      <c r="V2533" s="59"/>
      <c r="W2533" s="59"/>
      <c r="X2533" s="59"/>
      <c r="Y2533" s="59"/>
      <c r="Z2533" s="59"/>
      <c r="AA2533" s="59"/>
      <c r="AB2533" s="59"/>
      <c r="AC2533" s="59"/>
      <c r="AD2533" s="59"/>
      <c r="AE2533" s="59"/>
      <c r="AF2533" s="59"/>
      <c r="AG2533" s="59"/>
      <c r="AH2533" s="59"/>
      <c r="AI2533" s="59"/>
      <c r="AJ2533" s="59"/>
    </row>
    <row r="2534" spans="4:36" x14ac:dyDescent="0.2">
      <c r="D2534" s="89"/>
      <c r="G2534" s="59"/>
      <c r="H2534" s="59"/>
      <c r="I2534" s="59"/>
      <c r="J2534" s="59"/>
      <c r="K2534" s="59"/>
      <c r="L2534" s="59"/>
      <c r="M2534" s="59"/>
      <c r="N2534" s="59"/>
      <c r="O2534" s="59"/>
      <c r="P2534" s="59"/>
      <c r="Q2534" s="59"/>
      <c r="R2534" s="59"/>
      <c r="S2534" s="59"/>
      <c r="T2534" s="59"/>
      <c r="U2534" s="59"/>
      <c r="V2534" s="59"/>
      <c r="W2534" s="59"/>
      <c r="X2534" s="59"/>
      <c r="Y2534" s="59"/>
      <c r="Z2534" s="59"/>
      <c r="AA2534" s="59"/>
      <c r="AB2534" s="59"/>
      <c r="AC2534" s="59"/>
      <c r="AD2534" s="59"/>
      <c r="AE2534" s="59"/>
      <c r="AF2534" s="59"/>
      <c r="AG2534" s="59"/>
      <c r="AH2534" s="59"/>
      <c r="AI2534" s="59"/>
      <c r="AJ2534" s="59"/>
    </row>
    <row r="2535" spans="4:36" x14ac:dyDescent="0.2">
      <c r="D2535" s="89"/>
      <c r="G2535" s="59"/>
      <c r="H2535" s="59"/>
      <c r="I2535" s="59"/>
      <c r="J2535" s="59"/>
      <c r="K2535" s="59"/>
      <c r="L2535" s="59"/>
      <c r="M2535" s="59"/>
      <c r="N2535" s="59"/>
      <c r="O2535" s="59"/>
      <c r="P2535" s="59"/>
      <c r="Q2535" s="59"/>
      <c r="R2535" s="59"/>
      <c r="S2535" s="59"/>
      <c r="T2535" s="59"/>
      <c r="U2535" s="59"/>
      <c r="V2535" s="59"/>
      <c r="W2535" s="59"/>
      <c r="X2535" s="59"/>
      <c r="Y2535" s="59"/>
      <c r="Z2535" s="59"/>
      <c r="AA2535" s="59"/>
      <c r="AB2535" s="59"/>
      <c r="AC2535" s="59"/>
      <c r="AD2535" s="59"/>
      <c r="AE2535" s="59"/>
      <c r="AF2535" s="59"/>
      <c r="AG2535" s="59"/>
      <c r="AH2535" s="59"/>
      <c r="AI2535" s="59"/>
      <c r="AJ2535" s="59"/>
    </row>
    <row r="2536" spans="4:36" x14ac:dyDescent="0.2">
      <c r="D2536" s="89"/>
      <c r="G2536" s="59"/>
      <c r="H2536" s="59"/>
      <c r="I2536" s="59"/>
      <c r="J2536" s="59"/>
      <c r="K2536" s="59"/>
      <c r="L2536" s="59"/>
      <c r="M2536" s="59"/>
      <c r="N2536" s="59"/>
      <c r="O2536" s="59"/>
      <c r="P2536" s="59"/>
      <c r="Q2536" s="59"/>
      <c r="R2536" s="59"/>
      <c r="S2536" s="59"/>
      <c r="T2536" s="59"/>
      <c r="U2536" s="59"/>
      <c r="V2536" s="59"/>
      <c r="W2536" s="59"/>
      <c r="X2536" s="59"/>
      <c r="Y2536" s="59"/>
      <c r="Z2536" s="59"/>
      <c r="AA2536" s="59"/>
      <c r="AB2536" s="59"/>
      <c r="AC2536" s="59"/>
      <c r="AD2536" s="59"/>
      <c r="AE2536" s="59"/>
      <c r="AF2536" s="59"/>
      <c r="AG2536" s="59"/>
      <c r="AH2536" s="59"/>
      <c r="AI2536" s="59"/>
      <c r="AJ2536" s="59"/>
    </row>
    <row r="2537" spans="4:36" x14ac:dyDescent="0.2">
      <c r="D2537" s="89"/>
      <c r="G2537" s="59"/>
      <c r="H2537" s="59"/>
      <c r="I2537" s="59"/>
      <c r="J2537" s="59"/>
      <c r="K2537" s="59"/>
      <c r="L2537" s="59"/>
      <c r="M2537" s="59"/>
      <c r="N2537" s="59"/>
      <c r="O2537" s="59"/>
      <c r="P2537" s="59"/>
      <c r="Q2537" s="59"/>
      <c r="R2537" s="59"/>
      <c r="S2537" s="59"/>
      <c r="T2537" s="59"/>
      <c r="U2537" s="59"/>
      <c r="V2537" s="59"/>
      <c r="W2537" s="59"/>
      <c r="X2537" s="59"/>
      <c r="Y2537" s="59"/>
      <c r="Z2537" s="59"/>
      <c r="AA2537" s="59"/>
      <c r="AB2537" s="59"/>
      <c r="AC2537" s="59"/>
      <c r="AD2537" s="59"/>
      <c r="AE2537" s="59"/>
      <c r="AF2537" s="59"/>
      <c r="AG2537" s="59"/>
      <c r="AH2537" s="59"/>
      <c r="AI2537" s="59"/>
      <c r="AJ2537" s="59"/>
    </row>
    <row r="2538" spans="4:36" x14ac:dyDescent="0.2">
      <c r="D2538" s="89"/>
      <c r="G2538" s="59"/>
      <c r="H2538" s="59"/>
      <c r="I2538" s="59"/>
      <c r="J2538" s="59"/>
      <c r="K2538" s="59"/>
      <c r="L2538" s="59"/>
      <c r="M2538" s="59"/>
      <c r="N2538" s="59"/>
      <c r="O2538" s="59"/>
      <c r="P2538" s="59"/>
      <c r="Q2538" s="59"/>
      <c r="R2538" s="59"/>
      <c r="S2538" s="59"/>
      <c r="T2538" s="59"/>
      <c r="U2538" s="59"/>
      <c r="V2538" s="59"/>
      <c r="W2538" s="59"/>
      <c r="X2538" s="59"/>
      <c r="Y2538" s="59"/>
      <c r="Z2538" s="59"/>
      <c r="AA2538" s="59"/>
      <c r="AB2538" s="59"/>
      <c r="AC2538" s="59"/>
      <c r="AD2538" s="59"/>
      <c r="AE2538" s="59"/>
      <c r="AF2538" s="59"/>
      <c r="AG2538" s="59"/>
      <c r="AH2538" s="59"/>
      <c r="AI2538" s="59"/>
      <c r="AJ2538" s="59"/>
    </row>
    <row r="2539" spans="4:36" x14ac:dyDescent="0.2">
      <c r="D2539" s="89"/>
      <c r="G2539" s="59"/>
      <c r="H2539" s="59"/>
      <c r="I2539" s="59"/>
      <c r="J2539" s="59"/>
      <c r="K2539" s="59"/>
      <c r="L2539" s="59"/>
      <c r="M2539" s="59"/>
      <c r="N2539" s="59"/>
      <c r="O2539" s="59"/>
      <c r="P2539" s="59"/>
      <c r="Q2539" s="59"/>
      <c r="R2539" s="59"/>
      <c r="S2539" s="59"/>
      <c r="T2539" s="59"/>
      <c r="U2539" s="59"/>
      <c r="V2539" s="59"/>
      <c r="W2539" s="59"/>
      <c r="X2539" s="59"/>
      <c r="Y2539" s="59"/>
      <c r="Z2539" s="59"/>
      <c r="AA2539" s="59"/>
      <c r="AB2539" s="59"/>
      <c r="AC2539" s="59"/>
      <c r="AD2539" s="59"/>
      <c r="AE2539" s="59"/>
      <c r="AF2539" s="59"/>
      <c r="AG2539" s="59"/>
      <c r="AH2539" s="59"/>
      <c r="AI2539" s="59"/>
      <c r="AJ2539" s="59"/>
    </row>
    <row r="2540" spans="4:36" x14ac:dyDescent="0.2">
      <c r="D2540" s="89"/>
      <c r="G2540" s="59"/>
      <c r="H2540" s="59"/>
      <c r="I2540" s="59"/>
      <c r="J2540" s="59"/>
      <c r="K2540" s="59"/>
      <c r="L2540" s="59"/>
      <c r="M2540" s="59"/>
      <c r="N2540" s="59"/>
      <c r="O2540" s="59"/>
      <c r="P2540" s="59"/>
      <c r="Q2540" s="59"/>
      <c r="R2540" s="59"/>
      <c r="S2540" s="59"/>
      <c r="T2540" s="59"/>
      <c r="U2540" s="59"/>
      <c r="V2540" s="59"/>
      <c r="W2540" s="59"/>
      <c r="X2540" s="59"/>
      <c r="Y2540" s="59"/>
      <c r="Z2540" s="59"/>
      <c r="AA2540" s="59"/>
      <c r="AB2540" s="59"/>
      <c r="AC2540" s="59"/>
      <c r="AD2540" s="59"/>
      <c r="AE2540" s="59"/>
      <c r="AF2540" s="59"/>
      <c r="AG2540" s="59"/>
      <c r="AH2540" s="59"/>
      <c r="AI2540" s="59"/>
      <c r="AJ2540" s="59"/>
    </row>
    <row r="2541" spans="4:36" x14ac:dyDescent="0.2">
      <c r="D2541" s="89"/>
      <c r="G2541" s="59"/>
      <c r="H2541" s="59"/>
      <c r="I2541" s="59"/>
      <c r="J2541" s="59"/>
      <c r="K2541" s="59"/>
      <c r="L2541" s="59"/>
      <c r="M2541" s="59"/>
      <c r="N2541" s="59"/>
      <c r="O2541" s="59"/>
      <c r="P2541" s="59"/>
      <c r="Q2541" s="59"/>
      <c r="R2541" s="59"/>
      <c r="S2541" s="59"/>
      <c r="T2541" s="59"/>
      <c r="U2541" s="59"/>
      <c r="V2541" s="59"/>
      <c r="W2541" s="59"/>
      <c r="X2541" s="59"/>
      <c r="Y2541" s="59"/>
      <c r="Z2541" s="59"/>
      <c r="AA2541" s="59"/>
      <c r="AB2541" s="59"/>
      <c r="AC2541" s="59"/>
      <c r="AD2541" s="59"/>
      <c r="AE2541" s="59"/>
      <c r="AF2541" s="59"/>
      <c r="AG2541" s="59"/>
      <c r="AH2541" s="59"/>
      <c r="AI2541" s="59"/>
      <c r="AJ2541" s="59"/>
    </row>
    <row r="2542" spans="4:36" x14ac:dyDescent="0.2">
      <c r="D2542" s="89"/>
      <c r="G2542" s="59"/>
      <c r="H2542" s="59"/>
      <c r="I2542" s="59"/>
      <c r="J2542" s="59"/>
      <c r="K2542" s="59"/>
      <c r="L2542" s="59"/>
      <c r="M2542" s="59"/>
      <c r="N2542" s="59"/>
      <c r="O2542" s="59"/>
      <c r="P2542" s="59"/>
      <c r="Q2542" s="59"/>
      <c r="R2542" s="59"/>
      <c r="S2542" s="59"/>
      <c r="T2542" s="59"/>
      <c r="U2542" s="59"/>
      <c r="V2542" s="59"/>
      <c r="W2542" s="59"/>
      <c r="X2542" s="59"/>
      <c r="Y2542" s="59"/>
      <c r="Z2542" s="59"/>
      <c r="AA2542" s="59"/>
      <c r="AB2542" s="59"/>
      <c r="AC2542" s="59"/>
      <c r="AD2542" s="59"/>
      <c r="AE2542" s="59"/>
      <c r="AF2542" s="59"/>
      <c r="AG2542" s="59"/>
      <c r="AH2542" s="59"/>
      <c r="AI2542" s="59"/>
      <c r="AJ2542" s="59"/>
    </row>
    <row r="2543" spans="4:36" x14ac:dyDescent="0.2">
      <c r="D2543" s="89"/>
      <c r="G2543" s="59"/>
      <c r="H2543" s="59"/>
      <c r="I2543" s="59"/>
      <c r="J2543" s="59"/>
      <c r="K2543" s="59"/>
      <c r="L2543" s="59"/>
      <c r="M2543" s="59"/>
      <c r="N2543" s="59"/>
      <c r="O2543" s="59"/>
      <c r="P2543" s="59"/>
      <c r="Q2543" s="59"/>
      <c r="R2543" s="59"/>
      <c r="S2543" s="59"/>
      <c r="T2543" s="59"/>
      <c r="U2543" s="59"/>
      <c r="V2543" s="59"/>
      <c r="W2543" s="59"/>
      <c r="X2543" s="59"/>
      <c r="Y2543" s="59"/>
      <c r="Z2543" s="59"/>
      <c r="AA2543" s="59"/>
      <c r="AB2543" s="59"/>
      <c r="AC2543" s="59"/>
      <c r="AD2543" s="59"/>
      <c r="AE2543" s="59"/>
      <c r="AF2543" s="59"/>
      <c r="AG2543" s="59"/>
      <c r="AH2543" s="59"/>
      <c r="AI2543" s="59"/>
      <c r="AJ2543" s="59"/>
    </row>
    <row r="2544" spans="4:36" x14ac:dyDescent="0.2">
      <c r="D2544" s="89"/>
      <c r="G2544" s="59"/>
      <c r="H2544" s="59"/>
      <c r="I2544" s="59"/>
      <c r="J2544" s="59"/>
      <c r="K2544" s="59"/>
      <c r="L2544" s="59"/>
      <c r="M2544" s="59"/>
      <c r="N2544" s="59"/>
      <c r="O2544" s="59"/>
      <c r="P2544" s="59"/>
      <c r="Q2544" s="59"/>
      <c r="R2544" s="59"/>
      <c r="S2544" s="59"/>
      <c r="T2544" s="59"/>
      <c r="U2544" s="59"/>
      <c r="V2544" s="59"/>
      <c r="W2544" s="59"/>
      <c r="X2544" s="59"/>
      <c r="Y2544" s="59"/>
      <c r="Z2544" s="59"/>
      <c r="AA2544" s="59"/>
      <c r="AB2544" s="59"/>
      <c r="AC2544" s="59"/>
      <c r="AD2544" s="59"/>
      <c r="AE2544" s="59"/>
      <c r="AF2544" s="59"/>
      <c r="AG2544" s="59"/>
      <c r="AH2544" s="59"/>
      <c r="AI2544" s="59"/>
      <c r="AJ2544" s="59"/>
    </row>
    <row r="2545" spans="4:36" x14ac:dyDescent="0.2">
      <c r="D2545" s="89"/>
      <c r="G2545" s="59"/>
      <c r="H2545" s="59"/>
      <c r="I2545" s="59"/>
      <c r="J2545" s="59"/>
      <c r="K2545" s="59"/>
      <c r="L2545" s="59"/>
      <c r="M2545" s="59"/>
      <c r="N2545" s="59"/>
      <c r="O2545" s="59"/>
      <c r="P2545" s="59"/>
      <c r="Q2545" s="59"/>
      <c r="R2545" s="59"/>
      <c r="S2545" s="59"/>
      <c r="T2545" s="59"/>
      <c r="U2545" s="59"/>
      <c r="V2545" s="59"/>
      <c r="W2545" s="59"/>
      <c r="X2545" s="59"/>
      <c r="Y2545" s="59"/>
      <c r="Z2545" s="59"/>
      <c r="AA2545" s="59"/>
      <c r="AB2545" s="59"/>
      <c r="AC2545" s="59"/>
      <c r="AD2545" s="59"/>
      <c r="AE2545" s="59"/>
      <c r="AF2545" s="59"/>
      <c r="AG2545" s="59"/>
      <c r="AH2545" s="59"/>
      <c r="AI2545" s="59"/>
      <c r="AJ2545" s="59"/>
    </row>
    <row r="2546" spans="4:36" x14ac:dyDescent="0.2">
      <c r="D2546" s="89"/>
      <c r="G2546" s="59"/>
      <c r="H2546" s="59"/>
      <c r="I2546" s="59"/>
      <c r="J2546" s="59"/>
      <c r="K2546" s="59"/>
      <c r="L2546" s="59"/>
      <c r="M2546" s="59"/>
      <c r="N2546" s="59"/>
      <c r="O2546" s="59"/>
      <c r="P2546" s="59"/>
      <c r="Q2546" s="59"/>
      <c r="R2546" s="59"/>
      <c r="S2546" s="59"/>
      <c r="T2546" s="59"/>
      <c r="U2546" s="59"/>
      <c r="V2546" s="59"/>
      <c r="W2546" s="59"/>
      <c r="X2546" s="59"/>
      <c r="Y2546" s="59"/>
      <c r="Z2546" s="59"/>
      <c r="AA2546" s="59"/>
      <c r="AB2546" s="59"/>
      <c r="AC2546" s="59"/>
      <c r="AD2546" s="59"/>
      <c r="AE2546" s="59"/>
      <c r="AF2546" s="59"/>
      <c r="AG2546" s="59"/>
      <c r="AH2546" s="59"/>
      <c r="AI2546" s="59"/>
      <c r="AJ2546" s="59"/>
    </row>
    <row r="2547" spans="4:36" x14ac:dyDescent="0.2">
      <c r="D2547" s="89"/>
      <c r="G2547" s="59"/>
      <c r="H2547" s="59"/>
      <c r="I2547" s="59"/>
      <c r="J2547" s="59"/>
      <c r="K2547" s="59"/>
      <c r="L2547" s="59"/>
      <c r="M2547" s="59"/>
      <c r="N2547" s="59"/>
      <c r="O2547" s="59"/>
      <c r="P2547" s="59"/>
      <c r="Q2547" s="59"/>
      <c r="R2547" s="59"/>
      <c r="S2547" s="59"/>
      <c r="T2547" s="59"/>
      <c r="U2547" s="59"/>
      <c r="V2547" s="59"/>
      <c r="W2547" s="59"/>
      <c r="X2547" s="59"/>
      <c r="Y2547" s="59"/>
      <c r="Z2547" s="59"/>
      <c r="AA2547" s="59"/>
      <c r="AB2547" s="59"/>
      <c r="AC2547" s="59"/>
      <c r="AD2547" s="59"/>
      <c r="AE2547" s="59"/>
      <c r="AF2547" s="59"/>
      <c r="AG2547" s="59"/>
      <c r="AH2547" s="59"/>
      <c r="AI2547" s="59"/>
      <c r="AJ2547" s="59"/>
    </row>
    <row r="2548" spans="4:36" x14ac:dyDescent="0.2">
      <c r="D2548" s="89"/>
      <c r="G2548" s="59"/>
      <c r="H2548" s="59"/>
      <c r="I2548" s="59"/>
      <c r="J2548" s="59"/>
      <c r="K2548" s="59"/>
      <c r="L2548" s="59"/>
      <c r="M2548" s="59"/>
      <c r="N2548" s="59"/>
      <c r="O2548" s="59"/>
      <c r="P2548" s="59"/>
      <c r="Q2548" s="59"/>
      <c r="R2548" s="59"/>
      <c r="S2548" s="59"/>
      <c r="T2548" s="59"/>
      <c r="U2548" s="59"/>
      <c r="V2548" s="59"/>
      <c r="W2548" s="59"/>
      <c r="X2548" s="59"/>
      <c r="Y2548" s="59"/>
      <c r="Z2548" s="59"/>
      <c r="AA2548" s="59"/>
      <c r="AB2548" s="59"/>
      <c r="AC2548" s="59"/>
      <c r="AD2548" s="59"/>
      <c r="AE2548" s="59"/>
      <c r="AF2548" s="59"/>
      <c r="AG2548" s="59"/>
      <c r="AH2548" s="59"/>
      <c r="AI2548" s="59"/>
      <c r="AJ2548" s="59"/>
    </row>
    <row r="2549" spans="4:36" x14ac:dyDescent="0.2">
      <c r="D2549" s="89"/>
      <c r="G2549" s="59"/>
      <c r="H2549" s="59"/>
      <c r="I2549" s="59"/>
      <c r="J2549" s="59"/>
      <c r="K2549" s="59"/>
      <c r="L2549" s="59"/>
      <c r="M2549" s="59"/>
      <c r="N2549" s="59"/>
      <c r="O2549" s="59"/>
      <c r="P2549" s="59"/>
      <c r="Q2549" s="59"/>
      <c r="R2549" s="59"/>
      <c r="S2549" s="59"/>
      <c r="T2549" s="59"/>
      <c r="U2549" s="59"/>
      <c r="V2549" s="59"/>
      <c r="W2549" s="59"/>
      <c r="X2549" s="59"/>
      <c r="Y2549" s="59"/>
      <c r="Z2549" s="59"/>
      <c r="AA2549" s="59"/>
      <c r="AB2549" s="59"/>
      <c r="AC2549" s="59"/>
      <c r="AD2549" s="59"/>
      <c r="AE2549" s="59"/>
      <c r="AF2549" s="59"/>
      <c r="AG2549" s="59"/>
      <c r="AH2549" s="59"/>
      <c r="AI2549" s="59"/>
      <c r="AJ2549" s="59"/>
    </row>
    <row r="2550" spans="4:36" x14ac:dyDescent="0.2">
      <c r="D2550" s="89"/>
      <c r="G2550" s="59"/>
      <c r="H2550" s="59"/>
      <c r="I2550" s="59"/>
      <c r="J2550" s="59"/>
      <c r="K2550" s="59"/>
      <c r="L2550" s="59"/>
      <c r="M2550" s="59"/>
      <c r="N2550" s="59"/>
      <c r="O2550" s="59"/>
      <c r="P2550" s="59"/>
      <c r="Q2550" s="59"/>
      <c r="R2550" s="59"/>
      <c r="S2550" s="59"/>
      <c r="T2550" s="59"/>
      <c r="U2550" s="59"/>
      <c r="V2550" s="59"/>
      <c r="W2550" s="59"/>
      <c r="X2550" s="59"/>
      <c r="Y2550" s="59"/>
      <c r="Z2550" s="59"/>
      <c r="AA2550" s="59"/>
      <c r="AB2550" s="59"/>
      <c r="AC2550" s="59"/>
      <c r="AD2550" s="59"/>
      <c r="AE2550" s="59"/>
      <c r="AF2550" s="59"/>
      <c r="AG2550" s="59"/>
      <c r="AH2550" s="59"/>
      <c r="AI2550" s="59"/>
      <c r="AJ2550" s="59"/>
    </row>
    <row r="2551" spans="4:36" x14ac:dyDescent="0.2">
      <c r="D2551" s="89"/>
      <c r="G2551" s="59"/>
      <c r="H2551" s="59"/>
      <c r="I2551" s="59"/>
      <c r="J2551" s="59"/>
      <c r="K2551" s="59"/>
      <c r="L2551" s="59"/>
      <c r="M2551" s="59"/>
      <c r="N2551" s="59"/>
      <c r="O2551" s="59"/>
      <c r="P2551" s="59"/>
      <c r="Q2551" s="59"/>
      <c r="R2551" s="59"/>
      <c r="S2551" s="59"/>
      <c r="T2551" s="59"/>
      <c r="U2551" s="59"/>
      <c r="V2551" s="59"/>
      <c r="W2551" s="59"/>
      <c r="X2551" s="59"/>
      <c r="Y2551" s="59"/>
      <c r="Z2551" s="59"/>
      <c r="AA2551" s="59"/>
      <c r="AB2551" s="59"/>
      <c r="AC2551" s="59"/>
      <c r="AD2551" s="59"/>
      <c r="AE2551" s="59"/>
      <c r="AF2551" s="59"/>
      <c r="AG2551" s="59"/>
      <c r="AH2551" s="59"/>
      <c r="AI2551" s="59"/>
      <c r="AJ2551" s="59"/>
    </row>
    <row r="2552" spans="4:36" x14ac:dyDescent="0.2">
      <c r="D2552" s="89"/>
      <c r="G2552" s="59"/>
      <c r="H2552" s="59"/>
      <c r="I2552" s="59"/>
      <c r="J2552" s="59"/>
      <c r="K2552" s="59"/>
      <c r="L2552" s="59"/>
      <c r="M2552" s="59"/>
      <c r="N2552" s="59"/>
      <c r="O2552" s="59"/>
      <c r="P2552" s="59"/>
      <c r="Q2552" s="59"/>
      <c r="R2552" s="59"/>
      <c r="S2552" s="59"/>
      <c r="T2552" s="59"/>
      <c r="U2552" s="59"/>
      <c r="V2552" s="59"/>
      <c r="W2552" s="59"/>
      <c r="X2552" s="59"/>
      <c r="Y2552" s="59"/>
      <c r="Z2552" s="59"/>
      <c r="AA2552" s="59"/>
      <c r="AB2552" s="59"/>
      <c r="AC2552" s="59"/>
      <c r="AD2552" s="59"/>
      <c r="AE2552" s="59"/>
      <c r="AF2552" s="59"/>
      <c r="AG2552" s="59"/>
      <c r="AH2552" s="59"/>
      <c r="AI2552" s="59"/>
      <c r="AJ2552" s="59"/>
    </row>
    <row r="2553" spans="4:36" x14ac:dyDescent="0.2">
      <c r="D2553" s="89"/>
      <c r="G2553" s="59"/>
      <c r="H2553" s="59"/>
      <c r="I2553" s="59"/>
      <c r="J2553" s="59"/>
      <c r="K2553" s="59"/>
      <c r="L2553" s="59"/>
      <c r="M2553" s="59"/>
      <c r="N2553" s="59"/>
      <c r="O2553" s="59"/>
      <c r="P2553" s="59"/>
      <c r="Q2553" s="59"/>
      <c r="R2553" s="59"/>
      <c r="S2553" s="59"/>
      <c r="T2553" s="59"/>
      <c r="U2553" s="59"/>
      <c r="V2553" s="59"/>
      <c r="W2553" s="59"/>
      <c r="X2553" s="59"/>
      <c r="Y2553" s="59"/>
      <c r="Z2553" s="59"/>
      <c r="AA2553" s="59"/>
      <c r="AB2553" s="59"/>
      <c r="AC2553" s="59"/>
      <c r="AD2553" s="59"/>
      <c r="AE2553" s="59"/>
      <c r="AF2553" s="59"/>
      <c r="AG2553" s="59"/>
      <c r="AH2553" s="59"/>
      <c r="AI2553" s="59"/>
      <c r="AJ2553" s="59"/>
    </row>
    <row r="2554" spans="4:36" x14ac:dyDescent="0.2">
      <c r="D2554" s="89"/>
      <c r="G2554" s="59"/>
      <c r="H2554" s="59"/>
      <c r="I2554" s="59"/>
      <c r="J2554" s="59"/>
      <c r="K2554" s="59"/>
      <c r="L2554" s="59"/>
      <c r="M2554" s="59"/>
      <c r="N2554" s="59"/>
      <c r="O2554" s="59"/>
      <c r="P2554" s="59"/>
      <c r="Q2554" s="59"/>
      <c r="R2554" s="59"/>
      <c r="S2554" s="59"/>
      <c r="T2554" s="59"/>
      <c r="U2554" s="59"/>
      <c r="V2554" s="59"/>
      <c r="W2554" s="59"/>
      <c r="X2554" s="59"/>
      <c r="Y2554" s="59"/>
      <c r="Z2554" s="59"/>
      <c r="AA2554" s="59"/>
      <c r="AB2554" s="59"/>
      <c r="AC2554" s="59"/>
      <c r="AD2554" s="59"/>
      <c r="AE2554" s="59"/>
      <c r="AF2554" s="59"/>
      <c r="AG2554" s="59"/>
      <c r="AH2554" s="59"/>
      <c r="AI2554" s="59"/>
      <c r="AJ2554" s="59"/>
    </row>
    <row r="2555" spans="4:36" x14ac:dyDescent="0.2">
      <c r="D2555" s="89"/>
      <c r="G2555" s="59"/>
      <c r="H2555" s="59"/>
      <c r="I2555" s="59"/>
      <c r="J2555" s="59"/>
      <c r="K2555" s="59"/>
      <c r="L2555" s="59"/>
      <c r="M2555" s="59"/>
      <c r="N2555" s="59"/>
      <c r="O2555" s="59"/>
      <c r="P2555" s="59"/>
      <c r="Q2555" s="59"/>
      <c r="R2555" s="59"/>
      <c r="S2555" s="59"/>
      <c r="T2555" s="59"/>
      <c r="U2555" s="59"/>
      <c r="V2555" s="59"/>
      <c r="W2555" s="59"/>
      <c r="X2555" s="59"/>
      <c r="Y2555" s="59"/>
      <c r="Z2555" s="59"/>
      <c r="AA2555" s="59"/>
      <c r="AB2555" s="59"/>
      <c r="AC2555" s="59"/>
      <c r="AD2555" s="59"/>
      <c r="AE2555" s="59"/>
      <c r="AF2555" s="59"/>
      <c r="AG2555" s="59"/>
      <c r="AH2555" s="59"/>
      <c r="AI2555" s="59"/>
      <c r="AJ2555" s="59"/>
    </row>
    <row r="2556" spans="4:36" x14ac:dyDescent="0.2">
      <c r="D2556" s="89"/>
      <c r="G2556" s="59"/>
      <c r="H2556" s="59"/>
      <c r="I2556" s="59"/>
      <c r="J2556" s="59"/>
      <c r="K2556" s="59"/>
      <c r="L2556" s="59"/>
      <c r="M2556" s="59"/>
      <c r="N2556" s="59"/>
      <c r="O2556" s="59"/>
      <c r="P2556" s="59"/>
      <c r="Q2556" s="59"/>
      <c r="R2556" s="59"/>
      <c r="S2556" s="59"/>
      <c r="T2556" s="59"/>
      <c r="U2556" s="59"/>
      <c r="V2556" s="59"/>
      <c r="W2556" s="59"/>
      <c r="X2556" s="59"/>
      <c r="Y2556" s="59"/>
      <c r="Z2556" s="59"/>
      <c r="AA2556" s="59"/>
      <c r="AB2556" s="59"/>
      <c r="AC2556" s="59"/>
      <c r="AD2556" s="59"/>
      <c r="AE2556" s="59"/>
      <c r="AF2556" s="59"/>
      <c r="AG2556" s="59"/>
      <c r="AH2556" s="59"/>
      <c r="AI2556" s="59"/>
      <c r="AJ2556" s="59"/>
    </row>
    <row r="2557" spans="4:36" x14ac:dyDescent="0.2">
      <c r="D2557" s="89"/>
      <c r="G2557" s="59"/>
      <c r="H2557" s="59"/>
      <c r="I2557" s="59"/>
      <c r="J2557" s="59"/>
      <c r="K2557" s="59"/>
      <c r="L2557" s="59"/>
      <c r="M2557" s="59"/>
      <c r="N2557" s="59"/>
      <c r="O2557" s="59"/>
      <c r="P2557" s="59"/>
      <c r="Q2557" s="59"/>
      <c r="R2557" s="59"/>
      <c r="S2557" s="59"/>
      <c r="T2557" s="59"/>
      <c r="U2557" s="59"/>
      <c r="V2557" s="59"/>
      <c r="W2557" s="59"/>
      <c r="X2557" s="59"/>
      <c r="Y2557" s="59"/>
      <c r="Z2557" s="59"/>
      <c r="AA2557" s="59"/>
      <c r="AB2557" s="59"/>
      <c r="AC2557" s="59"/>
      <c r="AD2557" s="59"/>
      <c r="AE2557" s="59"/>
      <c r="AF2557" s="59"/>
      <c r="AG2557" s="59"/>
      <c r="AH2557" s="59"/>
      <c r="AI2557" s="59"/>
      <c r="AJ2557" s="59"/>
    </row>
    <row r="2558" spans="4:36" x14ac:dyDescent="0.2">
      <c r="D2558" s="89"/>
      <c r="G2558" s="59"/>
      <c r="H2558" s="59"/>
      <c r="I2558" s="59"/>
      <c r="J2558" s="59"/>
      <c r="K2558" s="59"/>
      <c r="L2558" s="59"/>
      <c r="M2558" s="59"/>
      <c r="N2558" s="59"/>
      <c r="O2558" s="59"/>
      <c r="P2558" s="59"/>
      <c r="Q2558" s="59"/>
      <c r="R2558" s="59"/>
      <c r="S2558" s="59"/>
      <c r="T2558" s="59"/>
      <c r="U2558" s="59"/>
      <c r="V2558" s="59"/>
      <c r="W2558" s="59"/>
      <c r="X2558" s="59"/>
      <c r="Y2558" s="59"/>
      <c r="Z2558" s="59"/>
      <c r="AA2558" s="59"/>
      <c r="AB2558" s="59"/>
      <c r="AC2558" s="59"/>
      <c r="AD2558" s="59"/>
      <c r="AE2558" s="59"/>
      <c r="AF2558" s="59"/>
      <c r="AG2558" s="59"/>
      <c r="AH2558" s="59"/>
      <c r="AI2558" s="59"/>
      <c r="AJ2558" s="59"/>
    </row>
    <row r="2559" spans="4:36" x14ac:dyDescent="0.2">
      <c r="D2559" s="89"/>
      <c r="G2559" s="59"/>
      <c r="H2559" s="59"/>
      <c r="I2559" s="59"/>
      <c r="J2559" s="59"/>
      <c r="K2559" s="59"/>
      <c r="L2559" s="59"/>
      <c r="M2559" s="59"/>
      <c r="N2559" s="59"/>
      <c r="O2559" s="59"/>
      <c r="P2559" s="59"/>
      <c r="Q2559" s="59"/>
      <c r="R2559" s="59"/>
      <c r="S2559" s="59"/>
      <c r="T2559" s="59"/>
      <c r="U2559" s="59"/>
      <c r="V2559" s="59"/>
      <c r="W2559" s="59"/>
      <c r="X2559" s="59"/>
      <c r="Y2559" s="59"/>
      <c r="Z2559" s="59"/>
      <c r="AA2559" s="59"/>
      <c r="AB2559" s="59"/>
      <c r="AC2559" s="59"/>
      <c r="AD2559" s="59"/>
      <c r="AE2559" s="59"/>
      <c r="AF2559" s="59"/>
      <c r="AG2559" s="59"/>
      <c r="AH2559" s="59"/>
      <c r="AI2559" s="59"/>
      <c r="AJ2559" s="59"/>
    </row>
    <row r="2560" spans="4:36" x14ac:dyDescent="0.2">
      <c r="D2560" s="89"/>
      <c r="G2560" s="59"/>
      <c r="H2560" s="59"/>
      <c r="I2560" s="59"/>
      <c r="J2560" s="59"/>
      <c r="K2560" s="59"/>
      <c r="L2560" s="59"/>
      <c r="M2560" s="59"/>
      <c r="N2560" s="59"/>
      <c r="O2560" s="59"/>
      <c r="P2560" s="59"/>
      <c r="Q2560" s="59"/>
      <c r="R2560" s="59"/>
      <c r="S2560" s="59"/>
      <c r="T2560" s="59"/>
      <c r="U2560" s="59"/>
      <c r="V2560" s="59"/>
      <c r="W2560" s="59"/>
      <c r="X2560" s="59"/>
      <c r="Y2560" s="59"/>
      <c r="Z2560" s="59"/>
      <c r="AA2560" s="59"/>
      <c r="AB2560" s="59"/>
      <c r="AC2560" s="59"/>
      <c r="AD2560" s="59"/>
      <c r="AE2560" s="59"/>
      <c r="AF2560" s="59"/>
      <c r="AG2560" s="59"/>
      <c r="AH2560" s="59"/>
      <c r="AI2560" s="59"/>
      <c r="AJ2560" s="59"/>
    </row>
    <row r="2561" spans="4:36" x14ac:dyDescent="0.2">
      <c r="D2561" s="89"/>
      <c r="G2561" s="59"/>
      <c r="H2561" s="59"/>
      <c r="I2561" s="59"/>
      <c r="J2561" s="59"/>
      <c r="K2561" s="59"/>
      <c r="L2561" s="59"/>
      <c r="M2561" s="59"/>
      <c r="N2561" s="59"/>
      <c r="O2561" s="59"/>
      <c r="P2561" s="59"/>
      <c r="Q2561" s="59"/>
      <c r="R2561" s="59"/>
      <c r="S2561" s="59"/>
      <c r="T2561" s="59"/>
      <c r="U2561" s="59"/>
      <c r="V2561" s="59"/>
      <c r="W2561" s="59"/>
      <c r="X2561" s="59"/>
      <c r="Y2561" s="59"/>
      <c r="Z2561" s="59"/>
      <c r="AA2561" s="59"/>
      <c r="AB2561" s="59"/>
      <c r="AC2561" s="59"/>
      <c r="AD2561" s="59"/>
      <c r="AE2561" s="59"/>
      <c r="AF2561" s="59"/>
      <c r="AG2561" s="59"/>
      <c r="AH2561" s="59"/>
      <c r="AI2561" s="59"/>
      <c r="AJ2561" s="59"/>
    </row>
    <row r="2562" spans="4:36" x14ac:dyDescent="0.2">
      <c r="D2562" s="89"/>
      <c r="G2562" s="59"/>
      <c r="H2562" s="59"/>
      <c r="I2562" s="59"/>
      <c r="J2562" s="59"/>
      <c r="K2562" s="59"/>
      <c r="L2562" s="59"/>
      <c r="M2562" s="59"/>
      <c r="N2562" s="59"/>
      <c r="O2562" s="59"/>
      <c r="P2562" s="59"/>
      <c r="Q2562" s="59"/>
      <c r="R2562" s="59"/>
      <c r="S2562" s="59"/>
      <c r="T2562" s="59"/>
      <c r="U2562" s="59"/>
      <c r="V2562" s="59"/>
      <c r="W2562" s="59"/>
      <c r="X2562" s="59"/>
      <c r="Y2562" s="59"/>
      <c r="Z2562" s="59"/>
      <c r="AA2562" s="59"/>
      <c r="AB2562" s="59"/>
      <c r="AC2562" s="59"/>
      <c r="AD2562" s="59"/>
      <c r="AE2562" s="59"/>
      <c r="AF2562" s="59"/>
      <c r="AG2562" s="59"/>
      <c r="AH2562" s="59"/>
      <c r="AI2562" s="59"/>
      <c r="AJ2562" s="59"/>
    </row>
    <row r="2563" spans="4:36" x14ac:dyDescent="0.2">
      <c r="D2563" s="89"/>
      <c r="G2563" s="59"/>
      <c r="H2563" s="59"/>
      <c r="I2563" s="59"/>
      <c r="J2563" s="59"/>
      <c r="K2563" s="59"/>
      <c r="L2563" s="59"/>
      <c r="M2563" s="59"/>
      <c r="N2563" s="59"/>
      <c r="O2563" s="59"/>
      <c r="P2563" s="59"/>
      <c r="Q2563" s="59"/>
      <c r="R2563" s="59"/>
      <c r="S2563" s="59"/>
      <c r="T2563" s="59"/>
      <c r="U2563" s="59"/>
      <c r="V2563" s="59"/>
      <c r="W2563" s="59"/>
      <c r="X2563" s="59"/>
      <c r="Y2563" s="59"/>
      <c r="Z2563" s="59"/>
      <c r="AA2563" s="59"/>
      <c r="AB2563" s="59"/>
      <c r="AC2563" s="59"/>
      <c r="AD2563" s="59"/>
      <c r="AE2563" s="59"/>
      <c r="AF2563" s="59"/>
      <c r="AG2563" s="59"/>
      <c r="AH2563" s="59"/>
      <c r="AI2563" s="59"/>
      <c r="AJ2563" s="59"/>
    </row>
    <row r="2564" spans="4:36" x14ac:dyDescent="0.2">
      <c r="D2564" s="89"/>
      <c r="G2564" s="59"/>
      <c r="H2564" s="59"/>
      <c r="I2564" s="59"/>
      <c r="J2564" s="59"/>
      <c r="K2564" s="59"/>
      <c r="L2564" s="59"/>
      <c r="M2564" s="59"/>
      <c r="N2564" s="59"/>
      <c r="O2564" s="59"/>
      <c r="P2564" s="59"/>
      <c r="Q2564" s="59"/>
      <c r="R2564" s="59"/>
      <c r="S2564" s="59"/>
      <c r="T2564" s="59"/>
      <c r="U2564" s="59"/>
      <c r="V2564" s="59"/>
      <c r="W2564" s="59"/>
      <c r="X2564" s="59"/>
      <c r="Y2564" s="59"/>
      <c r="Z2564" s="59"/>
      <c r="AA2564" s="59"/>
      <c r="AB2564" s="59"/>
      <c r="AC2564" s="59"/>
      <c r="AD2564" s="59"/>
      <c r="AE2564" s="59"/>
      <c r="AF2564" s="59"/>
      <c r="AG2564" s="59"/>
      <c r="AH2564" s="59"/>
      <c r="AI2564" s="59"/>
      <c r="AJ2564" s="59"/>
    </row>
    <row r="2565" spans="4:36" x14ac:dyDescent="0.2">
      <c r="D2565" s="89"/>
      <c r="G2565" s="59"/>
      <c r="H2565" s="59"/>
      <c r="I2565" s="59"/>
      <c r="J2565" s="59"/>
      <c r="K2565" s="59"/>
      <c r="L2565" s="59"/>
      <c r="M2565" s="59"/>
      <c r="N2565" s="59"/>
      <c r="O2565" s="59"/>
      <c r="P2565" s="59"/>
      <c r="Q2565" s="59"/>
      <c r="R2565" s="59"/>
      <c r="S2565" s="59"/>
      <c r="T2565" s="59"/>
      <c r="U2565" s="59"/>
      <c r="V2565" s="59"/>
      <c r="W2565" s="59"/>
      <c r="X2565" s="59"/>
      <c r="Y2565" s="59"/>
      <c r="Z2565" s="59"/>
      <c r="AA2565" s="59"/>
      <c r="AB2565" s="59"/>
      <c r="AC2565" s="59"/>
      <c r="AD2565" s="59"/>
      <c r="AE2565" s="59"/>
      <c r="AF2565" s="59"/>
      <c r="AG2565" s="59"/>
      <c r="AH2565" s="59"/>
      <c r="AI2565" s="59"/>
      <c r="AJ2565" s="59"/>
    </row>
    <row r="2566" spans="4:36" x14ac:dyDescent="0.2">
      <c r="D2566" s="89"/>
      <c r="G2566" s="59"/>
      <c r="H2566" s="59"/>
      <c r="I2566" s="59"/>
      <c r="J2566" s="59"/>
      <c r="K2566" s="59"/>
      <c r="L2566" s="59"/>
      <c r="M2566" s="59"/>
      <c r="N2566" s="59"/>
      <c r="O2566" s="59"/>
      <c r="P2566" s="59"/>
      <c r="Q2566" s="59"/>
      <c r="R2566" s="59"/>
      <c r="S2566" s="59"/>
      <c r="T2566" s="59"/>
      <c r="U2566" s="59"/>
      <c r="V2566" s="59"/>
      <c r="W2566" s="59"/>
      <c r="X2566" s="59"/>
      <c r="Y2566" s="59"/>
      <c r="Z2566" s="59"/>
      <c r="AA2566" s="59"/>
      <c r="AB2566" s="59"/>
      <c r="AC2566" s="59"/>
      <c r="AD2566" s="59"/>
      <c r="AE2566" s="59"/>
      <c r="AF2566" s="59"/>
      <c r="AG2566" s="59"/>
      <c r="AH2566" s="59"/>
      <c r="AI2566" s="59"/>
      <c r="AJ2566" s="59"/>
    </row>
    <row r="2567" spans="4:36" x14ac:dyDescent="0.2">
      <c r="D2567" s="89"/>
      <c r="G2567" s="59"/>
      <c r="H2567" s="59"/>
      <c r="I2567" s="59"/>
      <c r="J2567" s="59"/>
      <c r="K2567" s="59"/>
      <c r="L2567" s="59"/>
      <c r="M2567" s="59"/>
      <c r="N2567" s="59"/>
      <c r="O2567" s="59"/>
      <c r="P2567" s="59"/>
      <c r="Q2567" s="59"/>
      <c r="R2567" s="59"/>
      <c r="S2567" s="59"/>
      <c r="T2567" s="59"/>
      <c r="U2567" s="59"/>
      <c r="V2567" s="59"/>
      <c r="W2567" s="59"/>
      <c r="X2567" s="59"/>
      <c r="Y2567" s="59"/>
      <c r="Z2567" s="59"/>
      <c r="AA2567" s="59"/>
      <c r="AB2567" s="59"/>
      <c r="AC2567" s="59"/>
      <c r="AD2567" s="59"/>
      <c r="AE2567" s="59"/>
      <c r="AF2567" s="59"/>
      <c r="AG2567" s="59"/>
      <c r="AH2567" s="59"/>
      <c r="AI2567" s="59"/>
      <c r="AJ2567" s="59"/>
    </row>
    <row r="2568" spans="4:36" x14ac:dyDescent="0.2">
      <c r="D2568" s="89"/>
      <c r="G2568" s="59"/>
      <c r="H2568" s="59"/>
      <c r="I2568" s="59"/>
      <c r="J2568" s="59"/>
      <c r="K2568" s="59"/>
      <c r="L2568" s="59"/>
      <c r="M2568" s="59"/>
      <c r="N2568" s="59"/>
      <c r="O2568" s="59"/>
      <c r="P2568" s="59"/>
      <c r="Q2568" s="59"/>
      <c r="R2568" s="59"/>
      <c r="S2568" s="59"/>
      <c r="T2568" s="59"/>
      <c r="U2568" s="59"/>
      <c r="V2568" s="59"/>
      <c r="W2568" s="59"/>
      <c r="X2568" s="59"/>
      <c r="Y2568" s="59"/>
      <c r="Z2568" s="59"/>
      <c r="AA2568" s="59"/>
      <c r="AB2568" s="59"/>
      <c r="AC2568" s="59"/>
      <c r="AD2568" s="59"/>
      <c r="AE2568" s="59"/>
      <c r="AF2568" s="59"/>
      <c r="AG2568" s="59"/>
      <c r="AH2568" s="59"/>
      <c r="AI2568" s="59"/>
      <c r="AJ2568" s="59"/>
    </row>
    <row r="2569" spans="4:36" x14ac:dyDescent="0.2">
      <c r="D2569" s="89"/>
      <c r="G2569" s="59"/>
      <c r="H2569" s="59"/>
      <c r="I2569" s="59"/>
      <c r="J2569" s="59"/>
      <c r="K2569" s="59"/>
      <c r="L2569" s="59"/>
      <c r="M2569" s="59"/>
      <c r="N2569" s="59"/>
      <c r="O2569" s="59"/>
      <c r="P2569" s="59"/>
      <c r="Q2569" s="59"/>
      <c r="R2569" s="59"/>
      <c r="S2569" s="59"/>
      <c r="T2569" s="59"/>
      <c r="U2569" s="59"/>
      <c r="V2569" s="59"/>
      <c r="W2569" s="59"/>
      <c r="X2569" s="59"/>
      <c r="Y2569" s="59"/>
      <c r="Z2569" s="59"/>
      <c r="AA2569" s="59"/>
      <c r="AB2569" s="59"/>
      <c r="AC2569" s="59"/>
      <c r="AD2569" s="59"/>
      <c r="AE2569" s="59"/>
      <c r="AF2569" s="59"/>
      <c r="AG2569" s="59"/>
      <c r="AH2569" s="59"/>
      <c r="AI2569" s="59"/>
      <c r="AJ2569" s="59"/>
    </row>
    <row r="2570" spans="4:36" x14ac:dyDescent="0.2">
      <c r="D2570" s="89"/>
      <c r="G2570" s="59"/>
      <c r="H2570" s="59"/>
      <c r="I2570" s="59"/>
      <c r="J2570" s="59"/>
      <c r="K2570" s="59"/>
      <c r="L2570" s="59"/>
      <c r="M2570" s="59"/>
      <c r="N2570" s="59"/>
      <c r="O2570" s="59"/>
      <c r="P2570" s="59"/>
      <c r="Q2570" s="59"/>
      <c r="R2570" s="59"/>
      <c r="S2570" s="59"/>
      <c r="T2570" s="59"/>
      <c r="U2570" s="59"/>
      <c r="V2570" s="59"/>
      <c r="W2570" s="59"/>
      <c r="X2570" s="59"/>
      <c r="Y2570" s="59"/>
      <c r="Z2570" s="59"/>
      <c r="AA2570" s="59"/>
      <c r="AB2570" s="59"/>
      <c r="AC2570" s="59"/>
      <c r="AD2570" s="59"/>
      <c r="AE2570" s="59"/>
      <c r="AF2570" s="59"/>
      <c r="AG2570" s="59"/>
      <c r="AH2570" s="59"/>
      <c r="AI2570" s="59"/>
      <c r="AJ2570" s="59"/>
    </row>
    <row r="2571" spans="4:36" x14ac:dyDescent="0.2">
      <c r="D2571" s="89"/>
      <c r="G2571" s="59"/>
      <c r="H2571" s="59"/>
      <c r="I2571" s="59"/>
      <c r="J2571" s="59"/>
      <c r="K2571" s="59"/>
      <c r="L2571" s="59"/>
      <c r="M2571" s="59"/>
      <c r="N2571" s="59"/>
      <c r="O2571" s="59"/>
      <c r="P2571" s="59"/>
      <c r="Q2571" s="59"/>
      <c r="R2571" s="59"/>
      <c r="S2571" s="59"/>
      <c r="T2571" s="59"/>
      <c r="U2571" s="59"/>
      <c r="V2571" s="59"/>
      <c r="W2571" s="59"/>
      <c r="X2571" s="59"/>
      <c r="Y2571" s="59"/>
      <c r="Z2571" s="59"/>
      <c r="AA2571" s="59"/>
      <c r="AB2571" s="59"/>
      <c r="AC2571" s="59"/>
      <c r="AD2571" s="59"/>
      <c r="AE2571" s="59"/>
      <c r="AF2571" s="59"/>
      <c r="AG2571" s="59"/>
      <c r="AH2571" s="59"/>
      <c r="AI2571" s="59"/>
      <c r="AJ2571" s="59"/>
    </row>
    <row r="2572" spans="4:36" x14ac:dyDescent="0.2">
      <c r="D2572" s="89"/>
      <c r="G2572" s="59"/>
      <c r="H2572" s="59"/>
      <c r="I2572" s="59"/>
      <c r="J2572" s="59"/>
      <c r="K2572" s="59"/>
      <c r="L2572" s="59"/>
      <c r="M2572" s="59"/>
      <c r="N2572" s="59"/>
      <c r="O2572" s="59"/>
      <c r="P2572" s="59"/>
      <c r="Q2572" s="59"/>
      <c r="R2572" s="59"/>
      <c r="S2572" s="59"/>
      <c r="T2572" s="59"/>
      <c r="U2572" s="59"/>
      <c r="V2572" s="59"/>
      <c r="W2572" s="59"/>
      <c r="X2572" s="59"/>
      <c r="Y2572" s="59"/>
      <c r="Z2572" s="59"/>
      <c r="AA2572" s="59"/>
      <c r="AB2572" s="59"/>
      <c r="AC2572" s="59"/>
      <c r="AD2572" s="59"/>
      <c r="AE2572" s="59"/>
      <c r="AF2572" s="59"/>
      <c r="AG2572" s="59"/>
      <c r="AH2572" s="59"/>
      <c r="AI2572" s="59"/>
      <c r="AJ2572" s="59"/>
    </row>
    <row r="2573" spans="4:36" x14ac:dyDescent="0.2">
      <c r="D2573" s="89"/>
      <c r="G2573" s="59"/>
      <c r="H2573" s="59"/>
      <c r="I2573" s="59"/>
      <c r="J2573" s="59"/>
      <c r="K2573" s="59"/>
      <c r="L2573" s="59"/>
      <c r="M2573" s="59"/>
      <c r="N2573" s="59"/>
      <c r="O2573" s="59"/>
      <c r="P2573" s="59"/>
      <c r="Q2573" s="59"/>
      <c r="R2573" s="59"/>
      <c r="S2573" s="59"/>
      <c r="T2573" s="59"/>
      <c r="U2573" s="59"/>
      <c r="V2573" s="59"/>
      <c r="W2573" s="59"/>
      <c r="X2573" s="59"/>
      <c r="Y2573" s="59"/>
      <c r="Z2573" s="59"/>
      <c r="AA2573" s="59"/>
      <c r="AB2573" s="59"/>
      <c r="AC2573" s="59"/>
      <c r="AD2573" s="59"/>
      <c r="AE2573" s="59"/>
      <c r="AF2573" s="59"/>
      <c r="AG2573" s="59"/>
      <c r="AH2573" s="59"/>
      <c r="AI2573" s="59"/>
      <c r="AJ2573" s="59"/>
    </row>
    <row r="2574" spans="4:36" x14ac:dyDescent="0.2">
      <c r="D2574" s="89"/>
      <c r="G2574" s="59"/>
      <c r="H2574" s="59"/>
      <c r="I2574" s="59"/>
      <c r="J2574" s="59"/>
      <c r="K2574" s="59"/>
      <c r="L2574" s="59"/>
      <c r="M2574" s="59"/>
      <c r="N2574" s="59"/>
      <c r="O2574" s="59"/>
      <c r="P2574" s="59"/>
      <c r="Q2574" s="59"/>
      <c r="R2574" s="59"/>
      <c r="S2574" s="59"/>
      <c r="T2574" s="59"/>
      <c r="U2574" s="59"/>
      <c r="V2574" s="59"/>
      <c r="W2574" s="59"/>
      <c r="X2574" s="59"/>
      <c r="Y2574" s="59"/>
      <c r="Z2574" s="59"/>
      <c r="AA2574" s="59"/>
      <c r="AB2574" s="59"/>
      <c r="AC2574" s="59"/>
      <c r="AD2574" s="59"/>
      <c r="AE2574" s="59"/>
      <c r="AF2574" s="59"/>
      <c r="AG2574" s="59"/>
      <c r="AH2574" s="59"/>
      <c r="AI2574" s="59"/>
      <c r="AJ2574" s="59"/>
    </row>
    <row r="2575" spans="4:36" x14ac:dyDescent="0.2">
      <c r="D2575" s="89"/>
      <c r="G2575" s="59"/>
      <c r="H2575" s="59"/>
      <c r="I2575" s="59"/>
      <c r="J2575" s="59"/>
      <c r="K2575" s="59"/>
      <c r="L2575" s="59"/>
      <c r="M2575" s="59"/>
      <c r="N2575" s="59"/>
      <c r="O2575" s="59"/>
      <c r="P2575" s="59"/>
      <c r="Q2575" s="59"/>
      <c r="R2575" s="59"/>
      <c r="S2575" s="59"/>
      <c r="T2575" s="59"/>
      <c r="U2575" s="59"/>
      <c r="V2575" s="59"/>
      <c r="W2575" s="59"/>
      <c r="X2575" s="59"/>
      <c r="Y2575" s="59"/>
      <c r="Z2575" s="59"/>
      <c r="AA2575" s="59"/>
      <c r="AB2575" s="59"/>
      <c r="AC2575" s="59"/>
      <c r="AD2575" s="59"/>
      <c r="AE2575" s="59"/>
      <c r="AF2575" s="59"/>
      <c r="AG2575" s="59"/>
      <c r="AH2575" s="59"/>
      <c r="AI2575" s="59"/>
      <c r="AJ2575" s="59"/>
    </row>
    <row r="2576" spans="4:36" x14ac:dyDescent="0.2">
      <c r="D2576" s="89"/>
      <c r="G2576" s="59"/>
      <c r="H2576" s="59"/>
      <c r="I2576" s="59"/>
      <c r="J2576" s="59"/>
      <c r="K2576" s="59"/>
      <c r="L2576" s="59"/>
      <c r="M2576" s="59"/>
      <c r="N2576" s="59"/>
      <c r="O2576" s="59"/>
      <c r="P2576" s="59"/>
      <c r="Q2576" s="59"/>
      <c r="R2576" s="59"/>
      <c r="S2576" s="59"/>
      <c r="T2576" s="59"/>
      <c r="U2576" s="59"/>
      <c r="V2576" s="59"/>
      <c r="W2576" s="59"/>
      <c r="X2576" s="59"/>
      <c r="Y2576" s="59"/>
      <c r="Z2576" s="59"/>
      <c r="AA2576" s="59"/>
      <c r="AB2576" s="59"/>
      <c r="AC2576" s="59"/>
      <c r="AD2576" s="59"/>
      <c r="AE2576" s="59"/>
      <c r="AF2576" s="59"/>
      <c r="AG2576" s="59"/>
      <c r="AH2576" s="59"/>
      <c r="AI2576" s="59"/>
      <c r="AJ2576" s="59"/>
    </row>
    <row r="2577" spans="4:36" x14ac:dyDescent="0.2">
      <c r="D2577" s="89"/>
      <c r="G2577" s="59"/>
      <c r="H2577" s="59"/>
      <c r="I2577" s="59"/>
      <c r="J2577" s="59"/>
      <c r="K2577" s="59"/>
      <c r="L2577" s="59"/>
      <c r="M2577" s="59"/>
      <c r="N2577" s="59"/>
      <c r="O2577" s="59"/>
      <c r="P2577" s="59"/>
      <c r="Q2577" s="59"/>
      <c r="R2577" s="59"/>
      <c r="S2577" s="59"/>
      <c r="T2577" s="59"/>
      <c r="U2577" s="59"/>
      <c r="V2577" s="59"/>
      <c r="W2577" s="59"/>
      <c r="X2577" s="59"/>
      <c r="Y2577" s="59"/>
      <c r="Z2577" s="59"/>
      <c r="AA2577" s="59"/>
      <c r="AB2577" s="59"/>
      <c r="AC2577" s="59"/>
      <c r="AD2577" s="59"/>
      <c r="AE2577" s="59"/>
      <c r="AF2577" s="59"/>
      <c r="AG2577" s="59"/>
      <c r="AH2577" s="59"/>
      <c r="AI2577" s="59"/>
      <c r="AJ2577" s="59"/>
    </row>
    <row r="2578" spans="4:36" x14ac:dyDescent="0.2">
      <c r="D2578" s="89"/>
      <c r="G2578" s="59"/>
      <c r="H2578" s="59"/>
      <c r="I2578" s="59"/>
      <c r="J2578" s="59"/>
      <c r="K2578" s="59"/>
      <c r="L2578" s="59"/>
      <c r="M2578" s="59"/>
      <c r="N2578" s="59"/>
      <c r="O2578" s="59"/>
      <c r="P2578" s="59"/>
      <c r="Q2578" s="59"/>
      <c r="R2578" s="59"/>
      <c r="S2578" s="59"/>
      <c r="T2578" s="59"/>
      <c r="U2578" s="59"/>
      <c r="V2578" s="59"/>
      <c r="W2578" s="59"/>
      <c r="X2578" s="59"/>
      <c r="Y2578" s="59"/>
      <c r="Z2578" s="59"/>
      <c r="AA2578" s="59"/>
      <c r="AB2578" s="59"/>
      <c r="AC2578" s="59"/>
      <c r="AD2578" s="59"/>
      <c r="AE2578" s="59"/>
      <c r="AF2578" s="59"/>
      <c r="AG2578" s="59"/>
      <c r="AH2578" s="59"/>
      <c r="AI2578" s="59"/>
      <c r="AJ2578" s="59"/>
    </row>
    <row r="2579" spans="4:36" x14ac:dyDescent="0.2">
      <c r="D2579" s="89"/>
      <c r="G2579" s="59"/>
      <c r="H2579" s="59"/>
      <c r="I2579" s="59"/>
      <c r="J2579" s="59"/>
      <c r="K2579" s="59"/>
      <c r="L2579" s="59"/>
      <c r="M2579" s="59"/>
      <c r="N2579" s="59"/>
      <c r="O2579" s="59"/>
      <c r="P2579" s="59"/>
      <c r="Q2579" s="59"/>
      <c r="R2579" s="59"/>
      <c r="S2579" s="59"/>
      <c r="T2579" s="59"/>
      <c r="U2579" s="59"/>
      <c r="V2579" s="59"/>
      <c r="W2579" s="59"/>
      <c r="X2579" s="59"/>
      <c r="Y2579" s="59"/>
      <c r="Z2579" s="59"/>
      <c r="AA2579" s="59"/>
      <c r="AB2579" s="59"/>
      <c r="AC2579" s="59"/>
      <c r="AD2579" s="59"/>
      <c r="AE2579" s="59"/>
      <c r="AF2579" s="59"/>
      <c r="AG2579" s="59"/>
      <c r="AH2579" s="59"/>
      <c r="AI2579" s="59"/>
      <c r="AJ2579" s="59"/>
    </row>
    <row r="2580" spans="4:36" x14ac:dyDescent="0.2">
      <c r="D2580" s="89"/>
      <c r="G2580" s="59"/>
      <c r="H2580" s="59"/>
      <c r="I2580" s="59"/>
      <c r="J2580" s="59"/>
      <c r="K2580" s="59"/>
      <c r="L2580" s="59"/>
      <c r="M2580" s="59"/>
      <c r="N2580" s="59"/>
      <c r="O2580" s="59"/>
      <c r="P2580" s="59"/>
      <c r="Q2580" s="59"/>
      <c r="R2580" s="59"/>
      <c r="S2580" s="59"/>
      <c r="T2580" s="59"/>
      <c r="U2580" s="59"/>
      <c r="V2580" s="59"/>
      <c r="W2580" s="59"/>
      <c r="X2580" s="59"/>
      <c r="Y2580" s="59"/>
      <c r="Z2580" s="59"/>
      <c r="AA2580" s="59"/>
      <c r="AB2580" s="59"/>
      <c r="AC2580" s="59"/>
      <c r="AD2580" s="59"/>
      <c r="AE2580" s="59"/>
      <c r="AF2580" s="59"/>
      <c r="AG2580" s="59"/>
      <c r="AH2580" s="59"/>
      <c r="AI2580" s="59"/>
      <c r="AJ2580" s="59"/>
    </row>
    <row r="2581" spans="4:36" x14ac:dyDescent="0.2">
      <c r="D2581" s="89"/>
      <c r="G2581" s="59"/>
      <c r="H2581" s="59"/>
      <c r="I2581" s="59"/>
      <c r="J2581" s="59"/>
      <c r="K2581" s="59"/>
      <c r="L2581" s="59"/>
      <c r="M2581" s="59"/>
      <c r="N2581" s="59"/>
      <c r="O2581" s="59"/>
      <c r="P2581" s="59"/>
      <c r="Q2581" s="59"/>
      <c r="R2581" s="59"/>
      <c r="S2581" s="59"/>
      <c r="T2581" s="59"/>
      <c r="U2581" s="59"/>
      <c r="V2581" s="59"/>
      <c r="W2581" s="59"/>
      <c r="X2581" s="59"/>
      <c r="Y2581" s="59"/>
      <c r="Z2581" s="59"/>
      <c r="AA2581" s="59"/>
      <c r="AB2581" s="59"/>
      <c r="AC2581" s="59"/>
      <c r="AD2581" s="59"/>
      <c r="AE2581" s="59"/>
      <c r="AF2581" s="59"/>
      <c r="AG2581" s="59"/>
      <c r="AH2581" s="59"/>
      <c r="AI2581" s="59"/>
      <c r="AJ2581" s="59"/>
    </row>
    <row r="2582" spans="4:36" x14ac:dyDescent="0.2">
      <c r="D2582" s="89"/>
      <c r="G2582" s="59"/>
      <c r="H2582" s="59"/>
      <c r="I2582" s="59"/>
      <c r="J2582" s="59"/>
      <c r="K2582" s="59"/>
      <c r="L2582" s="59"/>
      <c r="M2582" s="59"/>
      <c r="N2582" s="59"/>
      <c r="O2582" s="59"/>
      <c r="P2582" s="59"/>
      <c r="Q2582" s="59"/>
      <c r="R2582" s="59"/>
      <c r="S2582" s="59"/>
      <c r="T2582" s="59"/>
      <c r="U2582" s="59"/>
      <c r="V2582" s="59"/>
      <c r="W2582" s="59"/>
      <c r="X2582" s="59"/>
      <c r="Y2582" s="59"/>
      <c r="Z2582" s="59"/>
      <c r="AA2582" s="59"/>
      <c r="AB2582" s="59"/>
      <c r="AC2582" s="59"/>
      <c r="AD2582" s="59"/>
      <c r="AE2582" s="59"/>
      <c r="AF2582" s="59"/>
      <c r="AG2582" s="59"/>
      <c r="AH2582" s="59"/>
      <c r="AI2582" s="59"/>
      <c r="AJ2582" s="59"/>
    </row>
    <row r="2583" spans="4:36" x14ac:dyDescent="0.2">
      <c r="D2583" s="89"/>
      <c r="G2583" s="59"/>
      <c r="H2583" s="59"/>
      <c r="I2583" s="59"/>
      <c r="J2583" s="59"/>
      <c r="K2583" s="59"/>
      <c r="L2583" s="59"/>
      <c r="M2583" s="59"/>
      <c r="N2583" s="59"/>
      <c r="O2583" s="59"/>
      <c r="P2583" s="59"/>
      <c r="Q2583" s="59"/>
      <c r="R2583" s="59"/>
      <c r="S2583" s="59"/>
      <c r="T2583" s="59"/>
      <c r="U2583" s="59"/>
      <c r="V2583" s="59"/>
      <c r="W2583" s="59"/>
      <c r="X2583" s="59"/>
      <c r="Y2583" s="59"/>
      <c r="Z2583" s="59"/>
      <c r="AA2583" s="59"/>
      <c r="AB2583" s="59"/>
      <c r="AC2583" s="59"/>
      <c r="AD2583" s="59"/>
      <c r="AE2583" s="59"/>
      <c r="AF2583" s="59"/>
      <c r="AG2583" s="59"/>
      <c r="AH2583" s="59"/>
      <c r="AI2583" s="59"/>
      <c r="AJ2583" s="59"/>
    </row>
    <row r="2584" spans="4:36" x14ac:dyDescent="0.2">
      <c r="D2584" s="89"/>
      <c r="G2584" s="59"/>
      <c r="H2584" s="59"/>
      <c r="I2584" s="59"/>
      <c r="J2584" s="59"/>
      <c r="K2584" s="59"/>
      <c r="L2584" s="59"/>
      <c r="M2584" s="59"/>
      <c r="N2584" s="59"/>
      <c r="O2584" s="59"/>
      <c r="P2584" s="59"/>
      <c r="Q2584" s="59"/>
      <c r="R2584" s="59"/>
      <c r="S2584" s="59"/>
      <c r="T2584" s="59"/>
      <c r="U2584" s="59"/>
      <c r="V2584" s="59"/>
      <c r="W2584" s="59"/>
      <c r="X2584" s="59"/>
      <c r="Y2584" s="59"/>
      <c r="Z2584" s="59"/>
      <c r="AA2584" s="59"/>
      <c r="AB2584" s="59"/>
      <c r="AC2584" s="59"/>
      <c r="AD2584" s="59"/>
      <c r="AE2584" s="59"/>
      <c r="AF2584" s="59"/>
      <c r="AG2584" s="59"/>
      <c r="AH2584" s="59"/>
      <c r="AI2584" s="59"/>
      <c r="AJ2584" s="59"/>
    </row>
    <row r="2585" spans="4:36" x14ac:dyDescent="0.2">
      <c r="D2585" s="89"/>
      <c r="G2585" s="59"/>
      <c r="H2585" s="59"/>
      <c r="I2585" s="59"/>
      <c r="J2585" s="59"/>
      <c r="K2585" s="59"/>
      <c r="L2585" s="59"/>
      <c r="M2585" s="59"/>
      <c r="N2585" s="59"/>
      <c r="O2585" s="59"/>
      <c r="P2585" s="59"/>
      <c r="Q2585" s="59"/>
      <c r="R2585" s="59"/>
      <c r="S2585" s="59"/>
      <c r="T2585" s="59"/>
      <c r="U2585" s="59"/>
      <c r="V2585" s="59"/>
      <c r="W2585" s="59"/>
      <c r="X2585" s="59"/>
      <c r="Y2585" s="59"/>
      <c r="Z2585" s="59"/>
      <c r="AA2585" s="59"/>
      <c r="AB2585" s="59"/>
      <c r="AC2585" s="59"/>
      <c r="AD2585" s="59"/>
      <c r="AE2585" s="59"/>
      <c r="AF2585" s="59"/>
      <c r="AG2585" s="59"/>
      <c r="AH2585" s="59"/>
      <c r="AI2585" s="59"/>
      <c r="AJ2585" s="59"/>
    </row>
    <row r="2586" spans="4:36" x14ac:dyDescent="0.2">
      <c r="D2586" s="89"/>
      <c r="G2586" s="59"/>
      <c r="H2586" s="59"/>
      <c r="I2586" s="59"/>
      <c r="J2586" s="59"/>
      <c r="K2586" s="59"/>
      <c r="L2586" s="59"/>
      <c r="M2586" s="59"/>
      <c r="N2586" s="59"/>
      <c r="O2586" s="59"/>
      <c r="P2586" s="59"/>
      <c r="Q2586" s="59"/>
      <c r="R2586" s="59"/>
      <c r="S2586" s="59"/>
      <c r="T2586" s="59"/>
      <c r="U2586" s="59"/>
      <c r="V2586" s="59"/>
      <c r="W2586" s="59"/>
      <c r="X2586" s="59"/>
      <c r="Y2586" s="59"/>
      <c r="Z2586" s="59"/>
      <c r="AA2586" s="59"/>
      <c r="AB2586" s="59"/>
      <c r="AC2586" s="59"/>
      <c r="AD2586" s="59"/>
      <c r="AE2586" s="59"/>
      <c r="AF2586" s="59"/>
      <c r="AG2586" s="59"/>
      <c r="AH2586" s="59"/>
      <c r="AI2586" s="59"/>
      <c r="AJ2586" s="59"/>
    </row>
    <row r="2587" spans="4:36" x14ac:dyDescent="0.2">
      <c r="D2587" s="89"/>
      <c r="G2587" s="59"/>
      <c r="H2587" s="59"/>
      <c r="I2587" s="59"/>
      <c r="J2587" s="59"/>
      <c r="K2587" s="59"/>
      <c r="L2587" s="59"/>
      <c r="M2587" s="59"/>
      <c r="N2587" s="59"/>
      <c r="O2587" s="59"/>
      <c r="P2587" s="59"/>
      <c r="Q2587" s="59"/>
      <c r="R2587" s="59"/>
      <c r="S2587" s="59"/>
      <c r="T2587" s="59"/>
      <c r="U2587" s="59"/>
      <c r="V2587" s="59"/>
      <c r="W2587" s="59"/>
      <c r="X2587" s="59"/>
      <c r="Y2587" s="59"/>
      <c r="Z2587" s="59"/>
      <c r="AA2587" s="59"/>
      <c r="AB2587" s="59"/>
      <c r="AC2587" s="59"/>
      <c r="AD2587" s="59"/>
      <c r="AE2587" s="59"/>
      <c r="AF2587" s="59"/>
      <c r="AG2587" s="59"/>
      <c r="AH2587" s="59"/>
      <c r="AI2587" s="59"/>
      <c r="AJ2587" s="59"/>
    </row>
    <row r="2588" spans="4:36" x14ac:dyDescent="0.2">
      <c r="D2588" s="89"/>
      <c r="G2588" s="59"/>
      <c r="H2588" s="59"/>
      <c r="I2588" s="59"/>
      <c r="J2588" s="59"/>
      <c r="K2588" s="59"/>
      <c r="L2588" s="59"/>
      <c r="M2588" s="59"/>
      <c r="N2588" s="59"/>
      <c r="O2588" s="59"/>
      <c r="P2588" s="59"/>
      <c r="Q2588" s="59"/>
      <c r="R2588" s="59"/>
      <c r="S2588" s="59"/>
      <c r="T2588" s="59"/>
      <c r="U2588" s="59"/>
      <c r="V2588" s="59"/>
      <c r="W2588" s="59"/>
      <c r="X2588" s="59"/>
      <c r="Y2588" s="59"/>
      <c r="Z2588" s="59"/>
      <c r="AA2588" s="59"/>
      <c r="AB2588" s="59"/>
      <c r="AC2588" s="59"/>
      <c r="AD2588" s="59"/>
      <c r="AE2588" s="59"/>
      <c r="AF2588" s="59"/>
      <c r="AG2588" s="59"/>
      <c r="AH2588" s="59"/>
      <c r="AI2588" s="59"/>
      <c r="AJ2588" s="59"/>
    </row>
    <row r="2589" spans="4:36" x14ac:dyDescent="0.2">
      <c r="D2589" s="89"/>
      <c r="G2589" s="59"/>
      <c r="H2589" s="59"/>
      <c r="I2589" s="59"/>
      <c r="J2589" s="59"/>
      <c r="K2589" s="59"/>
      <c r="L2589" s="59"/>
      <c r="M2589" s="59"/>
      <c r="N2589" s="59"/>
      <c r="O2589" s="59"/>
      <c r="P2589" s="59"/>
      <c r="Q2589" s="59"/>
      <c r="R2589" s="59"/>
      <c r="S2589" s="59"/>
      <c r="T2589" s="59"/>
      <c r="U2589" s="59"/>
      <c r="V2589" s="59"/>
      <c r="W2589" s="59"/>
      <c r="X2589" s="59"/>
      <c r="Y2589" s="59"/>
      <c r="Z2589" s="59"/>
      <c r="AA2589" s="59"/>
      <c r="AB2589" s="59"/>
      <c r="AC2589" s="59"/>
      <c r="AD2589" s="59"/>
      <c r="AE2589" s="59"/>
      <c r="AF2589" s="59"/>
      <c r="AG2589" s="59"/>
      <c r="AH2589" s="59"/>
      <c r="AI2589" s="59"/>
      <c r="AJ2589" s="59"/>
    </row>
    <row r="2590" spans="4:36" x14ac:dyDescent="0.2">
      <c r="D2590" s="89"/>
      <c r="G2590" s="59"/>
      <c r="H2590" s="59"/>
      <c r="I2590" s="59"/>
      <c r="J2590" s="59"/>
      <c r="K2590" s="59"/>
      <c r="L2590" s="59"/>
      <c r="M2590" s="59"/>
      <c r="N2590" s="59"/>
      <c r="O2590" s="59"/>
      <c r="P2590" s="59"/>
      <c r="Q2590" s="59"/>
      <c r="R2590" s="59"/>
      <c r="S2590" s="59"/>
      <c r="T2590" s="59"/>
      <c r="U2590" s="59"/>
      <c r="V2590" s="59"/>
      <c r="W2590" s="59"/>
      <c r="X2590" s="59"/>
      <c r="Y2590" s="59"/>
      <c r="Z2590" s="59"/>
      <c r="AA2590" s="59"/>
      <c r="AB2590" s="59"/>
      <c r="AC2590" s="59"/>
      <c r="AD2590" s="59"/>
      <c r="AE2590" s="59"/>
      <c r="AF2590" s="59"/>
      <c r="AG2590" s="59"/>
      <c r="AH2590" s="59"/>
      <c r="AI2590" s="59"/>
      <c r="AJ2590" s="59"/>
    </row>
    <row r="2591" spans="4:36" x14ac:dyDescent="0.2">
      <c r="D2591" s="89"/>
      <c r="G2591" s="59"/>
      <c r="H2591" s="59"/>
      <c r="I2591" s="59"/>
      <c r="J2591" s="59"/>
      <c r="K2591" s="59"/>
      <c r="L2591" s="59"/>
      <c r="M2591" s="59"/>
      <c r="N2591" s="59"/>
      <c r="O2591" s="59"/>
      <c r="P2591" s="59"/>
      <c r="Q2591" s="59"/>
      <c r="R2591" s="59"/>
      <c r="S2591" s="59"/>
      <c r="T2591" s="59"/>
      <c r="U2591" s="59"/>
      <c r="V2591" s="59"/>
      <c r="W2591" s="59"/>
      <c r="X2591" s="59"/>
      <c r="Y2591" s="59"/>
      <c r="Z2591" s="59"/>
      <c r="AA2591" s="59"/>
      <c r="AB2591" s="59"/>
      <c r="AC2591" s="59"/>
      <c r="AD2591" s="59"/>
      <c r="AE2591" s="59"/>
      <c r="AF2591" s="59"/>
      <c r="AG2591" s="59"/>
      <c r="AH2591" s="59"/>
      <c r="AI2591" s="59"/>
      <c r="AJ2591" s="59"/>
    </row>
    <row r="2592" spans="4:36" x14ac:dyDescent="0.2">
      <c r="D2592" s="89"/>
      <c r="G2592" s="59"/>
      <c r="H2592" s="59"/>
      <c r="I2592" s="59"/>
      <c r="J2592" s="59"/>
      <c r="K2592" s="59"/>
      <c r="L2592" s="59"/>
      <c r="M2592" s="59"/>
      <c r="N2592" s="59"/>
      <c r="O2592" s="59"/>
      <c r="P2592" s="59"/>
      <c r="Q2592" s="59"/>
      <c r="R2592" s="59"/>
      <c r="S2592" s="59"/>
      <c r="T2592" s="59"/>
      <c r="U2592" s="59"/>
      <c r="V2592" s="59"/>
      <c r="W2592" s="59"/>
      <c r="X2592" s="59"/>
      <c r="Y2592" s="59"/>
      <c r="Z2592" s="59"/>
      <c r="AA2592" s="59"/>
      <c r="AB2592" s="59"/>
      <c r="AC2592" s="59"/>
      <c r="AD2592" s="59"/>
      <c r="AE2592" s="59"/>
      <c r="AF2592" s="59"/>
      <c r="AG2592" s="59"/>
      <c r="AH2592" s="59"/>
      <c r="AI2592" s="59"/>
      <c r="AJ2592" s="59"/>
    </row>
    <row r="2593" spans="4:36" x14ac:dyDescent="0.2">
      <c r="D2593" s="89"/>
      <c r="G2593" s="59"/>
      <c r="H2593" s="59"/>
      <c r="I2593" s="59"/>
      <c r="J2593" s="59"/>
      <c r="K2593" s="59"/>
      <c r="L2593" s="59"/>
      <c r="M2593" s="59"/>
      <c r="N2593" s="59"/>
      <c r="O2593" s="59"/>
      <c r="P2593" s="59"/>
      <c r="Q2593" s="59"/>
      <c r="R2593" s="59"/>
      <c r="S2593" s="59"/>
      <c r="T2593" s="59"/>
      <c r="U2593" s="59"/>
      <c r="V2593" s="59"/>
      <c r="W2593" s="59"/>
      <c r="X2593" s="59"/>
      <c r="Y2593" s="59"/>
      <c r="Z2593" s="59"/>
      <c r="AA2593" s="59"/>
      <c r="AB2593" s="59"/>
      <c r="AC2593" s="59"/>
      <c r="AD2593" s="59"/>
      <c r="AE2593" s="59"/>
      <c r="AF2593" s="59"/>
      <c r="AG2593" s="59"/>
      <c r="AH2593" s="59"/>
      <c r="AI2593" s="59"/>
      <c r="AJ2593" s="59"/>
    </row>
    <row r="2594" spans="4:36" x14ac:dyDescent="0.2">
      <c r="D2594" s="89"/>
      <c r="G2594" s="59"/>
      <c r="H2594" s="59"/>
      <c r="I2594" s="59"/>
      <c r="J2594" s="59"/>
      <c r="K2594" s="59"/>
      <c r="L2594" s="59"/>
      <c r="M2594" s="59"/>
      <c r="N2594" s="59"/>
      <c r="O2594" s="59"/>
      <c r="P2594" s="59"/>
      <c r="Q2594" s="59"/>
      <c r="R2594" s="59"/>
      <c r="S2594" s="59"/>
      <c r="T2594" s="59"/>
      <c r="U2594" s="59"/>
      <c r="V2594" s="59"/>
      <c r="W2594" s="59"/>
      <c r="X2594" s="59"/>
      <c r="Y2594" s="59"/>
      <c r="Z2594" s="59"/>
      <c r="AA2594" s="59"/>
      <c r="AB2594" s="59"/>
      <c r="AC2594" s="59"/>
      <c r="AD2594" s="59"/>
      <c r="AE2594" s="59"/>
      <c r="AF2594" s="59"/>
      <c r="AG2594" s="59"/>
      <c r="AH2594" s="59"/>
      <c r="AI2594" s="59"/>
      <c r="AJ2594" s="59"/>
    </row>
    <row r="2595" spans="4:36" x14ac:dyDescent="0.2">
      <c r="D2595" s="89"/>
      <c r="G2595" s="59"/>
      <c r="H2595" s="59"/>
      <c r="I2595" s="59"/>
      <c r="J2595" s="59"/>
      <c r="K2595" s="59"/>
      <c r="L2595" s="59"/>
      <c r="M2595" s="59"/>
      <c r="N2595" s="59"/>
      <c r="O2595" s="59"/>
      <c r="P2595" s="59"/>
      <c r="Q2595" s="59"/>
      <c r="R2595" s="59"/>
      <c r="S2595" s="59"/>
      <c r="T2595" s="59"/>
      <c r="U2595" s="59"/>
      <c r="V2595" s="59"/>
      <c r="W2595" s="59"/>
      <c r="X2595" s="59"/>
      <c r="Y2595" s="59"/>
      <c r="Z2595" s="59"/>
      <c r="AA2595" s="59"/>
      <c r="AB2595" s="59"/>
      <c r="AC2595" s="59"/>
      <c r="AD2595" s="59"/>
      <c r="AE2595" s="59"/>
      <c r="AF2595" s="59"/>
      <c r="AG2595" s="59"/>
      <c r="AH2595" s="59"/>
      <c r="AI2595" s="59"/>
      <c r="AJ2595" s="59"/>
    </row>
    <row r="2596" spans="4:36" x14ac:dyDescent="0.2">
      <c r="D2596" s="89"/>
      <c r="G2596" s="59"/>
      <c r="H2596" s="59"/>
      <c r="I2596" s="59"/>
      <c r="J2596" s="59"/>
      <c r="K2596" s="59"/>
      <c r="L2596" s="59"/>
      <c r="M2596" s="59"/>
      <c r="N2596" s="59"/>
      <c r="O2596" s="59"/>
      <c r="P2596" s="59"/>
      <c r="Q2596" s="59"/>
      <c r="R2596" s="59"/>
      <c r="S2596" s="59"/>
      <c r="T2596" s="59"/>
      <c r="U2596" s="59"/>
      <c r="V2596" s="59"/>
      <c r="W2596" s="59"/>
      <c r="X2596" s="59"/>
      <c r="Y2596" s="59"/>
      <c r="Z2596" s="59"/>
      <c r="AA2596" s="59"/>
      <c r="AB2596" s="59"/>
      <c r="AC2596" s="59"/>
      <c r="AD2596" s="59"/>
      <c r="AE2596" s="59"/>
      <c r="AF2596" s="59"/>
      <c r="AG2596" s="59"/>
      <c r="AH2596" s="59"/>
      <c r="AI2596" s="59"/>
      <c r="AJ2596" s="59"/>
    </row>
    <row r="2597" spans="4:36" x14ac:dyDescent="0.2">
      <c r="D2597" s="89"/>
      <c r="G2597" s="59"/>
      <c r="H2597" s="59"/>
      <c r="I2597" s="59"/>
      <c r="J2597" s="59"/>
      <c r="K2597" s="59"/>
      <c r="L2597" s="59"/>
      <c r="M2597" s="59"/>
      <c r="N2597" s="59"/>
      <c r="O2597" s="59"/>
      <c r="P2597" s="59"/>
      <c r="Q2597" s="59"/>
      <c r="R2597" s="59"/>
      <c r="S2597" s="59"/>
      <c r="T2597" s="59"/>
      <c r="U2597" s="59"/>
      <c r="V2597" s="59"/>
      <c r="W2597" s="59"/>
      <c r="X2597" s="59"/>
      <c r="Y2597" s="59"/>
      <c r="Z2597" s="59"/>
      <c r="AA2597" s="59"/>
      <c r="AB2597" s="59"/>
      <c r="AC2597" s="59"/>
      <c r="AD2597" s="59"/>
      <c r="AE2597" s="59"/>
      <c r="AF2597" s="59"/>
      <c r="AG2597" s="59"/>
      <c r="AH2597" s="59"/>
      <c r="AI2597" s="59"/>
      <c r="AJ2597" s="59"/>
    </row>
    <row r="2598" spans="4:36" x14ac:dyDescent="0.2">
      <c r="D2598" s="89"/>
      <c r="G2598" s="59"/>
      <c r="H2598" s="59"/>
      <c r="I2598" s="59"/>
      <c r="J2598" s="59"/>
      <c r="K2598" s="59"/>
      <c r="L2598" s="59"/>
      <c r="M2598" s="59"/>
      <c r="N2598" s="59"/>
      <c r="O2598" s="59"/>
      <c r="P2598" s="59"/>
      <c r="Q2598" s="59"/>
      <c r="R2598" s="59"/>
      <c r="S2598" s="59"/>
      <c r="T2598" s="59"/>
      <c r="U2598" s="59"/>
      <c r="V2598" s="59"/>
      <c r="W2598" s="59"/>
      <c r="X2598" s="59"/>
      <c r="Y2598" s="59"/>
      <c r="Z2598" s="59"/>
      <c r="AA2598" s="59"/>
      <c r="AB2598" s="59"/>
      <c r="AC2598" s="59"/>
      <c r="AD2598" s="59"/>
      <c r="AE2598" s="59"/>
      <c r="AF2598" s="59"/>
      <c r="AG2598" s="59"/>
      <c r="AH2598" s="59"/>
      <c r="AI2598" s="59"/>
      <c r="AJ2598" s="59"/>
    </row>
    <row r="2599" spans="4:36" x14ac:dyDescent="0.2">
      <c r="D2599" s="89"/>
      <c r="G2599" s="59"/>
      <c r="H2599" s="59"/>
      <c r="I2599" s="59"/>
      <c r="J2599" s="59"/>
      <c r="K2599" s="59"/>
      <c r="L2599" s="59"/>
      <c r="M2599" s="59"/>
      <c r="N2599" s="59"/>
      <c r="O2599" s="59"/>
      <c r="P2599" s="59"/>
      <c r="Q2599" s="59"/>
      <c r="R2599" s="59"/>
      <c r="S2599" s="59"/>
      <c r="T2599" s="59"/>
      <c r="U2599" s="59"/>
      <c r="V2599" s="59"/>
      <c r="W2599" s="59"/>
      <c r="X2599" s="59"/>
      <c r="Y2599" s="59"/>
      <c r="Z2599" s="59"/>
      <c r="AA2599" s="59"/>
      <c r="AB2599" s="59"/>
      <c r="AC2599" s="59"/>
      <c r="AD2599" s="59"/>
      <c r="AE2599" s="59"/>
      <c r="AF2599" s="59"/>
      <c r="AG2599" s="59"/>
      <c r="AH2599" s="59"/>
      <c r="AI2599" s="59"/>
      <c r="AJ2599" s="59"/>
    </row>
    <row r="2600" spans="4:36" x14ac:dyDescent="0.2">
      <c r="D2600" s="89"/>
      <c r="G2600" s="59"/>
      <c r="H2600" s="59"/>
      <c r="I2600" s="59"/>
      <c r="J2600" s="59"/>
      <c r="K2600" s="59"/>
      <c r="L2600" s="59"/>
      <c r="M2600" s="59"/>
      <c r="N2600" s="59"/>
      <c r="O2600" s="59"/>
      <c r="P2600" s="59"/>
      <c r="Q2600" s="59"/>
      <c r="R2600" s="59"/>
      <c r="S2600" s="59"/>
      <c r="T2600" s="59"/>
      <c r="U2600" s="59"/>
      <c r="V2600" s="59"/>
      <c r="W2600" s="59"/>
      <c r="X2600" s="59"/>
      <c r="Y2600" s="59"/>
      <c r="Z2600" s="59"/>
      <c r="AA2600" s="59"/>
      <c r="AB2600" s="59"/>
      <c r="AC2600" s="59"/>
      <c r="AD2600" s="59"/>
      <c r="AE2600" s="59"/>
      <c r="AF2600" s="59"/>
      <c r="AG2600" s="59"/>
      <c r="AH2600" s="59"/>
      <c r="AI2600" s="59"/>
      <c r="AJ2600" s="59"/>
    </row>
    <row r="2601" spans="4:36" x14ac:dyDescent="0.2">
      <c r="D2601" s="89"/>
      <c r="G2601" s="59"/>
      <c r="H2601" s="59"/>
      <c r="I2601" s="59"/>
      <c r="J2601" s="59"/>
      <c r="K2601" s="59"/>
      <c r="L2601" s="59"/>
      <c r="M2601" s="59"/>
      <c r="N2601" s="59"/>
      <c r="O2601" s="59"/>
      <c r="P2601" s="59"/>
      <c r="Q2601" s="59"/>
      <c r="R2601" s="59"/>
      <c r="S2601" s="59"/>
      <c r="T2601" s="59"/>
      <c r="U2601" s="59"/>
      <c r="V2601" s="59"/>
      <c r="W2601" s="59"/>
      <c r="X2601" s="59"/>
      <c r="Y2601" s="59"/>
      <c r="Z2601" s="59"/>
      <c r="AA2601" s="59"/>
      <c r="AB2601" s="59"/>
      <c r="AC2601" s="59"/>
      <c r="AD2601" s="59"/>
      <c r="AE2601" s="59"/>
      <c r="AF2601" s="59"/>
      <c r="AG2601" s="59"/>
      <c r="AH2601" s="59"/>
      <c r="AI2601" s="59"/>
      <c r="AJ2601" s="59"/>
    </row>
    <row r="2602" spans="4:36" x14ac:dyDescent="0.2">
      <c r="D2602" s="89"/>
      <c r="G2602" s="59"/>
      <c r="H2602" s="59"/>
      <c r="I2602" s="59"/>
      <c r="J2602" s="59"/>
      <c r="K2602" s="59"/>
      <c r="L2602" s="59"/>
      <c r="M2602" s="59"/>
      <c r="N2602" s="59"/>
      <c r="O2602" s="59"/>
      <c r="P2602" s="59"/>
      <c r="Q2602" s="59"/>
      <c r="R2602" s="59"/>
      <c r="S2602" s="59"/>
      <c r="T2602" s="59"/>
      <c r="U2602" s="59"/>
      <c r="V2602" s="59"/>
      <c r="W2602" s="59"/>
      <c r="X2602" s="59"/>
      <c r="Y2602" s="59"/>
      <c r="Z2602" s="59"/>
      <c r="AA2602" s="59"/>
      <c r="AB2602" s="59"/>
      <c r="AC2602" s="59"/>
      <c r="AD2602" s="59"/>
      <c r="AE2602" s="59"/>
      <c r="AF2602" s="59"/>
      <c r="AG2602" s="59"/>
      <c r="AH2602" s="59"/>
      <c r="AI2602" s="59"/>
      <c r="AJ2602" s="59"/>
    </row>
    <row r="2603" spans="4:36" x14ac:dyDescent="0.2">
      <c r="D2603" s="89"/>
      <c r="G2603" s="59"/>
      <c r="H2603" s="59"/>
      <c r="I2603" s="59"/>
      <c r="J2603" s="59"/>
      <c r="K2603" s="59"/>
      <c r="L2603" s="59"/>
      <c r="M2603" s="59"/>
      <c r="N2603" s="59"/>
      <c r="O2603" s="59"/>
      <c r="P2603" s="59"/>
      <c r="Q2603" s="59"/>
      <c r="R2603" s="59"/>
      <c r="S2603" s="59"/>
      <c r="T2603" s="59"/>
      <c r="U2603" s="59"/>
      <c r="V2603" s="59"/>
      <c r="W2603" s="59"/>
      <c r="X2603" s="59"/>
      <c r="Y2603" s="59"/>
      <c r="Z2603" s="59"/>
      <c r="AA2603" s="59"/>
      <c r="AB2603" s="59"/>
      <c r="AC2603" s="59"/>
      <c r="AD2603" s="59"/>
      <c r="AE2603" s="59"/>
      <c r="AF2603" s="59"/>
      <c r="AG2603" s="59"/>
      <c r="AH2603" s="59"/>
      <c r="AI2603" s="59"/>
      <c r="AJ2603" s="59"/>
    </row>
    <row r="2604" spans="4:36" x14ac:dyDescent="0.2">
      <c r="D2604" s="89"/>
      <c r="G2604" s="59"/>
      <c r="H2604" s="59"/>
      <c r="I2604" s="59"/>
      <c r="J2604" s="59"/>
      <c r="K2604" s="59"/>
      <c r="L2604" s="59"/>
      <c r="M2604" s="59"/>
      <c r="N2604" s="59"/>
      <c r="O2604" s="59"/>
      <c r="P2604" s="59"/>
      <c r="Q2604" s="59"/>
      <c r="R2604" s="59"/>
      <c r="S2604" s="59"/>
      <c r="T2604" s="59"/>
      <c r="U2604" s="59"/>
      <c r="V2604" s="59"/>
      <c r="W2604" s="59"/>
      <c r="X2604" s="59"/>
      <c r="Y2604" s="59"/>
      <c r="Z2604" s="59"/>
      <c r="AA2604" s="59"/>
      <c r="AB2604" s="59"/>
      <c r="AC2604" s="59"/>
      <c r="AD2604" s="59"/>
      <c r="AE2604" s="59"/>
      <c r="AF2604" s="59"/>
      <c r="AG2604" s="59"/>
      <c r="AH2604" s="59"/>
      <c r="AI2604" s="59"/>
      <c r="AJ2604" s="59"/>
    </row>
    <row r="2605" spans="4:36" x14ac:dyDescent="0.2">
      <c r="D2605" s="89"/>
      <c r="G2605" s="59"/>
      <c r="H2605" s="59"/>
      <c r="I2605" s="59"/>
      <c r="J2605" s="59"/>
      <c r="K2605" s="59"/>
      <c r="L2605" s="59"/>
      <c r="M2605" s="59"/>
      <c r="N2605" s="59"/>
      <c r="O2605" s="59"/>
      <c r="P2605" s="59"/>
      <c r="Q2605" s="59"/>
      <c r="R2605" s="59"/>
      <c r="S2605" s="59"/>
      <c r="T2605" s="59"/>
      <c r="U2605" s="59"/>
      <c r="V2605" s="59"/>
      <c r="W2605" s="59"/>
      <c r="X2605" s="59"/>
      <c r="Y2605" s="59"/>
      <c r="Z2605" s="59"/>
      <c r="AA2605" s="59"/>
      <c r="AB2605" s="59"/>
      <c r="AC2605" s="59"/>
      <c r="AD2605" s="59"/>
      <c r="AE2605" s="59"/>
      <c r="AF2605" s="59"/>
      <c r="AG2605" s="59"/>
      <c r="AH2605" s="59"/>
      <c r="AI2605" s="59"/>
      <c r="AJ2605" s="59"/>
    </row>
    <row r="2606" spans="4:36" x14ac:dyDescent="0.2">
      <c r="D2606" s="89"/>
      <c r="G2606" s="59"/>
      <c r="H2606" s="59"/>
      <c r="I2606" s="59"/>
      <c r="J2606" s="59"/>
      <c r="K2606" s="59"/>
      <c r="L2606" s="59"/>
      <c r="M2606" s="59"/>
      <c r="N2606" s="59"/>
      <c r="O2606" s="59"/>
      <c r="P2606" s="59"/>
      <c r="Q2606" s="59"/>
      <c r="R2606" s="59"/>
      <c r="S2606" s="59"/>
      <c r="T2606" s="59"/>
      <c r="U2606" s="59"/>
      <c r="V2606" s="59"/>
      <c r="W2606" s="59"/>
      <c r="X2606" s="59"/>
      <c r="Y2606" s="59"/>
      <c r="Z2606" s="59"/>
      <c r="AA2606" s="59"/>
      <c r="AB2606" s="59"/>
      <c r="AC2606" s="59"/>
      <c r="AD2606" s="59"/>
      <c r="AE2606" s="59"/>
      <c r="AF2606" s="59"/>
      <c r="AG2606" s="59"/>
      <c r="AH2606" s="59"/>
      <c r="AI2606" s="59"/>
      <c r="AJ2606" s="59"/>
    </row>
    <row r="2607" spans="4:36" x14ac:dyDescent="0.2">
      <c r="D2607" s="89"/>
      <c r="G2607" s="59"/>
      <c r="H2607" s="59"/>
      <c r="I2607" s="59"/>
      <c r="J2607" s="59"/>
      <c r="K2607" s="59"/>
      <c r="L2607" s="59"/>
      <c r="M2607" s="59"/>
      <c r="N2607" s="59"/>
      <c r="O2607" s="59"/>
      <c r="P2607" s="59"/>
      <c r="Q2607" s="59"/>
      <c r="R2607" s="59"/>
      <c r="S2607" s="59"/>
      <c r="T2607" s="59"/>
      <c r="U2607" s="59"/>
      <c r="V2607" s="59"/>
      <c r="W2607" s="59"/>
      <c r="X2607" s="59"/>
      <c r="Y2607" s="59"/>
      <c r="Z2607" s="59"/>
      <c r="AA2607" s="59"/>
      <c r="AB2607" s="59"/>
      <c r="AC2607" s="59"/>
      <c r="AD2607" s="59"/>
      <c r="AE2607" s="59"/>
      <c r="AF2607" s="59"/>
      <c r="AG2607" s="59"/>
      <c r="AH2607" s="59"/>
      <c r="AI2607" s="59"/>
      <c r="AJ2607" s="59"/>
    </row>
    <row r="2608" spans="4:36" x14ac:dyDescent="0.2">
      <c r="D2608" s="89"/>
      <c r="G2608" s="59"/>
      <c r="H2608" s="59"/>
      <c r="I2608" s="59"/>
      <c r="J2608" s="59"/>
      <c r="K2608" s="59"/>
      <c r="L2608" s="59"/>
      <c r="M2608" s="59"/>
      <c r="N2608" s="59"/>
      <c r="O2608" s="59"/>
      <c r="P2608" s="59"/>
      <c r="Q2608" s="59"/>
      <c r="R2608" s="59"/>
      <c r="S2608" s="59"/>
      <c r="T2608" s="59"/>
      <c r="U2608" s="59"/>
      <c r="V2608" s="59"/>
      <c r="W2608" s="59"/>
      <c r="X2608" s="59"/>
      <c r="Y2608" s="59"/>
      <c r="Z2608" s="59"/>
      <c r="AA2608" s="59"/>
      <c r="AB2608" s="59"/>
      <c r="AC2608" s="59"/>
      <c r="AD2608" s="59"/>
      <c r="AE2608" s="59"/>
      <c r="AF2608" s="59"/>
      <c r="AG2608" s="59"/>
      <c r="AH2608" s="59"/>
      <c r="AI2608" s="59"/>
      <c r="AJ2608" s="59"/>
    </row>
    <row r="2609" spans="4:36" x14ac:dyDescent="0.2">
      <c r="D2609" s="89"/>
      <c r="G2609" s="59"/>
      <c r="H2609" s="59"/>
      <c r="I2609" s="59"/>
      <c r="J2609" s="59"/>
      <c r="K2609" s="59"/>
      <c r="L2609" s="59"/>
      <c r="M2609" s="59"/>
      <c r="N2609" s="59"/>
      <c r="O2609" s="59"/>
      <c r="P2609" s="59"/>
      <c r="Q2609" s="59"/>
      <c r="R2609" s="59"/>
      <c r="S2609" s="59"/>
      <c r="T2609" s="59"/>
      <c r="U2609" s="59"/>
      <c r="V2609" s="59"/>
      <c r="W2609" s="59"/>
      <c r="X2609" s="59"/>
      <c r="Y2609" s="59"/>
      <c r="Z2609" s="59"/>
      <c r="AA2609" s="59"/>
      <c r="AB2609" s="59"/>
      <c r="AC2609" s="59"/>
      <c r="AD2609" s="59"/>
      <c r="AE2609" s="59"/>
      <c r="AF2609" s="59"/>
      <c r="AG2609" s="59"/>
      <c r="AH2609" s="59"/>
      <c r="AI2609" s="59"/>
      <c r="AJ2609" s="59"/>
    </row>
    <row r="2610" spans="4:36" x14ac:dyDescent="0.2">
      <c r="D2610" s="89"/>
      <c r="G2610" s="59"/>
      <c r="H2610" s="59"/>
      <c r="I2610" s="59"/>
      <c r="J2610" s="59"/>
      <c r="K2610" s="59"/>
      <c r="L2610" s="59"/>
      <c r="M2610" s="59"/>
      <c r="N2610" s="59"/>
      <c r="O2610" s="59"/>
      <c r="P2610" s="59"/>
      <c r="Q2610" s="59"/>
      <c r="R2610" s="59"/>
      <c r="S2610" s="59"/>
      <c r="T2610" s="59"/>
      <c r="U2610" s="59"/>
      <c r="V2610" s="59"/>
      <c r="W2610" s="59"/>
      <c r="X2610" s="59"/>
      <c r="Y2610" s="59"/>
      <c r="Z2610" s="59"/>
      <c r="AA2610" s="59"/>
      <c r="AB2610" s="59"/>
      <c r="AC2610" s="59"/>
      <c r="AD2610" s="59"/>
      <c r="AE2610" s="59"/>
      <c r="AF2610" s="59"/>
      <c r="AG2610" s="59"/>
      <c r="AH2610" s="59"/>
      <c r="AI2610" s="59"/>
      <c r="AJ2610" s="59"/>
    </row>
    <row r="2611" spans="4:36" x14ac:dyDescent="0.2">
      <c r="D2611" s="89"/>
      <c r="G2611" s="59"/>
      <c r="H2611" s="59"/>
      <c r="I2611" s="59"/>
      <c r="J2611" s="59"/>
      <c r="K2611" s="59"/>
      <c r="L2611" s="59"/>
      <c r="M2611" s="59"/>
      <c r="N2611" s="59"/>
      <c r="O2611" s="59"/>
      <c r="P2611" s="59"/>
      <c r="Q2611" s="59"/>
      <c r="R2611" s="59"/>
      <c r="S2611" s="59"/>
      <c r="T2611" s="59"/>
      <c r="U2611" s="59"/>
      <c r="V2611" s="59"/>
      <c r="W2611" s="59"/>
      <c r="X2611" s="59"/>
      <c r="Y2611" s="59"/>
      <c r="Z2611" s="59"/>
      <c r="AA2611" s="59"/>
      <c r="AB2611" s="59"/>
      <c r="AC2611" s="59"/>
      <c r="AD2611" s="59"/>
      <c r="AE2611" s="59"/>
      <c r="AF2611" s="59"/>
      <c r="AG2611" s="59"/>
      <c r="AH2611" s="59"/>
      <c r="AI2611" s="59"/>
      <c r="AJ2611" s="59"/>
    </row>
    <row r="2612" spans="4:36" x14ac:dyDescent="0.2">
      <c r="D2612" s="89"/>
      <c r="G2612" s="59"/>
      <c r="H2612" s="59"/>
      <c r="I2612" s="59"/>
      <c r="J2612" s="59"/>
      <c r="K2612" s="59"/>
      <c r="L2612" s="59"/>
      <c r="M2612" s="59"/>
      <c r="N2612" s="59"/>
      <c r="O2612" s="59"/>
      <c r="P2612" s="59"/>
      <c r="Q2612" s="59"/>
      <c r="R2612" s="59"/>
      <c r="S2612" s="59"/>
      <c r="T2612" s="59"/>
      <c r="U2612" s="59"/>
      <c r="V2612" s="59"/>
      <c r="W2612" s="59"/>
      <c r="X2612" s="59"/>
      <c r="Y2612" s="59"/>
      <c r="Z2612" s="59"/>
      <c r="AA2612" s="59"/>
      <c r="AB2612" s="59"/>
      <c r="AC2612" s="59"/>
      <c r="AD2612" s="59"/>
      <c r="AE2612" s="59"/>
      <c r="AF2612" s="59"/>
      <c r="AG2612" s="59"/>
      <c r="AH2612" s="59"/>
      <c r="AI2612" s="59"/>
      <c r="AJ2612" s="59"/>
    </row>
    <row r="2613" spans="4:36" x14ac:dyDescent="0.2">
      <c r="D2613" s="89"/>
      <c r="G2613" s="59"/>
      <c r="H2613" s="59"/>
      <c r="I2613" s="59"/>
      <c r="J2613" s="59"/>
      <c r="K2613" s="59"/>
      <c r="L2613" s="59"/>
      <c r="M2613" s="59"/>
      <c r="N2613" s="59"/>
      <c r="O2613" s="59"/>
      <c r="P2613" s="59"/>
      <c r="Q2613" s="59"/>
      <c r="R2613" s="59"/>
      <c r="S2613" s="59"/>
      <c r="T2613" s="59"/>
      <c r="U2613" s="59"/>
      <c r="V2613" s="59"/>
      <c r="W2613" s="59"/>
      <c r="X2613" s="59"/>
      <c r="Y2613" s="59"/>
      <c r="Z2613" s="59"/>
      <c r="AA2613" s="59"/>
      <c r="AB2613" s="59"/>
      <c r="AC2613" s="59"/>
      <c r="AD2613" s="59"/>
      <c r="AE2613" s="59"/>
      <c r="AF2613" s="59"/>
      <c r="AG2613" s="59"/>
      <c r="AH2613" s="59"/>
      <c r="AI2613" s="59"/>
      <c r="AJ2613" s="59"/>
    </row>
    <row r="2614" spans="4:36" x14ac:dyDescent="0.2">
      <c r="D2614" s="89"/>
      <c r="G2614" s="59"/>
      <c r="H2614" s="59"/>
      <c r="I2614" s="59"/>
      <c r="J2614" s="59"/>
      <c r="K2614" s="59"/>
      <c r="L2614" s="59"/>
      <c r="M2614" s="59"/>
      <c r="N2614" s="59"/>
      <c r="O2614" s="59"/>
      <c r="P2614" s="59"/>
      <c r="Q2614" s="59"/>
      <c r="R2614" s="59"/>
      <c r="S2614" s="59"/>
      <c r="T2614" s="59"/>
      <c r="U2614" s="59"/>
      <c r="V2614" s="59"/>
      <c r="W2614" s="59"/>
      <c r="X2614" s="59"/>
      <c r="Y2614" s="59"/>
      <c r="Z2614" s="59"/>
      <c r="AA2614" s="59"/>
      <c r="AB2614" s="59"/>
      <c r="AC2614" s="59"/>
      <c r="AD2614" s="59"/>
      <c r="AE2614" s="59"/>
      <c r="AF2614" s="59"/>
      <c r="AG2614" s="59"/>
      <c r="AH2614" s="59"/>
      <c r="AI2614" s="59"/>
      <c r="AJ2614" s="59"/>
    </row>
    <row r="2615" spans="4:36" x14ac:dyDescent="0.2">
      <c r="D2615" s="89"/>
      <c r="G2615" s="59"/>
      <c r="H2615" s="59"/>
      <c r="I2615" s="59"/>
      <c r="J2615" s="59"/>
      <c r="K2615" s="59"/>
      <c r="L2615" s="59"/>
      <c r="M2615" s="59"/>
      <c r="N2615" s="59"/>
      <c r="O2615" s="59"/>
      <c r="P2615" s="59"/>
      <c r="Q2615" s="59"/>
      <c r="R2615" s="59"/>
      <c r="S2615" s="59"/>
      <c r="T2615" s="59"/>
      <c r="U2615" s="59"/>
      <c r="V2615" s="59"/>
      <c r="W2615" s="59"/>
      <c r="X2615" s="59"/>
      <c r="Y2615" s="59"/>
      <c r="Z2615" s="59"/>
      <c r="AA2615" s="59"/>
      <c r="AB2615" s="59"/>
      <c r="AC2615" s="59"/>
      <c r="AD2615" s="59"/>
      <c r="AE2615" s="59"/>
      <c r="AF2615" s="59"/>
      <c r="AG2615" s="59"/>
      <c r="AH2615" s="59"/>
      <c r="AI2615" s="59"/>
      <c r="AJ2615" s="59"/>
    </row>
    <row r="2616" spans="4:36" x14ac:dyDescent="0.2">
      <c r="D2616" s="89"/>
      <c r="G2616" s="59"/>
      <c r="H2616" s="59"/>
      <c r="I2616" s="59"/>
      <c r="J2616" s="59"/>
      <c r="K2616" s="59"/>
      <c r="L2616" s="59"/>
      <c r="M2616" s="59"/>
      <c r="N2616" s="59"/>
      <c r="O2616" s="59"/>
      <c r="P2616" s="59"/>
      <c r="Q2616" s="59"/>
      <c r="R2616" s="59"/>
      <c r="S2616" s="59"/>
      <c r="T2616" s="59"/>
      <c r="U2616" s="59"/>
      <c r="V2616" s="59"/>
      <c r="W2616" s="59"/>
      <c r="X2616" s="59"/>
      <c r="Y2616" s="59"/>
      <c r="Z2616" s="59"/>
      <c r="AA2616" s="59"/>
      <c r="AB2616" s="59"/>
      <c r="AC2616" s="59"/>
      <c r="AD2616" s="59"/>
      <c r="AE2616" s="59"/>
      <c r="AF2616" s="59"/>
      <c r="AG2616" s="59"/>
      <c r="AH2616" s="59"/>
      <c r="AI2616" s="59"/>
      <c r="AJ2616" s="59"/>
    </row>
    <row r="2617" spans="4:36" x14ac:dyDescent="0.2">
      <c r="D2617" s="89"/>
      <c r="G2617" s="59"/>
      <c r="H2617" s="59"/>
      <c r="I2617" s="59"/>
      <c r="J2617" s="59"/>
      <c r="K2617" s="59"/>
      <c r="L2617" s="59"/>
      <c r="M2617" s="59"/>
      <c r="N2617" s="59"/>
      <c r="O2617" s="59"/>
      <c r="P2617" s="59"/>
      <c r="Q2617" s="59"/>
      <c r="R2617" s="59"/>
      <c r="S2617" s="59"/>
      <c r="T2617" s="59"/>
      <c r="U2617" s="59"/>
      <c r="V2617" s="59"/>
      <c r="W2617" s="59"/>
      <c r="X2617" s="59"/>
      <c r="Y2617" s="59"/>
      <c r="Z2617" s="59"/>
      <c r="AA2617" s="59"/>
      <c r="AB2617" s="59"/>
      <c r="AC2617" s="59"/>
      <c r="AD2617" s="59"/>
      <c r="AE2617" s="59"/>
      <c r="AF2617" s="59"/>
      <c r="AG2617" s="59"/>
      <c r="AH2617" s="59"/>
      <c r="AI2617" s="59"/>
      <c r="AJ2617" s="59"/>
    </row>
    <row r="2618" spans="4:36" x14ac:dyDescent="0.2">
      <c r="D2618" s="89"/>
      <c r="G2618" s="59"/>
      <c r="H2618" s="59"/>
      <c r="I2618" s="59"/>
      <c r="J2618" s="59"/>
      <c r="K2618" s="59"/>
      <c r="L2618" s="59"/>
      <c r="M2618" s="59"/>
      <c r="N2618" s="59"/>
      <c r="O2618" s="59"/>
      <c r="P2618" s="59"/>
      <c r="Q2618" s="59"/>
      <c r="R2618" s="59"/>
      <c r="S2618" s="59"/>
      <c r="T2618" s="59"/>
      <c r="U2618" s="59"/>
      <c r="V2618" s="59"/>
      <c r="W2618" s="59"/>
      <c r="X2618" s="59"/>
      <c r="Y2618" s="59"/>
      <c r="Z2618" s="59"/>
      <c r="AA2618" s="59"/>
      <c r="AB2618" s="59"/>
      <c r="AC2618" s="59"/>
      <c r="AD2618" s="59"/>
      <c r="AE2618" s="59"/>
      <c r="AF2618" s="59"/>
      <c r="AG2618" s="59"/>
      <c r="AH2618" s="59"/>
      <c r="AI2618" s="59"/>
      <c r="AJ2618" s="59"/>
    </row>
    <row r="2619" spans="4:36" x14ac:dyDescent="0.2">
      <c r="D2619" s="89"/>
      <c r="G2619" s="59"/>
      <c r="H2619" s="59"/>
      <c r="I2619" s="59"/>
      <c r="J2619" s="59"/>
      <c r="K2619" s="59"/>
      <c r="L2619" s="59"/>
      <c r="M2619" s="59"/>
      <c r="N2619" s="59"/>
      <c r="O2619" s="59"/>
      <c r="P2619" s="59"/>
      <c r="Q2619" s="59"/>
      <c r="R2619" s="59"/>
      <c r="S2619" s="59"/>
      <c r="T2619" s="59"/>
      <c r="U2619" s="59"/>
      <c r="V2619" s="59"/>
      <c r="W2619" s="59"/>
      <c r="X2619" s="59"/>
      <c r="Y2619" s="59"/>
      <c r="Z2619" s="59"/>
      <c r="AA2619" s="59"/>
      <c r="AB2619" s="59"/>
      <c r="AC2619" s="59"/>
      <c r="AD2619" s="59"/>
      <c r="AE2619" s="59"/>
      <c r="AF2619" s="59"/>
      <c r="AG2619" s="59"/>
      <c r="AH2619" s="59"/>
      <c r="AI2619" s="59"/>
      <c r="AJ2619" s="59"/>
    </row>
    <row r="2620" spans="4:36" x14ac:dyDescent="0.2">
      <c r="D2620" s="89"/>
      <c r="G2620" s="59"/>
      <c r="H2620" s="59"/>
      <c r="I2620" s="59"/>
      <c r="J2620" s="59"/>
      <c r="K2620" s="59"/>
      <c r="L2620" s="59"/>
      <c r="M2620" s="59"/>
      <c r="N2620" s="59"/>
      <c r="O2620" s="59"/>
      <c r="P2620" s="59"/>
      <c r="Q2620" s="59"/>
      <c r="R2620" s="59"/>
      <c r="S2620" s="59"/>
      <c r="T2620" s="59"/>
      <c r="U2620" s="59"/>
      <c r="V2620" s="59"/>
      <c r="W2620" s="59"/>
      <c r="X2620" s="59"/>
      <c r="Y2620" s="59"/>
      <c r="Z2620" s="59"/>
      <c r="AA2620" s="59"/>
      <c r="AB2620" s="59"/>
      <c r="AC2620" s="59"/>
      <c r="AD2620" s="59"/>
      <c r="AE2620" s="59"/>
      <c r="AF2620" s="59"/>
      <c r="AG2620" s="59"/>
      <c r="AH2620" s="59"/>
      <c r="AI2620" s="59"/>
      <c r="AJ2620" s="59"/>
    </row>
    <row r="2621" spans="4:36" x14ac:dyDescent="0.2">
      <c r="D2621" s="89"/>
      <c r="G2621" s="59"/>
      <c r="H2621" s="59"/>
      <c r="I2621" s="59"/>
      <c r="J2621" s="59"/>
      <c r="K2621" s="59"/>
      <c r="L2621" s="59"/>
      <c r="M2621" s="59"/>
      <c r="N2621" s="59"/>
      <c r="O2621" s="59"/>
      <c r="P2621" s="59"/>
      <c r="Q2621" s="59"/>
      <c r="R2621" s="59"/>
      <c r="S2621" s="59"/>
      <c r="T2621" s="59"/>
      <c r="U2621" s="59"/>
      <c r="V2621" s="59"/>
      <c r="W2621" s="59"/>
      <c r="X2621" s="59"/>
      <c r="Y2621" s="59"/>
      <c r="Z2621" s="59"/>
      <c r="AA2621" s="59"/>
      <c r="AB2621" s="59"/>
      <c r="AC2621" s="59"/>
      <c r="AD2621" s="59"/>
      <c r="AE2621" s="59"/>
      <c r="AF2621" s="59"/>
      <c r="AG2621" s="59"/>
      <c r="AH2621" s="59"/>
      <c r="AI2621" s="59"/>
      <c r="AJ2621" s="59"/>
    </row>
    <row r="2622" spans="4:36" x14ac:dyDescent="0.2">
      <c r="D2622" s="89"/>
      <c r="G2622" s="59"/>
      <c r="H2622" s="59"/>
      <c r="I2622" s="59"/>
      <c r="J2622" s="59"/>
      <c r="K2622" s="59"/>
      <c r="L2622" s="59"/>
      <c r="M2622" s="59"/>
      <c r="N2622" s="59"/>
      <c r="O2622" s="59"/>
      <c r="P2622" s="59"/>
      <c r="Q2622" s="59"/>
      <c r="R2622" s="59"/>
      <c r="S2622" s="59"/>
      <c r="T2622" s="59"/>
      <c r="U2622" s="59"/>
      <c r="V2622" s="59"/>
      <c r="W2622" s="59"/>
      <c r="X2622" s="59"/>
      <c r="Y2622" s="59"/>
      <c r="Z2622" s="59"/>
      <c r="AA2622" s="59"/>
      <c r="AB2622" s="59"/>
      <c r="AC2622" s="59"/>
      <c r="AD2622" s="59"/>
      <c r="AE2622" s="59"/>
      <c r="AF2622" s="59"/>
      <c r="AG2622" s="59"/>
      <c r="AH2622" s="59"/>
      <c r="AI2622" s="59"/>
      <c r="AJ2622" s="59"/>
    </row>
    <row r="2623" spans="4:36" x14ac:dyDescent="0.2">
      <c r="D2623" s="89"/>
      <c r="G2623" s="59"/>
      <c r="H2623" s="59"/>
      <c r="I2623" s="59"/>
      <c r="J2623" s="59"/>
      <c r="K2623" s="59"/>
      <c r="L2623" s="59"/>
      <c r="M2623" s="59"/>
      <c r="N2623" s="59"/>
      <c r="O2623" s="59"/>
      <c r="P2623" s="59"/>
      <c r="Q2623" s="59"/>
      <c r="R2623" s="59"/>
      <c r="S2623" s="59"/>
      <c r="T2623" s="59"/>
      <c r="U2623" s="59"/>
      <c r="V2623" s="59"/>
      <c r="W2623" s="59"/>
      <c r="X2623" s="59"/>
      <c r="Y2623" s="59"/>
      <c r="Z2623" s="59"/>
      <c r="AA2623" s="59"/>
      <c r="AB2623" s="59"/>
      <c r="AC2623" s="59"/>
      <c r="AD2623" s="59"/>
      <c r="AE2623" s="59"/>
      <c r="AF2623" s="59"/>
      <c r="AG2623" s="59"/>
      <c r="AH2623" s="59"/>
      <c r="AI2623" s="59"/>
      <c r="AJ2623" s="59"/>
    </row>
    <row r="2624" spans="4:36" x14ac:dyDescent="0.2">
      <c r="D2624" s="89"/>
      <c r="G2624" s="59"/>
      <c r="H2624" s="59"/>
      <c r="I2624" s="59"/>
      <c r="J2624" s="59"/>
      <c r="K2624" s="59"/>
      <c r="L2624" s="59"/>
      <c r="M2624" s="59"/>
      <c r="N2624" s="59"/>
      <c r="O2624" s="59"/>
      <c r="P2624" s="59"/>
      <c r="Q2624" s="59"/>
      <c r="R2624" s="59"/>
      <c r="S2624" s="59"/>
      <c r="T2624" s="59"/>
      <c r="U2624" s="59"/>
      <c r="V2624" s="59"/>
      <c r="W2624" s="59"/>
      <c r="X2624" s="59"/>
      <c r="Y2624" s="59"/>
      <c r="Z2624" s="59"/>
      <c r="AA2624" s="59"/>
      <c r="AB2624" s="59"/>
      <c r="AC2624" s="59"/>
      <c r="AD2624" s="59"/>
      <c r="AE2624" s="59"/>
      <c r="AF2624" s="59"/>
      <c r="AG2624" s="59"/>
      <c r="AH2624" s="59"/>
      <c r="AI2624" s="59"/>
      <c r="AJ2624" s="59"/>
    </row>
    <row r="2625" spans="4:36" x14ac:dyDescent="0.2">
      <c r="D2625" s="89"/>
      <c r="G2625" s="59"/>
      <c r="H2625" s="59"/>
      <c r="I2625" s="59"/>
      <c r="J2625" s="59"/>
      <c r="K2625" s="59"/>
      <c r="L2625" s="59"/>
      <c r="M2625" s="59"/>
      <c r="N2625" s="59"/>
      <c r="O2625" s="59"/>
      <c r="P2625" s="59"/>
      <c r="Q2625" s="59"/>
      <c r="R2625" s="59"/>
      <c r="S2625" s="59"/>
      <c r="T2625" s="59"/>
      <c r="U2625" s="59"/>
      <c r="V2625" s="59"/>
      <c r="W2625" s="59"/>
      <c r="X2625" s="59"/>
      <c r="Y2625" s="59"/>
      <c r="Z2625" s="59"/>
      <c r="AA2625" s="59"/>
      <c r="AB2625" s="59"/>
      <c r="AC2625" s="59"/>
      <c r="AD2625" s="59"/>
      <c r="AE2625" s="59"/>
      <c r="AF2625" s="59"/>
      <c r="AG2625" s="59"/>
      <c r="AH2625" s="59"/>
      <c r="AI2625" s="59"/>
      <c r="AJ2625" s="59"/>
    </row>
    <row r="2626" spans="4:36" x14ac:dyDescent="0.2">
      <c r="D2626" s="89"/>
      <c r="G2626" s="59"/>
      <c r="H2626" s="59"/>
      <c r="I2626" s="59"/>
      <c r="J2626" s="59"/>
      <c r="K2626" s="59"/>
      <c r="L2626" s="59"/>
      <c r="M2626" s="59"/>
      <c r="N2626" s="59"/>
      <c r="O2626" s="59"/>
      <c r="P2626" s="59"/>
      <c r="Q2626" s="59"/>
      <c r="R2626" s="59"/>
      <c r="S2626" s="59"/>
      <c r="T2626" s="59"/>
      <c r="U2626" s="59"/>
      <c r="V2626" s="59"/>
      <c r="W2626" s="59"/>
      <c r="X2626" s="59"/>
      <c r="Y2626" s="59"/>
      <c r="Z2626" s="59"/>
      <c r="AA2626" s="59"/>
      <c r="AB2626" s="59"/>
      <c r="AC2626" s="59"/>
      <c r="AD2626" s="59"/>
      <c r="AE2626" s="59"/>
      <c r="AF2626" s="59"/>
      <c r="AG2626" s="59"/>
      <c r="AH2626" s="59"/>
      <c r="AI2626" s="59"/>
      <c r="AJ2626" s="59"/>
    </row>
    <row r="2627" spans="4:36" x14ac:dyDescent="0.2">
      <c r="D2627" s="89"/>
      <c r="G2627" s="59"/>
      <c r="H2627" s="59"/>
      <c r="I2627" s="59"/>
      <c r="J2627" s="59"/>
      <c r="K2627" s="59"/>
      <c r="L2627" s="59"/>
      <c r="M2627" s="59"/>
      <c r="N2627" s="59"/>
      <c r="O2627" s="59"/>
      <c r="P2627" s="59"/>
      <c r="Q2627" s="59"/>
      <c r="R2627" s="59"/>
      <c r="S2627" s="59"/>
      <c r="T2627" s="59"/>
      <c r="U2627" s="59"/>
      <c r="V2627" s="59"/>
      <c r="W2627" s="59"/>
      <c r="X2627" s="59"/>
      <c r="Y2627" s="59"/>
      <c r="Z2627" s="59"/>
      <c r="AA2627" s="59"/>
      <c r="AB2627" s="59"/>
      <c r="AC2627" s="59"/>
      <c r="AD2627" s="59"/>
      <c r="AE2627" s="59"/>
      <c r="AF2627" s="59"/>
      <c r="AG2627" s="59"/>
      <c r="AH2627" s="59"/>
      <c r="AI2627" s="59"/>
      <c r="AJ2627" s="59"/>
    </row>
    <row r="2628" spans="4:36" x14ac:dyDescent="0.2">
      <c r="D2628" s="89"/>
      <c r="G2628" s="59"/>
      <c r="H2628" s="59"/>
      <c r="I2628" s="59"/>
      <c r="J2628" s="59"/>
      <c r="K2628" s="59"/>
      <c r="L2628" s="59"/>
      <c r="M2628" s="59"/>
      <c r="N2628" s="59"/>
      <c r="O2628" s="59"/>
      <c r="P2628" s="59"/>
      <c r="Q2628" s="59"/>
      <c r="R2628" s="59"/>
      <c r="S2628" s="59"/>
      <c r="T2628" s="59"/>
      <c r="U2628" s="59"/>
      <c r="V2628" s="59"/>
      <c r="W2628" s="59"/>
      <c r="X2628" s="59"/>
      <c r="Y2628" s="59"/>
      <c r="Z2628" s="59"/>
      <c r="AA2628" s="59"/>
      <c r="AB2628" s="59"/>
      <c r="AC2628" s="59"/>
      <c r="AD2628" s="59"/>
      <c r="AE2628" s="59"/>
      <c r="AF2628" s="59"/>
      <c r="AG2628" s="59"/>
      <c r="AH2628" s="59"/>
      <c r="AI2628" s="59"/>
      <c r="AJ2628" s="59"/>
    </row>
    <row r="2629" spans="4:36" x14ac:dyDescent="0.2">
      <c r="D2629" s="89"/>
      <c r="G2629" s="59"/>
      <c r="H2629" s="59"/>
      <c r="I2629" s="59"/>
      <c r="J2629" s="59"/>
      <c r="K2629" s="59"/>
      <c r="L2629" s="59"/>
      <c r="M2629" s="59"/>
      <c r="N2629" s="59"/>
      <c r="O2629" s="59"/>
      <c r="P2629" s="59"/>
      <c r="Q2629" s="59"/>
      <c r="R2629" s="59"/>
      <c r="S2629" s="59"/>
      <c r="T2629" s="59"/>
      <c r="U2629" s="59"/>
      <c r="V2629" s="59"/>
      <c r="W2629" s="59"/>
      <c r="X2629" s="59"/>
      <c r="Y2629" s="59"/>
      <c r="Z2629" s="59"/>
      <c r="AA2629" s="59"/>
      <c r="AB2629" s="59"/>
      <c r="AC2629" s="59"/>
      <c r="AD2629" s="59"/>
      <c r="AE2629" s="59"/>
      <c r="AF2629" s="59"/>
      <c r="AG2629" s="59"/>
      <c r="AH2629" s="59"/>
      <c r="AI2629" s="59"/>
      <c r="AJ2629" s="59"/>
    </row>
    <row r="2630" spans="4:36" x14ac:dyDescent="0.2">
      <c r="D2630" s="89"/>
      <c r="G2630" s="59"/>
      <c r="H2630" s="59"/>
      <c r="I2630" s="59"/>
      <c r="J2630" s="59"/>
      <c r="K2630" s="59"/>
      <c r="L2630" s="59"/>
      <c r="M2630" s="59"/>
      <c r="N2630" s="59"/>
      <c r="O2630" s="59"/>
      <c r="P2630" s="59"/>
      <c r="Q2630" s="59"/>
      <c r="R2630" s="59"/>
      <c r="S2630" s="59"/>
      <c r="T2630" s="59"/>
      <c r="U2630" s="59"/>
      <c r="V2630" s="59"/>
      <c r="W2630" s="59"/>
      <c r="X2630" s="59"/>
      <c r="Y2630" s="59"/>
      <c r="Z2630" s="59"/>
      <c r="AA2630" s="59"/>
      <c r="AB2630" s="59"/>
      <c r="AC2630" s="59"/>
      <c r="AD2630" s="59"/>
      <c r="AE2630" s="59"/>
      <c r="AF2630" s="59"/>
      <c r="AG2630" s="59"/>
      <c r="AH2630" s="59"/>
      <c r="AI2630" s="59"/>
      <c r="AJ2630" s="59"/>
    </row>
    <row r="2631" spans="4:36" x14ac:dyDescent="0.2">
      <c r="D2631" s="89"/>
      <c r="G2631" s="59"/>
      <c r="H2631" s="59"/>
      <c r="I2631" s="59"/>
      <c r="J2631" s="59"/>
      <c r="K2631" s="59"/>
      <c r="L2631" s="59"/>
      <c r="M2631" s="59"/>
      <c r="N2631" s="59"/>
      <c r="O2631" s="59"/>
      <c r="P2631" s="59"/>
      <c r="Q2631" s="59"/>
      <c r="R2631" s="59"/>
      <c r="S2631" s="59"/>
      <c r="T2631" s="59"/>
      <c r="U2631" s="59"/>
      <c r="V2631" s="59"/>
      <c r="W2631" s="59"/>
      <c r="X2631" s="59"/>
      <c r="Y2631" s="59"/>
      <c r="Z2631" s="59"/>
      <c r="AA2631" s="59"/>
      <c r="AB2631" s="59"/>
      <c r="AC2631" s="59"/>
      <c r="AD2631" s="59"/>
      <c r="AE2631" s="59"/>
      <c r="AF2631" s="59"/>
      <c r="AG2631" s="59"/>
      <c r="AH2631" s="59"/>
      <c r="AI2631" s="59"/>
      <c r="AJ2631" s="59"/>
    </row>
    <row r="2632" spans="4:36" x14ac:dyDescent="0.2">
      <c r="D2632" s="89"/>
      <c r="G2632" s="59"/>
      <c r="H2632" s="59"/>
      <c r="I2632" s="59"/>
      <c r="J2632" s="59"/>
      <c r="K2632" s="59"/>
      <c r="L2632" s="59"/>
      <c r="M2632" s="59"/>
      <c r="N2632" s="59"/>
      <c r="O2632" s="59"/>
      <c r="P2632" s="59"/>
      <c r="Q2632" s="59"/>
      <c r="R2632" s="59"/>
      <c r="S2632" s="59"/>
      <c r="T2632" s="59"/>
      <c r="U2632" s="59"/>
      <c r="V2632" s="59"/>
      <c r="W2632" s="59"/>
      <c r="X2632" s="59"/>
      <c r="Y2632" s="59"/>
      <c r="Z2632" s="59"/>
      <c r="AA2632" s="59"/>
      <c r="AB2632" s="59"/>
      <c r="AC2632" s="59"/>
      <c r="AD2632" s="59"/>
      <c r="AE2632" s="59"/>
      <c r="AF2632" s="59"/>
      <c r="AG2632" s="59"/>
      <c r="AH2632" s="59"/>
      <c r="AI2632" s="59"/>
      <c r="AJ2632" s="59"/>
    </row>
    <row r="2633" spans="4:36" x14ac:dyDescent="0.2">
      <c r="D2633" s="89"/>
      <c r="G2633" s="59"/>
      <c r="H2633" s="59"/>
      <c r="I2633" s="59"/>
      <c r="J2633" s="59"/>
      <c r="K2633" s="59"/>
      <c r="L2633" s="59"/>
      <c r="M2633" s="59"/>
      <c r="N2633" s="59"/>
      <c r="O2633" s="59"/>
      <c r="P2633" s="59"/>
      <c r="Q2633" s="59"/>
      <c r="R2633" s="59"/>
      <c r="S2633" s="59"/>
      <c r="T2633" s="59"/>
      <c r="U2633" s="59"/>
      <c r="V2633" s="59"/>
      <c r="W2633" s="59"/>
      <c r="X2633" s="59"/>
      <c r="Y2633" s="59"/>
      <c r="Z2633" s="59"/>
      <c r="AA2633" s="59"/>
      <c r="AB2633" s="59"/>
      <c r="AC2633" s="59"/>
      <c r="AD2633" s="59"/>
      <c r="AE2633" s="59"/>
      <c r="AF2633" s="59"/>
      <c r="AG2633" s="59"/>
      <c r="AH2633" s="59"/>
      <c r="AI2633" s="59"/>
      <c r="AJ2633" s="59"/>
    </row>
    <row r="2634" spans="4:36" x14ac:dyDescent="0.2">
      <c r="D2634" s="89"/>
      <c r="G2634" s="59"/>
      <c r="H2634" s="59"/>
      <c r="I2634" s="59"/>
      <c r="J2634" s="59"/>
      <c r="K2634" s="59"/>
      <c r="L2634" s="59"/>
      <c r="M2634" s="59"/>
      <c r="N2634" s="59"/>
      <c r="O2634" s="59"/>
      <c r="P2634" s="59"/>
      <c r="Q2634" s="59"/>
      <c r="R2634" s="59"/>
      <c r="S2634" s="59"/>
      <c r="T2634" s="59"/>
      <c r="U2634" s="59"/>
      <c r="V2634" s="59"/>
      <c r="W2634" s="59"/>
      <c r="X2634" s="59"/>
      <c r="Y2634" s="59"/>
      <c r="Z2634" s="59"/>
      <c r="AA2634" s="59"/>
      <c r="AB2634" s="59"/>
      <c r="AC2634" s="59"/>
      <c r="AD2634" s="59"/>
      <c r="AE2634" s="59"/>
      <c r="AF2634" s="59"/>
      <c r="AG2634" s="59"/>
      <c r="AH2634" s="59"/>
      <c r="AI2634" s="59"/>
      <c r="AJ2634" s="59"/>
    </row>
    <row r="2635" spans="4:36" x14ac:dyDescent="0.2">
      <c r="D2635" s="89"/>
      <c r="G2635" s="59"/>
      <c r="H2635" s="59"/>
      <c r="I2635" s="59"/>
      <c r="J2635" s="59"/>
      <c r="K2635" s="59"/>
      <c r="L2635" s="59"/>
      <c r="M2635" s="59"/>
      <c r="N2635" s="59"/>
      <c r="O2635" s="59"/>
      <c r="P2635" s="59"/>
      <c r="Q2635" s="59"/>
      <c r="R2635" s="59"/>
      <c r="S2635" s="59"/>
      <c r="T2635" s="59"/>
      <c r="U2635" s="59"/>
      <c r="V2635" s="59"/>
      <c r="W2635" s="59"/>
      <c r="X2635" s="59"/>
      <c r="Y2635" s="59"/>
      <c r="Z2635" s="59"/>
      <c r="AA2635" s="59"/>
      <c r="AB2635" s="59"/>
      <c r="AC2635" s="59"/>
      <c r="AD2635" s="59"/>
      <c r="AE2635" s="59"/>
      <c r="AF2635" s="59"/>
      <c r="AG2635" s="59"/>
      <c r="AH2635" s="59"/>
      <c r="AI2635" s="59"/>
      <c r="AJ2635" s="59"/>
    </row>
    <row r="2636" spans="4:36" x14ac:dyDescent="0.2">
      <c r="D2636" s="89"/>
      <c r="G2636" s="59"/>
      <c r="H2636" s="59"/>
      <c r="I2636" s="59"/>
      <c r="J2636" s="59"/>
      <c r="K2636" s="59"/>
      <c r="L2636" s="59"/>
      <c r="M2636" s="59"/>
      <c r="N2636" s="59"/>
      <c r="O2636" s="59"/>
      <c r="P2636" s="59"/>
      <c r="Q2636" s="59"/>
      <c r="R2636" s="59"/>
      <c r="S2636" s="59"/>
      <c r="T2636" s="59"/>
      <c r="U2636" s="59"/>
      <c r="V2636" s="59"/>
      <c r="W2636" s="59"/>
      <c r="X2636" s="59"/>
      <c r="Y2636" s="59"/>
      <c r="Z2636" s="59"/>
      <c r="AA2636" s="59"/>
      <c r="AB2636" s="59"/>
      <c r="AC2636" s="59"/>
      <c r="AD2636" s="59"/>
      <c r="AE2636" s="59"/>
      <c r="AF2636" s="59"/>
      <c r="AG2636" s="59"/>
      <c r="AH2636" s="59"/>
      <c r="AI2636" s="59"/>
      <c r="AJ2636" s="59"/>
    </row>
    <row r="2637" spans="4:36" x14ac:dyDescent="0.2">
      <c r="D2637" s="89"/>
      <c r="G2637" s="59"/>
      <c r="H2637" s="59"/>
      <c r="I2637" s="59"/>
      <c r="J2637" s="59"/>
      <c r="K2637" s="59"/>
      <c r="L2637" s="59"/>
      <c r="M2637" s="59"/>
      <c r="N2637" s="59"/>
      <c r="O2637" s="59"/>
      <c r="P2637" s="59"/>
      <c r="Q2637" s="59"/>
      <c r="R2637" s="59"/>
      <c r="S2637" s="59"/>
      <c r="T2637" s="59"/>
      <c r="U2637" s="59"/>
      <c r="V2637" s="59"/>
      <c r="W2637" s="59"/>
      <c r="X2637" s="59"/>
      <c r="Y2637" s="59"/>
      <c r="Z2637" s="59"/>
      <c r="AA2637" s="59"/>
      <c r="AB2637" s="59"/>
      <c r="AC2637" s="59"/>
      <c r="AD2637" s="59"/>
      <c r="AE2637" s="59"/>
      <c r="AF2637" s="59"/>
      <c r="AG2637" s="59"/>
      <c r="AH2637" s="59"/>
      <c r="AI2637" s="59"/>
      <c r="AJ2637" s="59"/>
    </row>
    <row r="2638" spans="4:36" x14ac:dyDescent="0.2">
      <c r="D2638" s="89"/>
      <c r="G2638" s="59"/>
      <c r="H2638" s="59"/>
      <c r="I2638" s="59"/>
      <c r="J2638" s="59"/>
      <c r="K2638" s="59"/>
      <c r="L2638" s="59"/>
      <c r="M2638" s="59"/>
      <c r="N2638" s="59"/>
      <c r="O2638" s="59"/>
      <c r="P2638" s="59"/>
      <c r="Q2638" s="59"/>
      <c r="R2638" s="59"/>
      <c r="S2638" s="59"/>
      <c r="T2638" s="59"/>
      <c r="U2638" s="59"/>
      <c r="V2638" s="59"/>
      <c r="W2638" s="59"/>
      <c r="X2638" s="59"/>
      <c r="Y2638" s="59"/>
      <c r="Z2638" s="59"/>
      <c r="AA2638" s="59"/>
      <c r="AB2638" s="59"/>
      <c r="AC2638" s="59"/>
      <c r="AD2638" s="59"/>
      <c r="AE2638" s="59"/>
      <c r="AF2638" s="59"/>
      <c r="AG2638" s="59"/>
      <c r="AH2638" s="59"/>
      <c r="AI2638" s="59"/>
      <c r="AJ2638" s="59"/>
    </row>
    <row r="2639" spans="4:36" x14ac:dyDescent="0.2">
      <c r="D2639" s="89"/>
      <c r="G2639" s="59"/>
      <c r="H2639" s="59"/>
      <c r="I2639" s="59"/>
      <c r="J2639" s="59"/>
      <c r="K2639" s="59"/>
      <c r="L2639" s="59"/>
      <c r="M2639" s="59"/>
      <c r="N2639" s="59"/>
      <c r="O2639" s="59"/>
      <c r="P2639" s="59"/>
      <c r="Q2639" s="59"/>
      <c r="R2639" s="59"/>
      <c r="S2639" s="59"/>
      <c r="T2639" s="59"/>
      <c r="U2639" s="59"/>
      <c r="V2639" s="59"/>
      <c r="W2639" s="59"/>
      <c r="X2639" s="59"/>
      <c r="Y2639" s="59"/>
      <c r="Z2639" s="59"/>
      <c r="AA2639" s="59"/>
      <c r="AB2639" s="59"/>
      <c r="AC2639" s="59"/>
      <c r="AD2639" s="59"/>
      <c r="AE2639" s="59"/>
      <c r="AF2639" s="59"/>
      <c r="AG2639" s="59"/>
      <c r="AH2639" s="59"/>
      <c r="AI2639" s="59"/>
      <c r="AJ2639" s="59"/>
    </row>
    <row r="2640" spans="4:36" x14ac:dyDescent="0.2">
      <c r="D2640" s="89"/>
      <c r="G2640" s="59"/>
      <c r="H2640" s="59"/>
      <c r="I2640" s="59"/>
      <c r="J2640" s="59"/>
      <c r="K2640" s="59"/>
      <c r="L2640" s="59"/>
      <c r="M2640" s="59"/>
      <c r="N2640" s="59"/>
      <c r="O2640" s="59"/>
      <c r="P2640" s="59"/>
      <c r="Q2640" s="59"/>
      <c r="R2640" s="59"/>
      <c r="S2640" s="59"/>
      <c r="T2640" s="59"/>
      <c r="U2640" s="59"/>
      <c r="V2640" s="59"/>
      <c r="W2640" s="59"/>
      <c r="X2640" s="59"/>
      <c r="Y2640" s="59"/>
      <c r="Z2640" s="59"/>
      <c r="AA2640" s="59"/>
      <c r="AB2640" s="59"/>
      <c r="AC2640" s="59"/>
      <c r="AD2640" s="59"/>
      <c r="AE2640" s="59"/>
      <c r="AF2640" s="59"/>
      <c r="AG2640" s="59"/>
      <c r="AH2640" s="59"/>
      <c r="AI2640" s="59"/>
      <c r="AJ2640" s="59"/>
    </row>
    <row r="2641" spans="4:36" x14ac:dyDescent="0.2">
      <c r="D2641" s="89"/>
      <c r="G2641" s="59"/>
      <c r="H2641" s="59"/>
      <c r="I2641" s="59"/>
      <c r="J2641" s="59"/>
      <c r="K2641" s="59"/>
      <c r="L2641" s="59"/>
      <c r="M2641" s="59"/>
      <c r="N2641" s="59"/>
      <c r="O2641" s="59"/>
      <c r="P2641" s="59"/>
      <c r="Q2641" s="59"/>
      <c r="R2641" s="59"/>
      <c r="S2641" s="59"/>
      <c r="T2641" s="59"/>
      <c r="U2641" s="59"/>
      <c r="V2641" s="59"/>
      <c r="W2641" s="59"/>
      <c r="X2641" s="59"/>
      <c r="Y2641" s="59"/>
      <c r="Z2641" s="59"/>
      <c r="AA2641" s="59"/>
      <c r="AB2641" s="59"/>
      <c r="AC2641" s="59"/>
      <c r="AD2641" s="59"/>
      <c r="AE2641" s="59"/>
      <c r="AF2641" s="59"/>
      <c r="AG2641" s="59"/>
      <c r="AH2641" s="59"/>
      <c r="AI2641" s="59"/>
      <c r="AJ2641" s="59"/>
    </row>
    <row r="2642" spans="4:36" x14ac:dyDescent="0.2">
      <c r="D2642" s="89"/>
      <c r="G2642" s="59"/>
      <c r="H2642" s="59"/>
      <c r="I2642" s="59"/>
      <c r="J2642" s="59"/>
      <c r="K2642" s="59"/>
      <c r="L2642" s="59"/>
      <c r="M2642" s="59"/>
      <c r="N2642" s="59"/>
      <c r="O2642" s="59"/>
      <c r="P2642" s="59"/>
      <c r="Q2642" s="59"/>
      <c r="R2642" s="59"/>
      <c r="S2642" s="59"/>
      <c r="T2642" s="59"/>
      <c r="U2642" s="59"/>
      <c r="V2642" s="59"/>
      <c r="W2642" s="59"/>
      <c r="X2642" s="59"/>
      <c r="Y2642" s="59"/>
      <c r="Z2642" s="59"/>
      <c r="AA2642" s="59"/>
      <c r="AB2642" s="59"/>
      <c r="AC2642" s="59"/>
      <c r="AD2642" s="59"/>
      <c r="AE2642" s="59"/>
      <c r="AF2642" s="59"/>
      <c r="AG2642" s="59"/>
      <c r="AH2642" s="59"/>
      <c r="AI2642" s="59"/>
      <c r="AJ2642" s="59"/>
    </row>
  </sheetData>
  <autoFilter ref="A5:AJ2562"/>
  <sortState ref="A7:AJ448">
    <sortCondition ref="D7"/>
  </sortState>
  <hyperlinks>
    <hyperlink ref="AO5" location="Geography!A1" display="Geography Tab"/>
  </hyperlink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Introduction</vt:lpstr>
      <vt:lpstr>Data</vt:lpstr>
      <vt:lpstr>Areas</vt:lpstr>
      <vt:lpstr>Raw</vt:lpstr>
      <vt:lpstr>Area_Code</vt:lpstr>
      <vt:lpstr>Eng_Code</vt:lpstr>
      <vt:lpstr>Areas!Print_Titles</vt:lpstr>
      <vt:lpstr>Prov_Code</vt:lpstr>
      <vt:lpstr>Reg_Code</vt:lpstr>
    </vt:vector>
  </TitlesOfParts>
  <Company>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Kay</dc:creator>
  <cp:lastModifiedBy>Tyrrell, Keith</cp:lastModifiedBy>
  <cp:lastPrinted>2017-11-17T10:40:43Z</cp:lastPrinted>
  <dcterms:created xsi:type="dcterms:W3CDTF">2003-08-01T14:12:13Z</dcterms:created>
  <dcterms:modified xsi:type="dcterms:W3CDTF">2018-07-06T12:05:19Z</dcterms:modified>
</cp:coreProperties>
</file>