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PRT\K&amp;I\Tony's Team\Activity\QAR\QAR revisions\201905 May 19 (2017-18 to 2018-19) Revised QAR data\201718 Merged Revisions Workings\Webfiles\"/>
    </mc:Choice>
  </mc:AlternateContent>
  <xr:revisionPtr revIDLastSave="0" documentId="13_ncr:1_{42E40A71-29B2-4B94-8FEE-ED765C8D2AE4}" xr6:coauthVersionLast="36" xr6:coauthVersionMax="36" xr10:uidLastSave="{00000000-0000-0000-0000-000000000000}"/>
  <bookViews>
    <workbookView xWindow="0" yWindow="0" windowWidth="24576" windowHeight="9924" xr2:uid="{C4AB86CA-7EB9-4F30-97A0-4EFE88FE6450}"/>
  </bookViews>
  <sheets>
    <sheet name="Full Extract" sheetId="1" r:id="rId1"/>
    <sheet name="Regional Totals" sheetId="2" r:id="rId2"/>
    <sheet name="Notes" sheetId="3" r:id="rId3"/>
  </sheets>
  <definedNames>
    <definedName name="_xlnm._FilterDatabase" localSheetId="0" hidden="1">'Full Extract'!$B$19:$S$398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1" i="2" l="1"/>
  <c r="C19" i="2"/>
  <c r="B19" i="2"/>
  <c r="B20" i="2" s="1"/>
  <c r="B21" i="2" s="1"/>
  <c r="B22" i="2" s="1"/>
  <c r="C17" i="2"/>
  <c r="C22" i="2" s="1"/>
  <c r="B17" i="2"/>
  <c r="C8" i="2"/>
  <c r="C5" i="2"/>
  <c r="N22" i="2"/>
  <c r="M22" i="2"/>
  <c r="L22" i="2"/>
  <c r="K22" i="2"/>
  <c r="J22" i="2"/>
  <c r="H22" i="2"/>
  <c r="N21" i="2"/>
  <c r="M21" i="2"/>
  <c r="H21" i="2"/>
  <c r="N20" i="2"/>
  <c r="M20" i="2"/>
  <c r="L20" i="2"/>
  <c r="I20" i="2"/>
  <c r="H20" i="2"/>
  <c r="K17" i="1"/>
  <c r="N19" i="2"/>
  <c r="M19" i="2"/>
  <c r="M17" i="2" s="1"/>
  <c r="N17" i="1"/>
  <c r="K19" i="2"/>
  <c r="J19" i="2"/>
  <c r="H19" i="2"/>
  <c r="I19" i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H19" i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S17" i="1"/>
  <c r="Q17" i="1"/>
  <c r="P17" i="1"/>
  <c r="L17" i="1"/>
  <c r="N17" i="2" l="1"/>
  <c r="H17" i="2"/>
  <c r="H286" i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285" i="1"/>
  <c r="I286" i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s="1"/>
  <c r="I359" i="1" s="1"/>
  <c r="I360" i="1" s="1"/>
  <c r="I361" i="1" s="1"/>
  <c r="I362" i="1" s="1"/>
  <c r="I363" i="1" s="1"/>
  <c r="I364" i="1" s="1"/>
  <c r="I365" i="1" s="1"/>
  <c r="I366" i="1" s="1"/>
  <c r="I367" i="1" s="1"/>
  <c r="I368" i="1" s="1"/>
  <c r="I369" i="1" s="1"/>
  <c r="I370" i="1" s="1"/>
  <c r="I371" i="1" s="1"/>
  <c r="I372" i="1" s="1"/>
  <c r="I373" i="1" s="1"/>
  <c r="I374" i="1" s="1"/>
  <c r="I375" i="1" s="1"/>
  <c r="I376" i="1" s="1"/>
  <c r="I377" i="1" s="1"/>
  <c r="I378" i="1" s="1"/>
  <c r="I379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285" i="1"/>
  <c r="I19" i="2"/>
  <c r="P19" i="2"/>
  <c r="Q19" i="2"/>
  <c r="O17" i="1"/>
  <c r="L19" i="2"/>
  <c r="J17" i="1"/>
  <c r="R17" i="1"/>
  <c r="Q22" i="2"/>
  <c r="Q20" i="2"/>
  <c r="P22" i="2"/>
  <c r="P20" i="2"/>
  <c r="O22" i="2"/>
  <c r="O20" i="2"/>
  <c r="Q21" i="2"/>
  <c r="P21" i="2"/>
  <c r="O21" i="2"/>
  <c r="M17" i="1"/>
  <c r="O19" i="2"/>
  <c r="I21" i="2"/>
  <c r="J20" i="2"/>
  <c r="J17" i="2" s="1"/>
  <c r="J21" i="2"/>
  <c r="I22" i="2"/>
  <c r="K20" i="2"/>
  <c r="K21" i="2"/>
  <c r="L21" i="2"/>
  <c r="C20" i="2"/>
  <c r="K17" i="2" l="1"/>
  <c r="O17" i="2"/>
  <c r="P17" i="2"/>
  <c r="I17" i="2"/>
  <c r="Q17" i="2"/>
  <c r="L17" i="2"/>
</calcChain>
</file>

<file path=xl/sharedStrings.xml><?xml version="1.0" encoding="utf-8"?>
<sst xmlns="http://schemas.openxmlformats.org/spreadsheetml/2006/main" count="2377" uniqueCount="820">
  <si>
    <t>Title:</t>
  </si>
  <si>
    <t>NHS inpatient elective admission events and outpatient referrals and attendances</t>
  </si>
  <si>
    <t>Summary:</t>
  </si>
  <si>
    <t>QAR is the collection of data to monitor the numbers of elective admission events and the numbers of referrals and attendances for England only outpatient appointments during a quarter.</t>
  </si>
  <si>
    <t>Period:</t>
  </si>
  <si>
    <t>April to June 2017</t>
  </si>
  <si>
    <t>Source:</t>
  </si>
  <si>
    <t>NHS England: Unify2 data collection - QAR</t>
  </si>
  <si>
    <t>Basis:</t>
  </si>
  <si>
    <t>Provider</t>
  </si>
  <si>
    <t>Published:</t>
  </si>
  <si>
    <t>25th August 2017</t>
  </si>
  <si>
    <t>Revised:</t>
  </si>
  <si>
    <t>31st May 2019</t>
  </si>
  <si>
    <t>Status:</t>
  </si>
  <si>
    <t>Revised Public</t>
  </si>
  <si>
    <t>Contact:</t>
  </si>
  <si>
    <t>england.nhsdata@nhs.net</t>
  </si>
  <si>
    <t xml:space="preserve">Guidance documents and latest statistical commentary relating to this collection can be found here: </t>
  </si>
  <si>
    <t>http://www.england.nhs.uk/statistics/hospital-activity/quarterly-hospital-activity/</t>
  </si>
  <si>
    <t>Provider Level Data</t>
  </si>
  <si>
    <t>Year</t>
  </si>
  <si>
    <t>Period</t>
  </si>
  <si>
    <t>Region Code</t>
  </si>
  <si>
    <t>Region name</t>
  </si>
  <si>
    <t>Org Code</t>
  </si>
  <si>
    <t>Org Name</t>
  </si>
  <si>
    <t>Specialty Code</t>
  </si>
  <si>
    <t>Specialty Name</t>
  </si>
  <si>
    <t>Decisions to Admit</t>
  </si>
  <si>
    <t>Admissions</t>
  </si>
  <si>
    <t>Failed to Attend</t>
  </si>
  <si>
    <t>Removals</t>
  </si>
  <si>
    <t>GP Referrals Made</t>
  </si>
  <si>
    <t>Other Referrals Made</t>
  </si>
  <si>
    <t>First Attendances Seen</t>
  </si>
  <si>
    <t>First Attendances DNA</t>
  </si>
  <si>
    <t>Subsequent Attendances Seen</t>
  </si>
  <si>
    <t>Subsequent Attendances DNA</t>
  </si>
  <si>
    <t>2017-18</t>
  </si>
  <si>
    <t>JUNE</t>
  </si>
  <si>
    <t>England</t>
  </si>
  <si>
    <t>C_999</t>
  </si>
  <si>
    <t>Total</t>
  </si>
  <si>
    <t>Y54</t>
  </si>
  <si>
    <t>NORTH OF ENGLAND COMMISSIONING REGION</t>
  </si>
  <si>
    <t>NCR</t>
  </si>
  <si>
    <t>ISIGHT</t>
  </si>
  <si>
    <t>NEY</t>
  </si>
  <si>
    <t>PIONEER HEALTHCARE LIMITED</t>
  </si>
  <si>
    <t>NLF06</t>
  </si>
  <si>
    <t>OLDHAM INTEGRATED CARE CENTRE</t>
  </si>
  <si>
    <t>NQH</t>
  </si>
  <si>
    <t>NOVUS HEALTH LTD</t>
  </si>
  <si>
    <t>NQL</t>
  </si>
  <si>
    <t>NAVIGO</t>
  </si>
  <si>
    <t>NT210</t>
  </si>
  <si>
    <t>NUFFIELD HEALTH, THE GROSVENOR HOSPITAL, CHESTER</t>
  </si>
  <si>
    <t>NT225</t>
  </si>
  <si>
    <t>NUFFIELD HEALTH, LEEDS HOSPITAL</t>
  </si>
  <si>
    <t>NT237</t>
  </si>
  <si>
    <t>NUFFIELD HEALTH, TEES HOSPITAL</t>
  </si>
  <si>
    <t>NT245</t>
  </si>
  <si>
    <t>NUFFIELD HEALTH, YORK HOSPITAL</t>
  </si>
  <si>
    <t>NT324</t>
  </si>
  <si>
    <t>SPIRE CHESHIRE HOSPITAL</t>
  </si>
  <si>
    <t>NT325</t>
  </si>
  <si>
    <t>SPIRE MURRAYFIELD HOSPITAL</t>
  </si>
  <si>
    <t>NT327</t>
  </si>
  <si>
    <t>SPIRE MANCHESTER HOSPITAL</t>
  </si>
  <si>
    <t>NT332</t>
  </si>
  <si>
    <t>SPIRE LEEDS HOSPITAL</t>
  </si>
  <si>
    <t>NT333</t>
  </si>
  <si>
    <t>SPIRE WASHINGTON HOSPITAL</t>
  </si>
  <si>
    <t>NT337</t>
  </si>
  <si>
    <t>SPIRE LIVERPOOL HOSPITAL</t>
  </si>
  <si>
    <t>NT339</t>
  </si>
  <si>
    <t>SPIRE REGENCY HOSPITAL</t>
  </si>
  <si>
    <t>NT347</t>
  </si>
  <si>
    <t>SPIRE FYLDE COAST HOSPITAL</t>
  </si>
  <si>
    <t>NT348</t>
  </si>
  <si>
    <t>SPIRE ELLAND HOSPITAL</t>
  </si>
  <si>
    <t>NT350</t>
  </si>
  <si>
    <t>SPIRE METHLEY PARK HOSPITAL</t>
  </si>
  <si>
    <t>NT351</t>
  </si>
  <si>
    <t>SPIRE HULL AND EAST RIDING HOSPITAL</t>
  </si>
  <si>
    <t>NT401</t>
  </si>
  <si>
    <t>BMI - THE ALEXANDRA HOSPITAL</t>
  </si>
  <si>
    <t>NT403</t>
  </si>
  <si>
    <t>BMI - THE BEARDWOOD HOSPITAL</t>
  </si>
  <si>
    <t>NT404</t>
  </si>
  <si>
    <t>BMI - THE BEAUMONT HOSPITAL</t>
  </si>
  <si>
    <t>NT420</t>
  </si>
  <si>
    <t>BMI - THE HIGHFIELD HOSPITAL</t>
  </si>
  <si>
    <t>NT439</t>
  </si>
  <si>
    <t>BMI - THE SOUTH CHESHIRE PRIVATE HOSPITAL</t>
  </si>
  <si>
    <t>NT440</t>
  </si>
  <si>
    <t>BMI - THORNBURY HOSPITAL</t>
  </si>
  <si>
    <t>NT447</t>
  </si>
  <si>
    <t>BMI THE DUCHY HOSPITAL</t>
  </si>
  <si>
    <t>NT448</t>
  </si>
  <si>
    <t>BMI THE HUDDERSFIELD HOSPITAL</t>
  </si>
  <si>
    <t>NT449</t>
  </si>
  <si>
    <t>BMI THE LANCASTER HOSPITAL</t>
  </si>
  <si>
    <t>NT457</t>
  </si>
  <si>
    <t>BMI WOODLANDS HOSPITAL</t>
  </si>
  <si>
    <t>NT497</t>
  </si>
  <si>
    <t>BMI GISBURNE PARK HOSPITAL</t>
  </si>
  <si>
    <t>NTP35</t>
  </si>
  <si>
    <t>THE PHOENIX CENTRE</t>
  </si>
  <si>
    <t>NTPAE</t>
  </si>
  <si>
    <t>THE CROFT SHIFA HEALTH CENTRE</t>
  </si>
  <si>
    <t>NTX</t>
  </si>
  <si>
    <t>THE ONE HEALTH GROUP LTD</t>
  </si>
  <si>
    <t>NV10Y</t>
  </si>
  <si>
    <t>NORTH WEST CATS - INHEALTH PATHWAY MANAGEMENT CENTRE</t>
  </si>
  <si>
    <t>NVC05</t>
  </si>
  <si>
    <t>EUXTON HALL HOSPITAL</t>
  </si>
  <si>
    <t>NVC07</t>
  </si>
  <si>
    <t>FULWOOD HALL HOSPITAL</t>
  </si>
  <si>
    <t>NVC12</t>
  </si>
  <si>
    <t>OAKLANDS HOSPITAL</t>
  </si>
  <si>
    <t>NVC14</t>
  </si>
  <si>
    <t>PARK HILL HOSPITAL</t>
  </si>
  <si>
    <t>NVC16</t>
  </si>
  <si>
    <t>RENACRES HOSPITAL</t>
  </si>
  <si>
    <t>NVC20</t>
  </si>
  <si>
    <t>THE YORKSHIRE CLINIC</t>
  </si>
  <si>
    <t>NVC28</t>
  </si>
  <si>
    <t>CLIFTON PARK HOSPITAL</t>
  </si>
  <si>
    <t>NVC29</t>
  </si>
  <si>
    <t>COBALT HOSPITAL</t>
  </si>
  <si>
    <t>NVC35</t>
  </si>
  <si>
    <t>TEES VALLEY TREATMENT CENTRE</t>
  </si>
  <si>
    <t>NVG01</t>
  </si>
  <si>
    <t>FAIRFIELD HOSPITAL</t>
  </si>
  <si>
    <t>NYW04</t>
  </si>
  <si>
    <t>ASPEN - CLAREMONT HOSPITAL</t>
  </si>
  <si>
    <t>RAE</t>
  </si>
  <si>
    <t>BRADFORD TEACHING HOSPITALS NHS FOUNDATION TRUST</t>
  </si>
  <si>
    <t>RBL</t>
  </si>
  <si>
    <t>WIRRAL UNIVERSITY TEACHING HOSPITAL NHS FOUNDATION TRUST</t>
  </si>
  <si>
    <t>RBN</t>
  </si>
  <si>
    <t>ST HELENS AND KNOWSLEY HOSPITAL SERVICES NHS TRUST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</si>
  <si>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</si>
  <si>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</si>
  <si>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</si>
  <si>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</si>
  <si>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</si>
  <si>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</si>
  <si>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RBV</t>
  </si>
  <si>
    <t>THE CHRISTIE NHS FOUNDATION TRUST</t>
  </si>
  <si>
    <t>RCB</t>
  </si>
  <si>
    <t>YORK TEACHING HOSPITAL NHS FOUNDATION TRUST</t>
  </si>
  <si>
    <t>RCD</t>
  </si>
  <si>
    <t>HARROGATE AND DISTRICT NHS FOUNDATION TRUST</t>
  </si>
  <si>
    <t>RCF</t>
  </si>
  <si>
    <t>AIREDALE NHS FOUNDATION TRUST</t>
  </si>
  <si>
    <t>RCU</t>
  </si>
  <si>
    <t>SHEFFIELD CHILDREN'S NHS FOUNDATION TRUST</t>
  </si>
  <si>
    <t>RE9</t>
  </si>
  <si>
    <t>SOUTH TYNESIDE NHS FOUNDATION TRUST</t>
  </si>
  <si>
    <t>REM</t>
  </si>
  <si>
    <t>AINTREE UNIVERSITY HOSPITAL NHS FOUNDATION TRUST</t>
  </si>
  <si>
    <t>REN</t>
  </si>
  <si>
    <t>THE CLATTERBRIDGE CANCER CENTRE NHS FOUNDATION TRUST</t>
  </si>
  <si>
    <t>REP</t>
  </si>
  <si>
    <t>LIVERPOOL WOMEN'S NHS FOUNDATION TRUST</t>
  </si>
  <si>
    <t>RET</t>
  </si>
  <si>
    <t>THE WALTON CENTRE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</si>
  <si>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</si>
  <si>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</si>
  <si>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</si>
  <si>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</si>
  <si>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</si>
  <si>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</si>
  <si>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RJL</t>
  </si>
  <si>
    <t>NORTHERN LINCOLNSHIRE AND GOOLE NHS FOUNDATION TRUST</t>
  </si>
  <si>
    <t>RJN</t>
  </si>
  <si>
    <t>EAST CHESHIRE NHS TRUST</t>
  </si>
  <si>
    <t>RJR</t>
  </si>
  <si>
    <t>COUNTESS OF CHESTER HOSPITAL NHS FOUNDATION TRUST</t>
  </si>
  <si>
    <t>RLN</t>
  </si>
  <si>
    <t>CITY HOSPITALS SUNDERLAND NHS FOUNDATION TRUST</t>
  </si>
  <si>
    <t>RM2</t>
  </si>
  <si>
    <t>UNIVERSITY HOSPITAL OF SOUTH MANCHESTER NHS FOUNDATION TRUST</t>
  </si>
  <si>
    <t>RM3</t>
  </si>
  <si>
    <t>SALFORD ROYAL NHS FOUNDATION TRUST</t>
  </si>
  <si>
    <t>RMC</t>
  </si>
  <si>
    <t>BOLTON NHS FOUNDATION TRUST</t>
  </si>
  <si>
    <t>RMP</t>
  </si>
  <si>
    <t>TAMESIDE AND GLOSSOP INTEGRATED CARE NHS FOUNDATION TRUST</t>
  </si>
  <si>
    <t>RNL</t>
  </si>
  <si>
    <t>NORTH CUMBRIA UNIVERSITY HOSPITALS NHS TRUST</t>
  </si>
  <si>
    <t>RNN</t>
  </si>
  <si>
    <t>CUMBRIA PARTNERSHIP NHS FOUNDATION TRUST</t>
  </si>
  <si>
    <t>RP5</t>
  </si>
  <si>
    <t>DONCASTER AND BASSETLAW TEACHING HOSPITALS NHS FOUNDATION TRUST</t>
  </si>
  <si>
    <t>RQ6</t>
  </si>
  <si>
    <t>ROYAL LIVERPOOL AND BROADGREEN UNIVERSITY HOSPITALS NHS TRUST</t>
  </si>
  <si>
    <t>RR7</t>
  </si>
  <si>
    <t>GATESHEAD HEALTH NHS FOUNDATION TRUST</t>
  </si>
  <si>
    <t>RR8</t>
  </si>
  <si>
    <t>LEEDS TEACHING HOSPITALS NHS TRUST</t>
  </si>
  <si>
    <t>RRF</t>
  </si>
  <si>
    <t>WRIGHTINGTON, WIGAN AND LEIGH NHS FOUNDATION TRUST</t>
  </si>
  <si>
    <t>RT2</t>
  </si>
  <si>
    <t>PENNINE CARE NHS FOUNDATION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</si>
  <si>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</si>
  <si>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</si>
  <si>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</si>
  <si>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</si>
  <si>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</si>
  <si>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</si>
  <si>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RTV</t>
  </si>
  <si>
    <t>NORTH WEST BOROUGHS HEALTHCARE NHS FOUNDATION TRUST</t>
  </si>
  <si>
    <t>RTX</t>
  </si>
  <si>
    <t>UNIVERSITY HOSPITALS OF MORECAMBE BAY NHS FOUNDATION TRUST</t>
  </si>
  <si>
    <t>RV9</t>
  </si>
  <si>
    <t>HUMBER NHS FOUNDATION TRUST</t>
  </si>
  <si>
    <t>RVW</t>
  </si>
  <si>
    <t>NORTH TEES AND HARTLEPOOL NHS FOUNDATION TRUST</t>
  </si>
  <si>
    <t>RVY</t>
  </si>
  <si>
    <t>SOUTHPORT AND ORMSKIRK HOSPITAL NHS TRUST</t>
  </si>
  <si>
    <t>RW3</t>
  </si>
  <si>
    <t>CENTRAL MANCHESTER UNIVERSITY HOSPITALS NHS FOUNDATION TRUST</t>
  </si>
  <si>
    <t>RW4</t>
  </si>
  <si>
    <t>MERSEY CARE NHS FOUNDATION TRUST</t>
  </si>
  <si>
    <t>RW5</t>
  </si>
  <si>
    <t>LANCASHIRE CARE NHS FOUNDATION TRUST</t>
  </si>
  <si>
    <t>RW6</t>
  </si>
  <si>
    <t>PENNINE ACUTE HOSPITALS NHS TRUST</t>
  </si>
  <si>
    <t>RWA</t>
  </si>
  <si>
    <t>HULL AND EAST YORKSHIRE HOSPITALS NHS TRUST</t>
  </si>
  <si>
    <t>RWJ</t>
  </si>
  <si>
    <t>STOCKPORT NHS FOUNDATION TRUST</t>
  </si>
  <si>
    <t>RWW</t>
  </si>
  <si>
    <t>WARRINGTON AND HALTON HOSPITALS NHS FOUNDATION TRUST</t>
  </si>
  <si>
    <t>RWY</t>
  </si>
  <si>
    <t>CALDERDALE AND HUDDERSFIELD NHS FOUNDATION TRUST</t>
  </si>
  <si>
    <t>RX4</t>
  </si>
  <si>
    <t>NORTHUMBERLAND, TYNE AND WEAR NHS FOUNDATION TRUST</t>
  </si>
  <si>
    <t>RXA</t>
  </si>
  <si>
    <t>CHESHIRE AND WIRRAL PARTNERSHIP NHS FOUNDATION TRUST</t>
  </si>
  <si>
    <t>RXF</t>
  </si>
  <si>
    <t>MID YORKSHIRE HOSPITALS NHS TRUST</t>
  </si>
  <si>
    <t>RXG</t>
  </si>
  <si>
    <t>SOUTH WEST YORKSHIRE PARTNERSHIP NHS FOUNDATION TRUST</t>
  </si>
  <si>
    <t>RXL</t>
  </si>
  <si>
    <t>BLACKPOOL TEACHING HOSPITALS NHS FOUNDATION TRUST</t>
  </si>
  <si>
    <t>RXN</t>
  </si>
  <si>
    <t>LANCASHIRE TEACHING HOSPITALS NHS FOUNDATION TRUST</t>
  </si>
  <si>
    <t>RXP</t>
  </si>
  <si>
    <t>COUNTY DURHAM AND DARLINGTON NHS FOUNDATION TRUST</t>
  </si>
  <si>
    <t>RXR</t>
  </si>
  <si>
    <t>EAST LANCASHIRE HOSPITALS NHS TRUST</t>
  </si>
  <si>
    <t>RY1</t>
  </si>
  <si>
    <t>LIVERPOOL COMMUNITY HEALTH NHS TRUST</t>
  </si>
  <si>
    <t>RY2</t>
  </si>
  <si>
    <t>BRIDGEWATER COMMUNITY HEALTHCARE NHS FOUNDATION TRUST</t>
  </si>
  <si>
    <t>RY6</t>
  </si>
  <si>
    <t>LEEDS COMMUNITY HEALTHCARE NHS TRUST</t>
  </si>
  <si>
    <t>TAD</t>
  </si>
  <si>
    <t>BRADFORD DISTRICT CARE NHS FOUNDATION TRUST</t>
  </si>
  <si>
    <t>Y55</t>
  </si>
  <si>
    <t>MIDLANDS AND EAST OF ENGLAND COMMISSIONING REGION</t>
  </si>
  <si>
    <t>NHM</t>
  </si>
  <si>
    <t>SUFFOLK COMMUNITY HEALTHCARE</t>
  </si>
  <si>
    <t>NQA</t>
  </si>
  <si>
    <t>PROVIDE</t>
  </si>
  <si>
    <t>NQM01</t>
  </si>
  <si>
    <t>ORTHOPAEDICS &amp; SPINE SPECIALIST HOSPITAL SITE</t>
  </si>
  <si>
    <t>NT204</t>
  </si>
  <si>
    <t>NUFFIELD HEALTH, BRENTWOOD HOSPITAL</t>
  </si>
  <si>
    <t>NT209</t>
  </si>
  <si>
    <t>NUFFIELD HEALTH, CAMBRIDGE HOSPITAL</t>
  </si>
  <si>
    <t>NT226</t>
  </si>
  <si>
    <t>NUFFIELD HEALTH, LEICESTER HOSPITAL</t>
  </si>
  <si>
    <t>NT230</t>
  </si>
  <si>
    <t>NUFFIELD HEALTH, NORTH STAFFORDSHIRE HOSPITAL</t>
  </si>
  <si>
    <t>NT235</t>
  </si>
  <si>
    <t>NUFFIELD HEALTH, SHREWSBURY HOSPITAL</t>
  </si>
  <si>
    <t>NT242</t>
  </si>
  <si>
    <t>NUFFIELD HEALTH, WOLVERHAMPTON HOSPITAL</t>
  </si>
  <si>
    <t>NT301</t>
  </si>
  <si>
    <t>SPIRE SOUTH BANK HOSPITAL</t>
  </si>
  <si>
    <t>NT313</t>
  </si>
  <si>
    <t>SPIRE WELLESLEY HOSPITAL</t>
  </si>
  <si>
    <t>NT315</t>
  </si>
  <si>
    <t>SPIRE BUSHEY HOSPITAL</t>
  </si>
  <si>
    <t>NT316</t>
  </si>
  <si>
    <t>SPIRE HARPENDEN HOSPITAL</t>
  </si>
  <si>
    <t>NT317</t>
  </si>
  <si>
    <t>SPIRE CAMBRIDGE LEA HOSPITAL</t>
  </si>
  <si>
    <t>NT318</t>
  </si>
  <si>
    <t>SPIRE NORWICH HOSPITAL</t>
  </si>
  <si>
    <t>NT319</t>
  </si>
  <si>
    <t>SPIRE HARTSWOOD HOSPITAL</t>
  </si>
  <si>
    <t>NT320</t>
  </si>
  <si>
    <t>SPIRE PARKWAY HOSPITAL</t>
  </si>
  <si>
    <t>NT321</t>
  </si>
  <si>
    <t>SPIRE LITTLE ASTON HOSPITAL</t>
  </si>
  <si>
    <t>NT322</t>
  </si>
  <si>
    <t>SPIRE LEICESTER HOSPITAL</t>
  </si>
  <si>
    <t>NT412</t>
  </si>
  <si>
    <t>BMI - THE DROITWICH SPA HOSPITAL</t>
  </si>
  <si>
    <t>NT423</t>
  </si>
  <si>
    <t>BMI - THE MANOR HOSPITAL</t>
  </si>
  <si>
    <t>NT424</t>
  </si>
  <si>
    <t>BMI - THE MERIDEN HOSPITAL</t>
  </si>
  <si>
    <t>NT427</t>
  </si>
  <si>
    <t>BMI - THE PARK HOSPITAL</t>
  </si>
  <si>
    <t>NT429</t>
  </si>
  <si>
    <t>BMI - THE PRIORY HOSPITAL</t>
  </si>
  <si>
    <t>NT432</t>
  </si>
  <si>
    <t>BMI - THE SANDRINGHAM HOSPITAL</t>
  </si>
  <si>
    <t>NT434</t>
  </si>
  <si>
    <t>BMI - THE SAXON CLINIC</t>
  </si>
  <si>
    <t>NT441</t>
  </si>
  <si>
    <t>BMI - THREE SHIRES HOSPITAL</t>
  </si>
  <si>
    <t>NT445</t>
  </si>
  <si>
    <t>BMI THE EDGBASTON HOSPITAL</t>
  </si>
  <si>
    <t>NT446</t>
  </si>
  <si>
    <t>BMI ST EDMUNDS HOSPITAL</t>
  </si>
  <si>
    <t>NT450</t>
  </si>
  <si>
    <t>BMI THE LINCOLN HOSPITAL</t>
  </si>
  <si>
    <t>NT490</t>
  </si>
  <si>
    <t>BMI SOUTHEND PRIVATE HOSPITAL</t>
  </si>
  <si>
    <t>NTP13</t>
  </si>
  <si>
    <t>BARLBOROUGH NHS TREATMENT CENTRE</t>
  </si>
  <si>
    <t>NV313</t>
  </si>
  <si>
    <t>CIRCLE - NOTTINGHAM NHS TREATMENT CENTRE</t>
  </si>
  <si>
    <t>NVC06</t>
  </si>
  <si>
    <t>FITZWILLIAM HOSPITAL</t>
  </si>
  <si>
    <t>NVC13</t>
  </si>
  <si>
    <t>OAKS HOSPITAL</t>
  </si>
  <si>
    <t>NVC15</t>
  </si>
  <si>
    <t>PINEHILL HOSPITAL</t>
  </si>
  <si>
    <t>NVC17</t>
  </si>
  <si>
    <t>ROWLEY HALL HOSPITAL</t>
  </si>
  <si>
    <t>NVC18</t>
  </si>
  <si>
    <t>SPRINGFIELD HOSPITAL</t>
  </si>
  <si>
    <t>NVC19</t>
  </si>
  <si>
    <t>RIVERS HOSPITAL</t>
  </si>
  <si>
    <t>NVC21</t>
  </si>
  <si>
    <t>WEST MIDLANDS HOSPITAL</t>
  </si>
  <si>
    <t>NVC23</t>
  </si>
  <si>
    <t>WOODLAND HOSPITAL</t>
  </si>
  <si>
    <t>NVC27</t>
  </si>
  <si>
    <t>BOSTON WEST HOSPITAL</t>
  </si>
  <si>
    <t>NVC31</t>
  </si>
  <si>
    <t>BLAKELANDS HOSPITAL</t>
  </si>
  <si>
    <t>NVC40</t>
  </si>
  <si>
    <t>WOODTHORPE HOSPITAL</t>
  </si>
  <si>
    <t>NVC44</t>
  </si>
  <si>
    <t>THE WESTBOURNE CENTRE</t>
  </si>
  <si>
    <t>NYW01</t>
  </si>
  <si>
    <t>ASPEN - THE HOLLY</t>
  </si>
  <si>
    <t>NYW17</t>
  </si>
  <si>
    <t>ASPEN HEALTHCARE - MIDLAND EYE</t>
  </si>
  <si>
    <t>R1A</t>
  </si>
  <si>
    <t>WORCESTERSHIRE HEALTH AND CARE NHS TRUST</t>
  </si>
  <si>
    <t>R1D</t>
  </si>
  <si>
    <t>SHROPSHIRE COMMUNITY HEALTH NHS TRUST</t>
  </si>
  <si>
    <t>R1E</t>
  </si>
  <si>
    <t>STAFFORDSHIRE AND STOKE ON TRENT PARTNERSHIP NHS TRUST</t>
  </si>
  <si>
    <t>R1L</t>
  </si>
  <si>
    <t>ESSEX PARTNERSHIP UNIVERSITY NHS FOUNDATION TRUST</t>
  </si>
  <si>
    <t>RAJ</t>
  </si>
  <si>
    <t>SOUTHEND UNIVERSITY HOSPITAL NHS FOUNDATION TRUST</t>
  </si>
  <si>
    <t>RBK</t>
  </si>
  <si>
    <t>WALSALL HEALTHCARE NHS TRUST</t>
  </si>
  <si>
    <t>RC1</t>
  </si>
  <si>
    <t>BEDFORD HOSPITAL NHS TRUST</t>
  </si>
  <si>
    <t>RC9</t>
  </si>
  <si>
    <t>LUTON AND DUNSTABLE UNIVERSITY HOSPITAL NHS FOUNDATION TRUST</t>
  </si>
  <si>
    <t>RCX</t>
  </si>
  <si>
    <t>THE QUEEN ELIZABETH HOSPITAL, KING'S LYNN, NHS FOUNDATION TRUST</t>
  </si>
  <si>
    <t>RD8</t>
  </si>
  <si>
    <t>MILTON KEYNES UNIVERSITY HOSPITAL NHS FOUNDATION TRUST</t>
  </si>
  <si>
    <t>RDD</t>
  </si>
  <si>
    <t>BASILDON AND THURROCK UNIVERSITY HOSPITALS NHS FOUNDATION TRUST</t>
  </si>
  <si>
    <t>RDE</t>
  </si>
  <si>
    <t>COLCHESTER HOSPITAL UNIVERSITY NHS FOUNDATION TRUST</t>
  </si>
  <si>
    <t>RFS</t>
  </si>
  <si>
    <t>CHESTERFIELD ROYAL HOSPITAL NHS FOUNDATION TRUST</t>
  </si>
  <si>
    <t>RGM</t>
  </si>
  <si>
    <t>PAPWORTH HOSPITAL NHS FOUNDATION TRUST</t>
  </si>
  <si>
    <t>RGN</t>
  </si>
  <si>
    <t>NORTH WEST ANGLIA NHS FOUNDATION TRUST</t>
  </si>
  <si>
    <t>RGP</t>
  </si>
  <si>
    <t>JAMES PAGET UNIVERSITY HOSPITALS NHS FOUNDATION TRUST</t>
  </si>
  <si>
    <t>RGQ</t>
  </si>
  <si>
    <t>IPSWICH HOSPITAL NHS TRUST</t>
  </si>
  <si>
    <t>RGR</t>
  </si>
  <si>
    <t>WEST SUFFOLK NHS FOUNDATION TRUST</t>
  </si>
  <si>
    <t>RGT</t>
  </si>
  <si>
    <t>CAMBRIDGE UNIVERSITY HOSPITALS NHS FOUNDATION TRUST</t>
  </si>
  <si>
    <t>RHA</t>
  </si>
  <si>
    <t>NOTTINGHAMSHIRE HEALTHCARE NHS FOUNDATION TRUST</t>
  </si>
  <si>
    <t>RJC</t>
  </si>
  <si>
    <t>SOUTH WARWICKSHIRE NHS FOUNDATION TRUST</t>
  </si>
  <si>
    <t>RJE</t>
  </si>
  <si>
    <t>UNIVERSITY HOSPITALS OF NORTH MIDLANDS NHS TRUST</t>
  </si>
  <si>
    <t>RJF</t>
  </si>
  <si>
    <t>BURTON HOSPITALS NHS FOUNDATION TRUST</t>
  </si>
  <si>
    <t>RK5</t>
  </si>
  <si>
    <t>SHERWOOD FOREST HOSPITALS NHS FOUNDATION TRUST</t>
  </si>
  <si>
    <t>RKB</t>
  </si>
  <si>
    <t>UNIVERSITY HOSPITALS COVENTRY AND WARWICKSHIRE NHS TRUST</t>
  </si>
  <si>
    <t>RL1</t>
  </si>
  <si>
    <t>THE ROBERT JONES AND AGNES HUNT ORTHOPAEDIC HOSPITAL NHS FOUNDATION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</si>
  <si>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</si>
  <si>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</si>
  <si>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</si>
  <si>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</si>
  <si>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</si>
  <si>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</si>
  <si>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RM1</t>
  </si>
  <si>
    <t>NORFOLK AND NORWICH UNIVERSITY HOSPITALS NHS FOUNDATION TRUST</t>
  </si>
  <si>
    <t>RNA</t>
  </si>
  <si>
    <t>THE DUDLEY GROUP NHS FOUNDATION TRUST</t>
  </si>
  <si>
    <t>RNQ</t>
  </si>
  <si>
    <t>KETTERING GENERAL HOSPITAL NHS FOUNDATION TRUST</t>
  </si>
  <si>
    <t>RNS</t>
  </si>
  <si>
    <t>NORTHAMPTON GENERAL HOSPITAL NHS TRUST</t>
  </si>
  <si>
    <t>RP1</t>
  </si>
  <si>
    <t>NORTHAMPTONSHIRE HEALTHCARE NHS FOUNDATION TRUST</t>
  </si>
  <si>
    <t>RP7</t>
  </si>
  <si>
    <t>LINCOLNSHIRE PARTNERSHIP NHS FOUNDATION TRUST</t>
  </si>
  <si>
    <t>RQ3</t>
  </si>
  <si>
    <t>BIRMINGHAM WOMEN'S AND CHILDREN'S NHS FOUNDATION TRUST</t>
  </si>
  <si>
    <t>RQ8</t>
  </si>
  <si>
    <t>MID ESSEX HOSPITAL SERVICES NHS TRUST</t>
  </si>
  <si>
    <t>RQW</t>
  </si>
  <si>
    <t>THE PRINCESS ALEXANDRA HOSPITAL NHS TRUST</t>
  </si>
  <si>
    <t>RR1</t>
  </si>
  <si>
    <t>HEART OF ENGLAND NHS FOUNDATION TRUST</t>
  </si>
  <si>
    <t>RRE</t>
  </si>
  <si>
    <t>SOUTH STAFFORDSHIRE AND SHROPSHIRE HEALTHCARE NHS FOUNDATION TRUST</t>
  </si>
  <si>
    <t>RRJ</t>
  </si>
  <si>
    <t>THE ROYAL ORTHOPAEDIC HOSPITAL NHS FOUNDATION TRUST</t>
  </si>
  <si>
    <t>RRK</t>
  </si>
  <si>
    <t>UNIVERSITY HOSPITALS BIRMINGHAM NHS FOUNDATION TRUST</t>
  </si>
  <si>
    <t>RT1</t>
  </si>
  <si>
    <t>CAMBRIDGESHIRE AND PETERBOROUGH NHS FOUNDATION TRUST</t>
  </si>
  <si>
    <t>RT5</t>
  </si>
  <si>
    <t>LEICESTERSHIRE PARTNERSHIP NHS TRUST</t>
  </si>
  <si>
    <t>RTG</t>
  </si>
  <si>
    <t>DERBY TEACHING HOSPITALS NHS FOUNDATION TRUST</t>
  </si>
  <si>
    <t>RWD</t>
  </si>
  <si>
    <t>UNITED LINCOLNSHIRE HOSPITALS NHS TRUST</t>
  </si>
  <si>
    <t>RWE</t>
  </si>
  <si>
    <t>UNIVERSITY HOSPITALS OF LEICESTER NHS TRUST</t>
  </si>
  <si>
    <t>RWG</t>
  </si>
  <si>
    <t>WEST HERTFORDSHIRE HOSPITALS NHS TRUST</t>
  </si>
  <si>
    <t>RWH</t>
  </si>
  <si>
    <t>EAST AND NORTH HERTFORDSHIRE NHS TRUST</t>
  </si>
  <si>
    <t>RWP</t>
  </si>
  <si>
    <t>WORCESTERSHIRE ACUTE HOSPITALS NHS TRUST</t>
  </si>
  <si>
    <t>RX1</t>
  </si>
  <si>
    <t>NOTTINGHAM UNIVERSITY HOSPITALS NHS TRUST</t>
  </si>
  <si>
    <t>RXK</t>
  </si>
  <si>
    <t>SANDWELL AND WEST BIRMINGHAM HOSPITALS NHS TRUST</t>
  </si>
  <si>
    <t>RXM</t>
  </si>
  <si>
    <t>DERBYSHIRE HEALTHCARE NHS FOUNDATION TRUST</t>
  </si>
  <si>
    <t>RXT</t>
  </si>
  <si>
    <t>BIRMINGHAM AND SOLIHULL MENTAL HEALTH NHS FOUNDATION TRUST</t>
  </si>
  <si>
    <t>RXW</t>
  </si>
  <si>
    <t>SHREWSBURY AND TELFORD HOSPITAL NHS TRUST</t>
  </si>
  <si>
    <t>RY3</t>
  </si>
  <si>
    <t>NORFOLK COMMUNITY HEALTH AND CARE NHS TRUST</t>
  </si>
  <si>
    <t>RY4</t>
  </si>
  <si>
    <t>HERTFORDSHIRE COMMUNITY NHS TRUST</t>
  </si>
  <si>
    <t>RY8</t>
  </si>
  <si>
    <t>DERBYSHIRE COMMUNITY HEALTH SERVICES NHS FOUNDATION TRUST</t>
  </si>
  <si>
    <t>RYG</t>
  </si>
  <si>
    <t>COVENTRY AND WARWICKSHIRE PARTNERSHIP NHS TRUST</t>
  </si>
  <si>
    <t>RYK</t>
  </si>
  <si>
    <t>DUDLEY AND WALSALL MENTAL HEALTH PARTNERSHIP NHS TRUST</t>
  </si>
  <si>
    <t>RYV</t>
  </si>
  <si>
    <t>CAMBRIDGESHIRE COMMUNITY SERVICES NHS TRUST</t>
  </si>
  <si>
    <t>RYW</t>
  </si>
  <si>
    <t>BIRMINGHAM COMMUNITY HEALTHCARE NHS FOUNDATION TRUST</t>
  </si>
  <si>
    <t>TAJ</t>
  </si>
  <si>
    <t>BLACK COUNTRY PARTNERSHIP NHS FOUNDATION TRUST</t>
  </si>
  <si>
    <t>Y56</t>
  </si>
  <si>
    <t>LONDON COMMISSIONING REGION</t>
  </si>
  <si>
    <t>NDA</t>
  </si>
  <si>
    <t>VIRGIN CARE SERVICES LTD</t>
  </si>
  <si>
    <t>NLG</t>
  </si>
  <si>
    <t>COMMUNITAS CLINICS</t>
  </si>
  <si>
    <t>NQV</t>
  </si>
  <si>
    <t>BROMLEY HEALTHCARE</t>
  </si>
  <si>
    <t>NT314</t>
  </si>
  <si>
    <t>SPIRE RODING HOSPITAL</t>
  </si>
  <si>
    <t>NT3X3</t>
  </si>
  <si>
    <t>SPIRE ST ANTHONY'S HOSPITAL</t>
  </si>
  <si>
    <t>NT405</t>
  </si>
  <si>
    <t>BMI - BISHOPS WOOD</t>
  </si>
  <si>
    <t>NT406</t>
  </si>
  <si>
    <t>BMI - THE BLACKHEATH HOSPITAL</t>
  </si>
  <si>
    <t>NT409</t>
  </si>
  <si>
    <t>BMI - CHELSFIELD PARK HOSPITAL</t>
  </si>
  <si>
    <t>NT411</t>
  </si>
  <si>
    <t>BMI - THE CLEMENTINE CHURCHILL HOSPITAL</t>
  </si>
  <si>
    <t>NT416</t>
  </si>
  <si>
    <t>BMI - HENDON HOSPITAL</t>
  </si>
  <si>
    <t>NT421</t>
  </si>
  <si>
    <t>BMI - THE KINGS OAK HOSPITAL</t>
  </si>
  <si>
    <t>NT422</t>
  </si>
  <si>
    <t>BMI - THE LONDON INDEPENDENT HOSPITAL</t>
  </si>
  <si>
    <t>NT436</t>
  </si>
  <si>
    <t>BMI - SHIRLEY OAKS HOSPITAL</t>
  </si>
  <si>
    <t>NT437</t>
  </si>
  <si>
    <t>BMI - THE SLOANE HOSPITAL</t>
  </si>
  <si>
    <t>NT451</t>
  </si>
  <si>
    <t>BMI THE CAVELL HOSPITAL</t>
  </si>
  <si>
    <t>NTP15</t>
  </si>
  <si>
    <t>NORTH EAST LONDON TREATMENT CENTRE CARE UK</t>
  </si>
  <si>
    <t>NYW02</t>
  </si>
  <si>
    <t>ASPEN - PARKSIDE HOSPITAL</t>
  </si>
  <si>
    <t>NYW03</t>
  </si>
  <si>
    <t>ASPEN - HIGHGATE HOSPITAL</t>
  </si>
  <si>
    <t>R1H</t>
  </si>
  <si>
    <t>BARTS HEALTH NHS TRUST</t>
  </si>
  <si>
    <t>R1K</t>
  </si>
  <si>
    <t>LONDON NORTH WEST HEALTHCARE NHS TRUST</t>
  </si>
  <si>
    <t>RAL</t>
  </si>
  <si>
    <t>ROYAL FREE LONDON NHS FOUNDATION TRUST</t>
  </si>
  <si>
    <t>RAN</t>
  </si>
  <si>
    <t>ROYAL NATIONAL ORTHOPAEDIC HOSPITAL NHS TRUST</t>
  </si>
  <si>
    <t>RAP</t>
  </si>
  <si>
    <t>NORTH MIDDLESEX UNIVERSITY HOSPITAL NHS TRUST</t>
  </si>
  <si>
    <t>RAS</t>
  </si>
  <si>
    <t>THE HILLINGDON HOSPITALS NHS FOUNDATION TRUST</t>
  </si>
  <si>
    <t>RAT</t>
  </si>
  <si>
    <t>NORTH EAST LONDON NHS FOUNDATION TRUST</t>
  </si>
  <si>
    <t>RAX</t>
  </si>
  <si>
    <t>KINGSTON HOSPITAL NHS FOUNDATION TRUST</t>
  </si>
  <si>
    <t>RF4</t>
  </si>
  <si>
    <t>BARKING, HAVERING AND REDBRIDGE UNIVERSITY HOSPITALS NHS TRUST</t>
  </si>
  <si>
    <t>RJ1</t>
  </si>
  <si>
    <t>GUY'S AND ST THOMAS' NHS FOUNDATION TRUST</t>
  </si>
  <si>
    <t>RJ2</t>
  </si>
  <si>
    <t>LEWISHAM AND GREENWICH NHS TRUST</t>
  </si>
  <si>
    <t>RJ6</t>
  </si>
  <si>
    <t>CROYDON HEALTH SERVICES NHS TRUST</t>
  </si>
  <si>
    <t>RJ7</t>
  </si>
  <si>
    <t>ST GEORGE'S UNIVERSITY HOSPITALS NHS FOUNDATION TRUST</t>
  </si>
  <si>
    <t>RJZ</t>
  </si>
  <si>
    <t>KING'S COLLEGE HOSPITAL NHS FOUNDATION TRUST</t>
  </si>
  <si>
    <t>RKE</t>
  </si>
  <si>
    <t>THE WHITTINGTON HOSPITAL NHS TRUST</t>
  </si>
  <si>
    <t>RKL</t>
  </si>
  <si>
    <t>WEST LONDON MENTAL HEALTH NHS TRUST</t>
  </si>
  <si>
    <t>RP4</t>
  </si>
  <si>
    <t>GREAT ORMOND STREET HOSPITAL FOR CHILDREN NHS FOUNDATION TRUST</t>
  </si>
  <si>
    <t>RP6</t>
  </si>
  <si>
    <t>MOORFIELDS EYE HOSPITAL NHS FOUNDATION TRUST</t>
  </si>
  <si>
    <t>RPG</t>
  </si>
  <si>
    <t>OXLEAS NHS FOUNDATION TRUST</t>
  </si>
  <si>
    <t>RPY</t>
  </si>
  <si>
    <t>THE ROYAL MARSDEN NHS FOUNDATION TRUST</t>
  </si>
  <si>
    <t>RQM</t>
  </si>
  <si>
    <t>CHELSEA AND WESTMINSTER HOSPITAL NHS FOUNDATION TRUST</t>
  </si>
  <si>
    <t>RQX</t>
  </si>
  <si>
    <t>HOMERTON UNIVERSITY HOSPITAL NHS FOUNDATION TRUST</t>
  </si>
  <si>
    <t>RQY</t>
  </si>
  <si>
    <t>SOUTH WEST LONDON AND ST GEORGE'S MENTAL HEALTH NHS TRUST</t>
  </si>
  <si>
    <t>RRP</t>
  </si>
  <si>
    <t>BARNET, ENFIELD AND HARINGEY MENTAL HEALTH NHS TRUST</t>
  </si>
  <si>
    <t>RRV</t>
  </si>
  <si>
    <t>UNIVERSITY COLLEGE LONDON HOSPITALS NHS FOUNDATION TRUST</t>
  </si>
  <si>
    <t>RT3</t>
  </si>
  <si>
    <t>ROYAL BROMPTON &amp; HAREFIELD NHS FOUNDATION TRUST</t>
  </si>
  <si>
    <t>RV3</t>
  </si>
  <si>
    <t>CENTRAL AND NORTH WEST LONDON NHS FOUNDATION TRUST</t>
  </si>
  <si>
    <t>RVR</t>
  </si>
  <si>
    <t>EPSOM AND ST HELIER UNIVERSITY HOSPITALS NHS TRUST</t>
  </si>
  <si>
    <t>RWK</t>
  </si>
  <si>
    <t>EAST LONDON NHS FOUNDATION TRUST</t>
  </si>
  <si>
    <t>RYJ</t>
  </si>
  <si>
    <t>IMPERIAL COLLEGE HEALTHCARE NHS TRUST</t>
  </si>
  <si>
    <t>Y57</t>
  </si>
  <si>
    <t>SOUTH OF ENGLAND COMMISSIONING REGION</t>
  </si>
  <si>
    <t>ADP02</t>
  </si>
  <si>
    <t>KIMS HOSPITAL (NEWNHAM COURT)</t>
  </si>
  <si>
    <t>AJX</t>
  </si>
  <si>
    <t>SUSSEX MSK PARTNERSHIP 2</t>
  </si>
  <si>
    <t>NEJ01</t>
  </si>
  <si>
    <t>HAND TO ELBOW CLINIC (BATH)</t>
  </si>
  <si>
    <t>NNE</t>
  </si>
  <si>
    <t>DORKING HEALTHCARE LIMITED (DHC)</t>
  </si>
  <si>
    <t>NQ7</t>
  </si>
  <si>
    <t>MEDWAY COMMUNITY HEALTHCARE</t>
  </si>
  <si>
    <t>NR5</t>
  </si>
  <si>
    <t>LIVEWELL SOUTHWEST</t>
  </si>
  <si>
    <t>NT206</t>
  </si>
  <si>
    <t>NUFFIELD HEALTH, BRISTOL HOSPITAL (CHESTERFIELD)</t>
  </si>
  <si>
    <t>NT211</t>
  </si>
  <si>
    <t>NUFFIELD HEALTH, CHELTENHAM HOSPITAL</t>
  </si>
  <si>
    <t>NT212</t>
  </si>
  <si>
    <t>NUFFIELD HEALTH, CHICHESTER HOSPITAL</t>
  </si>
  <si>
    <t>NT215</t>
  </si>
  <si>
    <t>NUFFIELD HEALTH, EXETER HOSPITAL</t>
  </si>
  <si>
    <t>NT218</t>
  </si>
  <si>
    <t>NUFFIELD HEALTH, HAYWARDS HEATH HOSPITAL</t>
  </si>
  <si>
    <t>NT233</t>
  </si>
  <si>
    <t>NUFFIELD HEALTH, PLYMOUTH HOSPITAL</t>
  </si>
  <si>
    <t>NT238</t>
  </si>
  <si>
    <t>NUFFIELD HEALTH, TAUNTON HOSPITAL</t>
  </si>
  <si>
    <t>NT241</t>
  </si>
  <si>
    <t>NUFFIELD HEALTH, WOKING HOSPITAL</t>
  </si>
  <si>
    <t>NT244</t>
  </si>
  <si>
    <t>NUFFIELD HOSPITAL OXFORD (THE MANOR)</t>
  </si>
  <si>
    <t>NT302</t>
  </si>
  <si>
    <t>SPIRE BRISTOL HOSPITAL</t>
  </si>
  <si>
    <t>NT304</t>
  </si>
  <si>
    <t>SPIRE SOUTHAMPTON HOSPITAL</t>
  </si>
  <si>
    <t>NT305</t>
  </si>
  <si>
    <t>SPIRE PORTSMOUTH HOSPITAL</t>
  </si>
  <si>
    <t>NT308</t>
  </si>
  <si>
    <t>SPIRE GATWICK PARK HOSPITAL</t>
  </si>
  <si>
    <t>NT309</t>
  </si>
  <si>
    <t>SPIRE SUSSEX HOSPITAL</t>
  </si>
  <si>
    <t>NT310</t>
  </si>
  <si>
    <t>SPIRE TUNBRIDGE WELLS HOSPITAL</t>
  </si>
  <si>
    <t>NT312</t>
  </si>
  <si>
    <t>SPIRE ALEXANDRA HOSPITAL</t>
  </si>
  <si>
    <t>NT343</t>
  </si>
  <si>
    <t>SPIRE THAMES VALLEY HOSPITAL</t>
  </si>
  <si>
    <t>NT344</t>
  </si>
  <si>
    <t>SPIRE DUNEDIN HOSPITAL</t>
  </si>
  <si>
    <t>NT345</t>
  </si>
  <si>
    <t>SPIRE CLARE PARK HOSPITAL</t>
  </si>
  <si>
    <t>NT364</t>
  </si>
  <si>
    <t>SPIRE MONTEFIORE HOSPITAL</t>
  </si>
  <si>
    <t>NT402</t>
  </si>
  <si>
    <t>BMI - BATH CLINIC</t>
  </si>
  <si>
    <t>NT408</t>
  </si>
  <si>
    <t>BMI - THE CHAUCER HOSPITAL</t>
  </si>
  <si>
    <t>NT410</t>
  </si>
  <si>
    <t>BMI - THE CHILTERN HOSPITAL</t>
  </si>
  <si>
    <t>NT413</t>
  </si>
  <si>
    <t>BMI - THE ESPERANCE HOSPITAL</t>
  </si>
  <si>
    <t>NT414</t>
  </si>
  <si>
    <t>BMI - FAWKHAM MANOR HOSPITAL</t>
  </si>
  <si>
    <t>NT417</t>
  </si>
  <si>
    <t>BMI - GORING HALL HOSPITAL</t>
  </si>
  <si>
    <t>NT418</t>
  </si>
  <si>
    <t>BMI - THE HAMPSHIRE CLINIC</t>
  </si>
  <si>
    <t>NT419</t>
  </si>
  <si>
    <t>BMI - THE HARBOUR HOSPITAL</t>
  </si>
  <si>
    <t>NT426</t>
  </si>
  <si>
    <t>BMI - THE PADDOCKS HOSPITAL</t>
  </si>
  <si>
    <t>NT428</t>
  </si>
  <si>
    <t>BMI - THE PRINCESS MARGARET HOSPITAL</t>
  </si>
  <si>
    <t>NT430</t>
  </si>
  <si>
    <t>BMI - THE RIDGEWAY HOSPITAL</t>
  </si>
  <si>
    <t>NT431</t>
  </si>
  <si>
    <t>BMI - THE RUNNYMEDE HOSPITAL</t>
  </si>
  <si>
    <t>NT433</t>
  </si>
  <si>
    <t>BMI - SARUM ROAD HOSPITAL</t>
  </si>
  <si>
    <t>NT435</t>
  </si>
  <si>
    <t>BMI - THE SHELBURNE HOSPITAL</t>
  </si>
  <si>
    <t>NT438</t>
  </si>
  <si>
    <t>BMI - THE SOMERFIELD HOSPITAL</t>
  </si>
  <si>
    <t>NT443</t>
  </si>
  <si>
    <t>BMI - THE WINTERBOURNE HOSPITAL</t>
  </si>
  <si>
    <t>NT455</t>
  </si>
  <si>
    <t>BMI MOUNT ALVERNIA HOSPITAL</t>
  </si>
  <si>
    <t>NTP11</t>
  </si>
  <si>
    <t>SOUTHAMPTON NHS TREATMENT CENTRE</t>
  </si>
  <si>
    <t>NTP16</t>
  </si>
  <si>
    <t>WILL ADAMS NHS TREATMENT CENTRE</t>
  </si>
  <si>
    <t>NTPAD</t>
  </si>
  <si>
    <t>ST MARY'S NHS TREATMENT CENTRE</t>
  </si>
  <si>
    <t>NTPH1</t>
  </si>
  <si>
    <t>SHEPTON MALLET NHS TREATMENT CENTRE</t>
  </si>
  <si>
    <t>NTPH2</t>
  </si>
  <si>
    <t>EMERSONS GREEN NHS TREATMENT CENTRE</t>
  </si>
  <si>
    <t>NTPH3</t>
  </si>
  <si>
    <t>DEVIZES NHS TREATMENT CENTRE</t>
  </si>
  <si>
    <t>NTPH5</t>
  </si>
  <si>
    <t>PENINSULA NHS TREATMENT CENTRE</t>
  </si>
  <si>
    <t>NV1</t>
  </si>
  <si>
    <t>INHEALTH LIMITED</t>
  </si>
  <si>
    <t>NV302</t>
  </si>
  <si>
    <t>CIRCLE BATH HOSPITAL</t>
  </si>
  <si>
    <t>NV323</t>
  </si>
  <si>
    <t>CIRCLE READING HOSPITAL</t>
  </si>
  <si>
    <t>NVC01</t>
  </si>
  <si>
    <t>ASHTEAD HOSPITAL</t>
  </si>
  <si>
    <t>NVC02</t>
  </si>
  <si>
    <t>THE BERKSHIRE INDEPENDENT HOSPITAL</t>
  </si>
  <si>
    <t>NVC04</t>
  </si>
  <si>
    <t>DUCHY HOSPITAL</t>
  </si>
  <si>
    <t>NVC08</t>
  </si>
  <si>
    <t>MOUNT STUART HOSPITAL</t>
  </si>
  <si>
    <t>NVC09</t>
  </si>
  <si>
    <t>NEW HALL HOSPITAL</t>
  </si>
  <si>
    <t>NVC11</t>
  </si>
  <si>
    <t>NORTH DOWNS HOSPITAL</t>
  </si>
  <si>
    <t>NVC22</t>
  </si>
  <si>
    <t>WINFIELD HOSPITAL</t>
  </si>
  <si>
    <t>NVC25</t>
  </si>
  <si>
    <t>HORTON NHS TREATMENT CENTRE</t>
  </si>
  <si>
    <t>NVM</t>
  </si>
  <si>
    <t>EPSOMEDICAL GROUP</t>
  </si>
  <si>
    <t>NWX</t>
  </si>
  <si>
    <t>HERE</t>
  </si>
  <si>
    <t>NXM01</t>
  </si>
  <si>
    <t>THE HORDER CENTRE - ST JOHNS ROAD</t>
  </si>
  <si>
    <t>NYG</t>
  </si>
  <si>
    <t>SUSSEX COMMUNITY DERMATOLOGY SERVICE</t>
  </si>
  <si>
    <t>R1C</t>
  </si>
  <si>
    <t>SOLENT NHS TRUST</t>
  </si>
  <si>
    <t>R1F</t>
  </si>
  <si>
    <t>ISLE OF WIGHT NHS TRUST</t>
  </si>
  <si>
    <t>R1J</t>
  </si>
  <si>
    <t>GLOUCESTERSHIRE CARE SERVICES NHS TRUST</t>
  </si>
  <si>
    <t>RA2</t>
  </si>
  <si>
    <t>ROYAL SURREY COUNTY HOSPITAL NHS FOUNDATION TRUST</t>
  </si>
  <si>
    <t>RA3</t>
  </si>
  <si>
    <t>WESTON AREA HEALTH NHS TRUST</t>
  </si>
  <si>
    <t>RA4</t>
  </si>
  <si>
    <t>YEOVIL DISTRICT HOSPITAL NHS FOUNDATION TRUST</t>
  </si>
  <si>
    <t>RA7</t>
  </si>
  <si>
    <t>UNIVERSITY HOSPITALS BRISTOL NHS FOUNDATION TRUST</t>
  </si>
  <si>
    <t>RA9</t>
  </si>
  <si>
    <t>TORBAY AND SOUTH DEVON NHS FOUNDATION TRUST</t>
  </si>
  <si>
    <t>RBA</t>
  </si>
  <si>
    <t>TAUNTON AND SOMERSET NHS FOUNDATION TRUST</t>
  </si>
  <si>
    <t>RBD</t>
  </si>
  <si>
    <t>DORSET COUNTY HOSPITAL NHS FOUNDATION TRUST</t>
  </si>
  <si>
    <t>RBZ</t>
  </si>
  <si>
    <t>NORTHERN DEVON HEALTHCARE NHS TRUST</t>
  </si>
  <si>
    <t>RD1</t>
  </si>
  <si>
    <t>ROYAL UNITED HOSPITALS BATH NHS FOUNDATION TRUST</t>
  </si>
  <si>
    <t>RD3</t>
  </si>
  <si>
    <t>POOLE HOSPITAL NHS FOUNDATION TRUST</t>
  </si>
  <si>
    <t>RDR</t>
  </si>
  <si>
    <t>SUSSEX COMMUNITY NHS FOUNDATION TRUST</t>
  </si>
  <si>
    <t>RDU</t>
  </si>
  <si>
    <t>FRIMLEY HEALTH NHS FOUNDATION TRUST</t>
  </si>
  <si>
    <t>RDY</t>
  </si>
  <si>
    <t>DORSET HEALTHCARE UNIVERSITY NHS FOUNDATION TRUST</t>
  </si>
  <si>
    <t>RDZ</t>
  </si>
  <si>
    <t>THE ROYAL BOURNEMOUTH AND CHRISTCHURCH HOSPITALS NHS FOUNDATION TRUST</t>
  </si>
  <si>
    <t>REF</t>
  </si>
  <si>
    <t>ROYAL CORNWALL HOSPITALS NHS TRUST</t>
  </si>
  <si>
    <t>RH5</t>
  </si>
  <si>
    <t>SOMERSET PARTNERSHIP NHS FOUNDATION TRUST</t>
  </si>
  <si>
    <t>RH8</t>
  </si>
  <si>
    <t>ROYAL DEVON AND EXETER NHS FOUNDATION TRUST</t>
  </si>
  <si>
    <t>RHM</t>
  </si>
  <si>
    <t>UNIVERSITY HOSPITAL SOUTHAMPTON NHS FOUNDATION TRUST</t>
  </si>
  <si>
    <t>RHU</t>
  </si>
  <si>
    <t>PORTSMOUTH HOSPITALS NHS TRUST</t>
  </si>
  <si>
    <t>RHW</t>
  </si>
  <si>
    <t>ROYAL BERKSHIRE NHS FOUNDATION TRUST</t>
  </si>
  <si>
    <t>RJ8</t>
  </si>
  <si>
    <t>CORNWALL PARTNERSHIP NHS FOUNDATION TRUST</t>
  </si>
  <si>
    <t>RK9</t>
  </si>
  <si>
    <t>PLYMOUTH HOSPITALS NHS TRUST</t>
  </si>
  <si>
    <t>RN3</t>
  </si>
  <si>
    <t>GREAT WESTERN HOSPITALS NHS FOUNDATION TRUST</t>
  </si>
  <si>
    <t>RN5</t>
  </si>
  <si>
    <t>HAMPSHIRE HOSPITALS NHS FOUNDATION TRUST</t>
  </si>
  <si>
    <t>RN7</t>
  </si>
  <si>
    <t>DARTFORD AND GRAVESHAM NHS TRUST</t>
  </si>
  <si>
    <t>RNZ</t>
  </si>
  <si>
    <t>SALISBURY NHS FOUNDATION TRUST</t>
  </si>
  <si>
    <t>RPA</t>
  </si>
  <si>
    <t>MEDWAY NHS FOUNDATION TRUST</t>
  </si>
  <si>
    <t>RPC</t>
  </si>
  <si>
    <t>QUEEN VICTORIA HOSPITAL NHS FOUNDATION TRUST</t>
  </si>
  <si>
    <t>RTE</t>
  </si>
  <si>
    <t>GLOUCESTERSHIRE HOSPITALS NHS FOUNDATION TRUST</t>
  </si>
  <si>
    <t>RTH</t>
  </si>
  <si>
    <t>OXFORD UNIVERSITY HOSPITALS NHS FOUNDATION TRUST</t>
  </si>
  <si>
    <t>RTK</t>
  </si>
  <si>
    <t>ASHFORD AND ST PETER'S HOSPITALS NHS FOUNDATION TRUST</t>
  </si>
  <si>
    <t>RTP</t>
  </si>
  <si>
    <t>SURREY AND SUSSEX HEALTHCARE NHS TRUST</t>
  </si>
  <si>
    <t>RVJ</t>
  </si>
  <si>
    <t>NORTH BRISTOL NHS TRUST</t>
  </si>
  <si>
    <t>RVV</t>
  </si>
  <si>
    <t>EAST KENT HOSPITALS UNIVERSITY NHS FOUNDATION TRUST</t>
  </si>
  <si>
    <t>RW1</t>
  </si>
  <si>
    <t>SOUTHERN HEALTH NHS FOUNDATION TRUST</t>
  </si>
  <si>
    <t>RWF</t>
  </si>
  <si>
    <t>MAIDSTONE AND TUNBRIDGE WELLS NHS TRUST</t>
  </si>
  <si>
    <t>RWX</t>
  </si>
  <si>
    <t>BERKSHIRE HEALTHCARE NHS FOUNDATION TRUST</t>
  </si>
  <si>
    <t>RXC</t>
  </si>
  <si>
    <t>EAST SUSSEX HEALTHCARE NHS TRUST</t>
  </si>
  <si>
    <t>RXH</t>
  </si>
  <si>
    <t>BRIGHTON AND SUSSEX UNIVERSITY HOSPITALS NHS TRUST</t>
  </si>
  <si>
    <t>RXQ</t>
  </si>
  <si>
    <t>BUCKINGHAMSHIRE HEALTHCARE NHS TRUST</t>
  </si>
  <si>
    <t>RXY</t>
  </si>
  <si>
    <t>KENT AND MEDWAY NHS AND SOCIAL CARE PARTNERSHIP TRUST</t>
  </si>
  <si>
    <t>RYR</t>
  </si>
  <si>
    <t>WESTERN SUSSEX HOSPITALS NHS FOUNDATION TRUST</t>
  </si>
  <si>
    <t>RYY</t>
  </si>
  <si>
    <t>KENT COMMUNITY HEALTH NHS FOUNDATION TRUST</t>
  </si>
  <si>
    <t>QAR is the collection of data to monitor the numbers of elective admission events and the numbers of referrals and attendances for England only outpatient appointments during a quarter</t>
  </si>
  <si>
    <t>Regional Level Data</t>
  </si>
  <si>
    <t>Region Name</t>
  </si>
  <si>
    <t>Notes</t>
  </si>
  <si>
    <t>The following organisations did not submit data this quarter:</t>
  </si>
  <si>
    <t>Code</t>
  </si>
  <si>
    <t>Name</t>
  </si>
  <si>
    <t>NLX</t>
  </si>
  <si>
    <t>SIRONA CARE &amp; HEALTH</t>
  </si>
  <si>
    <t>The following organisations no longer submit data for this collection:</t>
  </si>
  <si>
    <t>RGD</t>
  </si>
  <si>
    <t>LEEDS AND YORK PARTNERSHIP NHS FOUNDATION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</si>
</sst>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0.0%"/>
    <numFmt numFmtId="165" formatCode="_-* #,##0_-;\-* #,##0_-;_-* &quot;-&quot;??_-;_-@_-"/>
  </numFmts>
  <fonts count="12" x14ac:knownFonts="1">
    <font>
      <sz val="10"/>
      <name val="Arial"/>
    </font>
    <font>
      <sz val="10"/>
      <name val="Arial"/>
    </font>
    <font>
      <sz val="14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name val="Verdana"/>
      <family val="2"/>
    </font>
    <font>
      <sz val="10"/>
      <color indexed="9"/>
      <name val="Verdana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b/>
      <sz val="10"/>
      <color indexed="8"/>
      <name val="Verdana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53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top" wrapText="1"/>
    </xf>
    <xf numFmtId="0" fontId="6" fillId="2" borderId="0" xfId="0" applyFont="1" applyFill="1" applyAlignment="1"/>
    <xf numFmtId="0" fontId="4" fillId="2" borderId="0" xfId="0" applyNumberFormat="1" applyFont="1" applyFill="1" applyAlignment="1"/>
    <xf numFmtId="49" fontId="4" fillId="2" borderId="0" xfId="0" quotePrefix="1" applyNumberFormat="1" applyFont="1" applyFill="1" applyAlignment="1"/>
    <xf numFmtId="0" fontId="5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 applyAlignment="1">
      <alignment horizontal="left" wrapText="1"/>
    </xf>
    <xf numFmtId="0" fontId="7" fillId="2" borderId="0" xfId="2" applyFill="1" applyAlignment="1" applyProtection="1"/>
    <xf numFmtId="0" fontId="8" fillId="2" borderId="0" xfId="2" applyFont="1" applyFill="1" applyAlignment="1" applyProtection="1"/>
    <xf numFmtId="0" fontId="4" fillId="2" borderId="1" xfId="0" applyFont="1" applyFill="1" applyBorder="1" applyAlignment="1"/>
    <xf numFmtId="0" fontId="9" fillId="3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/>
    <xf numFmtId="164" fontId="5" fillId="2" borderId="2" xfId="0" applyNumberFormat="1" applyFont="1" applyFill="1" applyBorder="1"/>
    <xf numFmtId="0" fontId="3" fillId="2" borderId="2" xfId="0" applyFont="1" applyFill="1" applyBorder="1"/>
    <xf numFmtId="41" fontId="5" fillId="2" borderId="2" xfId="1" applyNumberFormat="1" applyFont="1" applyFill="1" applyBorder="1"/>
    <xf numFmtId="0" fontId="5" fillId="2" borderId="3" xfId="0" applyFont="1" applyFill="1" applyBorder="1" applyAlignment="1">
      <alignment horizontal="left"/>
    </xf>
    <xf numFmtId="0" fontId="5" fillId="2" borderId="3" xfId="0" applyFont="1" applyFill="1" applyBorder="1"/>
    <xf numFmtId="164" fontId="5" fillId="2" borderId="3" xfId="0" applyNumberFormat="1" applyFont="1" applyFill="1" applyBorder="1"/>
    <xf numFmtId="0" fontId="3" fillId="2" borderId="3" xfId="0" applyFont="1" applyFill="1" applyBorder="1"/>
    <xf numFmtId="41" fontId="5" fillId="2" borderId="3" xfId="1" applyNumberFormat="1" applyFont="1" applyFill="1" applyBorder="1"/>
    <xf numFmtId="0" fontId="5" fillId="2" borderId="0" xfId="0" applyFont="1" applyFill="1" applyBorder="1"/>
    <xf numFmtId="41" fontId="5" fillId="2" borderId="0" xfId="1" applyNumberFormat="1" applyFont="1" applyFill="1" applyBorder="1"/>
    <xf numFmtId="0" fontId="10" fillId="4" borderId="0" xfId="0" applyFont="1" applyFill="1" applyBorder="1"/>
    <xf numFmtId="0" fontId="9" fillId="3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left" vertical="center" wrapText="1"/>
    </xf>
    <xf numFmtId="165" fontId="5" fillId="2" borderId="2" xfId="1" applyNumberFormat="1" applyFont="1" applyFill="1" applyBorder="1"/>
    <xf numFmtId="0" fontId="5" fillId="2" borderId="4" xfId="0" applyFont="1" applyFill="1" applyBorder="1"/>
    <xf numFmtId="41" fontId="5" fillId="2" borderId="4" xfId="1" applyNumberFormat="1" applyFont="1" applyFill="1" applyBorder="1"/>
    <xf numFmtId="41" fontId="5" fillId="2" borderId="5" xfId="1" applyNumberFormat="1" applyFont="1" applyFill="1" applyBorder="1"/>
    <xf numFmtId="41" fontId="5" fillId="2" borderId="6" xfId="1" applyNumberFormat="1" applyFont="1" applyFill="1" applyBorder="1"/>
    <xf numFmtId="0" fontId="5" fillId="2" borderId="7" xfId="0" applyFont="1" applyFill="1" applyBorder="1"/>
    <xf numFmtId="41" fontId="5" fillId="2" borderId="7" xfId="1" applyNumberFormat="1" applyFont="1" applyFill="1" applyBorder="1"/>
    <xf numFmtId="41" fontId="5" fillId="2" borderId="8" xfId="1" applyNumberFormat="1" applyFont="1" applyFill="1" applyBorder="1"/>
    <xf numFmtId="41" fontId="5" fillId="2" borderId="9" xfId="1" applyNumberFormat="1" applyFont="1" applyFill="1" applyBorder="1"/>
    <xf numFmtId="0" fontId="5" fillId="2" borderId="10" xfId="0" applyFont="1" applyFill="1" applyBorder="1"/>
    <xf numFmtId="41" fontId="5" fillId="2" borderId="10" xfId="1" applyNumberFormat="1" applyFont="1" applyFill="1" applyBorder="1"/>
    <xf numFmtId="41" fontId="5" fillId="2" borderId="11" xfId="1" applyNumberFormat="1" applyFont="1" applyFill="1" applyBorder="1"/>
    <xf numFmtId="41" fontId="5" fillId="2" borderId="12" xfId="1" applyNumberFormat="1" applyFont="1" applyFill="1" applyBorder="1"/>
    <xf numFmtId="0" fontId="10" fillId="0" borderId="0" xfId="3"/>
    <xf numFmtId="0" fontId="5" fillId="2" borderId="0" xfId="0" applyFont="1" applyFill="1" applyAlignment="1">
      <alignment wrapText="1"/>
    </xf>
    <xf numFmtId="0" fontId="4" fillId="4" borderId="0" xfId="0" applyFont="1" applyFill="1" applyBorder="1" applyAlignment="1"/>
    <xf numFmtId="0" fontId="0" fillId="4" borderId="0" xfId="0" applyFill="1" applyBorder="1"/>
    <xf numFmtId="0" fontId="10" fillId="4" borderId="0" xfId="3" applyFill="1" applyBorder="1"/>
    <xf numFmtId="0" fontId="11" fillId="4" borderId="0" xfId="0" applyFont="1" applyFill="1" applyBorder="1"/>
    <xf numFmtId="0" fontId="11" fillId="4" borderId="0" xfId="3" applyFont="1" applyFill="1" applyBorder="1"/>
  </cellXfs>
  <cellStyles count="4">
    <cellStyle name="Comma" xfId="1" builtinId="3"/>
    <cellStyle name="Hyperlink" xfId="2" builtinId="8"/>
    <cellStyle name="Normal" xfId="0" builtinId="0"/>
    <cellStyle name="Normal 2" xfId="3" xr:uid="{AEC3CBFA-EF25-4021-90BC-423079710B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gland.nhs.uk/statistics/hospital-activity/quarterly-hospital-activity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ngland.nhs.uk/statistics/hospital-activity/quarterly-hospital-activity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07940-16A8-48B7-9864-DB8467EDA1D1}">
  <sheetPr>
    <pageSetUpPr fitToPage="1"/>
  </sheetPr>
  <dimension ref="B1:X402"/>
  <sheetViews>
    <sheetView showGridLines="0" tabSelected="1" zoomScale="85" workbookViewId="0"/>
  </sheetViews>
  <sheetFormatPr defaultColWidth="9.109375" defaultRowHeight="12.6" x14ac:dyDescent="0.2"/>
  <cols>
    <col min="1" max="1" width="2" style="4" customWidth="1"/>
    <col min="2" max="2" width="12" style="4" bestFit="1" customWidth="1"/>
    <col min="3" max="3" width="15.6640625" style="4" customWidth="1"/>
    <col min="4" max="4" width="11.5546875" style="4" bestFit="1" customWidth="1"/>
    <col min="5" max="5" width="61.5546875" style="4" customWidth="1"/>
    <col min="6" max="6" width="11" style="4" bestFit="1" customWidth="1"/>
    <col min="7" max="7" width="91.5546875" style="4" bestFit="1" customWidth="1"/>
    <col min="8" max="8" width="17.5546875" style="4" bestFit="1" customWidth="1"/>
    <col min="9" max="13" width="18.6640625" style="4" customWidth="1"/>
    <col min="14" max="14" width="15" style="4" bestFit="1" customWidth="1"/>
    <col min="15" max="15" width="12.5546875" style="4" bestFit="1" customWidth="1"/>
    <col min="16" max="16" width="14.44140625" style="4" customWidth="1"/>
    <col min="17" max="17" width="14.6640625" style="4" customWidth="1"/>
    <col min="18" max="18" width="14.88671875" style="4" customWidth="1"/>
    <col min="19" max="19" width="14.5546875" style="4" customWidth="1"/>
    <col min="20" max="256" width="9.109375" style="4"/>
    <col min="257" max="257" width="2" style="4" customWidth="1"/>
    <col min="258" max="258" width="12" style="4" bestFit="1" customWidth="1"/>
    <col min="259" max="259" width="15.6640625" style="4" customWidth="1"/>
    <col min="260" max="260" width="11.5546875" style="4" bestFit="1" customWidth="1"/>
    <col min="261" max="261" width="61.5546875" style="4" customWidth="1"/>
    <col min="262" max="262" width="11" style="4" bestFit="1" customWidth="1"/>
    <col min="263" max="263" width="91.5546875" style="4" bestFit="1" customWidth="1"/>
    <col min="264" max="264" width="17.5546875" style="4" bestFit="1" customWidth="1"/>
    <col min="265" max="269" width="18.6640625" style="4" customWidth="1"/>
    <col min="270" max="270" width="15" style="4" bestFit="1" customWidth="1"/>
    <col min="271" max="271" width="12.5546875" style="4" bestFit="1" customWidth="1"/>
    <col min="272" max="272" width="14.44140625" style="4" customWidth="1"/>
    <col min="273" max="273" width="14.6640625" style="4" customWidth="1"/>
    <col min="274" max="274" width="14.88671875" style="4" customWidth="1"/>
    <col min="275" max="275" width="14.5546875" style="4" customWidth="1"/>
    <col min="276" max="512" width="9.109375" style="4"/>
    <col min="513" max="513" width="2" style="4" customWidth="1"/>
    <col min="514" max="514" width="12" style="4" bestFit="1" customWidth="1"/>
    <col min="515" max="515" width="15.6640625" style="4" customWidth="1"/>
    <col min="516" max="516" width="11.5546875" style="4" bestFit="1" customWidth="1"/>
    <col min="517" max="517" width="61.5546875" style="4" customWidth="1"/>
    <col min="518" max="518" width="11" style="4" bestFit="1" customWidth="1"/>
    <col min="519" max="519" width="91.5546875" style="4" bestFit="1" customWidth="1"/>
    <col min="520" max="520" width="17.5546875" style="4" bestFit="1" customWidth="1"/>
    <col min="521" max="525" width="18.6640625" style="4" customWidth="1"/>
    <col min="526" max="526" width="15" style="4" bestFit="1" customWidth="1"/>
    <col min="527" max="527" width="12.5546875" style="4" bestFit="1" customWidth="1"/>
    <col min="528" max="528" width="14.44140625" style="4" customWidth="1"/>
    <col min="529" max="529" width="14.6640625" style="4" customWidth="1"/>
    <col min="530" max="530" width="14.88671875" style="4" customWidth="1"/>
    <col min="531" max="531" width="14.5546875" style="4" customWidth="1"/>
    <col min="532" max="768" width="9.109375" style="4"/>
    <col min="769" max="769" width="2" style="4" customWidth="1"/>
    <col min="770" max="770" width="12" style="4" bestFit="1" customWidth="1"/>
    <col min="771" max="771" width="15.6640625" style="4" customWidth="1"/>
    <col min="772" max="772" width="11.5546875" style="4" bestFit="1" customWidth="1"/>
    <col min="773" max="773" width="61.5546875" style="4" customWidth="1"/>
    <col min="774" max="774" width="11" style="4" bestFit="1" customWidth="1"/>
    <col min="775" max="775" width="91.5546875" style="4" bestFit="1" customWidth="1"/>
    <col min="776" max="776" width="17.5546875" style="4" bestFit="1" customWidth="1"/>
    <col min="777" max="781" width="18.6640625" style="4" customWidth="1"/>
    <col min="782" max="782" width="15" style="4" bestFit="1" customWidth="1"/>
    <col min="783" max="783" width="12.5546875" style="4" bestFit="1" customWidth="1"/>
    <col min="784" max="784" width="14.44140625" style="4" customWidth="1"/>
    <col min="785" max="785" width="14.6640625" style="4" customWidth="1"/>
    <col min="786" max="786" width="14.88671875" style="4" customWidth="1"/>
    <col min="787" max="787" width="14.5546875" style="4" customWidth="1"/>
    <col min="788" max="1024" width="9.109375" style="4"/>
    <col min="1025" max="1025" width="2" style="4" customWidth="1"/>
    <col min="1026" max="1026" width="12" style="4" bestFit="1" customWidth="1"/>
    <col min="1027" max="1027" width="15.6640625" style="4" customWidth="1"/>
    <col min="1028" max="1028" width="11.5546875" style="4" bestFit="1" customWidth="1"/>
    <col min="1029" max="1029" width="61.5546875" style="4" customWidth="1"/>
    <col min="1030" max="1030" width="11" style="4" bestFit="1" customWidth="1"/>
    <col min="1031" max="1031" width="91.5546875" style="4" bestFit="1" customWidth="1"/>
    <col min="1032" max="1032" width="17.5546875" style="4" bestFit="1" customWidth="1"/>
    <col min="1033" max="1037" width="18.6640625" style="4" customWidth="1"/>
    <col min="1038" max="1038" width="15" style="4" bestFit="1" customWidth="1"/>
    <col min="1039" max="1039" width="12.5546875" style="4" bestFit="1" customWidth="1"/>
    <col min="1040" max="1040" width="14.44140625" style="4" customWidth="1"/>
    <col min="1041" max="1041" width="14.6640625" style="4" customWidth="1"/>
    <col min="1042" max="1042" width="14.88671875" style="4" customWidth="1"/>
    <col min="1043" max="1043" width="14.5546875" style="4" customWidth="1"/>
    <col min="1044" max="1280" width="9.109375" style="4"/>
    <col min="1281" max="1281" width="2" style="4" customWidth="1"/>
    <col min="1282" max="1282" width="12" style="4" bestFit="1" customWidth="1"/>
    <col min="1283" max="1283" width="15.6640625" style="4" customWidth="1"/>
    <col min="1284" max="1284" width="11.5546875" style="4" bestFit="1" customWidth="1"/>
    <col min="1285" max="1285" width="61.5546875" style="4" customWidth="1"/>
    <col min="1286" max="1286" width="11" style="4" bestFit="1" customWidth="1"/>
    <col min="1287" max="1287" width="91.5546875" style="4" bestFit="1" customWidth="1"/>
    <col min="1288" max="1288" width="17.5546875" style="4" bestFit="1" customWidth="1"/>
    <col min="1289" max="1293" width="18.6640625" style="4" customWidth="1"/>
    <col min="1294" max="1294" width="15" style="4" bestFit="1" customWidth="1"/>
    <col min="1295" max="1295" width="12.5546875" style="4" bestFit="1" customWidth="1"/>
    <col min="1296" max="1296" width="14.44140625" style="4" customWidth="1"/>
    <col min="1297" max="1297" width="14.6640625" style="4" customWidth="1"/>
    <col min="1298" max="1298" width="14.88671875" style="4" customWidth="1"/>
    <col min="1299" max="1299" width="14.5546875" style="4" customWidth="1"/>
    <col min="1300" max="1536" width="9.109375" style="4"/>
    <col min="1537" max="1537" width="2" style="4" customWidth="1"/>
    <col min="1538" max="1538" width="12" style="4" bestFit="1" customWidth="1"/>
    <col min="1539" max="1539" width="15.6640625" style="4" customWidth="1"/>
    <col min="1540" max="1540" width="11.5546875" style="4" bestFit="1" customWidth="1"/>
    <col min="1541" max="1541" width="61.5546875" style="4" customWidth="1"/>
    <col min="1542" max="1542" width="11" style="4" bestFit="1" customWidth="1"/>
    <col min="1543" max="1543" width="91.5546875" style="4" bestFit="1" customWidth="1"/>
    <col min="1544" max="1544" width="17.5546875" style="4" bestFit="1" customWidth="1"/>
    <col min="1545" max="1549" width="18.6640625" style="4" customWidth="1"/>
    <col min="1550" max="1550" width="15" style="4" bestFit="1" customWidth="1"/>
    <col min="1551" max="1551" width="12.5546875" style="4" bestFit="1" customWidth="1"/>
    <col min="1552" max="1552" width="14.44140625" style="4" customWidth="1"/>
    <col min="1553" max="1553" width="14.6640625" style="4" customWidth="1"/>
    <col min="1554" max="1554" width="14.88671875" style="4" customWidth="1"/>
    <col min="1555" max="1555" width="14.5546875" style="4" customWidth="1"/>
    <col min="1556" max="1792" width="9.109375" style="4"/>
    <col min="1793" max="1793" width="2" style="4" customWidth="1"/>
    <col min="1794" max="1794" width="12" style="4" bestFit="1" customWidth="1"/>
    <col min="1795" max="1795" width="15.6640625" style="4" customWidth="1"/>
    <col min="1796" max="1796" width="11.5546875" style="4" bestFit="1" customWidth="1"/>
    <col min="1797" max="1797" width="61.5546875" style="4" customWidth="1"/>
    <col min="1798" max="1798" width="11" style="4" bestFit="1" customWidth="1"/>
    <col min="1799" max="1799" width="91.5546875" style="4" bestFit="1" customWidth="1"/>
    <col min="1800" max="1800" width="17.5546875" style="4" bestFit="1" customWidth="1"/>
    <col min="1801" max="1805" width="18.6640625" style="4" customWidth="1"/>
    <col min="1806" max="1806" width="15" style="4" bestFit="1" customWidth="1"/>
    <col min="1807" max="1807" width="12.5546875" style="4" bestFit="1" customWidth="1"/>
    <col min="1808" max="1808" width="14.44140625" style="4" customWidth="1"/>
    <col min="1809" max="1809" width="14.6640625" style="4" customWidth="1"/>
    <col min="1810" max="1810" width="14.88671875" style="4" customWidth="1"/>
    <col min="1811" max="1811" width="14.5546875" style="4" customWidth="1"/>
    <col min="1812" max="2048" width="9.109375" style="4"/>
    <col min="2049" max="2049" width="2" style="4" customWidth="1"/>
    <col min="2050" max="2050" width="12" style="4" bestFit="1" customWidth="1"/>
    <col min="2051" max="2051" width="15.6640625" style="4" customWidth="1"/>
    <col min="2052" max="2052" width="11.5546875" style="4" bestFit="1" customWidth="1"/>
    <col min="2053" max="2053" width="61.5546875" style="4" customWidth="1"/>
    <col min="2054" max="2054" width="11" style="4" bestFit="1" customWidth="1"/>
    <col min="2055" max="2055" width="91.5546875" style="4" bestFit="1" customWidth="1"/>
    <col min="2056" max="2056" width="17.5546875" style="4" bestFit="1" customWidth="1"/>
    <col min="2057" max="2061" width="18.6640625" style="4" customWidth="1"/>
    <col min="2062" max="2062" width="15" style="4" bestFit="1" customWidth="1"/>
    <col min="2063" max="2063" width="12.5546875" style="4" bestFit="1" customWidth="1"/>
    <col min="2064" max="2064" width="14.44140625" style="4" customWidth="1"/>
    <col min="2065" max="2065" width="14.6640625" style="4" customWidth="1"/>
    <col min="2066" max="2066" width="14.88671875" style="4" customWidth="1"/>
    <col min="2067" max="2067" width="14.5546875" style="4" customWidth="1"/>
    <col min="2068" max="2304" width="9.109375" style="4"/>
    <col min="2305" max="2305" width="2" style="4" customWidth="1"/>
    <col min="2306" max="2306" width="12" style="4" bestFit="1" customWidth="1"/>
    <col min="2307" max="2307" width="15.6640625" style="4" customWidth="1"/>
    <col min="2308" max="2308" width="11.5546875" style="4" bestFit="1" customWidth="1"/>
    <col min="2309" max="2309" width="61.5546875" style="4" customWidth="1"/>
    <col min="2310" max="2310" width="11" style="4" bestFit="1" customWidth="1"/>
    <col min="2311" max="2311" width="91.5546875" style="4" bestFit="1" customWidth="1"/>
    <col min="2312" max="2312" width="17.5546875" style="4" bestFit="1" customWidth="1"/>
    <col min="2313" max="2317" width="18.6640625" style="4" customWidth="1"/>
    <col min="2318" max="2318" width="15" style="4" bestFit="1" customWidth="1"/>
    <col min="2319" max="2319" width="12.5546875" style="4" bestFit="1" customWidth="1"/>
    <col min="2320" max="2320" width="14.44140625" style="4" customWidth="1"/>
    <col min="2321" max="2321" width="14.6640625" style="4" customWidth="1"/>
    <col min="2322" max="2322" width="14.88671875" style="4" customWidth="1"/>
    <col min="2323" max="2323" width="14.5546875" style="4" customWidth="1"/>
    <col min="2324" max="2560" width="9.109375" style="4"/>
    <col min="2561" max="2561" width="2" style="4" customWidth="1"/>
    <col min="2562" max="2562" width="12" style="4" bestFit="1" customWidth="1"/>
    <col min="2563" max="2563" width="15.6640625" style="4" customWidth="1"/>
    <col min="2564" max="2564" width="11.5546875" style="4" bestFit="1" customWidth="1"/>
    <col min="2565" max="2565" width="61.5546875" style="4" customWidth="1"/>
    <col min="2566" max="2566" width="11" style="4" bestFit="1" customWidth="1"/>
    <col min="2567" max="2567" width="91.5546875" style="4" bestFit="1" customWidth="1"/>
    <col min="2568" max="2568" width="17.5546875" style="4" bestFit="1" customWidth="1"/>
    <col min="2569" max="2573" width="18.6640625" style="4" customWidth="1"/>
    <col min="2574" max="2574" width="15" style="4" bestFit="1" customWidth="1"/>
    <col min="2575" max="2575" width="12.5546875" style="4" bestFit="1" customWidth="1"/>
    <col min="2576" max="2576" width="14.44140625" style="4" customWidth="1"/>
    <col min="2577" max="2577" width="14.6640625" style="4" customWidth="1"/>
    <col min="2578" max="2578" width="14.88671875" style="4" customWidth="1"/>
    <col min="2579" max="2579" width="14.5546875" style="4" customWidth="1"/>
    <col min="2580" max="2816" width="9.109375" style="4"/>
    <col min="2817" max="2817" width="2" style="4" customWidth="1"/>
    <col min="2818" max="2818" width="12" style="4" bestFit="1" customWidth="1"/>
    <col min="2819" max="2819" width="15.6640625" style="4" customWidth="1"/>
    <col min="2820" max="2820" width="11.5546875" style="4" bestFit="1" customWidth="1"/>
    <col min="2821" max="2821" width="61.5546875" style="4" customWidth="1"/>
    <col min="2822" max="2822" width="11" style="4" bestFit="1" customWidth="1"/>
    <col min="2823" max="2823" width="91.5546875" style="4" bestFit="1" customWidth="1"/>
    <col min="2824" max="2824" width="17.5546875" style="4" bestFit="1" customWidth="1"/>
    <col min="2825" max="2829" width="18.6640625" style="4" customWidth="1"/>
    <col min="2830" max="2830" width="15" style="4" bestFit="1" customWidth="1"/>
    <col min="2831" max="2831" width="12.5546875" style="4" bestFit="1" customWidth="1"/>
    <col min="2832" max="2832" width="14.44140625" style="4" customWidth="1"/>
    <col min="2833" max="2833" width="14.6640625" style="4" customWidth="1"/>
    <col min="2834" max="2834" width="14.88671875" style="4" customWidth="1"/>
    <col min="2835" max="2835" width="14.5546875" style="4" customWidth="1"/>
    <col min="2836" max="3072" width="9.109375" style="4"/>
    <col min="3073" max="3073" width="2" style="4" customWidth="1"/>
    <col min="3074" max="3074" width="12" style="4" bestFit="1" customWidth="1"/>
    <col min="3075" max="3075" width="15.6640625" style="4" customWidth="1"/>
    <col min="3076" max="3076" width="11.5546875" style="4" bestFit="1" customWidth="1"/>
    <col min="3077" max="3077" width="61.5546875" style="4" customWidth="1"/>
    <col min="3078" max="3078" width="11" style="4" bestFit="1" customWidth="1"/>
    <col min="3079" max="3079" width="91.5546875" style="4" bestFit="1" customWidth="1"/>
    <col min="3080" max="3080" width="17.5546875" style="4" bestFit="1" customWidth="1"/>
    <col min="3081" max="3085" width="18.6640625" style="4" customWidth="1"/>
    <col min="3086" max="3086" width="15" style="4" bestFit="1" customWidth="1"/>
    <col min="3087" max="3087" width="12.5546875" style="4" bestFit="1" customWidth="1"/>
    <col min="3088" max="3088" width="14.44140625" style="4" customWidth="1"/>
    <col min="3089" max="3089" width="14.6640625" style="4" customWidth="1"/>
    <col min="3090" max="3090" width="14.88671875" style="4" customWidth="1"/>
    <col min="3091" max="3091" width="14.5546875" style="4" customWidth="1"/>
    <col min="3092" max="3328" width="9.109375" style="4"/>
    <col min="3329" max="3329" width="2" style="4" customWidth="1"/>
    <col min="3330" max="3330" width="12" style="4" bestFit="1" customWidth="1"/>
    <col min="3331" max="3331" width="15.6640625" style="4" customWidth="1"/>
    <col min="3332" max="3332" width="11.5546875" style="4" bestFit="1" customWidth="1"/>
    <col min="3333" max="3333" width="61.5546875" style="4" customWidth="1"/>
    <col min="3334" max="3334" width="11" style="4" bestFit="1" customWidth="1"/>
    <col min="3335" max="3335" width="91.5546875" style="4" bestFit="1" customWidth="1"/>
    <col min="3336" max="3336" width="17.5546875" style="4" bestFit="1" customWidth="1"/>
    <col min="3337" max="3341" width="18.6640625" style="4" customWidth="1"/>
    <col min="3342" max="3342" width="15" style="4" bestFit="1" customWidth="1"/>
    <col min="3343" max="3343" width="12.5546875" style="4" bestFit="1" customWidth="1"/>
    <col min="3344" max="3344" width="14.44140625" style="4" customWidth="1"/>
    <col min="3345" max="3345" width="14.6640625" style="4" customWidth="1"/>
    <col min="3346" max="3346" width="14.88671875" style="4" customWidth="1"/>
    <col min="3347" max="3347" width="14.5546875" style="4" customWidth="1"/>
    <col min="3348" max="3584" width="9.109375" style="4"/>
    <col min="3585" max="3585" width="2" style="4" customWidth="1"/>
    <col min="3586" max="3586" width="12" style="4" bestFit="1" customWidth="1"/>
    <col min="3587" max="3587" width="15.6640625" style="4" customWidth="1"/>
    <col min="3588" max="3588" width="11.5546875" style="4" bestFit="1" customWidth="1"/>
    <col min="3589" max="3589" width="61.5546875" style="4" customWidth="1"/>
    <col min="3590" max="3590" width="11" style="4" bestFit="1" customWidth="1"/>
    <col min="3591" max="3591" width="91.5546875" style="4" bestFit="1" customWidth="1"/>
    <col min="3592" max="3592" width="17.5546875" style="4" bestFit="1" customWidth="1"/>
    <col min="3593" max="3597" width="18.6640625" style="4" customWidth="1"/>
    <col min="3598" max="3598" width="15" style="4" bestFit="1" customWidth="1"/>
    <col min="3599" max="3599" width="12.5546875" style="4" bestFit="1" customWidth="1"/>
    <col min="3600" max="3600" width="14.44140625" style="4" customWidth="1"/>
    <col min="3601" max="3601" width="14.6640625" style="4" customWidth="1"/>
    <col min="3602" max="3602" width="14.88671875" style="4" customWidth="1"/>
    <col min="3603" max="3603" width="14.5546875" style="4" customWidth="1"/>
    <col min="3604" max="3840" width="9.109375" style="4"/>
    <col min="3841" max="3841" width="2" style="4" customWidth="1"/>
    <col min="3842" max="3842" width="12" style="4" bestFit="1" customWidth="1"/>
    <col min="3843" max="3843" width="15.6640625" style="4" customWidth="1"/>
    <col min="3844" max="3844" width="11.5546875" style="4" bestFit="1" customWidth="1"/>
    <col min="3845" max="3845" width="61.5546875" style="4" customWidth="1"/>
    <col min="3846" max="3846" width="11" style="4" bestFit="1" customWidth="1"/>
    <col min="3847" max="3847" width="91.5546875" style="4" bestFit="1" customWidth="1"/>
    <col min="3848" max="3848" width="17.5546875" style="4" bestFit="1" customWidth="1"/>
    <col min="3849" max="3853" width="18.6640625" style="4" customWidth="1"/>
    <col min="3854" max="3854" width="15" style="4" bestFit="1" customWidth="1"/>
    <col min="3855" max="3855" width="12.5546875" style="4" bestFit="1" customWidth="1"/>
    <col min="3856" max="3856" width="14.44140625" style="4" customWidth="1"/>
    <col min="3857" max="3857" width="14.6640625" style="4" customWidth="1"/>
    <col min="3858" max="3858" width="14.88671875" style="4" customWidth="1"/>
    <col min="3859" max="3859" width="14.5546875" style="4" customWidth="1"/>
    <col min="3860" max="4096" width="9.109375" style="4"/>
    <col min="4097" max="4097" width="2" style="4" customWidth="1"/>
    <col min="4098" max="4098" width="12" style="4" bestFit="1" customWidth="1"/>
    <col min="4099" max="4099" width="15.6640625" style="4" customWidth="1"/>
    <col min="4100" max="4100" width="11.5546875" style="4" bestFit="1" customWidth="1"/>
    <col min="4101" max="4101" width="61.5546875" style="4" customWidth="1"/>
    <col min="4102" max="4102" width="11" style="4" bestFit="1" customWidth="1"/>
    <col min="4103" max="4103" width="91.5546875" style="4" bestFit="1" customWidth="1"/>
    <col min="4104" max="4104" width="17.5546875" style="4" bestFit="1" customWidth="1"/>
    <col min="4105" max="4109" width="18.6640625" style="4" customWidth="1"/>
    <col min="4110" max="4110" width="15" style="4" bestFit="1" customWidth="1"/>
    <col min="4111" max="4111" width="12.5546875" style="4" bestFit="1" customWidth="1"/>
    <col min="4112" max="4112" width="14.44140625" style="4" customWidth="1"/>
    <col min="4113" max="4113" width="14.6640625" style="4" customWidth="1"/>
    <col min="4114" max="4114" width="14.88671875" style="4" customWidth="1"/>
    <col min="4115" max="4115" width="14.5546875" style="4" customWidth="1"/>
    <col min="4116" max="4352" width="9.109375" style="4"/>
    <col min="4353" max="4353" width="2" style="4" customWidth="1"/>
    <col min="4354" max="4354" width="12" style="4" bestFit="1" customWidth="1"/>
    <col min="4355" max="4355" width="15.6640625" style="4" customWidth="1"/>
    <col min="4356" max="4356" width="11.5546875" style="4" bestFit="1" customWidth="1"/>
    <col min="4357" max="4357" width="61.5546875" style="4" customWidth="1"/>
    <col min="4358" max="4358" width="11" style="4" bestFit="1" customWidth="1"/>
    <col min="4359" max="4359" width="91.5546875" style="4" bestFit="1" customWidth="1"/>
    <col min="4360" max="4360" width="17.5546875" style="4" bestFit="1" customWidth="1"/>
    <col min="4361" max="4365" width="18.6640625" style="4" customWidth="1"/>
    <col min="4366" max="4366" width="15" style="4" bestFit="1" customWidth="1"/>
    <col min="4367" max="4367" width="12.5546875" style="4" bestFit="1" customWidth="1"/>
    <col min="4368" max="4368" width="14.44140625" style="4" customWidth="1"/>
    <col min="4369" max="4369" width="14.6640625" style="4" customWidth="1"/>
    <col min="4370" max="4370" width="14.88671875" style="4" customWidth="1"/>
    <col min="4371" max="4371" width="14.5546875" style="4" customWidth="1"/>
    <col min="4372" max="4608" width="9.109375" style="4"/>
    <col min="4609" max="4609" width="2" style="4" customWidth="1"/>
    <col min="4610" max="4610" width="12" style="4" bestFit="1" customWidth="1"/>
    <col min="4611" max="4611" width="15.6640625" style="4" customWidth="1"/>
    <col min="4612" max="4612" width="11.5546875" style="4" bestFit="1" customWidth="1"/>
    <col min="4613" max="4613" width="61.5546875" style="4" customWidth="1"/>
    <col min="4614" max="4614" width="11" style="4" bestFit="1" customWidth="1"/>
    <col min="4615" max="4615" width="91.5546875" style="4" bestFit="1" customWidth="1"/>
    <col min="4616" max="4616" width="17.5546875" style="4" bestFit="1" customWidth="1"/>
    <col min="4617" max="4621" width="18.6640625" style="4" customWidth="1"/>
    <col min="4622" max="4622" width="15" style="4" bestFit="1" customWidth="1"/>
    <col min="4623" max="4623" width="12.5546875" style="4" bestFit="1" customWidth="1"/>
    <col min="4624" max="4624" width="14.44140625" style="4" customWidth="1"/>
    <col min="4625" max="4625" width="14.6640625" style="4" customWidth="1"/>
    <col min="4626" max="4626" width="14.88671875" style="4" customWidth="1"/>
    <col min="4627" max="4627" width="14.5546875" style="4" customWidth="1"/>
    <col min="4628" max="4864" width="9.109375" style="4"/>
    <col min="4865" max="4865" width="2" style="4" customWidth="1"/>
    <col min="4866" max="4866" width="12" style="4" bestFit="1" customWidth="1"/>
    <col min="4867" max="4867" width="15.6640625" style="4" customWidth="1"/>
    <col min="4868" max="4868" width="11.5546875" style="4" bestFit="1" customWidth="1"/>
    <col min="4869" max="4869" width="61.5546875" style="4" customWidth="1"/>
    <col min="4870" max="4870" width="11" style="4" bestFit="1" customWidth="1"/>
    <col min="4871" max="4871" width="91.5546875" style="4" bestFit="1" customWidth="1"/>
    <col min="4872" max="4872" width="17.5546875" style="4" bestFit="1" customWidth="1"/>
    <col min="4873" max="4877" width="18.6640625" style="4" customWidth="1"/>
    <col min="4878" max="4878" width="15" style="4" bestFit="1" customWidth="1"/>
    <col min="4879" max="4879" width="12.5546875" style="4" bestFit="1" customWidth="1"/>
    <col min="4880" max="4880" width="14.44140625" style="4" customWidth="1"/>
    <col min="4881" max="4881" width="14.6640625" style="4" customWidth="1"/>
    <col min="4882" max="4882" width="14.88671875" style="4" customWidth="1"/>
    <col min="4883" max="4883" width="14.5546875" style="4" customWidth="1"/>
    <col min="4884" max="5120" width="9.109375" style="4"/>
    <col min="5121" max="5121" width="2" style="4" customWidth="1"/>
    <col min="5122" max="5122" width="12" style="4" bestFit="1" customWidth="1"/>
    <col min="5123" max="5123" width="15.6640625" style="4" customWidth="1"/>
    <col min="5124" max="5124" width="11.5546875" style="4" bestFit="1" customWidth="1"/>
    <col min="5125" max="5125" width="61.5546875" style="4" customWidth="1"/>
    <col min="5126" max="5126" width="11" style="4" bestFit="1" customWidth="1"/>
    <col min="5127" max="5127" width="91.5546875" style="4" bestFit="1" customWidth="1"/>
    <col min="5128" max="5128" width="17.5546875" style="4" bestFit="1" customWidth="1"/>
    <col min="5129" max="5133" width="18.6640625" style="4" customWidth="1"/>
    <col min="5134" max="5134" width="15" style="4" bestFit="1" customWidth="1"/>
    <col min="5135" max="5135" width="12.5546875" style="4" bestFit="1" customWidth="1"/>
    <col min="5136" max="5136" width="14.44140625" style="4" customWidth="1"/>
    <col min="5137" max="5137" width="14.6640625" style="4" customWidth="1"/>
    <col min="5138" max="5138" width="14.88671875" style="4" customWidth="1"/>
    <col min="5139" max="5139" width="14.5546875" style="4" customWidth="1"/>
    <col min="5140" max="5376" width="9.109375" style="4"/>
    <col min="5377" max="5377" width="2" style="4" customWidth="1"/>
    <col min="5378" max="5378" width="12" style="4" bestFit="1" customWidth="1"/>
    <col min="5379" max="5379" width="15.6640625" style="4" customWidth="1"/>
    <col min="5380" max="5380" width="11.5546875" style="4" bestFit="1" customWidth="1"/>
    <col min="5381" max="5381" width="61.5546875" style="4" customWidth="1"/>
    <col min="5382" max="5382" width="11" style="4" bestFit="1" customWidth="1"/>
    <col min="5383" max="5383" width="91.5546875" style="4" bestFit="1" customWidth="1"/>
    <col min="5384" max="5384" width="17.5546875" style="4" bestFit="1" customWidth="1"/>
    <col min="5385" max="5389" width="18.6640625" style="4" customWidth="1"/>
    <col min="5390" max="5390" width="15" style="4" bestFit="1" customWidth="1"/>
    <col min="5391" max="5391" width="12.5546875" style="4" bestFit="1" customWidth="1"/>
    <col min="5392" max="5392" width="14.44140625" style="4" customWidth="1"/>
    <col min="5393" max="5393" width="14.6640625" style="4" customWidth="1"/>
    <col min="5394" max="5394" width="14.88671875" style="4" customWidth="1"/>
    <col min="5395" max="5395" width="14.5546875" style="4" customWidth="1"/>
    <col min="5396" max="5632" width="9.109375" style="4"/>
    <col min="5633" max="5633" width="2" style="4" customWidth="1"/>
    <col min="5634" max="5634" width="12" style="4" bestFit="1" customWidth="1"/>
    <col min="5635" max="5635" width="15.6640625" style="4" customWidth="1"/>
    <col min="5636" max="5636" width="11.5546875" style="4" bestFit="1" customWidth="1"/>
    <col min="5637" max="5637" width="61.5546875" style="4" customWidth="1"/>
    <col min="5638" max="5638" width="11" style="4" bestFit="1" customWidth="1"/>
    <col min="5639" max="5639" width="91.5546875" style="4" bestFit="1" customWidth="1"/>
    <col min="5640" max="5640" width="17.5546875" style="4" bestFit="1" customWidth="1"/>
    <col min="5641" max="5645" width="18.6640625" style="4" customWidth="1"/>
    <col min="5646" max="5646" width="15" style="4" bestFit="1" customWidth="1"/>
    <col min="5647" max="5647" width="12.5546875" style="4" bestFit="1" customWidth="1"/>
    <col min="5648" max="5648" width="14.44140625" style="4" customWidth="1"/>
    <col min="5649" max="5649" width="14.6640625" style="4" customWidth="1"/>
    <col min="5650" max="5650" width="14.88671875" style="4" customWidth="1"/>
    <col min="5651" max="5651" width="14.5546875" style="4" customWidth="1"/>
    <col min="5652" max="5888" width="9.109375" style="4"/>
    <col min="5889" max="5889" width="2" style="4" customWidth="1"/>
    <col min="5890" max="5890" width="12" style="4" bestFit="1" customWidth="1"/>
    <col min="5891" max="5891" width="15.6640625" style="4" customWidth="1"/>
    <col min="5892" max="5892" width="11.5546875" style="4" bestFit="1" customWidth="1"/>
    <col min="5893" max="5893" width="61.5546875" style="4" customWidth="1"/>
    <col min="5894" max="5894" width="11" style="4" bestFit="1" customWidth="1"/>
    <col min="5895" max="5895" width="91.5546875" style="4" bestFit="1" customWidth="1"/>
    <col min="5896" max="5896" width="17.5546875" style="4" bestFit="1" customWidth="1"/>
    <col min="5897" max="5901" width="18.6640625" style="4" customWidth="1"/>
    <col min="5902" max="5902" width="15" style="4" bestFit="1" customWidth="1"/>
    <col min="5903" max="5903" width="12.5546875" style="4" bestFit="1" customWidth="1"/>
    <col min="5904" max="5904" width="14.44140625" style="4" customWidth="1"/>
    <col min="5905" max="5905" width="14.6640625" style="4" customWidth="1"/>
    <col min="5906" max="5906" width="14.88671875" style="4" customWidth="1"/>
    <col min="5907" max="5907" width="14.5546875" style="4" customWidth="1"/>
    <col min="5908" max="6144" width="9.109375" style="4"/>
    <col min="6145" max="6145" width="2" style="4" customWidth="1"/>
    <col min="6146" max="6146" width="12" style="4" bestFit="1" customWidth="1"/>
    <col min="6147" max="6147" width="15.6640625" style="4" customWidth="1"/>
    <col min="6148" max="6148" width="11.5546875" style="4" bestFit="1" customWidth="1"/>
    <col min="6149" max="6149" width="61.5546875" style="4" customWidth="1"/>
    <col min="6150" max="6150" width="11" style="4" bestFit="1" customWidth="1"/>
    <col min="6151" max="6151" width="91.5546875" style="4" bestFit="1" customWidth="1"/>
    <col min="6152" max="6152" width="17.5546875" style="4" bestFit="1" customWidth="1"/>
    <col min="6153" max="6157" width="18.6640625" style="4" customWidth="1"/>
    <col min="6158" max="6158" width="15" style="4" bestFit="1" customWidth="1"/>
    <col min="6159" max="6159" width="12.5546875" style="4" bestFit="1" customWidth="1"/>
    <col min="6160" max="6160" width="14.44140625" style="4" customWidth="1"/>
    <col min="6161" max="6161" width="14.6640625" style="4" customWidth="1"/>
    <col min="6162" max="6162" width="14.88671875" style="4" customWidth="1"/>
    <col min="6163" max="6163" width="14.5546875" style="4" customWidth="1"/>
    <col min="6164" max="6400" width="9.109375" style="4"/>
    <col min="6401" max="6401" width="2" style="4" customWidth="1"/>
    <col min="6402" max="6402" width="12" style="4" bestFit="1" customWidth="1"/>
    <col min="6403" max="6403" width="15.6640625" style="4" customWidth="1"/>
    <col min="6404" max="6404" width="11.5546875" style="4" bestFit="1" customWidth="1"/>
    <col min="6405" max="6405" width="61.5546875" style="4" customWidth="1"/>
    <col min="6406" max="6406" width="11" style="4" bestFit="1" customWidth="1"/>
    <col min="6407" max="6407" width="91.5546875" style="4" bestFit="1" customWidth="1"/>
    <col min="6408" max="6408" width="17.5546875" style="4" bestFit="1" customWidth="1"/>
    <col min="6409" max="6413" width="18.6640625" style="4" customWidth="1"/>
    <col min="6414" max="6414" width="15" style="4" bestFit="1" customWidth="1"/>
    <col min="6415" max="6415" width="12.5546875" style="4" bestFit="1" customWidth="1"/>
    <col min="6416" max="6416" width="14.44140625" style="4" customWidth="1"/>
    <col min="6417" max="6417" width="14.6640625" style="4" customWidth="1"/>
    <col min="6418" max="6418" width="14.88671875" style="4" customWidth="1"/>
    <col min="6419" max="6419" width="14.5546875" style="4" customWidth="1"/>
    <col min="6420" max="6656" width="9.109375" style="4"/>
    <col min="6657" max="6657" width="2" style="4" customWidth="1"/>
    <col min="6658" max="6658" width="12" style="4" bestFit="1" customWidth="1"/>
    <col min="6659" max="6659" width="15.6640625" style="4" customWidth="1"/>
    <col min="6660" max="6660" width="11.5546875" style="4" bestFit="1" customWidth="1"/>
    <col min="6661" max="6661" width="61.5546875" style="4" customWidth="1"/>
    <col min="6662" max="6662" width="11" style="4" bestFit="1" customWidth="1"/>
    <col min="6663" max="6663" width="91.5546875" style="4" bestFit="1" customWidth="1"/>
    <col min="6664" max="6664" width="17.5546875" style="4" bestFit="1" customWidth="1"/>
    <col min="6665" max="6669" width="18.6640625" style="4" customWidth="1"/>
    <col min="6670" max="6670" width="15" style="4" bestFit="1" customWidth="1"/>
    <col min="6671" max="6671" width="12.5546875" style="4" bestFit="1" customWidth="1"/>
    <col min="6672" max="6672" width="14.44140625" style="4" customWidth="1"/>
    <col min="6673" max="6673" width="14.6640625" style="4" customWidth="1"/>
    <col min="6674" max="6674" width="14.88671875" style="4" customWidth="1"/>
    <col min="6675" max="6675" width="14.5546875" style="4" customWidth="1"/>
    <col min="6676" max="6912" width="9.109375" style="4"/>
    <col min="6913" max="6913" width="2" style="4" customWidth="1"/>
    <col min="6914" max="6914" width="12" style="4" bestFit="1" customWidth="1"/>
    <col min="6915" max="6915" width="15.6640625" style="4" customWidth="1"/>
    <col min="6916" max="6916" width="11.5546875" style="4" bestFit="1" customWidth="1"/>
    <col min="6917" max="6917" width="61.5546875" style="4" customWidth="1"/>
    <col min="6918" max="6918" width="11" style="4" bestFit="1" customWidth="1"/>
    <col min="6919" max="6919" width="91.5546875" style="4" bestFit="1" customWidth="1"/>
    <col min="6920" max="6920" width="17.5546875" style="4" bestFit="1" customWidth="1"/>
    <col min="6921" max="6925" width="18.6640625" style="4" customWidth="1"/>
    <col min="6926" max="6926" width="15" style="4" bestFit="1" customWidth="1"/>
    <col min="6927" max="6927" width="12.5546875" style="4" bestFit="1" customWidth="1"/>
    <col min="6928" max="6928" width="14.44140625" style="4" customWidth="1"/>
    <col min="6929" max="6929" width="14.6640625" style="4" customWidth="1"/>
    <col min="6930" max="6930" width="14.88671875" style="4" customWidth="1"/>
    <col min="6931" max="6931" width="14.5546875" style="4" customWidth="1"/>
    <col min="6932" max="7168" width="9.109375" style="4"/>
    <col min="7169" max="7169" width="2" style="4" customWidth="1"/>
    <col min="7170" max="7170" width="12" style="4" bestFit="1" customWidth="1"/>
    <col min="7171" max="7171" width="15.6640625" style="4" customWidth="1"/>
    <col min="7172" max="7172" width="11.5546875" style="4" bestFit="1" customWidth="1"/>
    <col min="7173" max="7173" width="61.5546875" style="4" customWidth="1"/>
    <col min="7174" max="7174" width="11" style="4" bestFit="1" customWidth="1"/>
    <col min="7175" max="7175" width="91.5546875" style="4" bestFit="1" customWidth="1"/>
    <col min="7176" max="7176" width="17.5546875" style="4" bestFit="1" customWidth="1"/>
    <col min="7177" max="7181" width="18.6640625" style="4" customWidth="1"/>
    <col min="7182" max="7182" width="15" style="4" bestFit="1" customWidth="1"/>
    <col min="7183" max="7183" width="12.5546875" style="4" bestFit="1" customWidth="1"/>
    <col min="7184" max="7184" width="14.44140625" style="4" customWidth="1"/>
    <col min="7185" max="7185" width="14.6640625" style="4" customWidth="1"/>
    <col min="7186" max="7186" width="14.88671875" style="4" customWidth="1"/>
    <col min="7187" max="7187" width="14.5546875" style="4" customWidth="1"/>
    <col min="7188" max="7424" width="9.109375" style="4"/>
    <col min="7425" max="7425" width="2" style="4" customWidth="1"/>
    <col min="7426" max="7426" width="12" style="4" bestFit="1" customWidth="1"/>
    <col min="7427" max="7427" width="15.6640625" style="4" customWidth="1"/>
    <col min="7428" max="7428" width="11.5546875" style="4" bestFit="1" customWidth="1"/>
    <col min="7429" max="7429" width="61.5546875" style="4" customWidth="1"/>
    <col min="7430" max="7430" width="11" style="4" bestFit="1" customWidth="1"/>
    <col min="7431" max="7431" width="91.5546875" style="4" bestFit="1" customWidth="1"/>
    <col min="7432" max="7432" width="17.5546875" style="4" bestFit="1" customWidth="1"/>
    <col min="7433" max="7437" width="18.6640625" style="4" customWidth="1"/>
    <col min="7438" max="7438" width="15" style="4" bestFit="1" customWidth="1"/>
    <col min="7439" max="7439" width="12.5546875" style="4" bestFit="1" customWidth="1"/>
    <col min="7440" max="7440" width="14.44140625" style="4" customWidth="1"/>
    <col min="7441" max="7441" width="14.6640625" style="4" customWidth="1"/>
    <col min="7442" max="7442" width="14.88671875" style="4" customWidth="1"/>
    <col min="7443" max="7443" width="14.5546875" style="4" customWidth="1"/>
    <col min="7444" max="7680" width="9.109375" style="4"/>
    <col min="7681" max="7681" width="2" style="4" customWidth="1"/>
    <col min="7682" max="7682" width="12" style="4" bestFit="1" customWidth="1"/>
    <col min="7683" max="7683" width="15.6640625" style="4" customWidth="1"/>
    <col min="7684" max="7684" width="11.5546875" style="4" bestFit="1" customWidth="1"/>
    <col min="7685" max="7685" width="61.5546875" style="4" customWidth="1"/>
    <col min="7686" max="7686" width="11" style="4" bestFit="1" customWidth="1"/>
    <col min="7687" max="7687" width="91.5546875" style="4" bestFit="1" customWidth="1"/>
    <col min="7688" max="7688" width="17.5546875" style="4" bestFit="1" customWidth="1"/>
    <col min="7689" max="7693" width="18.6640625" style="4" customWidth="1"/>
    <col min="7694" max="7694" width="15" style="4" bestFit="1" customWidth="1"/>
    <col min="7695" max="7695" width="12.5546875" style="4" bestFit="1" customWidth="1"/>
    <col min="7696" max="7696" width="14.44140625" style="4" customWidth="1"/>
    <col min="7697" max="7697" width="14.6640625" style="4" customWidth="1"/>
    <col min="7698" max="7698" width="14.88671875" style="4" customWidth="1"/>
    <col min="7699" max="7699" width="14.5546875" style="4" customWidth="1"/>
    <col min="7700" max="7936" width="9.109375" style="4"/>
    <col min="7937" max="7937" width="2" style="4" customWidth="1"/>
    <col min="7938" max="7938" width="12" style="4" bestFit="1" customWidth="1"/>
    <col min="7939" max="7939" width="15.6640625" style="4" customWidth="1"/>
    <col min="7940" max="7940" width="11.5546875" style="4" bestFit="1" customWidth="1"/>
    <col min="7941" max="7941" width="61.5546875" style="4" customWidth="1"/>
    <col min="7942" max="7942" width="11" style="4" bestFit="1" customWidth="1"/>
    <col min="7943" max="7943" width="91.5546875" style="4" bestFit="1" customWidth="1"/>
    <col min="7944" max="7944" width="17.5546875" style="4" bestFit="1" customWidth="1"/>
    <col min="7945" max="7949" width="18.6640625" style="4" customWidth="1"/>
    <col min="7950" max="7950" width="15" style="4" bestFit="1" customWidth="1"/>
    <col min="7951" max="7951" width="12.5546875" style="4" bestFit="1" customWidth="1"/>
    <col min="7952" max="7952" width="14.44140625" style="4" customWidth="1"/>
    <col min="7953" max="7953" width="14.6640625" style="4" customWidth="1"/>
    <col min="7954" max="7954" width="14.88671875" style="4" customWidth="1"/>
    <col min="7955" max="7955" width="14.5546875" style="4" customWidth="1"/>
    <col min="7956" max="8192" width="9.109375" style="4"/>
    <col min="8193" max="8193" width="2" style="4" customWidth="1"/>
    <col min="8194" max="8194" width="12" style="4" bestFit="1" customWidth="1"/>
    <col min="8195" max="8195" width="15.6640625" style="4" customWidth="1"/>
    <col min="8196" max="8196" width="11.5546875" style="4" bestFit="1" customWidth="1"/>
    <col min="8197" max="8197" width="61.5546875" style="4" customWidth="1"/>
    <col min="8198" max="8198" width="11" style="4" bestFit="1" customWidth="1"/>
    <col min="8199" max="8199" width="91.5546875" style="4" bestFit="1" customWidth="1"/>
    <col min="8200" max="8200" width="17.5546875" style="4" bestFit="1" customWidth="1"/>
    <col min="8201" max="8205" width="18.6640625" style="4" customWidth="1"/>
    <col min="8206" max="8206" width="15" style="4" bestFit="1" customWidth="1"/>
    <col min="8207" max="8207" width="12.5546875" style="4" bestFit="1" customWidth="1"/>
    <col min="8208" max="8208" width="14.44140625" style="4" customWidth="1"/>
    <col min="8209" max="8209" width="14.6640625" style="4" customWidth="1"/>
    <col min="8210" max="8210" width="14.88671875" style="4" customWidth="1"/>
    <col min="8211" max="8211" width="14.5546875" style="4" customWidth="1"/>
    <col min="8212" max="8448" width="9.109375" style="4"/>
    <col min="8449" max="8449" width="2" style="4" customWidth="1"/>
    <col min="8450" max="8450" width="12" style="4" bestFit="1" customWidth="1"/>
    <col min="8451" max="8451" width="15.6640625" style="4" customWidth="1"/>
    <col min="8452" max="8452" width="11.5546875" style="4" bestFit="1" customWidth="1"/>
    <col min="8453" max="8453" width="61.5546875" style="4" customWidth="1"/>
    <col min="8454" max="8454" width="11" style="4" bestFit="1" customWidth="1"/>
    <col min="8455" max="8455" width="91.5546875" style="4" bestFit="1" customWidth="1"/>
    <col min="8456" max="8456" width="17.5546875" style="4" bestFit="1" customWidth="1"/>
    <col min="8457" max="8461" width="18.6640625" style="4" customWidth="1"/>
    <col min="8462" max="8462" width="15" style="4" bestFit="1" customWidth="1"/>
    <col min="8463" max="8463" width="12.5546875" style="4" bestFit="1" customWidth="1"/>
    <col min="8464" max="8464" width="14.44140625" style="4" customWidth="1"/>
    <col min="8465" max="8465" width="14.6640625" style="4" customWidth="1"/>
    <col min="8466" max="8466" width="14.88671875" style="4" customWidth="1"/>
    <col min="8467" max="8467" width="14.5546875" style="4" customWidth="1"/>
    <col min="8468" max="8704" width="9.109375" style="4"/>
    <col min="8705" max="8705" width="2" style="4" customWidth="1"/>
    <col min="8706" max="8706" width="12" style="4" bestFit="1" customWidth="1"/>
    <col min="8707" max="8707" width="15.6640625" style="4" customWidth="1"/>
    <col min="8708" max="8708" width="11.5546875" style="4" bestFit="1" customWidth="1"/>
    <col min="8709" max="8709" width="61.5546875" style="4" customWidth="1"/>
    <col min="8710" max="8710" width="11" style="4" bestFit="1" customWidth="1"/>
    <col min="8711" max="8711" width="91.5546875" style="4" bestFit="1" customWidth="1"/>
    <col min="8712" max="8712" width="17.5546875" style="4" bestFit="1" customWidth="1"/>
    <col min="8713" max="8717" width="18.6640625" style="4" customWidth="1"/>
    <col min="8718" max="8718" width="15" style="4" bestFit="1" customWidth="1"/>
    <col min="8719" max="8719" width="12.5546875" style="4" bestFit="1" customWidth="1"/>
    <col min="8720" max="8720" width="14.44140625" style="4" customWidth="1"/>
    <col min="8721" max="8721" width="14.6640625" style="4" customWidth="1"/>
    <col min="8722" max="8722" width="14.88671875" style="4" customWidth="1"/>
    <col min="8723" max="8723" width="14.5546875" style="4" customWidth="1"/>
    <col min="8724" max="8960" width="9.109375" style="4"/>
    <col min="8961" max="8961" width="2" style="4" customWidth="1"/>
    <col min="8962" max="8962" width="12" style="4" bestFit="1" customWidth="1"/>
    <col min="8963" max="8963" width="15.6640625" style="4" customWidth="1"/>
    <col min="8964" max="8964" width="11.5546875" style="4" bestFit="1" customWidth="1"/>
    <col min="8965" max="8965" width="61.5546875" style="4" customWidth="1"/>
    <col min="8966" max="8966" width="11" style="4" bestFit="1" customWidth="1"/>
    <col min="8967" max="8967" width="91.5546875" style="4" bestFit="1" customWidth="1"/>
    <col min="8968" max="8968" width="17.5546875" style="4" bestFit="1" customWidth="1"/>
    <col min="8969" max="8973" width="18.6640625" style="4" customWidth="1"/>
    <col min="8974" max="8974" width="15" style="4" bestFit="1" customWidth="1"/>
    <col min="8975" max="8975" width="12.5546875" style="4" bestFit="1" customWidth="1"/>
    <col min="8976" max="8976" width="14.44140625" style="4" customWidth="1"/>
    <col min="8977" max="8977" width="14.6640625" style="4" customWidth="1"/>
    <col min="8978" max="8978" width="14.88671875" style="4" customWidth="1"/>
    <col min="8979" max="8979" width="14.5546875" style="4" customWidth="1"/>
    <col min="8980" max="9216" width="9.109375" style="4"/>
    <col min="9217" max="9217" width="2" style="4" customWidth="1"/>
    <col min="9218" max="9218" width="12" style="4" bestFit="1" customWidth="1"/>
    <col min="9219" max="9219" width="15.6640625" style="4" customWidth="1"/>
    <col min="9220" max="9220" width="11.5546875" style="4" bestFit="1" customWidth="1"/>
    <col min="9221" max="9221" width="61.5546875" style="4" customWidth="1"/>
    <col min="9222" max="9222" width="11" style="4" bestFit="1" customWidth="1"/>
    <col min="9223" max="9223" width="91.5546875" style="4" bestFit="1" customWidth="1"/>
    <col min="9224" max="9224" width="17.5546875" style="4" bestFit="1" customWidth="1"/>
    <col min="9225" max="9229" width="18.6640625" style="4" customWidth="1"/>
    <col min="9230" max="9230" width="15" style="4" bestFit="1" customWidth="1"/>
    <col min="9231" max="9231" width="12.5546875" style="4" bestFit="1" customWidth="1"/>
    <col min="9232" max="9232" width="14.44140625" style="4" customWidth="1"/>
    <col min="9233" max="9233" width="14.6640625" style="4" customWidth="1"/>
    <col min="9234" max="9234" width="14.88671875" style="4" customWidth="1"/>
    <col min="9235" max="9235" width="14.5546875" style="4" customWidth="1"/>
    <col min="9236" max="9472" width="9.109375" style="4"/>
    <col min="9473" max="9473" width="2" style="4" customWidth="1"/>
    <col min="9474" max="9474" width="12" style="4" bestFit="1" customWidth="1"/>
    <col min="9475" max="9475" width="15.6640625" style="4" customWidth="1"/>
    <col min="9476" max="9476" width="11.5546875" style="4" bestFit="1" customWidth="1"/>
    <col min="9477" max="9477" width="61.5546875" style="4" customWidth="1"/>
    <col min="9478" max="9478" width="11" style="4" bestFit="1" customWidth="1"/>
    <col min="9479" max="9479" width="91.5546875" style="4" bestFit="1" customWidth="1"/>
    <col min="9480" max="9480" width="17.5546875" style="4" bestFit="1" customWidth="1"/>
    <col min="9481" max="9485" width="18.6640625" style="4" customWidth="1"/>
    <col min="9486" max="9486" width="15" style="4" bestFit="1" customWidth="1"/>
    <col min="9487" max="9487" width="12.5546875" style="4" bestFit="1" customWidth="1"/>
    <col min="9488" max="9488" width="14.44140625" style="4" customWidth="1"/>
    <col min="9489" max="9489" width="14.6640625" style="4" customWidth="1"/>
    <col min="9490" max="9490" width="14.88671875" style="4" customWidth="1"/>
    <col min="9491" max="9491" width="14.5546875" style="4" customWidth="1"/>
    <col min="9492" max="9728" width="9.109375" style="4"/>
    <col min="9729" max="9729" width="2" style="4" customWidth="1"/>
    <col min="9730" max="9730" width="12" style="4" bestFit="1" customWidth="1"/>
    <col min="9731" max="9731" width="15.6640625" style="4" customWidth="1"/>
    <col min="9732" max="9732" width="11.5546875" style="4" bestFit="1" customWidth="1"/>
    <col min="9733" max="9733" width="61.5546875" style="4" customWidth="1"/>
    <col min="9734" max="9734" width="11" style="4" bestFit="1" customWidth="1"/>
    <col min="9735" max="9735" width="91.5546875" style="4" bestFit="1" customWidth="1"/>
    <col min="9736" max="9736" width="17.5546875" style="4" bestFit="1" customWidth="1"/>
    <col min="9737" max="9741" width="18.6640625" style="4" customWidth="1"/>
    <col min="9742" max="9742" width="15" style="4" bestFit="1" customWidth="1"/>
    <col min="9743" max="9743" width="12.5546875" style="4" bestFit="1" customWidth="1"/>
    <col min="9744" max="9744" width="14.44140625" style="4" customWidth="1"/>
    <col min="9745" max="9745" width="14.6640625" style="4" customWidth="1"/>
    <col min="9746" max="9746" width="14.88671875" style="4" customWidth="1"/>
    <col min="9747" max="9747" width="14.5546875" style="4" customWidth="1"/>
    <col min="9748" max="9984" width="9.109375" style="4"/>
    <col min="9985" max="9985" width="2" style="4" customWidth="1"/>
    <col min="9986" max="9986" width="12" style="4" bestFit="1" customWidth="1"/>
    <col min="9987" max="9987" width="15.6640625" style="4" customWidth="1"/>
    <col min="9988" max="9988" width="11.5546875" style="4" bestFit="1" customWidth="1"/>
    <col min="9989" max="9989" width="61.5546875" style="4" customWidth="1"/>
    <col min="9990" max="9990" width="11" style="4" bestFit="1" customWidth="1"/>
    <col min="9991" max="9991" width="91.5546875" style="4" bestFit="1" customWidth="1"/>
    <col min="9992" max="9992" width="17.5546875" style="4" bestFit="1" customWidth="1"/>
    <col min="9993" max="9997" width="18.6640625" style="4" customWidth="1"/>
    <col min="9998" max="9998" width="15" style="4" bestFit="1" customWidth="1"/>
    <col min="9999" max="9999" width="12.5546875" style="4" bestFit="1" customWidth="1"/>
    <col min="10000" max="10000" width="14.44140625" style="4" customWidth="1"/>
    <col min="10001" max="10001" width="14.6640625" style="4" customWidth="1"/>
    <col min="10002" max="10002" width="14.88671875" style="4" customWidth="1"/>
    <col min="10003" max="10003" width="14.5546875" style="4" customWidth="1"/>
    <col min="10004" max="10240" width="9.109375" style="4"/>
    <col min="10241" max="10241" width="2" style="4" customWidth="1"/>
    <col min="10242" max="10242" width="12" style="4" bestFit="1" customWidth="1"/>
    <col min="10243" max="10243" width="15.6640625" style="4" customWidth="1"/>
    <col min="10244" max="10244" width="11.5546875" style="4" bestFit="1" customWidth="1"/>
    <col min="10245" max="10245" width="61.5546875" style="4" customWidth="1"/>
    <col min="10246" max="10246" width="11" style="4" bestFit="1" customWidth="1"/>
    <col min="10247" max="10247" width="91.5546875" style="4" bestFit="1" customWidth="1"/>
    <col min="10248" max="10248" width="17.5546875" style="4" bestFit="1" customWidth="1"/>
    <col min="10249" max="10253" width="18.6640625" style="4" customWidth="1"/>
    <col min="10254" max="10254" width="15" style="4" bestFit="1" customWidth="1"/>
    <col min="10255" max="10255" width="12.5546875" style="4" bestFit="1" customWidth="1"/>
    <col min="10256" max="10256" width="14.44140625" style="4" customWidth="1"/>
    <col min="10257" max="10257" width="14.6640625" style="4" customWidth="1"/>
    <col min="10258" max="10258" width="14.88671875" style="4" customWidth="1"/>
    <col min="10259" max="10259" width="14.5546875" style="4" customWidth="1"/>
    <col min="10260" max="10496" width="9.109375" style="4"/>
    <col min="10497" max="10497" width="2" style="4" customWidth="1"/>
    <col min="10498" max="10498" width="12" style="4" bestFit="1" customWidth="1"/>
    <col min="10499" max="10499" width="15.6640625" style="4" customWidth="1"/>
    <col min="10500" max="10500" width="11.5546875" style="4" bestFit="1" customWidth="1"/>
    <col min="10501" max="10501" width="61.5546875" style="4" customWidth="1"/>
    <col min="10502" max="10502" width="11" style="4" bestFit="1" customWidth="1"/>
    <col min="10503" max="10503" width="91.5546875" style="4" bestFit="1" customWidth="1"/>
    <col min="10504" max="10504" width="17.5546875" style="4" bestFit="1" customWidth="1"/>
    <col min="10505" max="10509" width="18.6640625" style="4" customWidth="1"/>
    <col min="10510" max="10510" width="15" style="4" bestFit="1" customWidth="1"/>
    <col min="10511" max="10511" width="12.5546875" style="4" bestFit="1" customWidth="1"/>
    <col min="10512" max="10512" width="14.44140625" style="4" customWidth="1"/>
    <col min="10513" max="10513" width="14.6640625" style="4" customWidth="1"/>
    <col min="10514" max="10514" width="14.88671875" style="4" customWidth="1"/>
    <col min="10515" max="10515" width="14.5546875" style="4" customWidth="1"/>
    <col min="10516" max="10752" width="9.109375" style="4"/>
    <col min="10753" max="10753" width="2" style="4" customWidth="1"/>
    <col min="10754" max="10754" width="12" style="4" bestFit="1" customWidth="1"/>
    <col min="10755" max="10755" width="15.6640625" style="4" customWidth="1"/>
    <col min="10756" max="10756" width="11.5546875" style="4" bestFit="1" customWidth="1"/>
    <col min="10757" max="10757" width="61.5546875" style="4" customWidth="1"/>
    <col min="10758" max="10758" width="11" style="4" bestFit="1" customWidth="1"/>
    <col min="10759" max="10759" width="91.5546875" style="4" bestFit="1" customWidth="1"/>
    <col min="10760" max="10760" width="17.5546875" style="4" bestFit="1" customWidth="1"/>
    <col min="10761" max="10765" width="18.6640625" style="4" customWidth="1"/>
    <col min="10766" max="10766" width="15" style="4" bestFit="1" customWidth="1"/>
    <col min="10767" max="10767" width="12.5546875" style="4" bestFit="1" customWidth="1"/>
    <col min="10768" max="10768" width="14.44140625" style="4" customWidth="1"/>
    <col min="10769" max="10769" width="14.6640625" style="4" customWidth="1"/>
    <col min="10770" max="10770" width="14.88671875" style="4" customWidth="1"/>
    <col min="10771" max="10771" width="14.5546875" style="4" customWidth="1"/>
    <col min="10772" max="11008" width="9.109375" style="4"/>
    <col min="11009" max="11009" width="2" style="4" customWidth="1"/>
    <col min="11010" max="11010" width="12" style="4" bestFit="1" customWidth="1"/>
    <col min="11011" max="11011" width="15.6640625" style="4" customWidth="1"/>
    <col min="11012" max="11012" width="11.5546875" style="4" bestFit="1" customWidth="1"/>
    <col min="11013" max="11013" width="61.5546875" style="4" customWidth="1"/>
    <col min="11014" max="11014" width="11" style="4" bestFit="1" customWidth="1"/>
    <col min="11015" max="11015" width="91.5546875" style="4" bestFit="1" customWidth="1"/>
    <col min="11016" max="11016" width="17.5546875" style="4" bestFit="1" customWidth="1"/>
    <col min="11017" max="11021" width="18.6640625" style="4" customWidth="1"/>
    <col min="11022" max="11022" width="15" style="4" bestFit="1" customWidth="1"/>
    <col min="11023" max="11023" width="12.5546875" style="4" bestFit="1" customWidth="1"/>
    <col min="11024" max="11024" width="14.44140625" style="4" customWidth="1"/>
    <col min="11025" max="11025" width="14.6640625" style="4" customWidth="1"/>
    <col min="11026" max="11026" width="14.88671875" style="4" customWidth="1"/>
    <col min="11027" max="11027" width="14.5546875" style="4" customWidth="1"/>
    <col min="11028" max="11264" width="9.109375" style="4"/>
    <col min="11265" max="11265" width="2" style="4" customWidth="1"/>
    <col min="11266" max="11266" width="12" style="4" bestFit="1" customWidth="1"/>
    <col min="11267" max="11267" width="15.6640625" style="4" customWidth="1"/>
    <col min="11268" max="11268" width="11.5546875" style="4" bestFit="1" customWidth="1"/>
    <col min="11269" max="11269" width="61.5546875" style="4" customWidth="1"/>
    <col min="11270" max="11270" width="11" style="4" bestFit="1" customWidth="1"/>
    <col min="11271" max="11271" width="91.5546875" style="4" bestFit="1" customWidth="1"/>
    <col min="11272" max="11272" width="17.5546875" style="4" bestFit="1" customWidth="1"/>
    <col min="11273" max="11277" width="18.6640625" style="4" customWidth="1"/>
    <col min="11278" max="11278" width="15" style="4" bestFit="1" customWidth="1"/>
    <col min="11279" max="11279" width="12.5546875" style="4" bestFit="1" customWidth="1"/>
    <col min="11280" max="11280" width="14.44140625" style="4" customWidth="1"/>
    <col min="11281" max="11281" width="14.6640625" style="4" customWidth="1"/>
    <col min="11282" max="11282" width="14.88671875" style="4" customWidth="1"/>
    <col min="11283" max="11283" width="14.5546875" style="4" customWidth="1"/>
    <col min="11284" max="11520" width="9.109375" style="4"/>
    <col min="11521" max="11521" width="2" style="4" customWidth="1"/>
    <col min="11522" max="11522" width="12" style="4" bestFit="1" customWidth="1"/>
    <col min="11523" max="11523" width="15.6640625" style="4" customWidth="1"/>
    <col min="11524" max="11524" width="11.5546875" style="4" bestFit="1" customWidth="1"/>
    <col min="11525" max="11525" width="61.5546875" style="4" customWidth="1"/>
    <col min="11526" max="11526" width="11" style="4" bestFit="1" customWidth="1"/>
    <col min="11527" max="11527" width="91.5546875" style="4" bestFit="1" customWidth="1"/>
    <col min="11528" max="11528" width="17.5546875" style="4" bestFit="1" customWidth="1"/>
    <col min="11529" max="11533" width="18.6640625" style="4" customWidth="1"/>
    <col min="11534" max="11534" width="15" style="4" bestFit="1" customWidth="1"/>
    <col min="11535" max="11535" width="12.5546875" style="4" bestFit="1" customWidth="1"/>
    <col min="11536" max="11536" width="14.44140625" style="4" customWidth="1"/>
    <col min="11537" max="11537" width="14.6640625" style="4" customWidth="1"/>
    <col min="11538" max="11538" width="14.88671875" style="4" customWidth="1"/>
    <col min="11539" max="11539" width="14.5546875" style="4" customWidth="1"/>
    <col min="11540" max="11776" width="9.109375" style="4"/>
    <col min="11777" max="11777" width="2" style="4" customWidth="1"/>
    <col min="11778" max="11778" width="12" style="4" bestFit="1" customWidth="1"/>
    <col min="11779" max="11779" width="15.6640625" style="4" customWidth="1"/>
    <col min="11780" max="11780" width="11.5546875" style="4" bestFit="1" customWidth="1"/>
    <col min="11781" max="11781" width="61.5546875" style="4" customWidth="1"/>
    <col min="11782" max="11782" width="11" style="4" bestFit="1" customWidth="1"/>
    <col min="11783" max="11783" width="91.5546875" style="4" bestFit="1" customWidth="1"/>
    <col min="11784" max="11784" width="17.5546875" style="4" bestFit="1" customWidth="1"/>
    <col min="11785" max="11789" width="18.6640625" style="4" customWidth="1"/>
    <col min="11790" max="11790" width="15" style="4" bestFit="1" customWidth="1"/>
    <col min="11791" max="11791" width="12.5546875" style="4" bestFit="1" customWidth="1"/>
    <col min="11792" max="11792" width="14.44140625" style="4" customWidth="1"/>
    <col min="11793" max="11793" width="14.6640625" style="4" customWidth="1"/>
    <col min="11794" max="11794" width="14.88671875" style="4" customWidth="1"/>
    <col min="11795" max="11795" width="14.5546875" style="4" customWidth="1"/>
    <col min="11796" max="12032" width="9.109375" style="4"/>
    <col min="12033" max="12033" width="2" style="4" customWidth="1"/>
    <col min="12034" max="12034" width="12" style="4" bestFit="1" customWidth="1"/>
    <col min="12035" max="12035" width="15.6640625" style="4" customWidth="1"/>
    <col min="12036" max="12036" width="11.5546875" style="4" bestFit="1" customWidth="1"/>
    <col min="12037" max="12037" width="61.5546875" style="4" customWidth="1"/>
    <col min="12038" max="12038" width="11" style="4" bestFit="1" customWidth="1"/>
    <col min="12039" max="12039" width="91.5546875" style="4" bestFit="1" customWidth="1"/>
    <col min="12040" max="12040" width="17.5546875" style="4" bestFit="1" customWidth="1"/>
    <col min="12041" max="12045" width="18.6640625" style="4" customWidth="1"/>
    <col min="12046" max="12046" width="15" style="4" bestFit="1" customWidth="1"/>
    <col min="12047" max="12047" width="12.5546875" style="4" bestFit="1" customWidth="1"/>
    <col min="12048" max="12048" width="14.44140625" style="4" customWidth="1"/>
    <col min="12049" max="12049" width="14.6640625" style="4" customWidth="1"/>
    <col min="12050" max="12050" width="14.88671875" style="4" customWidth="1"/>
    <col min="12051" max="12051" width="14.5546875" style="4" customWidth="1"/>
    <col min="12052" max="12288" width="9.109375" style="4"/>
    <col min="12289" max="12289" width="2" style="4" customWidth="1"/>
    <col min="12290" max="12290" width="12" style="4" bestFit="1" customWidth="1"/>
    <col min="12291" max="12291" width="15.6640625" style="4" customWidth="1"/>
    <col min="12292" max="12292" width="11.5546875" style="4" bestFit="1" customWidth="1"/>
    <col min="12293" max="12293" width="61.5546875" style="4" customWidth="1"/>
    <col min="12294" max="12294" width="11" style="4" bestFit="1" customWidth="1"/>
    <col min="12295" max="12295" width="91.5546875" style="4" bestFit="1" customWidth="1"/>
    <col min="12296" max="12296" width="17.5546875" style="4" bestFit="1" customWidth="1"/>
    <col min="12297" max="12301" width="18.6640625" style="4" customWidth="1"/>
    <col min="12302" max="12302" width="15" style="4" bestFit="1" customWidth="1"/>
    <col min="12303" max="12303" width="12.5546875" style="4" bestFit="1" customWidth="1"/>
    <col min="12304" max="12304" width="14.44140625" style="4" customWidth="1"/>
    <col min="12305" max="12305" width="14.6640625" style="4" customWidth="1"/>
    <col min="12306" max="12306" width="14.88671875" style="4" customWidth="1"/>
    <col min="12307" max="12307" width="14.5546875" style="4" customWidth="1"/>
    <col min="12308" max="12544" width="9.109375" style="4"/>
    <col min="12545" max="12545" width="2" style="4" customWidth="1"/>
    <col min="12546" max="12546" width="12" style="4" bestFit="1" customWidth="1"/>
    <col min="12547" max="12547" width="15.6640625" style="4" customWidth="1"/>
    <col min="12548" max="12548" width="11.5546875" style="4" bestFit="1" customWidth="1"/>
    <col min="12549" max="12549" width="61.5546875" style="4" customWidth="1"/>
    <col min="12550" max="12550" width="11" style="4" bestFit="1" customWidth="1"/>
    <col min="12551" max="12551" width="91.5546875" style="4" bestFit="1" customWidth="1"/>
    <col min="12552" max="12552" width="17.5546875" style="4" bestFit="1" customWidth="1"/>
    <col min="12553" max="12557" width="18.6640625" style="4" customWidth="1"/>
    <col min="12558" max="12558" width="15" style="4" bestFit="1" customWidth="1"/>
    <col min="12559" max="12559" width="12.5546875" style="4" bestFit="1" customWidth="1"/>
    <col min="12560" max="12560" width="14.44140625" style="4" customWidth="1"/>
    <col min="12561" max="12561" width="14.6640625" style="4" customWidth="1"/>
    <col min="12562" max="12562" width="14.88671875" style="4" customWidth="1"/>
    <col min="12563" max="12563" width="14.5546875" style="4" customWidth="1"/>
    <col min="12564" max="12800" width="9.109375" style="4"/>
    <col min="12801" max="12801" width="2" style="4" customWidth="1"/>
    <col min="12802" max="12802" width="12" style="4" bestFit="1" customWidth="1"/>
    <col min="12803" max="12803" width="15.6640625" style="4" customWidth="1"/>
    <col min="12804" max="12804" width="11.5546875" style="4" bestFit="1" customWidth="1"/>
    <col min="12805" max="12805" width="61.5546875" style="4" customWidth="1"/>
    <col min="12806" max="12806" width="11" style="4" bestFit="1" customWidth="1"/>
    <col min="12807" max="12807" width="91.5546875" style="4" bestFit="1" customWidth="1"/>
    <col min="12808" max="12808" width="17.5546875" style="4" bestFit="1" customWidth="1"/>
    <col min="12809" max="12813" width="18.6640625" style="4" customWidth="1"/>
    <col min="12814" max="12814" width="15" style="4" bestFit="1" customWidth="1"/>
    <col min="12815" max="12815" width="12.5546875" style="4" bestFit="1" customWidth="1"/>
    <col min="12816" max="12816" width="14.44140625" style="4" customWidth="1"/>
    <col min="12817" max="12817" width="14.6640625" style="4" customWidth="1"/>
    <col min="12818" max="12818" width="14.88671875" style="4" customWidth="1"/>
    <col min="12819" max="12819" width="14.5546875" style="4" customWidth="1"/>
    <col min="12820" max="13056" width="9.109375" style="4"/>
    <col min="13057" max="13057" width="2" style="4" customWidth="1"/>
    <col min="13058" max="13058" width="12" style="4" bestFit="1" customWidth="1"/>
    <col min="13059" max="13059" width="15.6640625" style="4" customWidth="1"/>
    <col min="13060" max="13060" width="11.5546875" style="4" bestFit="1" customWidth="1"/>
    <col min="13061" max="13061" width="61.5546875" style="4" customWidth="1"/>
    <col min="13062" max="13062" width="11" style="4" bestFit="1" customWidth="1"/>
    <col min="13063" max="13063" width="91.5546875" style="4" bestFit="1" customWidth="1"/>
    <col min="13064" max="13064" width="17.5546875" style="4" bestFit="1" customWidth="1"/>
    <col min="13065" max="13069" width="18.6640625" style="4" customWidth="1"/>
    <col min="13070" max="13070" width="15" style="4" bestFit="1" customWidth="1"/>
    <col min="13071" max="13071" width="12.5546875" style="4" bestFit="1" customWidth="1"/>
    <col min="13072" max="13072" width="14.44140625" style="4" customWidth="1"/>
    <col min="13073" max="13073" width="14.6640625" style="4" customWidth="1"/>
    <col min="13074" max="13074" width="14.88671875" style="4" customWidth="1"/>
    <col min="13075" max="13075" width="14.5546875" style="4" customWidth="1"/>
    <col min="13076" max="13312" width="9.109375" style="4"/>
    <col min="13313" max="13313" width="2" style="4" customWidth="1"/>
    <col min="13314" max="13314" width="12" style="4" bestFit="1" customWidth="1"/>
    <col min="13315" max="13315" width="15.6640625" style="4" customWidth="1"/>
    <col min="13316" max="13316" width="11.5546875" style="4" bestFit="1" customWidth="1"/>
    <col min="13317" max="13317" width="61.5546875" style="4" customWidth="1"/>
    <col min="13318" max="13318" width="11" style="4" bestFit="1" customWidth="1"/>
    <col min="13319" max="13319" width="91.5546875" style="4" bestFit="1" customWidth="1"/>
    <col min="13320" max="13320" width="17.5546875" style="4" bestFit="1" customWidth="1"/>
    <col min="13321" max="13325" width="18.6640625" style="4" customWidth="1"/>
    <col min="13326" max="13326" width="15" style="4" bestFit="1" customWidth="1"/>
    <col min="13327" max="13327" width="12.5546875" style="4" bestFit="1" customWidth="1"/>
    <col min="13328" max="13328" width="14.44140625" style="4" customWidth="1"/>
    <col min="13329" max="13329" width="14.6640625" style="4" customWidth="1"/>
    <col min="13330" max="13330" width="14.88671875" style="4" customWidth="1"/>
    <col min="13331" max="13331" width="14.5546875" style="4" customWidth="1"/>
    <col min="13332" max="13568" width="9.109375" style="4"/>
    <col min="13569" max="13569" width="2" style="4" customWidth="1"/>
    <col min="13570" max="13570" width="12" style="4" bestFit="1" customWidth="1"/>
    <col min="13571" max="13571" width="15.6640625" style="4" customWidth="1"/>
    <col min="13572" max="13572" width="11.5546875" style="4" bestFit="1" customWidth="1"/>
    <col min="13573" max="13573" width="61.5546875" style="4" customWidth="1"/>
    <col min="13574" max="13574" width="11" style="4" bestFit="1" customWidth="1"/>
    <col min="13575" max="13575" width="91.5546875" style="4" bestFit="1" customWidth="1"/>
    <col min="13576" max="13576" width="17.5546875" style="4" bestFit="1" customWidth="1"/>
    <col min="13577" max="13581" width="18.6640625" style="4" customWidth="1"/>
    <col min="13582" max="13582" width="15" style="4" bestFit="1" customWidth="1"/>
    <col min="13583" max="13583" width="12.5546875" style="4" bestFit="1" customWidth="1"/>
    <col min="13584" max="13584" width="14.44140625" style="4" customWidth="1"/>
    <col min="13585" max="13585" width="14.6640625" style="4" customWidth="1"/>
    <col min="13586" max="13586" width="14.88671875" style="4" customWidth="1"/>
    <col min="13587" max="13587" width="14.5546875" style="4" customWidth="1"/>
    <col min="13588" max="13824" width="9.109375" style="4"/>
    <col min="13825" max="13825" width="2" style="4" customWidth="1"/>
    <col min="13826" max="13826" width="12" style="4" bestFit="1" customWidth="1"/>
    <col min="13827" max="13827" width="15.6640625" style="4" customWidth="1"/>
    <col min="13828" max="13828" width="11.5546875" style="4" bestFit="1" customWidth="1"/>
    <col min="13829" max="13829" width="61.5546875" style="4" customWidth="1"/>
    <col min="13830" max="13830" width="11" style="4" bestFit="1" customWidth="1"/>
    <col min="13831" max="13831" width="91.5546875" style="4" bestFit="1" customWidth="1"/>
    <col min="13832" max="13832" width="17.5546875" style="4" bestFit="1" customWidth="1"/>
    <col min="13833" max="13837" width="18.6640625" style="4" customWidth="1"/>
    <col min="13838" max="13838" width="15" style="4" bestFit="1" customWidth="1"/>
    <col min="13839" max="13839" width="12.5546875" style="4" bestFit="1" customWidth="1"/>
    <col min="13840" max="13840" width="14.44140625" style="4" customWidth="1"/>
    <col min="13841" max="13841" width="14.6640625" style="4" customWidth="1"/>
    <col min="13842" max="13842" width="14.88671875" style="4" customWidth="1"/>
    <col min="13843" max="13843" width="14.5546875" style="4" customWidth="1"/>
    <col min="13844" max="14080" width="9.109375" style="4"/>
    <col min="14081" max="14081" width="2" style="4" customWidth="1"/>
    <col min="14082" max="14082" width="12" style="4" bestFit="1" customWidth="1"/>
    <col min="14083" max="14083" width="15.6640625" style="4" customWidth="1"/>
    <col min="14084" max="14084" width="11.5546875" style="4" bestFit="1" customWidth="1"/>
    <col min="14085" max="14085" width="61.5546875" style="4" customWidth="1"/>
    <col min="14086" max="14086" width="11" style="4" bestFit="1" customWidth="1"/>
    <col min="14087" max="14087" width="91.5546875" style="4" bestFit="1" customWidth="1"/>
    <col min="14088" max="14088" width="17.5546875" style="4" bestFit="1" customWidth="1"/>
    <col min="14089" max="14093" width="18.6640625" style="4" customWidth="1"/>
    <col min="14094" max="14094" width="15" style="4" bestFit="1" customWidth="1"/>
    <col min="14095" max="14095" width="12.5546875" style="4" bestFit="1" customWidth="1"/>
    <col min="14096" max="14096" width="14.44140625" style="4" customWidth="1"/>
    <col min="14097" max="14097" width="14.6640625" style="4" customWidth="1"/>
    <col min="14098" max="14098" width="14.88671875" style="4" customWidth="1"/>
    <col min="14099" max="14099" width="14.5546875" style="4" customWidth="1"/>
    <col min="14100" max="14336" width="9.109375" style="4"/>
    <col min="14337" max="14337" width="2" style="4" customWidth="1"/>
    <col min="14338" max="14338" width="12" style="4" bestFit="1" customWidth="1"/>
    <col min="14339" max="14339" width="15.6640625" style="4" customWidth="1"/>
    <col min="14340" max="14340" width="11.5546875" style="4" bestFit="1" customWidth="1"/>
    <col min="14341" max="14341" width="61.5546875" style="4" customWidth="1"/>
    <col min="14342" max="14342" width="11" style="4" bestFit="1" customWidth="1"/>
    <col min="14343" max="14343" width="91.5546875" style="4" bestFit="1" customWidth="1"/>
    <col min="14344" max="14344" width="17.5546875" style="4" bestFit="1" customWidth="1"/>
    <col min="14345" max="14349" width="18.6640625" style="4" customWidth="1"/>
    <col min="14350" max="14350" width="15" style="4" bestFit="1" customWidth="1"/>
    <col min="14351" max="14351" width="12.5546875" style="4" bestFit="1" customWidth="1"/>
    <col min="14352" max="14352" width="14.44140625" style="4" customWidth="1"/>
    <col min="14353" max="14353" width="14.6640625" style="4" customWidth="1"/>
    <col min="14354" max="14354" width="14.88671875" style="4" customWidth="1"/>
    <col min="14355" max="14355" width="14.5546875" style="4" customWidth="1"/>
    <col min="14356" max="14592" width="9.109375" style="4"/>
    <col min="14593" max="14593" width="2" style="4" customWidth="1"/>
    <col min="14594" max="14594" width="12" style="4" bestFit="1" customWidth="1"/>
    <col min="14595" max="14595" width="15.6640625" style="4" customWidth="1"/>
    <col min="14596" max="14596" width="11.5546875" style="4" bestFit="1" customWidth="1"/>
    <col min="14597" max="14597" width="61.5546875" style="4" customWidth="1"/>
    <col min="14598" max="14598" width="11" style="4" bestFit="1" customWidth="1"/>
    <col min="14599" max="14599" width="91.5546875" style="4" bestFit="1" customWidth="1"/>
    <col min="14600" max="14600" width="17.5546875" style="4" bestFit="1" customWidth="1"/>
    <col min="14601" max="14605" width="18.6640625" style="4" customWidth="1"/>
    <col min="14606" max="14606" width="15" style="4" bestFit="1" customWidth="1"/>
    <col min="14607" max="14607" width="12.5546875" style="4" bestFit="1" customWidth="1"/>
    <col min="14608" max="14608" width="14.44140625" style="4" customWidth="1"/>
    <col min="14609" max="14609" width="14.6640625" style="4" customWidth="1"/>
    <col min="14610" max="14610" width="14.88671875" style="4" customWidth="1"/>
    <col min="14611" max="14611" width="14.5546875" style="4" customWidth="1"/>
    <col min="14612" max="14848" width="9.109375" style="4"/>
    <col min="14849" max="14849" width="2" style="4" customWidth="1"/>
    <col min="14850" max="14850" width="12" style="4" bestFit="1" customWidth="1"/>
    <col min="14851" max="14851" width="15.6640625" style="4" customWidth="1"/>
    <col min="14852" max="14852" width="11.5546875" style="4" bestFit="1" customWidth="1"/>
    <col min="14853" max="14853" width="61.5546875" style="4" customWidth="1"/>
    <col min="14854" max="14854" width="11" style="4" bestFit="1" customWidth="1"/>
    <col min="14855" max="14855" width="91.5546875" style="4" bestFit="1" customWidth="1"/>
    <col min="14856" max="14856" width="17.5546875" style="4" bestFit="1" customWidth="1"/>
    <col min="14857" max="14861" width="18.6640625" style="4" customWidth="1"/>
    <col min="14862" max="14862" width="15" style="4" bestFit="1" customWidth="1"/>
    <col min="14863" max="14863" width="12.5546875" style="4" bestFit="1" customWidth="1"/>
    <col min="14864" max="14864" width="14.44140625" style="4" customWidth="1"/>
    <col min="14865" max="14865" width="14.6640625" style="4" customWidth="1"/>
    <col min="14866" max="14866" width="14.88671875" style="4" customWidth="1"/>
    <col min="14867" max="14867" width="14.5546875" style="4" customWidth="1"/>
    <col min="14868" max="15104" width="9.109375" style="4"/>
    <col min="15105" max="15105" width="2" style="4" customWidth="1"/>
    <col min="15106" max="15106" width="12" style="4" bestFit="1" customWidth="1"/>
    <col min="15107" max="15107" width="15.6640625" style="4" customWidth="1"/>
    <col min="15108" max="15108" width="11.5546875" style="4" bestFit="1" customWidth="1"/>
    <col min="15109" max="15109" width="61.5546875" style="4" customWidth="1"/>
    <col min="15110" max="15110" width="11" style="4" bestFit="1" customWidth="1"/>
    <col min="15111" max="15111" width="91.5546875" style="4" bestFit="1" customWidth="1"/>
    <col min="15112" max="15112" width="17.5546875" style="4" bestFit="1" customWidth="1"/>
    <col min="15113" max="15117" width="18.6640625" style="4" customWidth="1"/>
    <col min="15118" max="15118" width="15" style="4" bestFit="1" customWidth="1"/>
    <col min="15119" max="15119" width="12.5546875" style="4" bestFit="1" customWidth="1"/>
    <col min="15120" max="15120" width="14.44140625" style="4" customWidth="1"/>
    <col min="15121" max="15121" width="14.6640625" style="4" customWidth="1"/>
    <col min="15122" max="15122" width="14.88671875" style="4" customWidth="1"/>
    <col min="15123" max="15123" width="14.5546875" style="4" customWidth="1"/>
    <col min="15124" max="15360" width="9.109375" style="4"/>
    <col min="15361" max="15361" width="2" style="4" customWidth="1"/>
    <col min="15362" max="15362" width="12" style="4" bestFit="1" customWidth="1"/>
    <col min="15363" max="15363" width="15.6640625" style="4" customWidth="1"/>
    <col min="15364" max="15364" width="11.5546875" style="4" bestFit="1" customWidth="1"/>
    <col min="15365" max="15365" width="61.5546875" style="4" customWidth="1"/>
    <col min="15366" max="15366" width="11" style="4" bestFit="1" customWidth="1"/>
    <col min="15367" max="15367" width="91.5546875" style="4" bestFit="1" customWidth="1"/>
    <col min="15368" max="15368" width="17.5546875" style="4" bestFit="1" customWidth="1"/>
    <col min="15369" max="15373" width="18.6640625" style="4" customWidth="1"/>
    <col min="15374" max="15374" width="15" style="4" bestFit="1" customWidth="1"/>
    <col min="15375" max="15375" width="12.5546875" style="4" bestFit="1" customWidth="1"/>
    <col min="15376" max="15376" width="14.44140625" style="4" customWidth="1"/>
    <col min="15377" max="15377" width="14.6640625" style="4" customWidth="1"/>
    <col min="15378" max="15378" width="14.88671875" style="4" customWidth="1"/>
    <col min="15379" max="15379" width="14.5546875" style="4" customWidth="1"/>
    <col min="15380" max="15616" width="9.109375" style="4"/>
    <col min="15617" max="15617" width="2" style="4" customWidth="1"/>
    <col min="15618" max="15618" width="12" style="4" bestFit="1" customWidth="1"/>
    <col min="15619" max="15619" width="15.6640625" style="4" customWidth="1"/>
    <col min="15620" max="15620" width="11.5546875" style="4" bestFit="1" customWidth="1"/>
    <col min="15621" max="15621" width="61.5546875" style="4" customWidth="1"/>
    <col min="15622" max="15622" width="11" style="4" bestFit="1" customWidth="1"/>
    <col min="15623" max="15623" width="91.5546875" style="4" bestFit="1" customWidth="1"/>
    <col min="15624" max="15624" width="17.5546875" style="4" bestFit="1" customWidth="1"/>
    <col min="15625" max="15629" width="18.6640625" style="4" customWidth="1"/>
    <col min="15630" max="15630" width="15" style="4" bestFit="1" customWidth="1"/>
    <col min="15631" max="15631" width="12.5546875" style="4" bestFit="1" customWidth="1"/>
    <col min="15632" max="15632" width="14.44140625" style="4" customWidth="1"/>
    <col min="15633" max="15633" width="14.6640625" style="4" customWidth="1"/>
    <col min="15634" max="15634" width="14.88671875" style="4" customWidth="1"/>
    <col min="15635" max="15635" width="14.5546875" style="4" customWidth="1"/>
    <col min="15636" max="15872" width="9.109375" style="4"/>
    <col min="15873" max="15873" width="2" style="4" customWidth="1"/>
    <col min="15874" max="15874" width="12" style="4" bestFit="1" customWidth="1"/>
    <col min="15875" max="15875" width="15.6640625" style="4" customWidth="1"/>
    <col min="15876" max="15876" width="11.5546875" style="4" bestFit="1" customWidth="1"/>
    <col min="15877" max="15877" width="61.5546875" style="4" customWidth="1"/>
    <col min="15878" max="15878" width="11" style="4" bestFit="1" customWidth="1"/>
    <col min="15879" max="15879" width="91.5546875" style="4" bestFit="1" customWidth="1"/>
    <col min="15880" max="15880" width="17.5546875" style="4" bestFit="1" customWidth="1"/>
    <col min="15881" max="15885" width="18.6640625" style="4" customWidth="1"/>
    <col min="15886" max="15886" width="15" style="4" bestFit="1" customWidth="1"/>
    <col min="15887" max="15887" width="12.5546875" style="4" bestFit="1" customWidth="1"/>
    <col min="15888" max="15888" width="14.44140625" style="4" customWidth="1"/>
    <col min="15889" max="15889" width="14.6640625" style="4" customWidth="1"/>
    <col min="15890" max="15890" width="14.88671875" style="4" customWidth="1"/>
    <col min="15891" max="15891" width="14.5546875" style="4" customWidth="1"/>
    <col min="15892" max="16128" width="9.109375" style="4"/>
    <col min="16129" max="16129" width="2" style="4" customWidth="1"/>
    <col min="16130" max="16130" width="12" style="4" bestFit="1" customWidth="1"/>
    <col min="16131" max="16131" width="15.6640625" style="4" customWidth="1"/>
    <col min="16132" max="16132" width="11.5546875" style="4" bestFit="1" customWidth="1"/>
    <col min="16133" max="16133" width="61.5546875" style="4" customWidth="1"/>
    <col min="16134" max="16134" width="11" style="4" bestFit="1" customWidth="1"/>
    <col min="16135" max="16135" width="91.5546875" style="4" bestFit="1" customWidth="1"/>
    <col min="16136" max="16136" width="17.5546875" style="4" bestFit="1" customWidth="1"/>
    <col min="16137" max="16141" width="18.6640625" style="4" customWidth="1"/>
    <col min="16142" max="16142" width="15" style="4" bestFit="1" customWidth="1"/>
    <col min="16143" max="16143" width="12.5546875" style="4" bestFit="1" customWidth="1"/>
    <col min="16144" max="16144" width="14.44140625" style="4" customWidth="1"/>
    <col min="16145" max="16145" width="14.6640625" style="4" customWidth="1"/>
    <col min="16146" max="16146" width="14.88671875" style="4" customWidth="1"/>
    <col min="16147" max="16147" width="14.5546875" style="4" customWidth="1"/>
    <col min="16148" max="16384" width="9.109375" style="4"/>
  </cols>
  <sheetData>
    <row r="1" spans="2:19" s="1" customFormat="1" ht="10.5" customHeight="1" x14ac:dyDescent="0.3"/>
    <row r="2" spans="2:19" ht="19.5" customHeight="1" x14ac:dyDescent="0.3">
      <c r="B2" s="2" t="s">
        <v>0</v>
      </c>
      <c r="C2" s="3" t="s">
        <v>1</v>
      </c>
      <c r="D2" s="3"/>
      <c r="F2" s="5"/>
      <c r="G2" s="6"/>
    </row>
    <row r="3" spans="2:19" ht="12.75" customHeight="1" x14ac:dyDescent="0.2">
      <c r="B3" s="2" t="s">
        <v>2</v>
      </c>
      <c r="C3" s="7" t="s">
        <v>3</v>
      </c>
      <c r="D3" s="7"/>
      <c r="E3" s="7"/>
      <c r="F3" s="5"/>
      <c r="G3" s="8"/>
    </row>
    <row r="4" spans="2:19" ht="30" customHeight="1" x14ac:dyDescent="0.2">
      <c r="B4" s="2"/>
      <c r="C4" s="7"/>
      <c r="D4" s="7"/>
      <c r="E4" s="7"/>
      <c r="F4" s="5"/>
    </row>
    <row r="5" spans="2:19" ht="19.5" customHeight="1" x14ac:dyDescent="0.3">
      <c r="B5" s="2" t="s">
        <v>4</v>
      </c>
      <c r="C5" s="9" t="s">
        <v>5</v>
      </c>
      <c r="D5" s="10"/>
      <c r="F5" s="5"/>
    </row>
    <row r="6" spans="2:19" x14ac:dyDescent="0.2">
      <c r="B6" s="2" t="s">
        <v>6</v>
      </c>
      <c r="C6" s="11" t="s">
        <v>7</v>
      </c>
      <c r="D6" s="11"/>
      <c r="F6" s="5"/>
    </row>
    <row r="7" spans="2:19" x14ac:dyDescent="0.2">
      <c r="B7" s="2" t="s">
        <v>8</v>
      </c>
      <c r="C7" s="12" t="s">
        <v>9</v>
      </c>
      <c r="D7" s="12"/>
      <c r="F7" s="5"/>
    </row>
    <row r="8" spans="2:19" x14ac:dyDescent="0.2">
      <c r="B8" s="2" t="s">
        <v>10</v>
      </c>
      <c r="C8" s="12" t="s">
        <v>11</v>
      </c>
      <c r="D8" s="12"/>
      <c r="F8" s="5"/>
    </row>
    <row r="9" spans="2:19" x14ac:dyDescent="0.2">
      <c r="B9" s="2" t="s">
        <v>12</v>
      </c>
      <c r="C9" s="12" t="s">
        <v>13</v>
      </c>
      <c r="D9" s="12"/>
      <c r="F9" s="5"/>
      <c r="G9" s="11"/>
    </row>
    <row r="10" spans="2:19" x14ac:dyDescent="0.2">
      <c r="B10" s="2" t="s">
        <v>14</v>
      </c>
      <c r="C10" s="12" t="s">
        <v>15</v>
      </c>
      <c r="D10" s="12"/>
      <c r="F10" s="5"/>
    </row>
    <row r="11" spans="2:19" x14ac:dyDescent="0.2">
      <c r="B11" s="2" t="s">
        <v>16</v>
      </c>
      <c r="C11" s="11" t="s">
        <v>17</v>
      </c>
      <c r="D11" s="11"/>
      <c r="F11" s="5"/>
      <c r="G11" s="11"/>
    </row>
    <row r="12" spans="2:19" x14ac:dyDescent="0.2">
      <c r="B12" s="13" t="s">
        <v>18</v>
      </c>
      <c r="C12" s="13"/>
      <c r="D12" s="13"/>
      <c r="E12" s="13"/>
      <c r="F12" s="13"/>
    </row>
    <row r="13" spans="2:19" ht="13.2" x14ac:dyDescent="0.25">
      <c r="B13" s="14" t="s">
        <v>19</v>
      </c>
      <c r="E13" s="11"/>
    </row>
    <row r="14" spans="2:19" ht="11.25" customHeight="1" x14ac:dyDescent="0.2">
      <c r="B14" s="15"/>
      <c r="F14" s="11"/>
    </row>
    <row r="15" spans="2:19" ht="16.2" x14ac:dyDescent="0.3">
      <c r="B15" s="16" t="s">
        <v>20</v>
      </c>
      <c r="C15" s="16"/>
      <c r="D15" s="16"/>
    </row>
    <row r="16" spans="2:19" ht="37.799999999999997" x14ac:dyDescent="0.2">
      <c r="B16" s="17" t="s">
        <v>21</v>
      </c>
      <c r="C16" s="17" t="s">
        <v>22</v>
      </c>
      <c r="D16" s="17" t="s">
        <v>23</v>
      </c>
      <c r="E16" s="17" t="s">
        <v>24</v>
      </c>
      <c r="F16" s="17" t="s">
        <v>25</v>
      </c>
      <c r="G16" s="17" t="s">
        <v>26</v>
      </c>
      <c r="H16" s="17" t="s">
        <v>27</v>
      </c>
      <c r="I16" s="17" t="s">
        <v>28</v>
      </c>
      <c r="J16" s="17" t="s">
        <v>29</v>
      </c>
      <c r="K16" s="17" t="s">
        <v>30</v>
      </c>
      <c r="L16" s="17" t="s">
        <v>31</v>
      </c>
      <c r="M16" s="17" t="s">
        <v>32</v>
      </c>
      <c r="N16" s="17" t="s">
        <v>33</v>
      </c>
      <c r="O16" s="17" t="s">
        <v>34</v>
      </c>
      <c r="P16" s="17" t="s">
        <v>35</v>
      </c>
      <c r="Q16" s="17" t="s">
        <v>36</v>
      </c>
      <c r="R16" s="17" t="s">
        <v>37</v>
      </c>
      <c r="S16" s="17" t="s">
        <v>38</v>
      </c>
    </row>
    <row r="17" spans="2:19" x14ac:dyDescent="0.2">
      <c r="B17" s="18" t="s">
        <v>39</v>
      </c>
      <c r="C17" s="19" t="s">
        <v>40</v>
      </c>
      <c r="D17" s="19"/>
      <c r="E17" s="20"/>
      <c r="F17" s="20"/>
      <c r="G17" s="21" t="s">
        <v>41</v>
      </c>
      <c r="H17" s="22" t="s">
        <v>42</v>
      </c>
      <c r="I17" s="22" t="s">
        <v>43</v>
      </c>
      <c r="J17" s="22">
        <f>SUM(J19:J398)</f>
        <v>1573762</v>
      </c>
      <c r="K17" s="22">
        <f t="shared" ref="K17:S17" si="0">SUM(K19:K398)</f>
        <v>1450932</v>
      </c>
      <c r="L17" s="22">
        <f t="shared" si="0"/>
        <v>32770</v>
      </c>
      <c r="M17" s="22">
        <f t="shared" si="0"/>
        <v>239236</v>
      </c>
      <c r="N17" s="22">
        <f t="shared" si="0"/>
        <v>3491602</v>
      </c>
      <c r="O17" s="22">
        <f t="shared" si="0"/>
        <v>2189284</v>
      </c>
      <c r="P17" s="22">
        <f t="shared" si="0"/>
        <v>4865374</v>
      </c>
      <c r="Q17" s="22">
        <f t="shared" si="0"/>
        <v>465510</v>
      </c>
      <c r="R17" s="22">
        <f t="shared" si="0"/>
        <v>10282726</v>
      </c>
      <c r="S17" s="22">
        <f t="shared" si="0"/>
        <v>982143</v>
      </c>
    </row>
    <row r="18" spans="2:19" x14ac:dyDescent="0.2">
      <c r="B18" s="23"/>
      <c r="C18" s="24"/>
      <c r="D18" s="24"/>
      <c r="E18" s="25"/>
      <c r="F18" s="25"/>
      <c r="G18" s="26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</row>
    <row r="19" spans="2:19" ht="12.75" customHeight="1" x14ac:dyDescent="0.2">
      <c r="B19" s="22" t="s">
        <v>39</v>
      </c>
      <c r="C19" s="19" t="s">
        <v>40</v>
      </c>
      <c r="D19" s="19" t="s">
        <v>44</v>
      </c>
      <c r="E19" s="19" t="s">
        <v>45</v>
      </c>
      <c r="F19" s="19" t="s">
        <v>46</v>
      </c>
      <c r="G19" s="19" t="s">
        <v>47</v>
      </c>
      <c r="H19" s="22" t="str">
        <f>H17</f>
        <v>C_999</v>
      </c>
      <c r="I19" s="22" t="str">
        <f>I17</f>
        <v>Total</v>
      </c>
      <c r="J19" s="22">
        <v>186</v>
      </c>
      <c r="K19" s="22">
        <v>379</v>
      </c>
      <c r="L19" s="22">
        <v>4</v>
      </c>
      <c r="M19" s="22">
        <v>1</v>
      </c>
      <c r="N19" s="22">
        <v>38</v>
      </c>
      <c r="O19" s="22">
        <v>237</v>
      </c>
      <c r="P19" s="22">
        <v>278</v>
      </c>
      <c r="Q19" s="22">
        <v>4</v>
      </c>
      <c r="R19" s="22">
        <v>751</v>
      </c>
      <c r="S19" s="22">
        <v>38</v>
      </c>
    </row>
    <row r="20" spans="2:19" ht="12.75" customHeight="1" x14ac:dyDescent="0.2">
      <c r="B20" s="22" t="s">
        <v>39</v>
      </c>
      <c r="C20" s="19" t="s">
        <v>40</v>
      </c>
      <c r="D20" s="19" t="s">
        <v>44</v>
      </c>
      <c r="E20" s="19" t="s">
        <v>45</v>
      </c>
      <c r="F20" s="19" t="s">
        <v>48</v>
      </c>
      <c r="G20" s="19" t="s">
        <v>49</v>
      </c>
      <c r="H20" s="22" t="str">
        <f t="shared" ref="H20:I35" si="1">H19</f>
        <v>C_999</v>
      </c>
      <c r="I20" s="22" t="str">
        <f t="shared" si="1"/>
        <v>Total</v>
      </c>
      <c r="J20" s="22">
        <v>51</v>
      </c>
      <c r="K20" s="22">
        <v>69</v>
      </c>
      <c r="L20" s="22">
        <v>0</v>
      </c>
      <c r="M20" s="22">
        <v>0</v>
      </c>
      <c r="N20" s="22">
        <v>177</v>
      </c>
      <c r="O20" s="22">
        <v>0</v>
      </c>
      <c r="P20" s="22">
        <v>184</v>
      </c>
      <c r="Q20" s="22">
        <v>4</v>
      </c>
      <c r="R20" s="22">
        <v>147</v>
      </c>
      <c r="S20" s="22">
        <v>6</v>
      </c>
    </row>
    <row r="21" spans="2:19" ht="12.75" customHeight="1" x14ac:dyDescent="0.2">
      <c r="B21" s="22" t="s">
        <v>39</v>
      </c>
      <c r="C21" s="19" t="s">
        <v>40</v>
      </c>
      <c r="D21" s="19" t="s">
        <v>44</v>
      </c>
      <c r="E21" s="19" t="s">
        <v>45</v>
      </c>
      <c r="F21" s="19" t="s">
        <v>50</v>
      </c>
      <c r="G21" s="19" t="s">
        <v>51</v>
      </c>
      <c r="H21" s="22" t="str">
        <f t="shared" si="1"/>
        <v>C_999</v>
      </c>
      <c r="I21" s="22" t="str">
        <f t="shared" si="1"/>
        <v>Total</v>
      </c>
      <c r="J21" s="22">
        <v>0</v>
      </c>
      <c r="K21" s="22">
        <v>0</v>
      </c>
      <c r="L21" s="22">
        <v>0</v>
      </c>
      <c r="M21" s="22">
        <v>0</v>
      </c>
      <c r="N21" s="22">
        <v>3405</v>
      </c>
      <c r="O21" s="22">
        <v>738</v>
      </c>
      <c r="P21" s="22">
        <v>5040</v>
      </c>
      <c r="Q21" s="22">
        <v>295</v>
      </c>
      <c r="R21" s="22">
        <v>7363</v>
      </c>
      <c r="S21" s="22">
        <v>907</v>
      </c>
    </row>
    <row r="22" spans="2:19" x14ac:dyDescent="0.2">
      <c r="B22" s="22" t="s">
        <v>39</v>
      </c>
      <c r="C22" s="19" t="s">
        <v>40</v>
      </c>
      <c r="D22" s="19" t="s">
        <v>44</v>
      </c>
      <c r="E22" s="19" t="s">
        <v>45</v>
      </c>
      <c r="F22" s="19" t="s">
        <v>52</v>
      </c>
      <c r="G22" s="19" t="s">
        <v>53</v>
      </c>
      <c r="H22" s="22" t="str">
        <f t="shared" si="1"/>
        <v>C_999</v>
      </c>
      <c r="I22" s="22" t="str">
        <f t="shared" si="1"/>
        <v>Total</v>
      </c>
      <c r="J22" s="22">
        <v>313</v>
      </c>
      <c r="K22" s="22">
        <v>306</v>
      </c>
      <c r="L22" s="22">
        <v>2</v>
      </c>
      <c r="M22" s="22">
        <v>5</v>
      </c>
      <c r="N22" s="22">
        <v>903</v>
      </c>
      <c r="O22" s="22">
        <v>80</v>
      </c>
      <c r="P22" s="22">
        <v>760</v>
      </c>
      <c r="Q22" s="22">
        <v>30</v>
      </c>
      <c r="R22" s="22">
        <v>462</v>
      </c>
      <c r="S22" s="22">
        <v>55</v>
      </c>
    </row>
    <row r="23" spans="2:19" x14ac:dyDescent="0.2">
      <c r="B23" s="22" t="s">
        <v>39</v>
      </c>
      <c r="C23" s="19" t="s">
        <v>40</v>
      </c>
      <c r="D23" s="19" t="s">
        <v>44</v>
      </c>
      <c r="E23" s="19" t="s">
        <v>45</v>
      </c>
      <c r="F23" s="19" t="s">
        <v>54</v>
      </c>
      <c r="G23" s="19" t="s">
        <v>55</v>
      </c>
      <c r="H23" s="22" t="str">
        <f t="shared" si="1"/>
        <v>C_999</v>
      </c>
      <c r="I23" s="22" t="str">
        <f t="shared" si="1"/>
        <v>Total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</row>
    <row r="24" spans="2:19" x14ac:dyDescent="0.2">
      <c r="B24" s="22" t="s">
        <v>39</v>
      </c>
      <c r="C24" s="19" t="s">
        <v>40</v>
      </c>
      <c r="D24" s="19" t="s">
        <v>44</v>
      </c>
      <c r="E24" s="19" t="s">
        <v>45</v>
      </c>
      <c r="F24" s="19" t="s">
        <v>56</v>
      </c>
      <c r="G24" s="19" t="s">
        <v>57</v>
      </c>
      <c r="H24" s="22" t="str">
        <f t="shared" si="1"/>
        <v>C_999</v>
      </c>
      <c r="I24" s="22" t="str">
        <f t="shared" si="1"/>
        <v>Total</v>
      </c>
      <c r="J24" s="22">
        <v>124</v>
      </c>
      <c r="K24" s="22">
        <v>114</v>
      </c>
      <c r="L24" s="22">
        <v>0</v>
      </c>
      <c r="M24" s="22">
        <v>11</v>
      </c>
      <c r="N24" s="22">
        <v>184</v>
      </c>
      <c r="O24" s="22">
        <v>0</v>
      </c>
      <c r="P24" s="22">
        <v>191</v>
      </c>
      <c r="Q24" s="22">
        <v>2</v>
      </c>
      <c r="R24" s="22">
        <v>667</v>
      </c>
      <c r="S24" s="22">
        <v>37</v>
      </c>
    </row>
    <row r="25" spans="2:19" x14ac:dyDescent="0.2">
      <c r="B25" s="22" t="s">
        <v>39</v>
      </c>
      <c r="C25" s="19" t="s">
        <v>40</v>
      </c>
      <c r="D25" s="19" t="s">
        <v>44</v>
      </c>
      <c r="E25" s="19" t="s">
        <v>45</v>
      </c>
      <c r="F25" s="19" t="s">
        <v>58</v>
      </c>
      <c r="G25" s="19" t="s">
        <v>59</v>
      </c>
      <c r="H25" s="22" t="str">
        <f t="shared" si="1"/>
        <v>C_999</v>
      </c>
      <c r="I25" s="22" t="str">
        <f t="shared" si="1"/>
        <v>Total</v>
      </c>
      <c r="J25" s="22">
        <v>1050</v>
      </c>
      <c r="K25" s="22">
        <v>1074</v>
      </c>
      <c r="L25" s="22">
        <v>4</v>
      </c>
      <c r="M25" s="22">
        <v>74</v>
      </c>
      <c r="N25" s="22">
        <v>1667</v>
      </c>
      <c r="O25" s="22">
        <v>0</v>
      </c>
      <c r="P25" s="22">
        <v>1555</v>
      </c>
      <c r="Q25" s="22">
        <v>81</v>
      </c>
      <c r="R25" s="22">
        <v>3062</v>
      </c>
      <c r="S25" s="22">
        <v>280</v>
      </c>
    </row>
    <row r="26" spans="2:19" x14ac:dyDescent="0.2">
      <c r="B26" s="22" t="s">
        <v>39</v>
      </c>
      <c r="C26" s="19" t="s">
        <v>40</v>
      </c>
      <c r="D26" s="19" t="s">
        <v>44</v>
      </c>
      <c r="E26" s="19" t="s">
        <v>45</v>
      </c>
      <c r="F26" s="19" t="s">
        <v>60</v>
      </c>
      <c r="G26" s="19" t="s">
        <v>61</v>
      </c>
      <c r="H26" s="22" t="str">
        <f t="shared" si="1"/>
        <v>C_999</v>
      </c>
      <c r="I26" s="22" t="str">
        <f t="shared" si="1"/>
        <v>Total</v>
      </c>
      <c r="J26" s="22">
        <v>823</v>
      </c>
      <c r="K26" s="22">
        <v>977</v>
      </c>
      <c r="L26" s="22">
        <v>0</v>
      </c>
      <c r="M26" s="22">
        <v>132</v>
      </c>
      <c r="N26" s="22">
        <v>976</v>
      </c>
      <c r="O26" s="22">
        <v>0</v>
      </c>
      <c r="P26" s="22">
        <v>1020</v>
      </c>
      <c r="Q26" s="22">
        <v>33</v>
      </c>
      <c r="R26" s="22">
        <v>2848</v>
      </c>
      <c r="S26" s="22">
        <v>143</v>
      </c>
    </row>
    <row r="27" spans="2:19" x14ac:dyDescent="0.2">
      <c r="B27" s="22" t="s">
        <v>39</v>
      </c>
      <c r="C27" s="19" t="s">
        <v>40</v>
      </c>
      <c r="D27" s="19" t="s">
        <v>44</v>
      </c>
      <c r="E27" s="19" t="s">
        <v>45</v>
      </c>
      <c r="F27" s="19" t="s">
        <v>62</v>
      </c>
      <c r="G27" s="19" t="s">
        <v>63</v>
      </c>
      <c r="H27" s="22" t="str">
        <f t="shared" si="1"/>
        <v>C_999</v>
      </c>
      <c r="I27" s="22" t="str">
        <f t="shared" si="1"/>
        <v>Total</v>
      </c>
      <c r="J27" s="22">
        <v>129</v>
      </c>
      <c r="K27" s="22">
        <v>142</v>
      </c>
      <c r="L27" s="22">
        <v>0</v>
      </c>
      <c r="M27" s="22">
        <v>7</v>
      </c>
      <c r="N27" s="22">
        <v>113</v>
      </c>
      <c r="O27" s="22">
        <v>0</v>
      </c>
      <c r="P27" s="22">
        <v>156</v>
      </c>
      <c r="Q27" s="22">
        <v>4</v>
      </c>
      <c r="R27" s="22">
        <v>420</v>
      </c>
      <c r="S27" s="22">
        <v>12</v>
      </c>
    </row>
    <row r="28" spans="2:19" x14ac:dyDescent="0.2">
      <c r="B28" s="22" t="s">
        <v>39</v>
      </c>
      <c r="C28" s="19" t="s">
        <v>40</v>
      </c>
      <c r="D28" s="19" t="s">
        <v>44</v>
      </c>
      <c r="E28" s="19" t="s">
        <v>45</v>
      </c>
      <c r="F28" s="19" t="s">
        <v>64</v>
      </c>
      <c r="G28" s="19" t="s">
        <v>65</v>
      </c>
      <c r="H28" s="22" t="str">
        <f t="shared" si="1"/>
        <v>C_999</v>
      </c>
      <c r="I28" s="22" t="str">
        <f t="shared" si="1"/>
        <v>Total</v>
      </c>
      <c r="J28" s="22">
        <v>0</v>
      </c>
      <c r="K28" s="22">
        <v>722</v>
      </c>
      <c r="L28" s="22">
        <v>0</v>
      </c>
      <c r="M28" s="22">
        <v>0</v>
      </c>
      <c r="N28" s="22">
        <v>1471</v>
      </c>
      <c r="O28" s="22">
        <v>0</v>
      </c>
      <c r="P28" s="22">
        <v>854</v>
      </c>
      <c r="Q28" s="22">
        <v>0</v>
      </c>
      <c r="R28" s="22">
        <v>2009</v>
      </c>
      <c r="S28" s="22">
        <v>0</v>
      </c>
    </row>
    <row r="29" spans="2:19" x14ac:dyDescent="0.2">
      <c r="B29" s="22" t="s">
        <v>39</v>
      </c>
      <c r="C29" s="19" t="s">
        <v>40</v>
      </c>
      <c r="D29" s="19" t="s">
        <v>44</v>
      </c>
      <c r="E29" s="19" t="s">
        <v>45</v>
      </c>
      <c r="F29" s="19" t="s">
        <v>66</v>
      </c>
      <c r="G29" s="19" t="s">
        <v>67</v>
      </c>
      <c r="H29" s="22" t="str">
        <f t="shared" si="1"/>
        <v>C_999</v>
      </c>
      <c r="I29" s="22" t="str">
        <f t="shared" si="1"/>
        <v>Total</v>
      </c>
      <c r="J29" s="22">
        <v>0</v>
      </c>
      <c r="K29" s="22">
        <v>636</v>
      </c>
      <c r="L29" s="22">
        <v>0</v>
      </c>
      <c r="M29" s="22">
        <v>0</v>
      </c>
      <c r="N29" s="22">
        <v>819</v>
      </c>
      <c r="O29" s="22">
        <v>0</v>
      </c>
      <c r="P29" s="22">
        <v>568</v>
      </c>
      <c r="Q29" s="22">
        <v>0</v>
      </c>
      <c r="R29" s="22">
        <v>2192</v>
      </c>
      <c r="S29" s="22">
        <v>0</v>
      </c>
    </row>
    <row r="30" spans="2:19" x14ac:dyDescent="0.2">
      <c r="B30" s="22" t="s">
        <v>39</v>
      </c>
      <c r="C30" s="19" t="s">
        <v>40</v>
      </c>
      <c r="D30" s="19" t="s">
        <v>44</v>
      </c>
      <c r="E30" s="19" t="s">
        <v>45</v>
      </c>
      <c r="F30" s="19" t="s">
        <v>68</v>
      </c>
      <c r="G30" s="19" t="s">
        <v>69</v>
      </c>
      <c r="H30" s="22" t="str">
        <f t="shared" si="1"/>
        <v>C_999</v>
      </c>
      <c r="I30" s="22" t="str">
        <f t="shared" si="1"/>
        <v>Total</v>
      </c>
      <c r="J30" s="22">
        <v>0</v>
      </c>
      <c r="K30" s="22">
        <v>291</v>
      </c>
      <c r="L30" s="22">
        <v>0</v>
      </c>
      <c r="M30" s="22">
        <v>0</v>
      </c>
      <c r="N30" s="22">
        <v>548</v>
      </c>
      <c r="O30" s="22">
        <v>0</v>
      </c>
      <c r="P30" s="22">
        <v>439</v>
      </c>
      <c r="Q30" s="22">
        <v>0</v>
      </c>
      <c r="R30" s="22">
        <v>1282</v>
      </c>
      <c r="S30" s="22">
        <v>0</v>
      </c>
    </row>
    <row r="31" spans="2:19" x14ac:dyDescent="0.2">
      <c r="B31" s="22" t="s">
        <v>39</v>
      </c>
      <c r="C31" s="19" t="s">
        <v>40</v>
      </c>
      <c r="D31" s="19" t="s">
        <v>44</v>
      </c>
      <c r="E31" s="19" t="s">
        <v>45</v>
      </c>
      <c r="F31" s="19" t="s">
        <v>70</v>
      </c>
      <c r="G31" s="19" t="s">
        <v>71</v>
      </c>
      <c r="H31" s="22" t="str">
        <f t="shared" si="1"/>
        <v>C_999</v>
      </c>
      <c r="I31" s="22" t="str">
        <f t="shared" si="1"/>
        <v>Total</v>
      </c>
      <c r="J31" s="22">
        <v>0</v>
      </c>
      <c r="K31" s="22">
        <v>838</v>
      </c>
      <c r="L31" s="22">
        <v>0</v>
      </c>
      <c r="M31" s="22">
        <v>0</v>
      </c>
      <c r="N31" s="22">
        <v>1413</v>
      </c>
      <c r="O31" s="22">
        <v>0</v>
      </c>
      <c r="P31" s="22">
        <v>1026</v>
      </c>
      <c r="Q31" s="22">
        <v>0</v>
      </c>
      <c r="R31" s="22">
        <v>4185</v>
      </c>
      <c r="S31" s="22">
        <v>0</v>
      </c>
    </row>
    <row r="32" spans="2:19" x14ac:dyDescent="0.2">
      <c r="B32" s="22" t="s">
        <v>39</v>
      </c>
      <c r="C32" s="19" t="s">
        <v>40</v>
      </c>
      <c r="D32" s="19" t="s">
        <v>44</v>
      </c>
      <c r="E32" s="19" t="s">
        <v>45</v>
      </c>
      <c r="F32" s="19" t="s">
        <v>72</v>
      </c>
      <c r="G32" s="19" t="s">
        <v>73</v>
      </c>
      <c r="H32" s="22" t="str">
        <f t="shared" si="1"/>
        <v>C_999</v>
      </c>
      <c r="I32" s="22" t="str">
        <f t="shared" si="1"/>
        <v>Total</v>
      </c>
      <c r="J32" s="22">
        <v>0</v>
      </c>
      <c r="K32" s="22">
        <v>1146</v>
      </c>
      <c r="L32" s="22">
        <v>0</v>
      </c>
      <c r="M32" s="22">
        <v>0</v>
      </c>
      <c r="N32" s="22">
        <v>1372</v>
      </c>
      <c r="O32" s="22">
        <v>0</v>
      </c>
      <c r="P32" s="22">
        <v>1004</v>
      </c>
      <c r="Q32" s="22">
        <v>0</v>
      </c>
      <c r="R32" s="22">
        <v>3985</v>
      </c>
      <c r="S32" s="22">
        <v>0</v>
      </c>
    </row>
    <row r="33" spans="2:19" x14ac:dyDescent="0.2">
      <c r="B33" s="22" t="s">
        <v>39</v>
      </c>
      <c r="C33" s="19" t="s">
        <v>40</v>
      </c>
      <c r="D33" s="19" t="s">
        <v>44</v>
      </c>
      <c r="E33" s="19" t="s">
        <v>45</v>
      </c>
      <c r="F33" s="19" t="s">
        <v>74</v>
      </c>
      <c r="G33" s="19" t="s">
        <v>75</v>
      </c>
      <c r="H33" s="22" t="str">
        <f t="shared" si="1"/>
        <v>C_999</v>
      </c>
      <c r="I33" s="22" t="str">
        <f t="shared" si="1"/>
        <v>Total</v>
      </c>
      <c r="J33" s="22">
        <v>0</v>
      </c>
      <c r="K33" s="22">
        <v>2013</v>
      </c>
      <c r="L33" s="22">
        <v>0</v>
      </c>
      <c r="M33" s="22">
        <v>0</v>
      </c>
      <c r="N33" s="22">
        <v>3342</v>
      </c>
      <c r="O33" s="22">
        <v>0</v>
      </c>
      <c r="P33" s="22">
        <v>2544</v>
      </c>
      <c r="Q33" s="22">
        <v>0</v>
      </c>
      <c r="R33" s="22">
        <v>7469</v>
      </c>
      <c r="S33" s="22">
        <v>0</v>
      </c>
    </row>
    <row r="34" spans="2:19" x14ac:dyDescent="0.2">
      <c r="B34" s="22" t="s">
        <v>39</v>
      </c>
      <c r="C34" s="19" t="s">
        <v>40</v>
      </c>
      <c r="D34" s="19" t="s">
        <v>44</v>
      </c>
      <c r="E34" s="19" t="s">
        <v>45</v>
      </c>
      <c r="F34" s="19" t="s">
        <v>76</v>
      </c>
      <c r="G34" s="19" t="s">
        <v>77</v>
      </c>
      <c r="H34" s="22" t="str">
        <f t="shared" si="1"/>
        <v>C_999</v>
      </c>
      <c r="I34" s="22" t="str">
        <f t="shared" si="1"/>
        <v>Total</v>
      </c>
      <c r="J34" s="22">
        <v>0</v>
      </c>
      <c r="K34" s="22">
        <v>529</v>
      </c>
      <c r="L34" s="22">
        <v>0</v>
      </c>
      <c r="M34" s="22">
        <v>0</v>
      </c>
      <c r="N34" s="22">
        <v>1321</v>
      </c>
      <c r="O34" s="22">
        <v>0</v>
      </c>
      <c r="P34" s="22">
        <v>615</v>
      </c>
      <c r="Q34" s="22">
        <v>0</v>
      </c>
      <c r="R34" s="22">
        <v>3084</v>
      </c>
      <c r="S34" s="22">
        <v>0</v>
      </c>
    </row>
    <row r="35" spans="2:19" x14ac:dyDescent="0.2">
      <c r="B35" s="22" t="s">
        <v>39</v>
      </c>
      <c r="C35" s="19" t="s">
        <v>40</v>
      </c>
      <c r="D35" s="19" t="s">
        <v>44</v>
      </c>
      <c r="E35" s="19" t="s">
        <v>45</v>
      </c>
      <c r="F35" s="19" t="s">
        <v>78</v>
      </c>
      <c r="G35" s="19" t="s">
        <v>79</v>
      </c>
      <c r="H35" s="22" t="str">
        <f t="shared" si="1"/>
        <v>C_999</v>
      </c>
      <c r="I35" s="22" t="str">
        <f t="shared" si="1"/>
        <v>Total</v>
      </c>
      <c r="J35" s="22">
        <v>0</v>
      </c>
      <c r="K35" s="22">
        <v>1146</v>
      </c>
      <c r="L35" s="22">
        <v>0</v>
      </c>
      <c r="M35" s="22">
        <v>0</v>
      </c>
      <c r="N35" s="22">
        <v>1983</v>
      </c>
      <c r="O35" s="22">
        <v>0</v>
      </c>
      <c r="P35" s="22">
        <v>1324</v>
      </c>
      <c r="Q35" s="22">
        <v>0</v>
      </c>
      <c r="R35" s="22">
        <v>2445</v>
      </c>
      <c r="S35" s="22">
        <v>0</v>
      </c>
    </row>
    <row r="36" spans="2:19" x14ac:dyDescent="0.2">
      <c r="B36" s="22" t="s">
        <v>39</v>
      </c>
      <c r="C36" s="19" t="s">
        <v>40</v>
      </c>
      <c r="D36" s="19" t="s">
        <v>44</v>
      </c>
      <c r="E36" s="19" t="s">
        <v>45</v>
      </c>
      <c r="F36" s="19" t="s">
        <v>80</v>
      </c>
      <c r="G36" s="19" t="s">
        <v>81</v>
      </c>
      <c r="H36" s="22" t="str">
        <f t="shared" ref="H36:I51" si="2">H35</f>
        <v>C_999</v>
      </c>
      <c r="I36" s="22" t="str">
        <f t="shared" si="2"/>
        <v>Total</v>
      </c>
      <c r="J36" s="22">
        <v>0</v>
      </c>
      <c r="K36" s="22">
        <v>1120</v>
      </c>
      <c r="L36" s="22">
        <v>0</v>
      </c>
      <c r="M36" s="22">
        <v>0</v>
      </c>
      <c r="N36" s="22">
        <v>1491</v>
      </c>
      <c r="O36" s="22">
        <v>0</v>
      </c>
      <c r="P36" s="22">
        <v>1311</v>
      </c>
      <c r="Q36" s="22">
        <v>0</v>
      </c>
      <c r="R36" s="22">
        <v>4248</v>
      </c>
      <c r="S36" s="22">
        <v>0</v>
      </c>
    </row>
    <row r="37" spans="2:19" x14ac:dyDescent="0.2">
      <c r="B37" s="22" t="s">
        <v>39</v>
      </c>
      <c r="C37" s="19" t="s">
        <v>40</v>
      </c>
      <c r="D37" s="19" t="s">
        <v>44</v>
      </c>
      <c r="E37" s="19" t="s">
        <v>45</v>
      </c>
      <c r="F37" s="19" t="s">
        <v>82</v>
      </c>
      <c r="G37" s="19" t="s">
        <v>83</v>
      </c>
      <c r="H37" s="22" t="str">
        <f t="shared" si="2"/>
        <v>C_999</v>
      </c>
      <c r="I37" s="22" t="str">
        <f t="shared" si="2"/>
        <v>Total</v>
      </c>
      <c r="J37" s="22">
        <v>0</v>
      </c>
      <c r="K37" s="22">
        <v>657</v>
      </c>
      <c r="L37" s="22">
        <v>0</v>
      </c>
      <c r="M37" s="22">
        <v>0</v>
      </c>
      <c r="N37" s="22">
        <v>826</v>
      </c>
      <c r="O37" s="22">
        <v>0</v>
      </c>
      <c r="P37" s="22">
        <v>542</v>
      </c>
      <c r="Q37" s="22">
        <v>0</v>
      </c>
      <c r="R37" s="22">
        <v>2903</v>
      </c>
      <c r="S37" s="22">
        <v>0</v>
      </c>
    </row>
    <row r="38" spans="2:19" x14ac:dyDescent="0.2">
      <c r="B38" s="22" t="s">
        <v>39</v>
      </c>
      <c r="C38" s="19" t="s">
        <v>40</v>
      </c>
      <c r="D38" s="19" t="s">
        <v>44</v>
      </c>
      <c r="E38" s="19" t="s">
        <v>45</v>
      </c>
      <c r="F38" s="19" t="s">
        <v>84</v>
      </c>
      <c r="G38" s="19" t="s">
        <v>85</v>
      </c>
      <c r="H38" s="22" t="str">
        <f t="shared" si="2"/>
        <v>C_999</v>
      </c>
      <c r="I38" s="22" t="str">
        <f t="shared" si="2"/>
        <v>Total</v>
      </c>
      <c r="J38" s="22">
        <v>0</v>
      </c>
      <c r="K38" s="22">
        <v>2572</v>
      </c>
      <c r="L38" s="22">
        <v>0</v>
      </c>
      <c r="M38" s="22">
        <v>0</v>
      </c>
      <c r="N38" s="22">
        <v>3152</v>
      </c>
      <c r="O38" s="22">
        <v>0</v>
      </c>
      <c r="P38" s="22">
        <v>2384</v>
      </c>
      <c r="Q38" s="22">
        <v>0</v>
      </c>
      <c r="R38" s="22">
        <v>7630</v>
      </c>
      <c r="S38" s="22">
        <v>0</v>
      </c>
    </row>
    <row r="39" spans="2:19" x14ac:dyDescent="0.2">
      <c r="B39" s="22" t="s">
        <v>39</v>
      </c>
      <c r="C39" s="19" t="s">
        <v>40</v>
      </c>
      <c r="D39" s="19" t="s">
        <v>44</v>
      </c>
      <c r="E39" s="19" t="s">
        <v>45</v>
      </c>
      <c r="F39" s="19" t="s">
        <v>86</v>
      </c>
      <c r="G39" s="19" t="s">
        <v>87</v>
      </c>
      <c r="H39" s="22" t="str">
        <f t="shared" si="2"/>
        <v>C_999</v>
      </c>
      <c r="I39" s="22" t="str">
        <f t="shared" si="2"/>
        <v>Total</v>
      </c>
      <c r="J39" s="22">
        <v>2020</v>
      </c>
      <c r="K39" s="22">
        <v>1420</v>
      </c>
      <c r="L39" s="22">
        <v>0</v>
      </c>
      <c r="M39" s="22">
        <v>454</v>
      </c>
      <c r="N39" s="22">
        <v>1280</v>
      </c>
      <c r="O39" s="22">
        <v>104</v>
      </c>
      <c r="P39" s="22">
        <v>1309</v>
      </c>
      <c r="Q39" s="22">
        <v>43</v>
      </c>
      <c r="R39" s="22">
        <v>6539</v>
      </c>
      <c r="S39" s="22">
        <v>221</v>
      </c>
    </row>
    <row r="40" spans="2:19" x14ac:dyDescent="0.2">
      <c r="B40" s="22" t="s">
        <v>39</v>
      </c>
      <c r="C40" s="19" t="s">
        <v>40</v>
      </c>
      <c r="D40" s="19" t="s">
        <v>44</v>
      </c>
      <c r="E40" s="19" t="s">
        <v>45</v>
      </c>
      <c r="F40" s="19" t="s">
        <v>88</v>
      </c>
      <c r="G40" s="19" t="s">
        <v>89</v>
      </c>
      <c r="H40" s="22" t="str">
        <f t="shared" si="2"/>
        <v>C_999</v>
      </c>
      <c r="I40" s="22" t="str">
        <f t="shared" si="2"/>
        <v>Total</v>
      </c>
      <c r="J40" s="22">
        <v>1865</v>
      </c>
      <c r="K40" s="22">
        <v>1589</v>
      </c>
      <c r="L40" s="22">
        <v>0</v>
      </c>
      <c r="M40" s="22">
        <v>121</v>
      </c>
      <c r="N40" s="22">
        <v>1343</v>
      </c>
      <c r="O40" s="22">
        <v>205</v>
      </c>
      <c r="P40" s="22">
        <v>1612</v>
      </c>
      <c r="Q40" s="22">
        <v>68</v>
      </c>
      <c r="R40" s="22">
        <v>5814</v>
      </c>
      <c r="S40" s="22">
        <v>326</v>
      </c>
    </row>
    <row r="41" spans="2:19" x14ac:dyDescent="0.2">
      <c r="B41" s="22" t="s">
        <v>39</v>
      </c>
      <c r="C41" s="19" t="s">
        <v>40</v>
      </c>
      <c r="D41" s="19" t="s">
        <v>44</v>
      </c>
      <c r="E41" s="19" t="s">
        <v>45</v>
      </c>
      <c r="F41" s="19" t="s">
        <v>90</v>
      </c>
      <c r="G41" s="19" t="s">
        <v>91</v>
      </c>
      <c r="H41" s="22" t="str">
        <f t="shared" si="2"/>
        <v>C_999</v>
      </c>
      <c r="I41" s="22" t="str">
        <f t="shared" si="2"/>
        <v>Total</v>
      </c>
      <c r="J41" s="22">
        <v>1829</v>
      </c>
      <c r="K41" s="22">
        <v>1453</v>
      </c>
      <c r="L41" s="22">
        <v>0</v>
      </c>
      <c r="M41" s="22">
        <v>235</v>
      </c>
      <c r="N41" s="22">
        <v>2297</v>
      </c>
      <c r="O41" s="22">
        <v>71</v>
      </c>
      <c r="P41" s="22">
        <v>2281</v>
      </c>
      <c r="Q41" s="22">
        <v>106</v>
      </c>
      <c r="R41" s="22">
        <v>5972</v>
      </c>
      <c r="S41" s="22">
        <v>347</v>
      </c>
    </row>
    <row r="42" spans="2:19" x14ac:dyDescent="0.2">
      <c r="B42" s="22" t="s">
        <v>39</v>
      </c>
      <c r="C42" s="19" t="s">
        <v>40</v>
      </c>
      <c r="D42" s="19" t="s">
        <v>44</v>
      </c>
      <c r="E42" s="19" t="s">
        <v>45</v>
      </c>
      <c r="F42" s="19" t="s">
        <v>92</v>
      </c>
      <c r="G42" s="19" t="s">
        <v>93</v>
      </c>
      <c r="H42" s="22" t="str">
        <f t="shared" si="2"/>
        <v>C_999</v>
      </c>
      <c r="I42" s="22" t="str">
        <f t="shared" si="2"/>
        <v>Total</v>
      </c>
      <c r="J42" s="22">
        <v>1711</v>
      </c>
      <c r="K42" s="22">
        <v>1083</v>
      </c>
      <c r="L42" s="22">
        <v>0</v>
      </c>
      <c r="M42" s="22">
        <v>190</v>
      </c>
      <c r="N42" s="22">
        <v>1341</v>
      </c>
      <c r="O42" s="22">
        <v>248</v>
      </c>
      <c r="P42" s="22">
        <v>1081</v>
      </c>
      <c r="Q42" s="22">
        <v>67</v>
      </c>
      <c r="R42" s="22">
        <v>5017</v>
      </c>
      <c r="S42" s="22">
        <v>323</v>
      </c>
    </row>
    <row r="43" spans="2:19" x14ac:dyDescent="0.2">
      <c r="B43" s="22" t="s">
        <v>39</v>
      </c>
      <c r="C43" s="19" t="s">
        <v>40</v>
      </c>
      <c r="D43" s="19" t="s">
        <v>44</v>
      </c>
      <c r="E43" s="19" t="s">
        <v>45</v>
      </c>
      <c r="F43" s="19" t="s">
        <v>94</v>
      </c>
      <c r="G43" s="19" t="s">
        <v>95</v>
      </c>
      <c r="H43" s="22" t="str">
        <f t="shared" si="2"/>
        <v>C_999</v>
      </c>
      <c r="I43" s="22" t="str">
        <f t="shared" si="2"/>
        <v>Total</v>
      </c>
      <c r="J43" s="22">
        <v>757</v>
      </c>
      <c r="K43" s="22">
        <v>659</v>
      </c>
      <c r="L43" s="22">
        <v>0</v>
      </c>
      <c r="M43" s="22">
        <v>119</v>
      </c>
      <c r="N43" s="22">
        <v>960</v>
      </c>
      <c r="O43" s="22">
        <v>50</v>
      </c>
      <c r="P43" s="22">
        <v>1022</v>
      </c>
      <c r="Q43" s="22">
        <v>43</v>
      </c>
      <c r="R43" s="22">
        <v>2353</v>
      </c>
      <c r="S43" s="22">
        <v>115</v>
      </c>
    </row>
    <row r="44" spans="2:19" x14ac:dyDescent="0.2">
      <c r="B44" s="22" t="s">
        <v>39</v>
      </c>
      <c r="C44" s="19" t="s">
        <v>40</v>
      </c>
      <c r="D44" s="19" t="s">
        <v>44</v>
      </c>
      <c r="E44" s="19" t="s">
        <v>45</v>
      </c>
      <c r="F44" s="19" t="s">
        <v>96</v>
      </c>
      <c r="G44" s="19" t="s">
        <v>97</v>
      </c>
      <c r="H44" s="22" t="str">
        <f t="shared" si="2"/>
        <v>C_999</v>
      </c>
      <c r="I44" s="22" t="str">
        <f t="shared" si="2"/>
        <v>Total</v>
      </c>
      <c r="J44" s="22">
        <v>845</v>
      </c>
      <c r="K44" s="22">
        <v>372</v>
      </c>
      <c r="L44" s="22">
        <v>0</v>
      </c>
      <c r="M44" s="22">
        <v>97</v>
      </c>
      <c r="N44" s="22">
        <v>835</v>
      </c>
      <c r="O44" s="22">
        <v>159</v>
      </c>
      <c r="P44" s="22">
        <v>557</v>
      </c>
      <c r="Q44" s="22">
        <v>31</v>
      </c>
      <c r="R44" s="22">
        <v>1740</v>
      </c>
      <c r="S44" s="22">
        <v>112</v>
      </c>
    </row>
    <row r="45" spans="2:19" x14ac:dyDescent="0.2">
      <c r="B45" s="22" t="s">
        <v>39</v>
      </c>
      <c r="C45" s="19" t="s">
        <v>40</v>
      </c>
      <c r="D45" s="19" t="s">
        <v>44</v>
      </c>
      <c r="E45" s="19" t="s">
        <v>45</v>
      </c>
      <c r="F45" s="19" t="s">
        <v>98</v>
      </c>
      <c r="G45" s="19" t="s">
        <v>99</v>
      </c>
      <c r="H45" s="22" t="str">
        <f t="shared" si="2"/>
        <v>C_999</v>
      </c>
      <c r="I45" s="22" t="str">
        <f t="shared" si="2"/>
        <v>Total</v>
      </c>
      <c r="J45" s="22">
        <v>324</v>
      </c>
      <c r="K45" s="22">
        <v>309</v>
      </c>
      <c r="L45" s="22">
        <v>0</v>
      </c>
      <c r="M45" s="22">
        <v>38</v>
      </c>
      <c r="N45" s="22">
        <v>448</v>
      </c>
      <c r="O45" s="22">
        <v>29</v>
      </c>
      <c r="P45" s="22">
        <v>467</v>
      </c>
      <c r="Q45" s="22">
        <v>25</v>
      </c>
      <c r="R45" s="22">
        <v>1624</v>
      </c>
      <c r="S45" s="22">
        <v>59</v>
      </c>
    </row>
    <row r="46" spans="2:19" x14ac:dyDescent="0.2">
      <c r="B46" s="22" t="s">
        <v>39</v>
      </c>
      <c r="C46" s="19" t="s">
        <v>40</v>
      </c>
      <c r="D46" s="19" t="s">
        <v>44</v>
      </c>
      <c r="E46" s="19" t="s">
        <v>45</v>
      </c>
      <c r="F46" s="19" t="s">
        <v>100</v>
      </c>
      <c r="G46" s="19" t="s">
        <v>101</v>
      </c>
      <c r="H46" s="22" t="str">
        <f t="shared" si="2"/>
        <v>C_999</v>
      </c>
      <c r="I46" s="22" t="str">
        <f t="shared" si="2"/>
        <v>Total</v>
      </c>
      <c r="J46" s="22">
        <v>971</v>
      </c>
      <c r="K46" s="22">
        <v>784</v>
      </c>
      <c r="L46" s="22">
        <v>0</v>
      </c>
      <c r="M46" s="22">
        <v>233</v>
      </c>
      <c r="N46" s="22">
        <v>1002</v>
      </c>
      <c r="O46" s="22">
        <v>92</v>
      </c>
      <c r="P46" s="22">
        <v>1095</v>
      </c>
      <c r="Q46" s="22">
        <v>57</v>
      </c>
      <c r="R46" s="22">
        <v>4664</v>
      </c>
      <c r="S46" s="22">
        <v>239</v>
      </c>
    </row>
    <row r="47" spans="2:19" x14ac:dyDescent="0.2">
      <c r="B47" s="22" t="s">
        <v>39</v>
      </c>
      <c r="C47" s="19" t="s">
        <v>40</v>
      </c>
      <c r="D47" s="19" t="s">
        <v>44</v>
      </c>
      <c r="E47" s="19" t="s">
        <v>45</v>
      </c>
      <c r="F47" s="19" t="s">
        <v>102</v>
      </c>
      <c r="G47" s="19" t="s">
        <v>103</v>
      </c>
      <c r="H47" s="22" t="str">
        <f t="shared" si="2"/>
        <v>C_999</v>
      </c>
      <c r="I47" s="22" t="str">
        <f t="shared" si="2"/>
        <v>Total</v>
      </c>
      <c r="J47" s="22">
        <v>488</v>
      </c>
      <c r="K47" s="22">
        <v>299</v>
      </c>
      <c r="L47" s="22">
        <v>0</v>
      </c>
      <c r="M47" s="22">
        <v>57</v>
      </c>
      <c r="N47" s="22">
        <v>419</v>
      </c>
      <c r="O47" s="22">
        <v>89</v>
      </c>
      <c r="P47" s="22">
        <v>439</v>
      </c>
      <c r="Q47" s="22">
        <v>19</v>
      </c>
      <c r="R47" s="22">
        <v>967</v>
      </c>
      <c r="S47" s="22">
        <v>113</v>
      </c>
    </row>
    <row r="48" spans="2:19" x14ac:dyDescent="0.2">
      <c r="B48" s="22" t="s">
        <v>39</v>
      </c>
      <c r="C48" s="19" t="s">
        <v>40</v>
      </c>
      <c r="D48" s="19" t="s">
        <v>44</v>
      </c>
      <c r="E48" s="19" t="s">
        <v>45</v>
      </c>
      <c r="F48" s="19" t="s">
        <v>104</v>
      </c>
      <c r="G48" s="19" t="s">
        <v>105</v>
      </c>
      <c r="H48" s="22" t="str">
        <f t="shared" si="2"/>
        <v>C_999</v>
      </c>
      <c r="I48" s="22" t="str">
        <f t="shared" si="2"/>
        <v>Total</v>
      </c>
      <c r="J48" s="22">
        <v>1600</v>
      </c>
      <c r="K48" s="22">
        <v>1276</v>
      </c>
      <c r="L48" s="22">
        <v>0</v>
      </c>
      <c r="M48" s="22">
        <v>137</v>
      </c>
      <c r="N48" s="22">
        <v>1534</v>
      </c>
      <c r="O48" s="22">
        <v>250</v>
      </c>
      <c r="P48" s="22">
        <v>1766</v>
      </c>
      <c r="Q48" s="22">
        <v>51</v>
      </c>
      <c r="R48" s="22">
        <v>6722</v>
      </c>
      <c r="S48" s="22">
        <v>241</v>
      </c>
    </row>
    <row r="49" spans="2:19" x14ac:dyDescent="0.2">
      <c r="B49" s="22" t="s">
        <v>39</v>
      </c>
      <c r="C49" s="19" t="s">
        <v>40</v>
      </c>
      <c r="D49" s="19" t="s">
        <v>44</v>
      </c>
      <c r="E49" s="19" t="s">
        <v>45</v>
      </c>
      <c r="F49" s="19" t="s">
        <v>106</v>
      </c>
      <c r="G49" s="19" t="s">
        <v>107</v>
      </c>
      <c r="H49" s="22" t="str">
        <f t="shared" si="2"/>
        <v>C_999</v>
      </c>
      <c r="I49" s="22" t="str">
        <f t="shared" si="2"/>
        <v>Total</v>
      </c>
      <c r="J49" s="22">
        <v>988</v>
      </c>
      <c r="K49" s="22">
        <v>884</v>
      </c>
      <c r="L49" s="22">
        <v>0</v>
      </c>
      <c r="M49" s="22">
        <v>98</v>
      </c>
      <c r="N49" s="22">
        <v>962</v>
      </c>
      <c r="O49" s="22">
        <v>126</v>
      </c>
      <c r="P49" s="22">
        <v>1056</v>
      </c>
      <c r="Q49" s="22">
        <v>33</v>
      </c>
      <c r="R49" s="22">
        <v>3191</v>
      </c>
      <c r="S49" s="22">
        <v>156</v>
      </c>
    </row>
    <row r="50" spans="2:19" x14ac:dyDescent="0.2">
      <c r="B50" s="22" t="s">
        <v>39</v>
      </c>
      <c r="C50" s="19" t="s">
        <v>40</v>
      </c>
      <c r="D50" s="19" t="s">
        <v>44</v>
      </c>
      <c r="E50" s="19" t="s">
        <v>45</v>
      </c>
      <c r="F50" s="19" t="s">
        <v>108</v>
      </c>
      <c r="G50" s="19" t="s">
        <v>109</v>
      </c>
      <c r="H50" s="22" t="str">
        <f t="shared" si="2"/>
        <v>C_999</v>
      </c>
      <c r="I50" s="22" t="str">
        <f t="shared" si="2"/>
        <v>Total</v>
      </c>
      <c r="J50" s="22">
        <v>0</v>
      </c>
      <c r="K50" s="22">
        <v>0</v>
      </c>
      <c r="L50" s="22">
        <v>1</v>
      </c>
      <c r="M50" s="22">
        <v>1</v>
      </c>
      <c r="N50" s="22">
        <v>7</v>
      </c>
      <c r="O50" s="22">
        <v>0</v>
      </c>
      <c r="P50" s="22">
        <v>0</v>
      </c>
      <c r="Q50" s="22">
        <v>0</v>
      </c>
      <c r="R50" s="22">
        <v>151</v>
      </c>
      <c r="S50" s="22">
        <v>10</v>
      </c>
    </row>
    <row r="51" spans="2:19" x14ac:dyDescent="0.2">
      <c r="B51" s="22" t="s">
        <v>39</v>
      </c>
      <c r="C51" s="19" t="s">
        <v>40</v>
      </c>
      <c r="D51" s="19" t="s">
        <v>44</v>
      </c>
      <c r="E51" s="19" t="s">
        <v>45</v>
      </c>
      <c r="F51" s="19" t="s">
        <v>110</v>
      </c>
      <c r="G51" s="19" t="s">
        <v>111</v>
      </c>
      <c r="H51" s="22" t="str">
        <f t="shared" si="2"/>
        <v>C_999</v>
      </c>
      <c r="I51" s="22" t="str">
        <f t="shared" si="2"/>
        <v>Total</v>
      </c>
      <c r="J51" s="22">
        <v>353</v>
      </c>
      <c r="K51" s="22">
        <v>353</v>
      </c>
      <c r="L51" s="22">
        <v>13</v>
      </c>
      <c r="M51" s="22">
        <v>33</v>
      </c>
      <c r="N51" s="22">
        <v>881</v>
      </c>
      <c r="O51" s="22">
        <v>0</v>
      </c>
      <c r="P51" s="22">
        <v>727</v>
      </c>
      <c r="Q51" s="22">
        <v>52</v>
      </c>
      <c r="R51" s="22">
        <v>2740</v>
      </c>
      <c r="S51" s="22">
        <v>166</v>
      </c>
    </row>
    <row r="52" spans="2:19" x14ac:dyDescent="0.2">
      <c r="B52" s="22" t="s">
        <v>39</v>
      </c>
      <c r="C52" s="19" t="s">
        <v>40</v>
      </c>
      <c r="D52" s="19" t="s">
        <v>44</v>
      </c>
      <c r="E52" s="19" t="s">
        <v>45</v>
      </c>
      <c r="F52" s="19" t="s">
        <v>112</v>
      </c>
      <c r="G52" s="19" t="s">
        <v>113</v>
      </c>
      <c r="H52" s="22" t="str">
        <f t="shared" ref="H52:I67" si="3">H51</f>
        <v>C_999</v>
      </c>
      <c r="I52" s="22" t="str">
        <f t="shared" si="3"/>
        <v>Total</v>
      </c>
      <c r="J52" s="22">
        <v>16</v>
      </c>
      <c r="K52" s="22">
        <v>11</v>
      </c>
      <c r="L52" s="22">
        <v>5</v>
      </c>
      <c r="M52" s="22">
        <v>0</v>
      </c>
      <c r="N52" s="22">
        <v>2625</v>
      </c>
      <c r="O52" s="22">
        <v>7</v>
      </c>
      <c r="P52" s="22">
        <v>2480</v>
      </c>
      <c r="Q52" s="22">
        <v>974</v>
      </c>
      <c r="R52" s="22">
        <v>3635</v>
      </c>
      <c r="S52" s="22">
        <v>642</v>
      </c>
    </row>
    <row r="53" spans="2:19" x14ac:dyDescent="0.2">
      <c r="B53" s="22" t="s">
        <v>39</v>
      </c>
      <c r="C53" s="19" t="s">
        <v>40</v>
      </c>
      <c r="D53" s="19" t="s">
        <v>44</v>
      </c>
      <c r="E53" s="19" t="s">
        <v>45</v>
      </c>
      <c r="F53" s="19" t="s">
        <v>114</v>
      </c>
      <c r="G53" s="19" t="s">
        <v>115</v>
      </c>
      <c r="H53" s="22" t="str">
        <f t="shared" si="3"/>
        <v>C_999</v>
      </c>
      <c r="I53" s="22" t="str">
        <f t="shared" si="3"/>
        <v>Total</v>
      </c>
      <c r="J53" s="22">
        <v>0</v>
      </c>
      <c r="K53" s="22">
        <v>0</v>
      </c>
      <c r="L53" s="22">
        <v>0</v>
      </c>
      <c r="M53" s="22">
        <v>0</v>
      </c>
      <c r="N53" s="22">
        <v>7782</v>
      </c>
      <c r="O53" s="22">
        <v>0</v>
      </c>
      <c r="P53" s="22">
        <v>4002</v>
      </c>
      <c r="Q53" s="22">
        <v>299</v>
      </c>
      <c r="R53" s="22">
        <v>1377</v>
      </c>
      <c r="S53" s="22">
        <v>42</v>
      </c>
    </row>
    <row r="54" spans="2:19" x14ac:dyDescent="0.2">
      <c r="B54" s="22" t="s">
        <v>39</v>
      </c>
      <c r="C54" s="19" t="s">
        <v>40</v>
      </c>
      <c r="D54" s="19" t="s">
        <v>44</v>
      </c>
      <c r="E54" s="19" t="s">
        <v>45</v>
      </c>
      <c r="F54" s="19" t="s">
        <v>116</v>
      </c>
      <c r="G54" s="19" t="s">
        <v>117</v>
      </c>
      <c r="H54" s="22" t="str">
        <f t="shared" si="3"/>
        <v>C_999</v>
      </c>
      <c r="I54" s="22" t="str">
        <f t="shared" si="3"/>
        <v>Total</v>
      </c>
      <c r="J54" s="22">
        <v>1264</v>
      </c>
      <c r="K54" s="22">
        <v>1513</v>
      </c>
      <c r="L54" s="22">
        <v>0</v>
      </c>
      <c r="M54" s="22">
        <v>635</v>
      </c>
      <c r="N54" s="22">
        <v>3077</v>
      </c>
      <c r="O54" s="22">
        <v>0</v>
      </c>
      <c r="P54" s="22">
        <v>2951</v>
      </c>
      <c r="Q54" s="22">
        <v>31</v>
      </c>
      <c r="R54" s="22">
        <v>6673</v>
      </c>
      <c r="S54" s="22">
        <v>169</v>
      </c>
    </row>
    <row r="55" spans="2:19" x14ac:dyDescent="0.2">
      <c r="B55" s="22" t="s">
        <v>39</v>
      </c>
      <c r="C55" s="19" t="s">
        <v>40</v>
      </c>
      <c r="D55" s="19" t="s">
        <v>44</v>
      </c>
      <c r="E55" s="19" t="s">
        <v>45</v>
      </c>
      <c r="F55" s="19" t="s">
        <v>118</v>
      </c>
      <c r="G55" s="19" t="s">
        <v>119</v>
      </c>
      <c r="H55" s="22" t="str">
        <f t="shared" si="3"/>
        <v>C_999</v>
      </c>
      <c r="I55" s="22" t="str">
        <f t="shared" si="3"/>
        <v>Total</v>
      </c>
      <c r="J55" s="22">
        <v>1349</v>
      </c>
      <c r="K55" s="22">
        <v>1703</v>
      </c>
      <c r="L55" s="22">
        <v>2</v>
      </c>
      <c r="M55" s="22">
        <v>251</v>
      </c>
      <c r="N55" s="22">
        <v>2667</v>
      </c>
      <c r="O55" s="22">
        <v>0</v>
      </c>
      <c r="P55" s="22">
        <v>2736</v>
      </c>
      <c r="Q55" s="22">
        <v>174</v>
      </c>
      <c r="R55" s="22">
        <v>7088</v>
      </c>
      <c r="S55" s="22">
        <v>503</v>
      </c>
    </row>
    <row r="56" spans="2:19" x14ac:dyDescent="0.2">
      <c r="B56" s="22" t="s">
        <v>39</v>
      </c>
      <c r="C56" s="19" t="s">
        <v>40</v>
      </c>
      <c r="D56" s="19" t="s">
        <v>44</v>
      </c>
      <c r="E56" s="19" t="s">
        <v>45</v>
      </c>
      <c r="F56" s="19" t="s">
        <v>120</v>
      </c>
      <c r="G56" s="19" t="s">
        <v>121</v>
      </c>
      <c r="H56" s="22" t="str">
        <f t="shared" si="3"/>
        <v>C_999</v>
      </c>
      <c r="I56" s="22" t="str">
        <f t="shared" si="3"/>
        <v>Total</v>
      </c>
      <c r="J56" s="22">
        <v>985</v>
      </c>
      <c r="K56" s="22">
        <v>993</v>
      </c>
      <c r="L56" s="22">
        <v>0</v>
      </c>
      <c r="M56" s="22">
        <v>158</v>
      </c>
      <c r="N56" s="22">
        <v>2111</v>
      </c>
      <c r="O56" s="22">
        <v>0</v>
      </c>
      <c r="P56" s="22">
        <v>1910</v>
      </c>
      <c r="Q56" s="22">
        <v>9</v>
      </c>
      <c r="R56" s="22">
        <v>6181</v>
      </c>
      <c r="S56" s="22">
        <v>25</v>
      </c>
    </row>
    <row r="57" spans="2:19" x14ac:dyDescent="0.2">
      <c r="B57" s="22" t="s">
        <v>39</v>
      </c>
      <c r="C57" s="19" t="s">
        <v>40</v>
      </c>
      <c r="D57" s="19" t="s">
        <v>44</v>
      </c>
      <c r="E57" s="19" t="s">
        <v>45</v>
      </c>
      <c r="F57" s="19" t="s">
        <v>122</v>
      </c>
      <c r="G57" s="19" t="s">
        <v>123</v>
      </c>
      <c r="H57" s="22" t="str">
        <f t="shared" si="3"/>
        <v>C_999</v>
      </c>
      <c r="I57" s="22" t="str">
        <f t="shared" si="3"/>
        <v>Total</v>
      </c>
      <c r="J57" s="22">
        <v>179</v>
      </c>
      <c r="K57" s="22">
        <v>217</v>
      </c>
      <c r="L57" s="22">
        <v>0</v>
      </c>
      <c r="M57" s="22">
        <v>87</v>
      </c>
      <c r="N57" s="22">
        <v>423</v>
      </c>
      <c r="O57" s="22">
        <v>0</v>
      </c>
      <c r="P57" s="22">
        <v>366</v>
      </c>
      <c r="Q57" s="22">
        <v>39</v>
      </c>
      <c r="R57" s="22">
        <v>1041</v>
      </c>
      <c r="S57" s="22">
        <v>69</v>
      </c>
    </row>
    <row r="58" spans="2:19" x14ac:dyDescent="0.2">
      <c r="B58" s="22" t="s">
        <v>39</v>
      </c>
      <c r="C58" s="19" t="s">
        <v>40</v>
      </c>
      <c r="D58" s="19" t="s">
        <v>44</v>
      </c>
      <c r="E58" s="19" t="s">
        <v>45</v>
      </c>
      <c r="F58" s="19" t="s">
        <v>124</v>
      </c>
      <c r="G58" s="19" t="s">
        <v>125</v>
      </c>
      <c r="H58" s="22" t="str">
        <f t="shared" si="3"/>
        <v>C_999</v>
      </c>
      <c r="I58" s="22" t="str">
        <f t="shared" si="3"/>
        <v>Total</v>
      </c>
      <c r="J58" s="22">
        <v>975</v>
      </c>
      <c r="K58" s="22">
        <v>1146</v>
      </c>
      <c r="L58" s="22">
        <v>1</v>
      </c>
      <c r="M58" s="22">
        <v>196</v>
      </c>
      <c r="N58" s="22">
        <v>2231</v>
      </c>
      <c r="O58" s="22">
        <v>0</v>
      </c>
      <c r="P58" s="22">
        <v>2117</v>
      </c>
      <c r="Q58" s="22">
        <v>86</v>
      </c>
      <c r="R58" s="22">
        <v>5157</v>
      </c>
      <c r="S58" s="22">
        <v>29</v>
      </c>
    </row>
    <row r="59" spans="2:19" x14ac:dyDescent="0.2">
      <c r="B59" s="22" t="s">
        <v>39</v>
      </c>
      <c r="C59" s="19" t="s">
        <v>40</v>
      </c>
      <c r="D59" s="19" t="s">
        <v>44</v>
      </c>
      <c r="E59" s="19" t="s">
        <v>45</v>
      </c>
      <c r="F59" s="19" t="s">
        <v>126</v>
      </c>
      <c r="G59" s="19" t="s">
        <v>127</v>
      </c>
      <c r="H59" s="22" t="str">
        <f t="shared" si="3"/>
        <v>C_999</v>
      </c>
      <c r="I59" s="22" t="str">
        <f t="shared" si="3"/>
        <v>Total</v>
      </c>
      <c r="J59" s="22">
        <v>2122</v>
      </c>
      <c r="K59" s="22">
        <v>3175</v>
      </c>
      <c r="L59" s="22">
        <v>53</v>
      </c>
      <c r="M59" s="22">
        <v>648</v>
      </c>
      <c r="N59" s="22">
        <v>5673</v>
      </c>
      <c r="O59" s="22">
        <v>0</v>
      </c>
      <c r="P59" s="22">
        <v>4539</v>
      </c>
      <c r="Q59" s="22">
        <v>369</v>
      </c>
      <c r="R59" s="22">
        <v>17968</v>
      </c>
      <c r="S59" s="22">
        <v>1453</v>
      </c>
    </row>
    <row r="60" spans="2:19" x14ac:dyDescent="0.2">
      <c r="B60" s="22" t="s">
        <v>39</v>
      </c>
      <c r="C60" s="19" t="s">
        <v>40</v>
      </c>
      <c r="D60" s="19" t="s">
        <v>44</v>
      </c>
      <c r="E60" s="19" t="s">
        <v>45</v>
      </c>
      <c r="F60" s="19" t="s">
        <v>128</v>
      </c>
      <c r="G60" s="19" t="s">
        <v>129</v>
      </c>
      <c r="H60" s="22" t="str">
        <f t="shared" si="3"/>
        <v>C_999</v>
      </c>
      <c r="I60" s="22" t="str">
        <f t="shared" si="3"/>
        <v>Total</v>
      </c>
      <c r="J60" s="22">
        <v>491</v>
      </c>
      <c r="K60" s="22">
        <v>475</v>
      </c>
      <c r="L60" s="22">
        <v>0</v>
      </c>
      <c r="M60" s="22">
        <v>30</v>
      </c>
      <c r="N60" s="22">
        <v>477</v>
      </c>
      <c r="O60" s="22">
        <v>0</v>
      </c>
      <c r="P60" s="22">
        <v>447</v>
      </c>
      <c r="Q60" s="22">
        <v>19</v>
      </c>
      <c r="R60" s="22">
        <v>3481</v>
      </c>
      <c r="S60" s="22">
        <v>111</v>
      </c>
    </row>
    <row r="61" spans="2:19" x14ac:dyDescent="0.2">
      <c r="B61" s="22" t="s">
        <v>39</v>
      </c>
      <c r="C61" s="19" t="s">
        <v>40</v>
      </c>
      <c r="D61" s="19" t="s">
        <v>44</v>
      </c>
      <c r="E61" s="19" t="s">
        <v>45</v>
      </c>
      <c r="F61" s="19" t="s">
        <v>130</v>
      </c>
      <c r="G61" s="19" t="s">
        <v>131</v>
      </c>
      <c r="H61" s="22" t="str">
        <f t="shared" si="3"/>
        <v>C_999</v>
      </c>
      <c r="I61" s="22" t="str">
        <f t="shared" si="3"/>
        <v>Total</v>
      </c>
      <c r="J61" s="22">
        <v>797</v>
      </c>
      <c r="K61" s="22">
        <v>874</v>
      </c>
      <c r="L61" s="22">
        <v>62</v>
      </c>
      <c r="M61" s="22">
        <v>480</v>
      </c>
      <c r="N61" s="22">
        <v>1014</v>
      </c>
      <c r="O61" s="22">
        <v>0</v>
      </c>
      <c r="P61" s="22">
        <v>486</v>
      </c>
      <c r="Q61" s="22">
        <v>103</v>
      </c>
      <c r="R61" s="22">
        <v>892</v>
      </c>
      <c r="S61" s="22">
        <v>94</v>
      </c>
    </row>
    <row r="62" spans="2:19" x14ac:dyDescent="0.2">
      <c r="B62" s="22" t="s">
        <v>39</v>
      </c>
      <c r="C62" s="19" t="s">
        <v>40</v>
      </c>
      <c r="D62" s="19" t="s">
        <v>44</v>
      </c>
      <c r="E62" s="19" t="s">
        <v>45</v>
      </c>
      <c r="F62" s="19" t="s">
        <v>132</v>
      </c>
      <c r="G62" s="19" t="s">
        <v>133</v>
      </c>
      <c r="H62" s="22" t="str">
        <f t="shared" si="3"/>
        <v>C_999</v>
      </c>
      <c r="I62" s="22" t="str">
        <f t="shared" si="3"/>
        <v>Total</v>
      </c>
      <c r="J62" s="22">
        <v>1746</v>
      </c>
      <c r="K62" s="22">
        <v>1712</v>
      </c>
      <c r="L62" s="22">
        <v>37</v>
      </c>
      <c r="M62" s="22">
        <v>248</v>
      </c>
      <c r="N62" s="22">
        <v>2734</v>
      </c>
      <c r="O62" s="22">
        <v>0</v>
      </c>
      <c r="P62" s="22">
        <v>2467</v>
      </c>
      <c r="Q62" s="22">
        <v>205</v>
      </c>
      <c r="R62" s="22">
        <v>2419</v>
      </c>
      <c r="S62" s="22">
        <v>189</v>
      </c>
    </row>
    <row r="63" spans="2:19" x14ac:dyDescent="0.2">
      <c r="B63" s="22" t="s">
        <v>39</v>
      </c>
      <c r="C63" s="19" t="s">
        <v>40</v>
      </c>
      <c r="D63" s="19" t="s">
        <v>44</v>
      </c>
      <c r="E63" s="19" t="s">
        <v>45</v>
      </c>
      <c r="F63" s="19" t="s">
        <v>134</v>
      </c>
      <c r="G63" s="19" t="s">
        <v>135</v>
      </c>
      <c r="H63" s="22" t="str">
        <f t="shared" si="3"/>
        <v>C_999</v>
      </c>
      <c r="I63" s="22" t="str">
        <f t="shared" si="3"/>
        <v>Total</v>
      </c>
      <c r="J63" s="22">
        <v>991</v>
      </c>
      <c r="K63" s="22">
        <v>991</v>
      </c>
      <c r="L63" s="22">
        <v>0</v>
      </c>
      <c r="M63" s="22">
        <v>0</v>
      </c>
      <c r="N63" s="22">
        <v>1803</v>
      </c>
      <c r="O63" s="22">
        <v>0</v>
      </c>
      <c r="P63" s="22">
        <v>1881</v>
      </c>
      <c r="Q63" s="22">
        <v>22</v>
      </c>
      <c r="R63" s="22">
        <v>3565</v>
      </c>
      <c r="S63" s="22">
        <v>222</v>
      </c>
    </row>
    <row r="64" spans="2:19" x14ac:dyDescent="0.2">
      <c r="B64" s="22" t="s">
        <v>39</v>
      </c>
      <c r="C64" s="19" t="s">
        <v>40</v>
      </c>
      <c r="D64" s="19" t="s">
        <v>44</v>
      </c>
      <c r="E64" s="19" t="s">
        <v>45</v>
      </c>
      <c r="F64" s="19" t="s">
        <v>136</v>
      </c>
      <c r="G64" s="19" t="s">
        <v>137</v>
      </c>
      <c r="H64" s="22" t="str">
        <f t="shared" si="3"/>
        <v>C_999</v>
      </c>
      <c r="I64" s="22" t="str">
        <f t="shared" si="3"/>
        <v>Total</v>
      </c>
      <c r="J64" s="22">
        <v>835</v>
      </c>
      <c r="K64" s="22">
        <v>819</v>
      </c>
      <c r="L64" s="22">
        <v>12</v>
      </c>
      <c r="M64" s="22">
        <v>0</v>
      </c>
      <c r="N64" s="22">
        <v>1213</v>
      </c>
      <c r="O64" s="22">
        <v>0</v>
      </c>
      <c r="P64" s="22">
        <v>1233</v>
      </c>
      <c r="Q64" s="22">
        <v>0</v>
      </c>
      <c r="R64" s="22">
        <v>1724</v>
      </c>
      <c r="S64" s="22">
        <v>3</v>
      </c>
    </row>
    <row r="65" spans="2:19" x14ac:dyDescent="0.2">
      <c r="B65" s="22" t="s">
        <v>39</v>
      </c>
      <c r="C65" s="19" t="s">
        <v>40</v>
      </c>
      <c r="D65" s="19" t="s">
        <v>44</v>
      </c>
      <c r="E65" s="19" t="s">
        <v>45</v>
      </c>
      <c r="F65" s="19" t="s">
        <v>138</v>
      </c>
      <c r="G65" s="19" t="s">
        <v>139</v>
      </c>
      <c r="H65" s="22" t="str">
        <f t="shared" si="3"/>
        <v>C_999</v>
      </c>
      <c r="I65" s="22" t="str">
        <f t="shared" si="3"/>
        <v>Total</v>
      </c>
      <c r="J65" s="22">
        <v>8924</v>
      </c>
      <c r="K65" s="22">
        <v>8264</v>
      </c>
      <c r="L65" s="22">
        <v>160</v>
      </c>
      <c r="M65" s="22">
        <v>1065</v>
      </c>
      <c r="N65" s="22">
        <v>20025</v>
      </c>
      <c r="O65" s="22">
        <v>11775</v>
      </c>
      <c r="P65" s="22">
        <v>26440</v>
      </c>
      <c r="Q65" s="22">
        <v>2775</v>
      </c>
      <c r="R65" s="22">
        <v>62827</v>
      </c>
      <c r="S65" s="22">
        <v>7826</v>
      </c>
    </row>
    <row r="66" spans="2:19" x14ac:dyDescent="0.2">
      <c r="B66" s="22" t="s">
        <v>39</v>
      </c>
      <c r="C66" s="19" t="s">
        <v>40</v>
      </c>
      <c r="D66" s="19" t="s">
        <v>44</v>
      </c>
      <c r="E66" s="19" t="s">
        <v>45</v>
      </c>
      <c r="F66" s="19" t="s">
        <v>140</v>
      </c>
      <c r="G66" s="19" t="s">
        <v>141</v>
      </c>
      <c r="H66" s="22" t="str">
        <f t="shared" si="3"/>
        <v>C_999</v>
      </c>
      <c r="I66" s="22" t="str">
        <f t="shared" si="3"/>
        <v>Total</v>
      </c>
      <c r="J66" s="22">
        <v>10567</v>
      </c>
      <c r="K66" s="22">
        <v>9122</v>
      </c>
      <c r="L66" s="22">
        <v>55</v>
      </c>
      <c r="M66" s="22">
        <v>1369</v>
      </c>
      <c r="N66" s="22">
        <v>14174</v>
      </c>
      <c r="O66" s="22">
        <v>9833</v>
      </c>
      <c r="P66" s="22">
        <v>25515</v>
      </c>
      <c r="Q66" s="22">
        <v>2376</v>
      </c>
      <c r="R66" s="22">
        <v>51913</v>
      </c>
      <c r="S66" s="22">
        <v>4542</v>
      </c>
    </row>
    <row r="67" spans="2:19" x14ac:dyDescent="0.2">
      <c r="B67" s="22" t="s">
        <v>39</v>
      </c>
      <c r="C67" s="19" t="s">
        <v>40</v>
      </c>
      <c r="D67" s="19" t="s">
        <v>44</v>
      </c>
      <c r="E67" s="19" t="s">
        <v>45</v>
      </c>
      <c r="F67" s="19" t="s">
        <v>142</v>
      </c>
      <c r="G67" s="19" t="s">
        <v>143</v>
      </c>
      <c r="H67" s="22" t="str">
        <f t="shared" si="3"/>
        <v>C_999</v>
      </c>
      <c r="I67" s="22" t="str">
        <f t="shared" si="3"/>
        <v>Total</v>
      </c>
      <c r="J67" s="22">
        <v>12949</v>
      </c>
      <c r="K67" s="22">
        <v>11326</v>
      </c>
      <c r="L67" s="22">
        <v>211</v>
      </c>
      <c r="M67" s="22">
        <v>318</v>
      </c>
      <c r="N67" s="22">
        <v>19471</v>
      </c>
      <c r="O67" s="22">
        <v>11788</v>
      </c>
      <c r="P67" s="22">
        <v>27622</v>
      </c>
      <c r="Q67" s="22">
        <v>2986</v>
      </c>
      <c r="R67" s="22">
        <v>65151</v>
      </c>
      <c r="S67" s="22">
        <v>6903</v>
      </c>
    </row>
    <row r="68" spans="2:19" x14ac:dyDescent="0.2">
      <c r="B68" s="22" t="s">
        <v>39</v>
      </c>
      <c r="C68" s="19" t="s">
        <v>40</v>
      </c>
      <c r="D68" s="19" t="s">
        <v>44</v>
      </c>
      <c r="E68" s="19" t="s">
        <v>45</v>
      </c>
      <c r="F68" s="19" t="s">
        <v>144</v>
      </c>
      <c r="G68" s="19" t="s">
        <v>145</v>
      </c>
      <c r="H68" s="22" t="str">
        <f t="shared" ref="H68:I83" si="4">H67</f>
        <v>C_999</v>
      </c>
      <c r="I68" s="22" t="str">
        <f t="shared" si="4"/>
        <v>Total</v>
      </c>
      <c r="J68" s="22">
        <v>1925</v>
      </c>
      <c r="K68" s="22">
        <v>1900</v>
      </c>
      <c r="L68" s="22">
        <v>0</v>
      </c>
      <c r="M68" s="22">
        <v>130</v>
      </c>
      <c r="N68" s="22">
        <v>1482</v>
      </c>
      <c r="O68" s="22">
        <v>1628</v>
      </c>
      <c r="P68" s="22">
        <v>3126</v>
      </c>
      <c r="Q68" s="22">
        <v>256</v>
      </c>
      <c r="R68" s="22">
        <v>12235</v>
      </c>
      <c r="S68" s="22">
        <v>1170</v>
      </c>
    </row>
    <row r="69" spans="2:19" x14ac:dyDescent="0.2">
      <c r="B69" s="22" t="s">
        <v>39</v>
      </c>
      <c r="C69" s="19" t="s">
        <v>40</v>
      </c>
      <c r="D69" s="19" t="s">
        <v>44</v>
      </c>
      <c r="E69" s="19" t="s">
        <v>45</v>
      </c>
      <c r="F69" s="19" t="s">
        <v>146</v>
      </c>
      <c r="G69" s="19" t="s">
        <v>147</v>
      </c>
      <c r="H69" s="22" t="str">
        <f t="shared" si="4"/>
        <v>C_999</v>
      </c>
      <c r="I69" s="22" t="str">
        <f t="shared" si="4"/>
        <v>Total</v>
      </c>
      <c r="J69" s="22">
        <v>2224</v>
      </c>
      <c r="K69" s="22">
        <v>4326</v>
      </c>
      <c r="L69" s="22">
        <v>45</v>
      </c>
      <c r="M69" s="22">
        <v>104</v>
      </c>
      <c r="N69" s="22">
        <v>5851</v>
      </c>
      <c r="O69" s="22">
        <v>13419</v>
      </c>
      <c r="P69" s="22">
        <v>12502</v>
      </c>
      <c r="Q69" s="22">
        <v>1618</v>
      </c>
      <c r="R69" s="22">
        <v>29843</v>
      </c>
      <c r="S69" s="22">
        <v>3443</v>
      </c>
    </row>
    <row r="70" spans="2:19" x14ac:dyDescent="0.2">
      <c r="B70" s="22" t="s">
        <v>39</v>
      </c>
      <c r="C70" s="19" t="s">
        <v>40</v>
      </c>
      <c r="D70" s="19" t="s">
        <v>44</v>
      </c>
      <c r="E70" s="19" t="s">
        <v>45</v>
      </c>
      <c r="F70" s="19" t="s">
        <v>148</v>
      </c>
      <c r="G70" s="19" t="s">
        <v>149</v>
      </c>
      <c r="H70" s="22" t="str">
        <f t="shared" si="4"/>
        <v>C_999</v>
      </c>
      <c r="I70" s="22" t="str">
        <f t="shared" si="4"/>
        <v>Total</v>
      </c>
      <c r="J70" s="22">
        <v>7806</v>
      </c>
      <c r="K70" s="22">
        <v>7501</v>
      </c>
      <c r="L70" s="22">
        <v>167</v>
      </c>
      <c r="M70" s="22">
        <v>842</v>
      </c>
      <c r="N70" s="22">
        <v>14082</v>
      </c>
      <c r="O70" s="22">
        <v>4607</v>
      </c>
      <c r="P70" s="22">
        <v>18877</v>
      </c>
      <c r="Q70" s="22">
        <v>1232</v>
      </c>
      <c r="R70" s="22">
        <v>39389</v>
      </c>
      <c r="S70" s="22">
        <v>2456</v>
      </c>
    </row>
    <row r="71" spans="2:19" x14ac:dyDescent="0.2">
      <c r="B71" s="22" t="s">
        <v>39</v>
      </c>
      <c r="C71" s="19" t="s">
        <v>40</v>
      </c>
      <c r="D71" s="19" t="s">
        <v>44</v>
      </c>
      <c r="E71" s="19" t="s">
        <v>45</v>
      </c>
      <c r="F71" s="19" t="s">
        <v>150</v>
      </c>
      <c r="G71" s="19" t="s">
        <v>151</v>
      </c>
      <c r="H71" s="22" t="str">
        <f t="shared" si="4"/>
        <v>C_999</v>
      </c>
      <c r="I71" s="22" t="str">
        <f t="shared" si="4"/>
        <v>Total</v>
      </c>
      <c r="J71" s="22">
        <v>2200</v>
      </c>
      <c r="K71" s="22">
        <v>2934</v>
      </c>
      <c r="L71" s="22">
        <v>33</v>
      </c>
      <c r="M71" s="22">
        <v>338</v>
      </c>
      <c r="N71" s="22">
        <v>69</v>
      </c>
      <c r="O71" s="22">
        <v>4712</v>
      </c>
      <c r="P71" s="22">
        <v>4319</v>
      </c>
      <c r="Q71" s="22">
        <v>195</v>
      </c>
      <c r="R71" s="22">
        <v>81251</v>
      </c>
      <c r="S71" s="22">
        <v>2341</v>
      </c>
    </row>
    <row r="72" spans="2:19" x14ac:dyDescent="0.2">
      <c r="B72" s="22" t="s">
        <v>39</v>
      </c>
      <c r="C72" s="19" t="s">
        <v>40</v>
      </c>
      <c r="D72" s="19" t="s">
        <v>44</v>
      </c>
      <c r="E72" s="19" t="s">
        <v>45</v>
      </c>
      <c r="F72" s="19" t="s">
        <v>152</v>
      </c>
      <c r="G72" s="19" t="s">
        <v>153</v>
      </c>
      <c r="H72" s="22" t="str">
        <f t="shared" si="4"/>
        <v>C_999</v>
      </c>
      <c r="I72" s="22" t="str">
        <f t="shared" si="4"/>
        <v>Total</v>
      </c>
      <c r="J72" s="22">
        <v>11213</v>
      </c>
      <c r="K72" s="22">
        <v>9828</v>
      </c>
      <c r="L72" s="22">
        <v>63</v>
      </c>
      <c r="M72" s="22">
        <v>1725</v>
      </c>
      <c r="N72" s="22">
        <v>28815</v>
      </c>
      <c r="O72" s="22">
        <v>26648</v>
      </c>
      <c r="P72" s="22">
        <v>29737</v>
      </c>
      <c r="Q72" s="22">
        <v>2466</v>
      </c>
      <c r="R72" s="22">
        <v>61071</v>
      </c>
      <c r="S72" s="22">
        <v>4554</v>
      </c>
    </row>
    <row r="73" spans="2:19" x14ac:dyDescent="0.2">
      <c r="B73" s="22" t="s">
        <v>39</v>
      </c>
      <c r="C73" s="19" t="s">
        <v>40</v>
      </c>
      <c r="D73" s="19" t="s">
        <v>44</v>
      </c>
      <c r="E73" s="19" t="s">
        <v>45</v>
      </c>
      <c r="F73" s="19" t="s">
        <v>154</v>
      </c>
      <c r="G73" s="19" t="s">
        <v>155</v>
      </c>
      <c r="H73" s="22" t="str">
        <f t="shared" si="4"/>
        <v>C_999</v>
      </c>
      <c r="I73" s="22" t="str">
        <f t="shared" si="4"/>
        <v>Total</v>
      </c>
      <c r="J73" s="22">
        <v>5674</v>
      </c>
      <c r="K73" s="22">
        <v>5424</v>
      </c>
      <c r="L73" s="22">
        <v>107</v>
      </c>
      <c r="M73" s="22">
        <v>654</v>
      </c>
      <c r="N73" s="22">
        <v>11690</v>
      </c>
      <c r="O73" s="22">
        <v>4406</v>
      </c>
      <c r="P73" s="22">
        <v>14854</v>
      </c>
      <c r="Q73" s="22">
        <v>1015</v>
      </c>
      <c r="R73" s="22">
        <v>29193</v>
      </c>
      <c r="S73" s="22">
        <v>2279</v>
      </c>
    </row>
    <row r="74" spans="2:19" x14ac:dyDescent="0.2">
      <c r="B74" s="22" t="s">
        <v>39</v>
      </c>
      <c r="C74" s="19" t="s">
        <v>40</v>
      </c>
      <c r="D74" s="19" t="s">
        <v>44</v>
      </c>
      <c r="E74" s="19" t="s">
        <v>45</v>
      </c>
      <c r="F74" s="19" t="s">
        <v>156</v>
      </c>
      <c r="G74" s="19" t="s">
        <v>157</v>
      </c>
      <c r="H74" s="22" t="str">
        <f t="shared" si="4"/>
        <v>C_999</v>
      </c>
      <c r="I74" s="22" t="str">
        <f t="shared" si="4"/>
        <v>Total</v>
      </c>
      <c r="J74" s="22">
        <v>2182</v>
      </c>
      <c r="K74" s="22">
        <v>2002</v>
      </c>
      <c r="L74" s="22">
        <v>22</v>
      </c>
      <c r="M74" s="22">
        <v>390</v>
      </c>
      <c r="N74" s="22">
        <v>10202</v>
      </c>
      <c r="O74" s="22">
        <v>2999</v>
      </c>
      <c r="P74" s="22">
        <v>11579</v>
      </c>
      <c r="Q74" s="22">
        <v>752</v>
      </c>
      <c r="R74" s="22">
        <v>25160</v>
      </c>
      <c r="S74" s="22">
        <v>2265</v>
      </c>
    </row>
    <row r="75" spans="2:19" x14ac:dyDescent="0.2">
      <c r="B75" s="22" t="s">
        <v>39</v>
      </c>
      <c r="C75" s="19" t="s">
        <v>40</v>
      </c>
      <c r="D75" s="19" t="s">
        <v>44</v>
      </c>
      <c r="E75" s="19" t="s">
        <v>45</v>
      </c>
      <c r="F75" s="19" t="s">
        <v>158</v>
      </c>
      <c r="G75" s="19" t="s">
        <v>159</v>
      </c>
      <c r="H75" s="22" t="str">
        <f t="shared" si="4"/>
        <v>C_999</v>
      </c>
      <c r="I75" s="22" t="str">
        <f t="shared" si="4"/>
        <v>Total</v>
      </c>
      <c r="J75" s="22">
        <v>2452</v>
      </c>
      <c r="K75" s="22">
        <v>2541</v>
      </c>
      <c r="L75" s="22">
        <v>64</v>
      </c>
      <c r="M75" s="22">
        <v>213</v>
      </c>
      <c r="N75" s="22">
        <v>4316</v>
      </c>
      <c r="O75" s="22">
        <v>6201</v>
      </c>
      <c r="P75" s="22">
        <v>13075</v>
      </c>
      <c r="Q75" s="22">
        <v>1421</v>
      </c>
      <c r="R75" s="22">
        <v>23750</v>
      </c>
      <c r="S75" s="22">
        <v>3480</v>
      </c>
    </row>
    <row r="76" spans="2:19" x14ac:dyDescent="0.2">
      <c r="B76" s="22" t="s">
        <v>39</v>
      </c>
      <c r="C76" s="19" t="s">
        <v>40</v>
      </c>
      <c r="D76" s="19" t="s">
        <v>44</v>
      </c>
      <c r="E76" s="19" t="s">
        <v>45</v>
      </c>
      <c r="F76" s="19" t="s">
        <v>160</v>
      </c>
      <c r="G76" s="19" t="s">
        <v>161</v>
      </c>
      <c r="H76" s="22" t="str">
        <f t="shared" si="4"/>
        <v>C_999</v>
      </c>
      <c r="I76" s="22" t="str">
        <f t="shared" si="4"/>
        <v>Total</v>
      </c>
      <c r="J76" s="22">
        <v>2668</v>
      </c>
      <c r="K76" s="22">
        <v>2668</v>
      </c>
      <c r="L76" s="22">
        <v>101</v>
      </c>
      <c r="M76" s="22">
        <v>341</v>
      </c>
      <c r="N76" s="22">
        <v>5030</v>
      </c>
      <c r="O76" s="22">
        <v>4855</v>
      </c>
      <c r="P76" s="22">
        <v>8530</v>
      </c>
      <c r="Q76" s="22">
        <v>857</v>
      </c>
      <c r="R76" s="22">
        <v>20218</v>
      </c>
      <c r="S76" s="22">
        <v>1796</v>
      </c>
    </row>
    <row r="77" spans="2:19" x14ac:dyDescent="0.2">
      <c r="B77" s="22" t="s">
        <v>39</v>
      </c>
      <c r="C77" s="19" t="s">
        <v>40</v>
      </c>
      <c r="D77" s="19" t="s">
        <v>44</v>
      </c>
      <c r="E77" s="19" t="s">
        <v>45</v>
      </c>
      <c r="F77" s="19" t="s">
        <v>162</v>
      </c>
      <c r="G77" s="19" t="s">
        <v>163</v>
      </c>
      <c r="H77" s="22" t="str">
        <f t="shared" si="4"/>
        <v>C_999</v>
      </c>
      <c r="I77" s="22" t="str">
        <f t="shared" si="4"/>
        <v>Total</v>
      </c>
      <c r="J77" s="22">
        <v>10463</v>
      </c>
      <c r="K77" s="22">
        <v>8562</v>
      </c>
      <c r="L77" s="22">
        <v>727</v>
      </c>
      <c r="M77" s="22">
        <v>1753</v>
      </c>
      <c r="N77" s="22">
        <v>14827</v>
      </c>
      <c r="O77" s="22">
        <v>11995</v>
      </c>
      <c r="P77" s="22">
        <v>23138</v>
      </c>
      <c r="Q77" s="22">
        <v>2638</v>
      </c>
      <c r="R77" s="22">
        <v>44676</v>
      </c>
      <c r="S77" s="22">
        <v>4573</v>
      </c>
    </row>
    <row r="78" spans="2:19" x14ac:dyDescent="0.2">
      <c r="B78" s="22" t="s">
        <v>39</v>
      </c>
      <c r="C78" s="19" t="s">
        <v>40</v>
      </c>
      <c r="D78" s="19" t="s">
        <v>44</v>
      </c>
      <c r="E78" s="19" t="s">
        <v>45</v>
      </c>
      <c r="F78" s="19" t="s">
        <v>164</v>
      </c>
      <c r="G78" s="19" t="s">
        <v>165</v>
      </c>
      <c r="H78" s="22" t="str">
        <f t="shared" si="4"/>
        <v>C_999</v>
      </c>
      <c r="I78" s="22" t="str">
        <f t="shared" si="4"/>
        <v>Total</v>
      </c>
      <c r="J78" s="22">
        <v>600</v>
      </c>
      <c r="K78" s="22">
        <v>345</v>
      </c>
      <c r="L78" s="22">
        <v>0</v>
      </c>
      <c r="M78" s="22">
        <v>3</v>
      </c>
      <c r="N78" s="22">
        <v>52</v>
      </c>
      <c r="O78" s="22">
        <v>2509</v>
      </c>
      <c r="P78" s="22">
        <v>2491</v>
      </c>
      <c r="Q78" s="22">
        <v>135</v>
      </c>
      <c r="R78" s="22">
        <v>58806</v>
      </c>
      <c r="S78" s="22">
        <v>2094</v>
      </c>
    </row>
    <row r="79" spans="2:19" x14ac:dyDescent="0.2">
      <c r="B79" s="22" t="s">
        <v>39</v>
      </c>
      <c r="C79" s="19" t="s">
        <v>40</v>
      </c>
      <c r="D79" s="19" t="s">
        <v>44</v>
      </c>
      <c r="E79" s="19" t="s">
        <v>45</v>
      </c>
      <c r="F79" s="19" t="s">
        <v>166</v>
      </c>
      <c r="G79" s="19" t="s">
        <v>167</v>
      </c>
      <c r="H79" s="22" t="str">
        <f t="shared" si="4"/>
        <v>C_999</v>
      </c>
      <c r="I79" s="22" t="str">
        <f t="shared" si="4"/>
        <v>Total</v>
      </c>
      <c r="J79" s="22">
        <v>2504</v>
      </c>
      <c r="K79" s="22">
        <v>2277</v>
      </c>
      <c r="L79" s="22">
        <v>43</v>
      </c>
      <c r="M79" s="22">
        <v>203</v>
      </c>
      <c r="N79" s="22">
        <v>5145</v>
      </c>
      <c r="O79" s="22">
        <v>11931</v>
      </c>
      <c r="P79" s="22">
        <v>13111</v>
      </c>
      <c r="Q79" s="22">
        <v>1363</v>
      </c>
      <c r="R79" s="22">
        <v>21745</v>
      </c>
      <c r="S79" s="22">
        <v>2558</v>
      </c>
    </row>
    <row r="80" spans="2:19" x14ac:dyDescent="0.2">
      <c r="B80" s="22" t="s">
        <v>39</v>
      </c>
      <c r="C80" s="19" t="s">
        <v>40</v>
      </c>
      <c r="D80" s="19" t="s">
        <v>44</v>
      </c>
      <c r="E80" s="19" t="s">
        <v>45</v>
      </c>
      <c r="F80" s="19" t="s">
        <v>168</v>
      </c>
      <c r="G80" s="19" t="s">
        <v>169</v>
      </c>
      <c r="H80" s="22" t="str">
        <f t="shared" si="4"/>
        <v>C_999</v>
      </c>
      <c r="I80" s="22" t="str">
        <f t="shared" si="4"/>
        <v>Total</v>
      </c>
      <c r="J80" s="22">
        <v>1843</v>
      </c>
      <c r="K80" s="22">
        <v>1597</v>
      </c>
      <c r="L80" s="22">
        <v>51</v>
      </c>
      <c r="M80" s="22">
        <v>321</v>
      </c>
      <c r="N80" s="22">
        <v>6592</v>
      </c>
      <c r="O80" s="22">
        <v>4957</v>
      </c>
      <c r="P80" s="22">
        <v>10549</v>
      </c>
      <c r="Q80" s="22">
        <v>738</v>
      </c>
      <c r="R80" s="22">
        <v>17158</v>
      </c>
      <c r="S80" s="22">
        <v>1929</v>
      </c>
    </row>
    <row r="81" spans="2:19" x14ac:dyDescent="0.2">
      <c r="B81" s="22" t="s">
        <v>39</v>
      </c>
      <c r="C81" s="19" t="s">
        <v>40</v>
      </c>
      <c r="D81" s="19" t="s">
        <v>44</v>
      </c>
      <c r="E81" s="19" t="s">
        <v>45</v>
      </c>
      <c r="F81" s="19" t="s">
        <v>170</v>
      </c>
      <c r="G81" s="19" t="s">
        <v>171</v>
      </c>
      <c r="H81" s="22" t="str">
        <f t="shared" si="4"/>
        <v>C_999</v>
      </c>
      <c r="I81" s="22" t="str">
        <f t="shared" si="4"/>
        <v>Total</v>
      </c>
      <c r="J81" s="22">
        <v>4221</v>
      </c>
      <c r="K81" s="22">
        <v>5751</v>
      </c>
      <c r="L81" s="22">
        <v>121</v>
      </c>
      <c r="M81" s="22">
        <v>260</v>
      </c>
      <c r="N81" s="22">
        <v>15721</v>
      </c>
      <c r="O81" s="22">
        <v>11226</v>
      </c>
      <c r="P81" s="22">
        <v>25045</v>
      </c>
      <c r="Q81" s="22">
        <v>2496</v>
      </c>
      <c r="R81" s="22">
        <v>60689</v>
      </c>
      <c r="S81" s="22">
        <v>5114</v>
      </c>
    </row>
    <row r="82" spans="2:19" x14ac:dyDescent="0.2">
      <c r="B82" s="22" t="s">
        <v>39</v>
      </c>
      <c r="C82" s="19" t="s">
        <v>40</v>
      </c>
      <c r="D82" s="19" t="s">
        <v>44</v>
      </c>
      <c r="E82" s="19" t="s">
        <v>45</v>
      </c>
      <c r="F82" s="19" t="s">
        <v>172</v>
      </c>
      <c r="G82" s="19" t="s">
        <v>173</v>
      </c>
      <c r="H82" s="22" t="str">
        <f t="shared" si="4"/>
        <v>C_999</v>
      </c>
      <c r="I82" s="22" t="str">
        <f t="shared" si="4"/>
        <v>Total</v>
      </c>
      <c r="J82" s="22">
        <v>5533</v>
      </c>
      <c r="K82" s="22">
        <v>6320</v>
      </c>
      <c r="L82" s="22">
        <v>50</v>
      </c>
      <c r="M82" s="22">
        <v>2041</v>
      </c>
      <c r="N82" s="22">
        <v>12641</v>
      </c>
      <c r="O82" s="22">
        <v>9298</v>
      </c>
      <c r="P82" s="22">
        <v>19967</v>
      </c>
      <c r="Q82" s="22">
        <v>1797</v>
      </c>
      <c r="R82" s="22">
        <v>45378</v>
      </c>
      <c r="S82" s="22">
        <v>3624</v>
      </c>
    </row>
    <row r="83" spans="2:19" x14ac:dyDescent="0.2">
      <c r="B83" s="22" t="s">
        <v>39</v>
      </c>
      <c r="C83" s="19" t="s">
        <v>40</v>
      </c>
      <c r="D83" s="19" t="s">
        <v>44</v>
      </c>
      <c r="E83" s="19" t="s">
        <v>45</v>
      </c>
      <c r="F83" s="19" t="s">
        <v>174</v>
      </c>
      <c r="G83" s="19" t="s">
        <v>175</v>
      </c>
      <c r="H83" s="22" t="str">
        <f t="shared" si="4"/>
        <v>C_999</v>
      </c>
      <c r="I83" s="22" t="str">
        <f t="shared" si="4"/>
        <v>Total</v>
      </c>
      <c r="J83" s="22">
        <v>24064</v>
      </c>
      <c r="K83" s="22">
        <v>21440</v>
      </c>
      <c r="L83" s="22">
        <v>546</v>
      </c>
      <c r="M83" s="22">
        <v>4004</v>
      </c>
      <c r="N83" s="22">
        <v>41146</v>
      </c>
      <c r="O83" s="22">
        <v>36422</v>
      </c>
      <c r="P83" s="22">
        <v>72133</v>
      </c>
      <c r="Q83" s="22">
        <v>5326</v>
      </c>
      <c r="R83" s="22">
        <v>197028</v>
      </c>
      <c r="S83" s="22">
        <v>14449</v>
      </c>
    </row>
    <row r="84" spans="2:19" x14ac:dyDescent="0.2">
      <c r="B84" s="22" t="s">
        <v>39</v>
      </c>
      <c r="C84" s="19" t="s">
        <v>40</v>
      </c>
      <c r="D84" s="19" t="s">
        <v>44</v>
      </c>
      <c r="E84" s="19" t="s">
        <v>45</v>
      </c>
      <c r="F84" s="19" t="s">
        <v>176</v>
      </c>
      <c r="G84" s="19" t="s">
        <v>177</v>
      </c>
      <c r="H84" s="22" t="str">
        <f t="shared" ref="H84:I99" si="5">H83</f>
        <v>C_999</v>
      </c>
      <c r="I84" s="22" t="str">
        <f t="shared" si="5"/>
        <v>Total</v>
      </c>
      <c r="J84" s="22">
        <v>10284</v>
      </c>
      <c r="K84" s="22">
        <v>9189</v>
      </c>
      <c r="L84" s="22">
        <v>326</v>
      </c>
      <c r="M84" s="22">
        <v>1463</v>
      </c>
      <c r="N84" s="22">
        <v>19568</v>
      </c>
      <c r="O84" s="22">
        <v>15358</v>
      </c>
      <c r="P84" s="22">
        <v>30424</v>
      </c>
      <c r="Q84" s="22">
        <v>2646</v>
      </c>
      <c r="R84" s="22">
        <v>60054</v>
      </c>
      <c r="S84" s="22">
        <v>5058</v>
      </c>
    </row>
    <row r="85" spans="2:19" x14ac:dyDescent="0.2">
      <c r="B85" s="22" t="s">
        <v>39</v>
      </c>
      <c r="C85" s="19" t="s">
        <v>40</v>
      </c>
      <c r="D85" s="19" t="s">
        <v>44</v>
      </c>
      <c r="E85" s="19" t="s">
        <v>45</v>
      </c>
      <c r="F85" s="19" t="s">
        <v>178</v>
      </c>
      <c r="G85" s="19" t="s">
        <v>179</v>
      </c>
      <c r="H85" s="22" t="str">
        <f t="shared" si="5"/>
        <v>C_999</v>
      </c>
      <c r="I85" s="22" t="str">
        <f t="shared" si="5"/>
        <v>Total</v>
      </c>
      <c r="J85" s="22">
        <v>4273</v>
      </c>
      <c r="K85" s="22">
        <v>3844</v>
      </c>
      <c r="L85" s="22">
        <v>13</v>
      </c>
      <c r="M85" s="22">
        <v>557</v>
      </c>
      <c r="N85" s="22">
        <v>8763</v>
      </c>
      <c r="O85" s="22">
        <v>4584</v>
      </c>
      <c r="P85" s="22">
        <v>12441</v>
      </c>
      <c r="Q85" s="22">
        <v>661</v>
      </c>
      <c r="R85" s="22">
        <v>16912</v>
      </c>
      <c r="S85" s="22">
        <v>1207</v>
      </c>
    </row>
    <row r="86" spans="2:19" x14ac:dyDescent="0.2">
      <c r="B86" s="22" t="s">
        <v>39</v>
      </c>
      <c r="C86" s="19" t="s">
        <v>40</v>
      </c>
      <c r="D86" s="19" t="s">
        <v>44</v>
      </c>
      <c r="E86" s="19" t="s">
        <v>45</v>
      </c>
      <c r="F86" s="19" t="s">
        <v>180</v>
      </c>
      <c r="G86" s="19" t="s">
        <v>181</v>
      </c>
      <c r="H86" s="22" t="str">
        <f t="shared" si="5"/>
        <v>C_999</v>
      </c>
      <c r="I86" s="22" t="str">
        <f t="shared" si="5"/>
        <v>Total</v>
      </c>
      <c r="J86" s="22">
        <v>4619</v>
      </c>
      <c r="K86" s="22">
        <v>4385</v>
      </c>
      <c r="L86" s="22">
        <v>116</v>
      </c>
      <c r="M86" s="22">
        <v>717</v>
      </c>
      <c r="N86" s="22">
        <v>14736</v>
      </c>
      <c r="O86" s="22">
        <v>17700</v>
      </c>
      <c r="P86" s="22">
        <v>20497</v>
      </c>
      <c r="Q86" s="22">
        <v>1737</v>
      </c>
      <c r="R86" s="22">
        <v>49086</v>
      </c>
      <c r="S86" s="22">
        <v>4242</v>
      </c>
    </row>
    <row r="87" spans="2:19" x14ac:dyDescent="0.2">
      <c r="B87" s="22" t="s">
        <v>39</v>
      </c>
      <c r="C87" s="19" t="s">
        <v>40</v>
      </c>
      <c r="D87" s="19" t="s">
        <v>44</v>
      </c>
      <c r="E87" s="19" t="s">
        <v>45</v>
      </c>
      <c r="F87" s="19" t="s">
        <v>182</v>
      </c>
      <c r="G87" s="19" t="s">
        <v>183</v>
      </c>
      <c r="H87" s="22" t="str">
        <f t="shared" si="5"/>
        <v>C_999</v>
      </c>
      <c r="I87" s="22" t="str">
        <f t="shared" si="5"/>
        <v>Total</v>
      </c>
      <c r="J87" s="22">
        <v>12642</v>
      </c>
      <c r="K87" s="22">
        <v>11371</v>
      </c>
      <c r="L87" s="22">
        <v>265</v>
      </c>
      <c r="M87" s="22">
        <v>1336</v>
      </c>
      <c r="N87" s="22">
        <v>24959</v>
      </c>
      <c r="O87" s="22">
        <v>15461</v>
      </c>
      <c r="P87" s="22">
        <v>42790</v>
      </c>
      <c r="Q87" s="22">
        <v>3515</v>
      </c>
      <c r="R87" s="22">
        <v>67926</v>
      </c>
      <c r="S87" s="22">
        <v>6866</v>
      </c>
    </row>
    <row r="88" spans="2:19" x14ac:dyDescent="0.2">
      <c r="B88" s="22" t="s">
        <v>39</v>
      </c>
      <c r="C88" s="19" t="s">
        <v>40</v>
      </c>
      <c r="D88" s="19" t="s">
        <v>44</v>
      </c>
      <c r="E88" s="19" t="s">
        <v>45</v>
      </c>
      <c r="F88" s="19" t="s">
        <v>184</v>
      </c>
      <c r="G88" s="19" t="s">
        <v>185</v>
      </c>
      <c r="H88" s="22" t="str">
        <f t="shared" si="5"/>
        <v>C_999</v>
      </c>
      <c r="I88" s="22" t="str">
        <f t="shared" si="5"/>
        <v>Total</v>
      </c>
      <c r="J88" s="22">
        <v>10500</v>
      </c>
      <c r="K88" s="22">
        <v>9732</v>
      </c>
      <c r="L88" s="22">
        <v>196</v>
      </c>
      <c r="M88" s="22">
        <v>1331</v>
      </c>
      <c r="N88" s="22">
        <v>17476</v>
      </c>
      <c r="O88" s="22">
        <v>12892</v>
      </c>
      <c r="P88" s="22">
        <v>26555</v>
      </c>
      <c r="Q88" s="22">
        <v>2498</v>
      </c>
      <c r="R88" s="22">
        <v>51780</v>
      </c>
      <c r="S88" s="22">
        <v>5263</v>
      </c>
    </row>
    <row r="89" spans="2:19" x14ac:dyDescent="0.2">
      <c r="B89" s="22" t="s">
        <v>39</v>
      </c>
      <c r="C89" s="19" t="s">
        <v>40</v>
      </c>
      <c r="D89" s="19" t="s">
        <v>44</v>
      </c>
      <c r="E89" s="19" t="s">
        <v>45</v>
      </c>
      <c r="F89" s="19" t="s">
        <v>186</v>
      </c>
      <c r="G89" s="19" t="s">
        <v>187</v>
      </c>
      <c r="H89" s="22" t="str">
        <f t="shared" si="5"/>
        <v>C_999</v>
      </c>
      <c r="I89" s="22" t="str">
        <f t="shared" si="5"/>
        <v>Total</v>
      </c>
      <c r="J89" s="22">
        <v>9419</v>
      </c>
      <c r="K89" s="22">
        <v>8325</v>
      </c>
      <c r="L89" s="22">
        <v>258</v>
      </c>
      <c r="M89" s="22">
        <v>1897</v>
      </c>
      <c r="N89" s="22">
        <v>21334</v>
      </c>
      <c r="O89" s="22">
        <v>18321</v>
      </c>
      <c r="P89" s="22">
        <v>43371</v>
      </c>
      <c r="Q89" s="22">
        <v>4364</v>
      </c>
      <c r="R89" s="22">
        <v>93197</v>
      </c>
      <c r="S89" s="22">
        <v>8834</v>
      </c>
    </row>
    <row r="90" spans="2:19" x14ac:dyDescent="0.2">
      <c r="B90" s="22" t="s">
        <v>39</v>
      </c>
      <c r="C90" s="19" t="s">
        <v>40</v>
      </c>
      <c r="D90" s="19" t="s">
        <v>44</v>
      </c>
      <c r="E90" s="19" t="s">
        <v>45</v>
      </c>
      <c r="F90" s="19" t="s">
        <v>188</v>
      </c>
      <c r="G90" s="19" t="s">
        <v>189</v>
      </c>
      <c r="H90" s="22" t="str">
        <f t="shared" si="5"/>
        <v>C_999</v>
      </c>
      <c r="I90" s="22" t="str">
        <f t="shared" si="5"/>
        <v>Total</v>
      </c>
      <c r="J90" s="22">
        <v>7047</v>
      </c>
      <c r="K90" s="22">
        <v>6534</v>
      </c>
      <c r="L90" s="22">
        <v>285</v>
      </c>
      <c r="M90" s="22">
        <v>741</v>
      </c>
      <c r="N90" s="22">
        <v>16569</v>
      </c>
      <c r="O90" s="22">
        <v>10588</v>
      </c>
      <c r="P90" s="22">
        <v>21054</v>
      </c>
      <c r="Q90" s="22">
        <v>2069</v>
      </c>
      <c r="R90" s="22">
        <v>41955</v>
      </c>
      <c r="S90" s="22">
        <v>4463</v>
      </c>
    </row>
    <row r="91" spans="2:19" x14ac:dyDescent="0.2">
      <c r="B91" s="22" t="s">
        <v>39</v>
      </c>
      <c r="C91" s="19" t="s">
        <v>40</v>
      </c>
      <c r="D91" s="19" t="s">
        <v>44</v>
      </c>
      <c r="E91" s="19" t="s">
        <v>45</v>
      </c>
      <c r="F91" s="19" t="s">
        <v>190</v>
      </c>
      <c r="G91" s="19" t="s">
        <v>191</v>
      </c>
      <c r="H91" s="22" t="str">
        <f t="shared" si="5"/>
        <v>C_999</v>
      </c>
      <c r="I91" s="22" t="str">
        <f t="shared" si="5"/>
        <v>Total</v>
      </c>
      <c r="J91" s="22">
        <v>5296</v>
      </c>
      <c r="K91" s="22">
        <v>4712</v>
      </c>
      <c r="L91" s="22">
        <v>80</v>
      </c>
      <c r="M91" s="22">
        <v>761</v>
      </c>
      <c r="N91" s="22">
        <v>12342</v>
      </c>
      <c r="O91" s="22">
        <v>5978</v>
      </c>
      <c r="P91" s="22">
        <v>16483</v>
      </c>
      <c r="Q91" s="22">
        <v>1498</v>
      </c>
      <c r="R91" s="22">
        <v>31208</v>
      </c>
      <c r="S91" s="22">
        <v>2860</v>
      </c>
    </row>
    <row r="92" spans="2:19" x14ac:dyDescent="0.2">
      <c r="B92" s="22" t="s">
        <v>39</v>
      </c>
      <c r="C92" s="19" t="s">
        <v>40</v>
      </c>
      <c r="D92" s="19" t="s">
        <v>44</v>
      </c>
      <c r="E92" s="19" t="s">
        <v>45</v>
      </c>
      <c r="F92" s="19" t="s">
        <v>192</v>
      </c>
      <c r="G92" s="19" t="s">
        <v>193</v>
      </c>
      <c r="H92" s="22" t="str">
        <f t="shared" si="5"/>
        <v>C_999</v>
      </c>
      <c r="I92" s="22" t="str">
        <f t="shared" si="5"/>
        <v>Total</v>
      </c>
      <c r="J92" s="22">
        <v>7719</v>
      </c>
      <c r="K92" s="22">
        <v>6563</v>
      </c>
      <c r="L92" s="22">
        <v>0</v>
      </c>
      <c r="M92" s="22">
        <v>2313</v>
      </c>
      <c r="N92" s="22">
        <v>17424</v>
      </c>
      <c r="O92" s="22">
        <v>8129</v>
      </c>
      <c r="P92" s="22">
        <v>21937</v>
      </c>
      <c r="Q92" s="22">
        <v>1674</v>
      </c>
      <c r="R92" s="22">
        <v>40142</v>
      </c>
      <c r="S92" s="22">
        <v>4215</v>
      </c>
    </row>
    <row r="93" spans="2:19" x14ac:dyDescent="0.2">
      <c r="B93" s="22" t="s">
        <v>39</v>
      </c>
      <c r="C93" s="19" t="s">
        <v>40</v>
      </c>
      <c r="D93" s="19" t="s">
        <v>44</v>
      </c>
      <c r="E93" s="19" t="s">
        <v>45</v>
      </c>
      <c r="F93" s="19" t="s">
        <v>194</v>
      </c>
      <c r="G93" s="19" t="s">
        <v>195</v>
      </c>
      <c r="H93" s="22" t="str">
        <f t="shared" si="5"/>
        <v>C_999</v>
      </c>
      <c r="I93" s="22" t="str">
        <f t="shared" si="5"/>
        <v>Total</v>
      </c>
      <c r="J93" s="22">
        <v>0</v>
      </c>
      <c r="K93" s="22">
        <v>0</v>
      </c>
      <c r="L93" s="22">
        <v>0</v>
      </c>
      <c r="M93" s="22">
        <v>0</v>
      </c>
      <c r="N93" s="22">
        <v>223</v>
      </c>
      <c r="O93" s="22">
        <v>233</v>
      </c>
      <c r="P93" s="22">
        <v>348</v>
      </c>
      <c r="Q93" s="22">
        <v>46</v>
      </c>
      <c r="R93" s="22">
        <v>968</v>
      </c>
      <c r="S93" s="22">
        <v>111</v>
      </c>
    </row>
    <row r="94" spans="2:19" x14ac:dyDescent="0.2">
      <c r="B94" s="22" t="s">
        <v>39</v>
      </c>
      <c r="C94" s="19" t="s">
        <v>40</v>
      </c>
      <c r="D94" s="19" t="s">
        <v>44</v>
      </c>
      <c r="E94" s="19" t="s">
        <v>45</v>
      </c>
      <c r="F94" s="19" t="s">
        <v>196</v>
      </c>
      <c r="G94" s="19" t="s">
        <v>197</v>
      </c>
      <c r="H94" s="22" t="str">
        <f t="shared" si="5"/>
        <v>C_999</v>
      </c>
      <c r="I94" s="22" t="str">
        <f t="shared" si="5"/>
        <v>Total</v>
      </c>
      <c r="J94" s="22">
        <v>10817</v>
      </c>
      <c r="K94" s="22">
        <v>9791</v>
      </c>
      <c r="L94" s="22">
        <v>298</v>
      </c>
      <c r="M94" s="22">
        <v>1700</v>
      </c>
      <c r="N94" s="22">
        <v>27459</v>
      </c>
      <c r="O94" s="22">
        <v>14797</v>
      </c>
      <c r="P94" s="22">
        <v>41423</v>
      </c>
      <c r="Q94" s="22">
        <v>4651</v>
      </c>
      <c r="R94" s="22">
        <v>84129</v>
      </c>
      <c r="S94" s="22">
        <v>8974</v>
      </c>
    </row>
    <row r="95" spans="2:19" x14ac:dyDescent="0.2">
      <c r="B95" s="22" t="s">
        <v>39</v>
      </c>
      <c r="C95" s="19" t="s">
        <v>40</v>
      </c>
      <c r="D95" s="19" t="s">
        <v>44</v>
      </c>
      <c r="E95" s="19" t="s">
        <v>45</v>
      </c>
      <c r="F95" s="19" t="s">
        <v>198</v>
      </c>
      <c r="G95" s="19" t="s">
        <v>199</v>
      </c>
      <c r="H95" s="22" t="str">
        <f t="shared" si="5"/>
        <v>C_999</v>
      </c>
      <c r="I95" s="22" t="str">
        <f t="shared" si="5"/>
        <v>Total</v>
      </c>
      <c r="J95" s="22">
        <v>8520</v>
      </c>
      <c r="K95" s="22">
        <v>7678</v>
      </c>
      <c r="L95" s="22">
        <v>386</v>
      </c>
      <c r="M95" s="22">
        <v>1875</v>
      </c>
      <c r="N95" s="22">
        <v>24174</v>
      </c>
      <c r="O95" s="22">
        <v>16538</v>
      </c>
      <c r="P95" s="22">
        <v>39404</v>
      </c>
      <c r="Q95" s="22">
        <v>4236</v>
      </c>
      <c r="R95" s="22">
        <v>108392</v>
      </c>
      <c r="S95" s="22">
        <v>10464</v>
      </c>
    </row>
    <row r="96" spans="2:19" x14ac:dyDescent="0.2">
      <c r="B96" s="22" t="s">
        <v>39</v>
      </c>
      <c r="C96" s="19" t="s">
        <v>40</v>
      </c>
      <c r="D96" s="19" t="s">
        <v>44</v>
      </c>
      <c r="E96" s="19" t="s">
        <v>45</v>
      </c>
      <c r="F96" s="19" t="s">
        <v>200</v>
      </c>
      <c r="G96" s="19" t="s">
        <v>201</v>
      </c>
      <c r="H96" s="22" t="str">
        <f t="shared" si="5"/>
        <v>C_999</v>
      </c>
      <c r="I96" s="22" t="str">
        <f t="shared" si="5"/>
        <v>Total</v>
      </c>
      <c r="J96" s="22">
        <v>4609</v>
      </c>
      <c r="K96" s="22">
        <v>2888</v>
      </c>
      <c r="L96" s="22">
        <v>124</v>
      </c>
      <c r="M96" s="22">
        <v>760</v>
      </c>
      <c r="N96" s="22">
        <v>9149</v>
      </c>
      <c r="O96" s="22">
        <v>4292</v>
      </c>
      <c r="P96" s="22">
        <v>12557</v>
      </c>
      <c r="Q96" s="22">
        <v>955</v>
      </c>
      <c r="R96" s="22">
        <v>26309</v>
      </c>
      <c r="S96" s="22">
        <v>2942</v>
      </c>
    </row>
    <row r="97" spans="2:19" x14ac:dyDescent="0.2">
      <c r="B97" s="22" t="s">
        <v>39</v>
      </c>
      <c r="C97" s="19" t="s">
        <v>40</v>
      </c>
      <c r="D97" s="19" t="s">
        <v>44</v>
      </c>
      <c r="E97" s="19" t="s">
        <v>45</v>
      </c>
      <c r="F97" s="19" t="s">
        <v>202</v>
      </c>
      <c r="G97" s="19" t="s">
        <v>203</v>
      </c>
      <c r="H97" s="22" t="str">
        <f t="shared" si="5"/>
        <v>C_999</v>
      </c>
      <c r="I97" s="22" t="str">
        <f t="shared" si="5"/>
        <v>Total</v>
      </c>
      <c r="J97" s="22">
        <v>21124</v>
      </c>
      <c r="K97" s="22">
        <v>19131</v>
      </c>
      <c r="L97" s="22">
        <v>448</v>
      </c>
      <c r="M97" s="22">
        <v>3218</v>
      </c>
      <c r="N97" s="22">
        <v>41976</v>
      </c>
      <c r="O97" s="22">
        <v>34057</v>
      </c>
      <c r="P97" s="22">
        <v>72016</v>
      </c>
      <c r="Q97" s="22">
        <v>6412</v>
      </c>
      <c r="R97" s="22">
        <v>177792</v>
      </c>
      <c r="S97" s="22">
        <v>13577</v>
      </c>
    </row>
    <row r="98" spans="2:19" x14ac:dyDescent="0.2">
      <c r="B98" s="22" t="s">
        <v>39</v>
      </c>
      <c r="C98" s="19" t="s">
        <v>40</v>
      </c>
      <c r="D98" s="19" t="s">
        <v>44</v>
      </c>
      <c r="E98" s="19" t="s">
        <v>45</v>
      </c>
      <c r="F98" s="19" t="s">
        <v>204</v>
      </c>
      <c r="G98" s="19" t="s">
        <v>205</v>
      </c>
      <c r="H98" s="22" t="str">
        <f t="shared" si="5"/>
        <v>C_999</v>
      </c>
      <c r="I98" s="22" t="str">
        <f t="shared" si="5"/>
        <v>Total</v>
      </c>
      <c r="J98" s="22">
        <v>9845</v>
      </c>
      <c r="K98" s="22">
        <v>8357</v>
      </c>
      <c r="L98" s="22">
        <v>77</v>
      </c>
      <c r="M98" s="22">
        <v>1698</v>
      </c>
      <c r="N98" s="22">
        <v>19925</v>
      </c>
      <c r="O98" s="22">
        <v>11141</v>
      </c>
      <c r="P98" s="22">
        <v>25884</v>
      </c>
      <c r="Q98" s="22">
        <v>2226</v>
      </c>
      <c r="R98" s="22">
        <v>58457</v>
      </c>
      <c r="S98" s="22">
        <v>5217</v>
      </c>
    </row>
    <row r="99" spans="2:19" x14ac:dyDescent="0.2">
      <c r="B99" s="22" t="s">
        <v>39</v>
      </c>
      <c r="C99" s="19" t="s">
        <v>40</v>
      </c>
      <c r="D99" s="19" t="s">
        <v>44</v>
      </c>
      <c r="E99" s="19" t="s">
        <v>45</v>
      </c>
      <c r="F99" s="19" t="s">
        <v>206</v>
      </c>
      <c r="G99" s="19" t="s">
        <v>207</v>
      </c>
      <c r="H99" s="22" t="str">
        <f t="shared" si="5"/>
        <v>C_999</v>
      </c>
      <c r="I99" s="22" t="str">
        <f t="shared" si="5"/>
        <v>Total</v>
      </c>
      <c r="J99" s="22">
        <v>0</v>
      </c>
      <c r="K99" s="22">
        <v>0</v>
      </c>
      <c r="L99" s="22">
        <v>0</v>
      </c>
      <c r="M99" s="22">
        <v>0</v>
      </c>
      <c r="N99" s="22">
        <v>15</v>
      </c>
      <c r="O99" s="22">
        <v>0</v>
      </c>
      <c r="P99" s="22">
        <v>1442</v>
      </c>
      <c r="Q99" s="22">
        <v>274</v>
      </c>
      <c r="R99" s="22">
        <v>5800</v>
      </c>
      <c r="S99" s="22">
        <v>1388</v>
      </c>
    </row>
    <row r="100" spans="2:19" x14ac:dyDescent="0.2">
      <c r="B100" s="22" t="s">
        <v>39</v>
      </c>
      <c r="C100" s="19" t="s">
        <v>40</v>
      </c>
      <c r="D100" s="19" t="s">
        <v>44</v>
      </c>
      <c r="E100" s="19" t="s">
        <v>45</v>
      </c>
      <c r="F100" s="19" t="s">
        <v>208</v>
      </c>
      <c r="G100" s="19" t="s">
        <v>209</v>
      </c>
      <c r="H100" s="22" t="str">
        <f t="shared" ref="H100:I115" si="6">H99</f>
        <v>C_999</v>
      </c>
      <c r="I100" s="22" t="str">
        <f t="shared" si="6"/>
        <v>Total</v>
      </c>
      <c r="J100" s="22">
        <v>26182</v>
      </c>
      <c r="K100" s="22">
        <v>23463</v>
      </c>
      <c r="L100" s="22">
        <v>519</v>
      </c>
      <c r="M100" s="22">
        <v>2720</v>
      </c>
      <c r="N100" s="22">
        <v>49955</v>
      </c>
      <c r="O100" s="22">
        <v>32762</v>
      </c>
      <c r="P100" s="22">
        <v>74338</v>
      </c>
      <c r="Q100" s="22">
        <v>7013</v>
      </c>
      <c r="R100" s="22">
        <v>190831</v>
      </c>
      <c r="S100" s="22">
        <v>21229</v>
      </c>
    </row>
    <row r="101" spans="2:19" x14ac:dyDescent="0.2">
      <c r="B101" s="22" t="s">
        <v>39</v>
      </c>
      <c r="C101" s="19" t="s">
        <v>40</v>
      </c>
      <c r="D101" s="19" t="s">
        <v>44</v>
      </c>
      <c r="E101" s="19" t="s">
        <v>45</v>
      </c>
      <c r="F101" s="19" t="s">
        <v>210</v>
      </c>
      <c r="G101" s="19" t="s">
        <v>211</v>
      </c>
      <c r="H101" s="22" t="str">
        <f t="shared" si="6"/>
        <v>C_999</v>
      </c>
      <c r="I101" s="22" t="str">
        <f t="shared" si="6"/>
        <v>Total</v>
      </c>
      <c r="J101" s="22">
        <v>7855</v>
      </c>
      <c r="K101" s="22">
        <v>8656</v>
      </c>
      <c r="L101" s="22">
        <v>172</v>
      </c>
      <c r="M101" s="22">
        <v>760</v>
      </c>
      <c r="N101" s="22">
        <v>14839</v>
      </c>
      <c r="O101" s="22">
        <v>8961</v>
      </c>
      <c r="P101" s="22">
        <v>27934</v>
      </c>
      <c r="Q101" s="22">
        <v>2204</v>
      </c>
      <c r="R101" s="22">
        <v>63816</v>
      </c>
      <c r="S101" s="22">
        <v>6277</v>
      </c>
    </row>
    <row r="102" spans="2:19" x14ac:dyDescent="0.2">
      <c r="B102" s="22" t="s">
        <v>39</v>
      </c>
      <c r="C102" s="19" t="s">
        <v>40</v>
      </c>
      <c r="D102" s="19" t="s">
        <v>44</v>
      </c>
      <c r="E102" s="19" t="s">
        <v>45</v>
      </c>
      <c r="F102" s="19" t="s">
        <v>212</v>
      </c>
      <c r="G102" s="19" t="s">
        <v>213</v>
      </c>
      <c r="H102" s="22" t="str">
        <f t="shared" si="6"/>
        <v>C_999</v>
      </c>
      <c r="I102" s="22" t="str">
        <f t="shared" si="6"/>
        <v>Total</v>
      </c>
      <c r="J102" s="22">
        <v>10183</v>
      </c>
      <c r="K102" s="22">
        <v>8991</v>
      </c>
      <c r="L102" s="22">
        <v>197</v>
      </c>
      <c r="M102" s="22">
        <v>962</v>
      </c>
      <c r="N102" s="22">
        <v>26396</v>
      </c>
      <c r="O102" s="22">
        <v>18319</v>
      </c>
      <c r="P102" s="22">
        <v>39138</v>
      </c>
      <c r="Q102" s="22">
        <v>3652</v>
      </c>
      <c r="R102" s="22">
        <v>83352</v>
      </c>
      <c r="S102" s="22">
        <v>7778</v>
      </c>
    </row>
    <row r="103" spans="2:19" x14ac:dyDescent="0.2">
      <c r="B103" s="22" t="s">
        <v>39</v>
      </c>
      <c r="C103" s="19" t="s">
        <v>40</v>
      </c>
      <c r="D103" s="19" t="s">
        <v>44</v>
      </c>
      <c r="E103" s="19" t="s">
        <v>45</v>
      </c>
      <c r="F103" s="19" t="s">
        <v>214</v>
      </c>
      <c r="G103" s="19" t="s">
        <v>215</v>
      </c>
      <c r="H103" s="22" t="str">
        <f t="shared" si="6"/>
        <v>C_999</v>
      </c>
      <c r="I103" s="22" t="str">
        <f t="shared" si="6"/>
        <v>Total</v>
      </c>
      <c r="J103" s="22">
        <v>0</v>
      </c>
      <c r="K103" s="22">
        <v>0</v>
      </c>
      <c r="L103" s="22">
        <v>0</v>
      </c>
      <c r="M103" s="22">
        <v>0</v>
      </c>
      <c r="N103" s="22">
        <v>2482</v>
      </c>
      <c r="O103" s="22">
        <v>0</v>
      </c>
      <c r="P103" s="22">
        <v>2200</v>
      </c>
      <c r="Q103" s="22">
        <v>743</v>
      </c>
      <c r="R103" s="22">
        <v>13184</v>
      </c>
      <c r="S103" s="22">
        <v>3373</v>
      </c>
    </row>
    <row r="104" spans="2:19" x14ac:dyDescent="0.2">
      <c r="B104" s="22" t="s">
        <v>39</v>
      </c>
      <c r="C104" s="19" t="s">
        <v>40</v>
      </c>
      <c r="D104" s="19" t="s">
        <v>44</v>
      </c>
      <c r="E104" s="19" t="s">
        <v>45</v>
      </c>
      <c r="F104" s="19" t="s">
        <v>216</v>
      </c>
      <c r="G104" s="19" t="s">
        <v>217</v>
      </c>
      <c r="H104" s="22" t="str">
        <f t="shared" si="6"/>
        <v>C_999</v>
      </c>
      <c r="I104" s="22" t="str">
        <f t="shared" si="6"/>
        <v>Total</v>
      </c>
      <c r="J104" s="22">
        <v>9042</v>
      </c>
      <c r="K104" s="22">
        <v>8524</v>
      </c>
      <c r="L104" s="22">
        <v>13</v>
      </c>
      <c r="M104" s="22">
        <v>535</v>
      </c>
      <c r="N104" s="22">
        <v>18233</v>
      </c>
      <c r="O104" s="22">
        <v>10512</v>
      </c>
      <c r="P104" s="22">
        <v>24552</v>
      </c>
      <c r="Q104" s="22">
        <v>2272</v>
      </c>
      <c r="R104" s="22">
        <v>43463</v>
      </c>
      <c r="S104" s="22">
        <v>4743</v>
      </c>
    </row>
    <row r="105" spans="2:19" x14ac:dyDescent="0.2">
      <c r="B105" s="22" t="s">
        <v>39</v>
      </c>
      <c r="C105" s="19" t="s">
        <v>40</v>
      </c>
      <c r="D105" s="19" t="s">
        <v>44</v>
      </c>
      <c r="E105" s="19" t="s">
        <v>45</v>
      </c>
      <c r="F105" s="19" t="s">
        <v>218</v>
      </c>
      <c r="G105" s="19" t="s">
        <v>219</v>
      </c>
      <c r="H105" s="22" t="str">
        <f t="shared" si="6"/>
        <v>C_999</v>
      </c>
      <c r="I105" s="22" t="str">
        <f t="shared" si="6"/>
        <v>Total</v>
      </c>
      <c r="J105" s="22">
        <v>0</v>
      </c>
      <c r="K105" s="22">
        <v>0</v>
      </c>
      <c r="L105" s="22">
        <v>0</v>
      </c>
      <c r="M105" s="22">
        <v>0</v>
      </c>
      <c r="N105" s="22">
        <v>272</v>
      </c>
      <c r="O105" s="22">
        <v>98</v>
      </c>
      <c r="P105" s="22">
        <v>313</v>
      </c>
      <c r="Q105" s="22">
        <v>23</v>
      </c>
      <c r="R105" s="22">
        <v>681</v>
      </c>
      <c r="S105" s="22">
        <v>66</v>
      </c>
    </row>
    <row r="106" spans="2:19" x14ac:dyDescent="0.2">
      <c r="B106" s="22" t="s">
        <v>39</v>
      </c>
      <c r="C106" s="19" t="s">
        <v>40</v>
      </c>
      <c r="D106" s="19" t="s">
        <v>44</v>
      </c>
      <c r="E106" s="19" t="s">
        <v>45</v>
      </c>
      <c r="F106" s="19" t="s">
        <v>220</v>
      </c>
      <c r="G106" s="19" t="s">
        <v>221</v>
      </c>
      <c r="H106" s="22" t="str">
        <f t="shared" si="6"/>
        <v>C_999</v>
      </c>
      <c r="I106" s="22" t="str">
        <f t="shared" si="6"/>
        <v>Total</v>
      </c>
      <c r="J106" s="22">
        <v>4239</v>
      </c>
      <c r="K106" s="22">
        <v>3715</v>
      </c>
      <c r="L106" s="22">
        <v>3</v>
      </c>
      <c r="M106" s="22">
        <v>680</v>
      </c>
      <c r="N106" s="22">
        <v>12146</v>
      </c>
      <c r="O106" s="22">
        <v>5384</v>
      </c>
      <c r="P106" s="22">
        <v>14372</v>
      </c>
      <c r="Q106" s="22">
        <v>1319</v>
      </c>
      <c r="R106" s="22">
        <v>17420</v>
      </c>
      <c r="S106" s="22">
        <v>2303</v>
      </c>
    </row>
    <row r="107" spans="2:19" x14ac:dyDescent="0.2">
      <c r="B107" s="22" t="s">
        <v>39</v>
      </c>
      <c r="C107" s="19" t="s">
        <v>40</v>
      </c>
      <c r="D107" s="19" t="s">
        <v>44</v>
      </c>
      <c r="E107" s="19" t="s">
        <v>45</v>
      </c>
      <c r="F107" s="19" t="s">
        <v>222</v>
      </c>
      <c r="G107" s="19" t="s">
        <v>223</v>
      </c>
      <c r="H107" s="22" t="str">
        <f t="shared" si="6"/>
        <v>C_999</v>
      </c>
      <c r="I107" s="22" t="str">
        <f t="shared" si="6"/>
        <v>Total</v>
      </c>
      <c r="J107" s="22">
        <v>4722</v>
      </c>
      <c r="K107" s="22">
        <v>4054</v>
      </c>
      <c r="L107" s="22">
        <v>165</v>
      </c>
      <c r="M107" s="22">
        <v>660</v>
      </c>
      <c r="N107" s="22">
        <v>10219</v>
      </c>
      <c r="O107" s="22">
        <v>9670</v>
      </c>
      <c r="P107" s="22">
        <v>14883</v>
      </c>
      <c r="Q107" s="22">
        <v>1344</v>
      </c>
      <c r="R107" s="22">
        <v>32894</v>
      </c>
      <c r="S107" s="22">
        <v>2798</v>
      </c>
    </row>
    <row r="108" spans="2:19" x14ac:dyDescent="0.2">
      <c r="B108" s="22" t="s">
        <v>39</v>
      </c>
      <c r="C108" s="19" t="s">
        <v>40</v>
      </c>
      <c r="D108" s="19" t="s">
        <v>44</v>
      </c>
      <c r="E108" s="19" t="s">
        <v>45</v>
      </c>
      <c r="F108" s="19" t="s">
        <v>224</v>
      </c>
      <c r="G108" s="19" t="s">
        <v>225</v>
      </c>
      <c r="H108" s="22" t="str">
        <f t="shared" si="6"/>
        <v>C_999</v>
      </c>
      <c r="I108" s="22" t="str">
        <f t="shared" si="6"/>
        <v>Total</v>
      </c>
      <c r="J108" s="22">
        <v>20720</v>
      </c>
      <c r="K108" s="22">
        <v>12233</v>
      </c>
      <c r="L108" s="22">
        <v>1538</v>
      </c>
      <c r="M108" s="22">
        <v>4402</v>
      </c>
      <c r="N108" s="22">
        <v>33906</v>
      </c>
      <c r="O108" s="22">
        <v>38905</v>
      </c>
      <c r="P108" s="22">
        <v>60331</v>
      </c>
      <c r="Q108" s="22">
        <v>9463</v>
      </c>
      <c r="R108" s="22">
        <v>177245</v>
      </c>
      <c r="S108" s="22">
        <v>21877</v>
      </c>
    </row>
    <row r="109" spans="2:19" x14ac:dyDescent="0.2">
      <c r="B109" s="22" t="s">
        <v>39</v>
      </c>
      <c r="C109" s="19" t="s">
        <v>40</v>
      </c>
      <c r="D109" s="19" t="s">
        <v>44</v>
      </c>
      <c r="E109" s="19" t="s">
        <v>45</v>
      </c>
      <c r="F109" s="19" t="s">
        <v>226</v>
      </c>
      <c r="G109" s="19" t="s">
        <v>227</v>
      </c>
      <c r="H109" s="22" t="str">
        <f t="shared" si="6"/>
        <v>C_999</v>
      </c>
      <c r="I109" s="22" t="str">
        <f t="shared" si="6"/>
        <v>Total</v>
      </c>
      <c r="J109" s="22">
        <v>0</v>
      </c>
      <c r="K109" s="22">
        <v>0</v>
      </c>
      <c r="L109" s="22">
        <v>0</v>
      </c>
      <c r="M109" s="22">
        <v>0</v>
      </c>
      <c r="N109" s="22">
        <v>3170</v>
      </c>
      <c r="O109" s="22">
        <v>5791</v>
      </c>
      <c r="P109" s="22">
        <v>1103</v>
      </c>
      <c r="Q109" s="22">
        <v>227</v>
      </c>
      <c r="R109" s="22">
        <v>7695</v>
      </c>
      <c r="S109" s="22">
        <v>1257</v>
      </c>
    </row>
    <row r="110" spans="2:19" x14ac:dyDescent="0.2">
      <c r="B110" s="22" t="s">
        <v>39</v>
      </c>
      <c r="C110" s="19" t="s">
        <v>40</v>
      </c>
      <c r="D110" s="19" t="s">
        <v>44</v>
      </c>
      <c r="E110" s="19" t="s">
        <v>45</v>
      </c>
      <c r="F110" s="19" t="s">
        <v>228</v>
      </c>
      <c r="G110" s="19" t="s">
        <v>229</v>
      </c>
      <c r="H110" s="22" t="str">
        <f t="shared" si="6"/>
        <v>C_999</v>
      </c>
      <c r="I110" s="22" t="str">
        <f t="shared" si="6"/>
        <v>Total</v>
      </c>
      <c r="J110" s="22">
        <v>0</v>
      </c>
      <c r="K110" s="22">
        <v>0</v>
      </c>
      <c r="L110" s="22">
        <v>0</v>
      </c>
      <c r="M110" s="22">
        <v>0</v>
      </c>
      <c r="N110" s="22">
        <v>470</v>
      </c>
      <c r="O110" s="22">
        <v>2594</v>
      </c>
      <c r="P110" s="22">
        <v>1676</v>
      </c>
      <c r="Q110" s="22">
        <v>435</v>
      </c>
      <c r="R110" s="22">
        <v>4627</v>
      </c>
      <c r="S110" s="22">
        <v>970</v>
      </c>
    </row>
    <row r="111" spans="2:19" x14ac:dyDescent="0.2">
      <c r="B111" s="22" t="s">
        <v>39</v>
      </c>
      <c r="C111" s="19" t="s">
        <v>40</v>
      </c>
      <c r="D111" s="19" t="s">
        <v>44</v>
      </c>
      <c r="E111" s="19" t="s">
        <v>45</v>
      </c>
      <c r="F111" s="19" t="s">
        <v>230</v>
      </c>
      <c r="G111" s="19" t="s">
        <v>231</v>
      </c>
      <c r="H111" s="22" t="str">
        <f t="shared" si="6"/>
        <v>C_999</v>
      </c>
      <c r="I111" s="22" t="str">
        <f t="shared" si="6"/>
        <v>Total</v>
      </c>
      <c r="J111" s="22">
        <v>16849</v>
      </c>
      <c r="K111" s="22">
        <v>14888</v>
      </c>
      <c r="L111" s="22">
        <v>733</v>
      </c>
      <c r="M111" s="22">
        <v>3437</v>
      </c>
      <c r="N111" s="22">
        <v>40155</v>
      </c>
      <c r="O111" s="22">
        <v>32779</v>
      </c>
      <c r="P111" s="22">
        <v>58971</v>
      </c>
      <c r="Q111" s="22">
        <v>6406</v>
      </c>
      <c r="R111" s="22">
        <v>97456</v>
      </c>
      <c r="S111" s="22">
        <v>13956</v>
      </c>
    </row>
    <row r="112" spans="2:19" x14ac:dyDescent="0.2">
      <c r="B112" s="22" t="s">
        <v>39</v>
      </c>
      <c r="C112" s="19" t="s">
        <v>40</v>
      </c>
      <c r="D112" s="19" t="s">
        <v>44</v>
      </c>
      <c r="E112" s="19" t="s">
        <v>45</v>
      </c>
      <c r="F112" s="19" t="s">
        <v>232</v>
      </c>
      <c r="G112" s="19" t="s">
        <v>233</v>
      </c>
      <c r="H112" s="22" t="str">
        <f t="shared" si="6"/>
        <v>C_999</v>
      </c>
      <c r="I112" s="22" t="str">
        <f t="shared" si="6"/>
        <v>Total</v>
      </c>
      <c r="J112" s="22">
        <v>16290</v>
      </c>
      <c r="K112" s="22">
        <v>14492</v>
      </c>
      <c r="L112" s="22">
        <v>369</v>
      </c>
      <c r="M112" s="22">
        <v>2106</v>
      </c>
      <c r="N112" s="22">
        <v>33153</v>
      </c>
      <c r="O112" s="22">
        <v>11084</v>
      </c>
      <c r="P112" s="22">
        <v>45618</v>
      </c>
      <c r="Q112" s="22">
        <v>4027</v>
      </c>
      <c r="R112" s="22">
        <v>101701</v>
      </c>
      <c r="S112" s="22">
        <v>9216</v>
      </c>
    </row>
    <row r="113" spans="2:19" x14ac:dyDescent="0.2">
      <c r="B113" s="22" t="s">
        <v>39</v>
      </c>
      <c r="C113" s="19" t="s">
        <v>40</v>
      </c>
      <c r="D113" s="19" t="s">
        <v>44</v>
      </c>
      <c r="E113" s="19" t="s">
        <v>45</v>
      </c>
      <c r="F113" s="19" t="s">
        <v>234</v>
      </c>
      <c r="G113" s="19" t="s">
        <v>235</v>
      </c>
      <c r="H113" s="22" t="str">
        <f t="shared" si="6"/>
        <v>C_999</v>
      </c>
      <c r="I113" s="22" t="str">
        <f t="shared" si="6"/>
        <v>Total</v>
      </c>
      <c r="J113" s="22">
        <v>8653</v>
      </c>
      <c r="K113" s="22">
        <v>7740</v>
      </c>
      <c r="L113" s="22">
        <v>197</v>
      </c>
      <c r="M113" s="22">
        <v>1601</v>
      </c>
      <c r="N113" s="22">
        <v>15201</v>
      </c>
      <c r="O113" s="22">
        <v>9025</v>
      </c>
      <c r="P113" s="22">
        <v>22272</v>
      </c>
      <c r="Q113" s="22">
        <v>1916</v>
      </c>
      <c r="R113" s="22">
        <v>50921</v>
      </c>
      <c r="S113" s="22">
        <v>4641</v>
      </c>
    </row>
    <row r="114" spans="2:19" x14ac:dyDescent="0.2">
      <c r="B114" s="22" t="s">
        <v>39</v>
      </c>
      <c r="C114" s="19" t="s">
        <v>40</v>
      </c>
      <c r="D114" s="19" t="s">
        <v>44</v>
      </c>
      <c r="E114" s="19" t="s">
        <v>45</v>
      </c>
      <c r="F114" s="19" t="s">
        <v>236</v>
      </c>
      <c r="G114" s="19" t="s">
        <v>237</v>
      </c>
      <c r="H114" s="22" t="str">
        <f t="shared" si="6"/>
        <v>C_999</v>
      </c>
      <c r="I114" s="22" t="str">
        <f t="shared" si="6"/>
        <v>Total</v>
      </c>
      <c r="J114" s="22">
        <v>7444</v>
      </c>
      <c r="K114" s="22">
        <v>6869</v>
      </c>
      <c r="L114" s="22">
        <v>169</v>
      </c>
      <c r="M114" s="22">
        <v>1155</v>
      </c>
      <c r="N114" s="22">
        <v>13599</v>
      </c>
      <c r="O114" s="22">
        <v>10156</v>
      </c>
      <c r="P114" s="22">
        <v>20048</v>
      </c>
      <c r="Q114" s="22">
        <v>2327</v>
      </c>
      <c r="R114" s="22">
        <v>55415</v>
      </c>
      <c r="S114" s="22">
        <v>7006</v>
      </c>
    </row>
    <row r="115" spans="2:19" x14ac:dyDescent="0.2">
      <c r="B115" s="22" t="s">
        <v>39</v>
      </c>
      <c r="C115" s="19" t="s">
        <v>40</v>
      </c>
      <c r="D115" s="19" t="s">
        <v>44</v>
      </c>
      <c r="E115" s="19" t="s">
        <v>45</v>
      </c>
      <c r="F115" s="19" t="s">
        <v>238</v>
      </c>
      <c r="G115" s="19" t="s">
        <v>239</v>
      </c>
      <c r="H115" s="22" t="str">
        <f t="shared" si="6"/>
        <v>C_999</v>
      </c>
      <c r="I115" s="22" t="str">
        <f t="shared" si="6"/>
        <v>Total</v>
      </c>
      <c r="J115" s="22">
        <v>0</v>
      </c>
      <c r="K115" s="22">
        <v>0</v>
      </c>
      <c r="L115" s="22">
        <v>0</v>
      </c>
      <c r="M115" s="22">
        <v>0</v>
      </c>
      <c r="N115" s="22">
        <v>23285</v>
      </c>
      <c r="O115" s="22">
        <v>6504</v>
      </c>
      <c r="P115" s="22">
        <v>0</v>
      </c>
      <c r="Q115" s="22">
        <v>0</v>
      </c>
      <c r="R115" s="22">
        <v>0</v>
      </c>
      <c r="S115" s="22">
        <v>0</v>
      </c>
    </row>
    <row r="116" spans="2:19" x14ac:dyDescent="0.2">
      <c r="B116" s="22" t="s">
        <v>39</v>
      </c>
      <c r="C116" s="19" t="s">
        <v>40</v>
      </c>
      <c r="D116" s="19" t="s">
        <v>44</v>
      </c>
      <c r="E116" s="19" t="s">
        <v>45</v>
      </c>
      <c r="F116" s="19" t="s">
        <v>240</v>
      </c>
      <c r="G116" s="19" t="s">
        <v>241</v>
      </c>
      <c r="H116" s="22" t="str">
        <f t="shared" ref="H116:I131" si="7">H115</f>
        <v>C_999</v>
      </c>
      <c r="I116" s="22" t="str">
        <f t="shared" si="7"/>
        <v>Total</v>
      </c>
      <c r="J116" s="22">
        <v>0</v>
      </c>
      <c r="K116" s="22">
        <v>0</v>
      </c>
      <c r="L116" s="22">
        <v>0</v>
      </c>
      <c r="M116" s="22">
        <v>0</v>
      </c>
      <c r="N116" s="22">
        <v>105</v>
      </c>
      <c r="O116" s="22">
        <v>317</v>
      </c>
      <c r="P116" s="22">
        <v>275</v>
      </c>
      <c r="Q116" s="22">
        <v>0</v>
      </c>
      <c r="R116" s="22">
        <v>2813</v>
      </c>
      <c r="S116" s="22">
        <v>431</v>
      </c>
    </row>
    <row r="117" spans="2:19" x14ac:dyDescent="0.2">
      <c r="B117" s="22" t="s">
        <v>39</v>
      </c>
      <c r="C117" s="19" t="s">
        <v>40</v>
      </c>
      <c r="D117" s="19" t="s">
        <v>44</v>
      </c>
      <c r="E117" s="19" t="s">
        <v>45</v>
      </c>
      <c r="F117" s="19" t="s">
        <v>242</v>
      </c>
      <c r="G117" s="19" t="s">
        <v>243</v>
      </c>
      <c r="H117" s="22" t="str">
        <f t="shared" si="7"/>
        <v>C_999</v>
      </c>
      <c r="I117" s="22" t="str">
        <f t="shared" si="7"/>
        <v>Total</v>
      </c>
      <c r="J117" s="22">
        <v>628</v>
      </c>
      <c r="K117" s="22">
        <v>634</v>
      </c>
      <c r="L117" s="22">
        <v>0</v>
      </c>
      <c r="M117" s="22">
        <v>0</v>
      </c>
      <c r="N117" s="22">
        <v>0</v>
      </c>
      <c r="O117" s="22">
        <v>0</v>
      </c>
      <c r="P117" s="22">
        <v>530</v>
      </c>
      <c r="Q117" s="22">
        <v>78</v>
      </c>
      <c r="R117" s="22">
        <v>3556</v>
      </c>
      <c r="S117" s="22">
        <v>643</v>
      </c>
    </row>
    <row r="118" spans="2:19" x14ac:dyDescent="0.2">
      <c r="B118" s="22" t="s">
        <v>39</v>
      </c>
      <c r="C118" s="19" t="s">
        <v>40</v>
      </c>
      <c r="D118" s="19" t="s">
        <v>44</v>
      </c>
      <c r="E118" s="19" t="s">
        <v>45</v>
      </c>
      <c r="F118" s="19" t="s">
        <v>244</v>
      </c>
      <c r="G118" s="19" t="s">
        <v>245</v>
      </c>
      <c r="H118" s="22" t="str">
        <f t="shared" si="7"/>
        <v>C_999</v>
      </c>
      <c r="I118" s="22" t="str">
        <f t="shared" si="7"/>
        <v>Total</v>
      </c>
      <c r="J118" s="22">
        <v>13504</v>
      </c>
      <c r="K118" s="22">
        <v>12331</v>
      </c>
      <c r="L118" s="22">
        <v>205</v>
      </c>
      <c r="M118" s="22">
        <v>1597</v>
      </c>
      <c r="N118" s="22">
        <v>34238</v>
      </c>
      <c r="O118" s="22">
        <v>17957</v>
      </c>
      <c r="P118" s="22">
        <v>39025</v>
      </c>
      <c r="Q118" s="22">
        <v>4117</v>
      </c>
      <c r="R118" s="22">
        <v>63601</v>
      </c>
      <c r="S118" s="22">
        <v>5574</v>
      </c>
    </row>
    <row r="119" spans="2:19" x14ac:dyDescent="0.2">
      <c r="B119" s="22" t="s">
        <v>39</v>
      </c>
      <c r="C119" s="19" t="s">
        <v>40</v>
      </c>
      <c r="D119" s="19" t="s">
        <v>44</v>
      </c>
      <c r="E119" s="19" t="s">
        <v>45</v>
      </c>
      <c r="F119" s="19" t="s">
        <v>246</v>
      </c>
      <c r="G119" s="19" t="s">
        <v>247</v>
      </c>
      <c r="H119" s="22" t="str">
        <f t="shared" si="7"/>
        <v>C_999</v>
      </c>
      <c r="I119" s="22" t="str">
        <f t="shared" si="7"/>
        <v>Total</v>
      </c>
      <c r="J119" s="22">
        <v>0</v>
      </c>
      <c r="K119" s="22">
        <v>0</v>
      </c>
      <c r="L119" s="22">
        <v>0</v>
      </c>
      <c r="M119" s="22">
        <v>0</v>
      </c>
      <c r="N119" s="22">
        <v>2</v>
      </c>
      <c r="O119" s="22">
        <v>21</v>
      </c>
      <c r="P119" s="22">
        <v>13</v>
      </c>
      <c r="Q119" s="22">
        <v>3</v>
      </c>
      <c r="R119" s="22">
        <v>10</v>
      </c>
      <c r="S119" s="22">
        <v>9</v>
      </c>
    </row>
    <row r="120" spans="2:19" x14ac:dyDescent="0.2">
      <c r="B120" s="22" t="s">
        <v>39</v>
      </c>
      <c r="C120" s="19" t="s">
        <v>40</v>
      </c>
      <c r="D120" s="19" t="s">
        <v>44</v>
      </c>
      <c r="E120" s="19" t="s">
        <v>45</v>
      </c>
      <c r="F120" s="19" t="s">
        <v>248</v>
      </c>
      <c r="G120" s="19" t="s">
        <v>249</v>
      </c>
      <c r="H120" s="22" t="str">
        <f t="shared" si="7"/>
        <v>C_999</v>
      </c>
      <c r="I120" s="22" t="str">
        <f t="shared" si="7"/>
        <v>Total</v>
      </c>
      <c r="J120" s="22">
        <v>17541</v>
      </c>
      <c r="K120" s="22">
        <v>14533</v>
      </c>
      <c r="L120" s="22">
        <v>141</v>
      </c>
      <c r="M120" s="22">
        <v>2994</v>
      </c>
      <c r="N120" s="22">
        <v>15645</v>
      </c>
      <c r="O120" s="22">
        <v>16174</v>
      </c>
      <c r="P120" s="22">
        <v>25716</v>
      </c>
      <c r="Q120" s="22">
        <v>2521</v>
      </c>
      <c r="R120" s="22">
        <v>60884</v>
      </c>
      <c r="S120" s="22">
        <v>6761</v>
      </c>
    </row>
    <row r="121" spans="2:19" x14ac:dyDescent="0.2">
      <c r="B121" s="22" t="s">
        <v>39</v>
      </c>
      <c r="C121" s="19" t="s">
        <v>40</v>
      </c>
      <c r="D121" s="19" t="s">
        <v>44</v>
      </c>
      <c r="E121" s="19" t="s">
        <v>45</v>
      </c>
      <c r="F121" s="19" t="s">
        <v>250</v>
      </c>
      <c r="G121" s="19" t="s">
        <v>251</v>
      </c>
      <c r="H121" s="22" t="str">
        <f t="shared" si="7"/>
        <v>C_999</v>
      </c>
      <c r="I121" s="22" t="str">
        <f t="shared" si="7"/>
        <v>Total</v>
      </c>
      <c r="J121" s="22">
        <v>14396</v>
      </c>
      <c r="K121" s="22">
        <v>10195</v>
      </c>
      <c r="L121" s="22">
        <v>190</v>
      </c>
      <c r="M121" s="22">
        <v>1654</v>
      </c>
      <c r="N121" s="22">
        <v>22161</v>
      </c>
      <c r="O121" s="22">
        <v>15898</v>
      </c>
      <c r="P121" s="22">
        <v>34236</v>
      </c>
      <c r="Q121" s="22">
        <v>3091</v>
      </c>
      <c r="R121" s="22">
        <v>87724</v>
      </c>
      <c r="S121" s="22">
        <v>8518</v>
      </c>
    </row>
    <row r="122" spans="2:19" x14ac:dyDescent="0.2">
      <c r="B122" s="22" t="s">
        <v>39</v>
      </c>
      <c r="C122" s="19" t="s">
        <v>40</v>
      </c>
      <c r="D122" s="19" t="s">
        <v>44</v>
      </c>
      <c r="E122" s="19" t="s">
        <v>45</v>
      </c>
      <c r="F122" s="19" t="s">
        <v>252</v>
      </c>
      <c r="G122" s="19" t="s">
        <v>253</v>
      </c>
      <c r="H122" s="22" t="str">
        <f t="shared" si="7"/>
        <v>C_999</v>
      </c>
      <c r="I122" s="22" t="str">
        <f t="shared" si="7"/>
        <v>Total</v>
      </c>
      <c r="J122" s="22">
        <v>7678</v>
      </c>
      <c r="K122" s="22">
        <v>6452</v>
      </c>
      <c r="L122" s="22">
        <v>91</v>
      </c>
      <c r="M122" s="22">
        <v>1696</v>
      </c>
      <c r="N122" s="22">
        <v>26579</v>
      </c>
      <c r="O122" s="22">
        <v>20374</v>
      </c>
      <c r="P122" s="22">
        <v>47887</v>
      </c>
      <c r="Q122" s="22">
        <v>3875</v>
      </c>
      <c r="R122" s="22">
        <v>76175</v>
      </c>
      <c r="S122" s="22">
        <v>8286</v>
      </c>
    </row>
    <row r="123" spans="2:19" x14ac:dyDescent="0.2">
      <c r="B123" s="22" t="s">
        <v>39</v>
      </c>
      <c r="C123" s="19" t="s">
        <v>40</v>
      </c>
      <c r="D123" s="19" t="s">
        <v>44</v>
      </c>
      <c r="E123" s="19" t="s">
        <v>45</v>
      </c>
      <c r="F123" s="19" t="s">
        <v>254</v>
      </c>
      <c r="G123" s="19" t="s">
        <v>255</v>
      </c>
      <c r="H123" s="22" t="str">
        <f t="shared" si="7"/>
        <v>C_999</v>
      </c>
      <c r="I123" s="22" t="str">
        <f t="shared" si="7"/>
        <v>Total</v>
      </c>
      <c r="J123" s="22">
        <v>12705</v>
      </c>
      <c r="K123" s="22">
        <v>11512</v>
      </c>
      <c r="L123" s="22">
        <v>493</v>
      </c>
      <c r="M123" s="22">
        <v>1541</v>
      </c>
      <c r="N123" s="22">
        <v>26106</v>
      </c>
      <c r="O123" s="22">
        <v>8255</v>
      </c>
      <c r="P123" s="22">
        <v>34044</v>
      </c>
      <c r="Q123" s="22">
        <v>2907</v>
      </c>
      <c r="R123" s="22">
        <v>83860</v>
      </c>
      <c r="S123" s="22">
        <v>6056</v>
      </c>
    </row>
    <row r="124" spans="2:19" x14ac:dyDescent="0.2">
      <c r="B124" s="22" t="s">
        <v>39</v>
      </c>
      <c r="C124" s="19" t="s">
        <v>40</v>
      </c>
      <c r="D124" s="19" t="s">
        <v>44</v>
      </c>
      <c r="E124" s="19" t="s">
        <v>45</v>
      </c>
      <c r="F124" s="19" t="s">
        <v>256</v>
      </c>
      <c r="G124" s="19" t="s">
        <v>257</v>
      </c>
      <c r="H124" s="22" t="str">
        <f t="shared" si="7"/>
        <v>C_999</v>
      </c>
      <c r="I124" s="22" t="str">
        <f t="shared" si="7"/>
        <v>Total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  <c r="Q124" s="22">
        <v>0</v>
      </c>
      <c r="R124" s="22">
        <v>0</v>
      </c>
      <c r="S124" s="22">
        <v>0</v>
      </c>
    </row>
    <row r="125" spans="2:19" x14ac:dyDescent="0.2">
      <c r="B125" s="22" t="s">
        <v>39</v>
      </c>
      <c r="C125" s="19" t="s">
        <v>40</v>
      </c>
      <c r="D125" s="19" t="s">
        <v>44</v>
      </c>
      <c r="E125" s="19" t="s">
        <v>45</v>
      </c>
      <c r="F125" s="19" t="s">
        <v>258</v>
      </c>
      <c r="G125" s="19" t="s">
        <v>259</v>
      </c>
      <c r="H125" s="22" t="str">
        <f t="shared" si="7"/>
        <v>C_999</v>
      </c>
      <c r="I125" s="22" t="str">
        <f t="shared" si="7"/>
        <v>Total</v>
      </c>
      <c r="J125" s="22">
        <v>0</v>
      </c>
      <c r="K125" s="22">
        <v>0</v>
      </c>
      <c r="L125" s="22">
        <v>0</v>
      </c>
      <c r="M125" s="22">
        <v>0</v>
      </c>
      <c r="N125" s="22">
        <v>1874</v>
      </c>
      <c r="O125" s="22">
        <v>1397</v>
      </c>
      <c r="P125" s="22">
        <v>2324</v>
      </c>
      <c r="Q125" s="22">
        <v>252</v>
      </c>
      <c r="R125" s="22">
        <v>5692</v>
      </c>
      <c r="S125" s="22">
        <v>650</v>
      </c>
    </row>
    <row r="126" spans="2:19" x14ac:dyDescent="0.2">
      <c r="B126" s="22" t="s">
        <v>39</v>
      </c>
      <c r="C126" s="19" t="s">
        <v>40</v>
      </c>
      <c r="D126" s="19" t="s">
        <v>44</v>
      </c>
      <c r="E126" s="19" t="s">
        <v>45</v>
      </c>
      <c r="F126" s="19" t="s">
        <v>260</v>
      </c>
      <c r="G126" s="19" t="s">
        <v>261</v>
      </c>
      <c r="H126" s="22" t="str">
        <f t="shared" si="7"/>
        <v>C_999</v>
      </c>
      <c r="I126" s="22" t="str">
        <f t="shared" si="7"/>
        <v>Total</v>
      </c>
      <c r="J126" s="22">
        <v>99</v>
      </c>
      <c r="K126" s="22">
        <v>99</v>
      </c>
      <c r="L126" s="22">
        <v>0</v>
      </c>
      <c r="M126" s="22">
        <v>0</v>
      </c>
      <c r="N126" s="22">
        <v>706</v>
      </c>
      <c r="O126" s="22">
        <v>954</v>
      </c>
      <c r="P126" s="22">
        <v>1450</v>
      </c>
      <c r="Q126" s="22">
        <v>105</v>
      </c>
      <c r="R126" s="22">
        <v>3821</v>
      </c>
      <c r="S126" s="22">
        <v>258</v>
      </c>
    </row>
    <row r="127" spans="2:19" x14ac:dyDescent="0.2">
      <c r="B127" s="22" t="s">
        <v>39</v>
      </c>
      <c r="C127" s="19" t="s">
        <v>40</v>
      </c>
      <c r="D127" s="19" t="s">
        <v>44</v>
      </c>
      <c r="E127" s="19" t="s">
        <v>45</v>
      </c>
      <c r="F127" s="19" t="s">
        <v>262</v>
      </c>
      <c r="G127" s="19" t="s">
        <v>263</v>
      </c>
      <c r="H127" s="22" t="str">
        <f t="shared" si="7"/>
        <v>C_999</v>
      </c>
      <c r="I127" s="22" t="str">
        <f t="shared" si="7"/>
        <v>Total</v>
      </c>
      <c r="J127" s="22">
        <v>0</v>
      </c>
      <c r="K127" s="22">
        <v>236</v>
      </c>
      <c r="L127" s="22">
        <v>0</v>
      </c>
      <c r="M127" s="22">
        <v>0</v>
      </c>
      <c r="N127" s="22">
        <v>521</v>
      </c>
      <c r="O127" s="22">
        <v>0</v>
      </c>
      <c r="P127" s="22">
        <v>390</v>
      </c>
      <c r="Q127" s="22">
        <v>0</v>
      </c>
      <c r="R127" s="22">
        <v>0</v>
      </c>
      <c r="S127" s="22">
        <v>0</v>
      </c>
    </row>
    <row r="128" spans="2:19" x14ac:dyDescent="0.2">
      <c r="B128" s="22" t="s">
        <v>39</v>
      </c>
      <c r="C128" s="19" t="s">
        <v>40</v>
      </c>
      <c r="D128" s="19" t="s">
        <v>264</v>
      </c>
      <c r="E128" s="19" t="s">
        <v>265</v>
      </c>
      <c r="F128" s="19" t="s">
        <v>266</v>
      </c>
      <c r="G128" s="19" t="s">
        <v>267</v>
      </c>
      <c r="H128" s="22" t="str">
        <f t="shared" si="7"/>
        <v>C_999</v>
      </c>
      <c r="I128" s="22" t="str">
        <f t="shared" si="7"/>
        <v>Total</v>
      </c>
      <c r="J128" s="22">
        <v>442</v>
      </c>
      <c r="K128" s="22">
        <v>429</v>
      </c>
      <c r="L128" s="22">
        <v>13</v>
      </c>
      <c r="M128" s="22">
        <v>0</v>
      </c>
      <c r="N128" s="22">
        <v>310</v>
      </c>
      <c r="O128" s="22">
        <v>212</v>
      </c>
      <c r="P128" s="22">
        <v>189</v>
      </c>
      <c r="Q128" s="22">
        <v>49</v>
      </c>
      <c r="R128" s="22">
        <v>827</v>
      </c>
      <c r="S128" s="22">
        <v>74</v>
      </c>
    </row>
    <row r="129" spans="2:19" x14ac:dyDescent="0.2">
      <c r="B129" s="22" t="s">
        <v>39</v>
      </c>
      <c r="C129" s="19" t="s">
        <v>40</v>
      </c>
      <c r="D129" s="19" t="s">
        <v>264</v>
      </c>
      <c r="E129" s="19" t="s">
        <v>265</v>
      </c>
      <c r="F129" s="19" t="s">
        <v>268</v>
      </c>
      <c r="G129" s="19" t="s">
        <v>269</v>
      </c>
      <c r="H129" s="22" t="str">
        <f t="shared" si="7"/>
        <v>C_999</v>
      </c>
      <c r="I129" s="22" t="str">
        <f t="shared" si="7"/>
        <v>Total</v>
      </c>
      <c r="J129" s="22">
        <v>0</v>
      </c>
      <c r="K129" s="22">
        <v>0</v>
      </c>
      <c r="L129" s="22">
        <v>0</v>
      </c>
      <c r="M129" s="22">
        <v>0</v>
      </c>
      <c r="N129" s="22">
        <v>43</v>
      </c>
      <c r="O129" s="22">
        <v>0</v>
      </c>
      <c r="P129" s="22">
        <v>0</v>
      </c>
      <c r="Q129" s="22">
        <v>0</v>
      </c>
      <c r="R129" s="22">
        <v>0</v>
      </c>
      <c r="S129" s="22">
        <v>0</v>
      </c>
    </row>
    <row r="130" spans="2:19" x14ac:dyDescent="0.2">
      <c r="B130" s="22" t="s">
        <v>39</v>
      </c>
      <c r="C130" s="19" t="s">
        <v>40</v>
      </c>
      <c r="D130" s="19" t="s">
        <v>264</v>
      </c>
      <c r="E130" s="19" t="s">
        <v>265</v>
      </c>
      <c r="F130" s="19" t="s">
        <v>270</v>
      </c>
      <c r="G130" s="19" t="s">
        <v>271</v>
      </c>
      <c r="H130" s="22" t="str">
        <f t="shared" si="7"/>
        <v>C_999</v>
      </c>
      <c r="I130" s="22" t="str">
        <f t="shared" si="7"/>
        <v>Total</v>
      </c>
      <c r="J130" s="22">
        <v>142</v>
      </c>
      <c r="K130" s="22">
        <v>132</v>
      </c>
      <c r="L130" s="22">
        <v>1</v>
      </c>
      <c r="M130" s="22">
        <v>12</v>
      </c>
      <c r="N130" s="22">
        <v>177</v>
      </c>
      <c r="O130" s="22">
        <v>0</v>
      </c>
      <c r="P130" s="22">
        <v>173</v>
      </c>
      <c r="Q130" s="22">
        <v>2</v>
      </c>
      <c r="R130" s="22">
        <v>176</v>
      </c>
      <c r="S130" s="22">
        <v>11</v>
      </c>
    </row>
    <row r="131" spans="2:19" x14ac:dyDescent="0.2">
      <c r="B131" s="22" t="s">
        <v>39</v>
      </c>
      <c r="C131" s="19" t="s">
        <v>40</v>
      </c>
      <c r="D131" s="19" t="s">
        <v>264</v>
      </c>
      <c r="E131" s="19" t="s">
        <v>265</v>
      </c>
      <c r="F131" s="19" t="s">
        <v>272</v>
      </c>
      <c r="G131" s="19" t="s">
        <v>273</v>
      </c>
      <c r="H131" s="22" t="str">
        <f t="shared" si="7"/>
        <v>C_999</v>
      </c>
      <c r="I131" s="22" t="str">
        <f t="shared" si="7"/>
        <v>Total</v>
      </c>
      <c r="J131" s="22">
        <v>301</v>
      </c>
      <c r="K131" s="22">
        <v>360</v>
      </c>
      <c r="L131" s="22">
        <v>0</v>
      </c>
      <c r="M131" s="22">
        <v>19</v>
      </c>
      <c r="N131" s="22">
        <v>764</v>
      </c>
      <c r="O131" s="22">
        <v>0</v>
      </c>
      <c r="P131" s="22">
        <v>601</v>
      </c>
      <c r="Q131" s="22">
        <v>14</v>
      </c>
      <c r="R131" s="22">
        <v>1133</v>
      </c>
      <c r="S131" s="22">
        <v>68</v>
      </c>
    </row>
    <row r="132" spans="2:19" x14ac:dyDescent="0.2">
      <c r="B132" s="22" t="s">
        <v>39</v>
      </c>
      <c r="C132" s="19" t="s">
        <v>40</v>
      </c>
      <c r="D132" s="19" t="s">
        <v>264</v>
      </c>
      <c r="E132" s="19" t="s">
        <v>265</v>
      </c>
      <c r="F132" s="19" t="s">
        <v>274</v>
      </c>
      <c r="G132" s="19" t="s">
        <v>275</v>
      </c>
      <c r="H132" s="22" t="str">
        <f t="shared" ref="H132:I147" si="8">H131</f>
        <v>C_999</v>
      </c>
      <c r="I132" s="22" t="str">
        <f t="shared" si="8"/>
        <v>Total</v>
      </c>
      <c r="J132" s="22">
        <v>132</v>
      </c>
      <c r="K132" s="22">
        <v>118</v>
      </c>
      <c r="L132" s="22">
        <v>0</v>
      </c>
      <c r="M132" s="22">
        <v>9</v>
      </c>
      <c r="N132" s="22">
        <v>193</v>
      </c>
      <c r="O132" s="22">
        <v>0</v>
      </c>
      <c r="P132" s="22">
        <v>202</v>
      </c>
      <c r="Q132" s="22">
        <v>4</v>
      </c>
      <c r="R132" s="22">
        <v>393</v>
      </c>
      <c r="S132" s="22">
        <v>8</v>
      </c>
    </row>
    <row r="133" spans="2:19" x14ac:dyDescent="0.2">
      <c r="B133" s="22" t="s">
        <v>39</v>
      </c>
      <c r="C133" s="19" t="s">
        <v>40</v>
      </c>
      <c r="D133" s="19" t="s">
        <v>264</v>
      </c>
      <c r="E133" s="19" t="s">
        <v>265</v>
      </c>
      <c r="F133" s="19" t="s">
        <v>276</v>
      </c>
      <c r="G133" s="19" t="s">
        <v>277</v>
      </c>
      <c r="H133" s="22" t="str">
        <f t="shared" si="8"/>
        <v>C_999</v>
      </c>
      <c r="I133" s="22" t="str">
        <f t="shared" si="8"/>
        <v>Total</v>
      </c>
      <c r="J133" s="22">
        <v>252</v>
      </c>
      <c r="K133" s="22">
        <v>351</v>
      </c>
      <c r="L133" s="22">
        <v>0</v>
      </c>
      <c r="M133" s="22">
        <v>23</v>
      </c>
      <c r="N133" s="22">
        <v>674</v>
      </c>
      <c r="O133" s="22">
        <v>0</v>
      </c>
      <c r="P133" s="22">
        <v>557</v>
      </c>
      <c r="Q133" s="22">
        <v>27</v>
      </c>
      <c r="R133" s="22">
        <v>1168</v>
      </c>
      <c r="S133" s="22">
        <v>60</v>
      </c>
    </row>
    <row r="134" spans="2:19" x14ac:dyDescent="0.2">
      <c r="B134" s="22" t="s">
        <v>39</v>
      </c>
      <c r="C134" s="19" t="s">
        <v>40</v>
      </c>
      <c r="D134" s="19" t="s">
        <v>264</v>
      </c>
      <c r="E134" s="19" t="s">
        <v>265</v>
      </c>
      <c r="F134" s="19" t="s">
        <v>278</v>
      </c>
      <c r="G134" s="19" t="s">
        <v>279</v>
      </c>
      <c r="H134" s="22" t="str">
        <f t="shared" si="8"/>
        <v>C_999</v>
      </c>
      <c r="I134" s="22" t="str">
        <f t="shared" si="8"/>
        <v>Total</v>
      </c>
      <c r="J134" s="22">
        <v>527</v>
      </c>
      <c r="K134" s="22">
        <v>436</v>
      </c>
      <c r="L134" s="22">
        <v>0</v>
      </c>
      <c r="M134" s="22">
        <v>49</v>
      </c>
      <c r="N134" s="22">
        <v>676</v>
      </c>
      <c r="O134" s="22">
        <v>0</v>
      </c>
      <c r="P134" s="22">
        <v>702</v>
      </c>
      <c r="Q134" s="22">
        <v>14</v>
      </c>
      <c r="R134" s="22">
        <v>1489</v>
      </c>
      <c r="S134" s="22">
        <v>69</v>
      </c>
    </row>
    <row r="135" spans="2:19" x14ac:dyDescent="0.2">
      <c r="B135" s="22" t="s">
        <v>39</v>
      </c>
      <c r="C135" s="19" t="s">
        <v>40</v>
      </c>
      <c r="D135" s="19" t="s">
        <v>264</v>
      </c>
      <c r="E135" s="19" t="s">
        <v>265</v>
      </c>
      <c r="F135" s="19" t="s">
        <v>280</v>
      </c>
      <c r="G135" s="19" t="s">
        <v>281</v>
      </c>
      <c r="H135" s="22" t="str">
        <f t="shared" si="8"/>
        <v>C_999</v>
      </c>
      <c r="I135" s="22" t="str">
        <f t="shared" si="8"/>
        <v>Total</v>
      </c>
      <c r="J135" s="22">
        <v>168</v>
      </c>
      <c r="K135" s="22">
        <v>360</v>
      </c>
      <c r="L135" s="22">
        <v>0</v>
      </c>
      <c r="M135" s="22">
        <v>3</v>
      </c>
      <c r="N135" s="22">
        <v>231</v>
      </c>
      <c r="O135" s="22">
        <v>0</v>
      </c>
      <c r="P135" s="22">
        <v>183</v>
      </c>
      <c r="Q135" s="22">
        <v>1</v>
      </c>
      <c r="R135" s="22">
        <v>431</v>
      </c>
      <c r="S135" s="22">
        <v>32</v>
      </c>
    </row>
    <row r="136" spans="2:19" x14ac:dyDescent="0.2">
      <c r="B136" s="22" t="s">
        <v>39</v>
      </c>
      <c r="C136" s="19" t="s">
        <v>40</v>
      </c>
      <c r="D136" s="19" t="s">
        <v>264</v>
      </c>
      <c r="E136" s="19" t="s">
        <v>265</v>
      </c>
      <c r="F136" s="19" t="s">
        <v>282</v>
      </c>
      <c r="G136" s="19" t="s">
        <v>283</v>
      </c>
      <c r="H136" s="22" t="str">
        <f t="shared" si="8"/>
        <v>C_999</v>
      </c>
      <c r="I136" s="22" t="str">
        <f t="shared" si="8"/>
        <v>Total</v>
      </c>
      <c r="J136" s="22">
        <v>548</v>
      </c>
      <c r="K136" s="22">
        <v>590</v>
      </c>
      <c r="L136" s="22">
        <v>1</v>
      </c>
      <c r="M136" s="22">
        <v>31</v>
      </c>
      <c r="N136" s="22">
        <v>733</v>
      </c>
      <c r="O136" s="22">
        <v>0</v>
      </c>
      <c r="P136" s="22">
        <v>743</v>
      </c>
      <c r="Q136" s="22">
        <v>23</v>
      </c>
      <c r="R136" s="22">
        <v>1687</v>
      </c>
      <c r="S136" s="22">
        <v>97</v>
      </c>
    </row>
    <row r="137" spans="2:19" x14ac:dyDescent="0.2">
      <c r="B137" s="22" t="s">
        <v>39</v>
      </c>
      <c r="C137" s="19" t="s">
        <v>40</v>
      </c>
      <c r="D137" s="19" t="s">
        <v>264</v>
      </c>
      <c r="E137" s="19" t="s">
        <v>265</v>
      </c>
      <c r="F137" s="19" t="s">
        <v>284</v>
      </c>
      <c r="G137" s="19" t="s">
        <v>285</v>
      </c>
      <c r="H137" s="22" t="str">
        <f t="shared" si="8"/>
        <v>C_999</v>
      </c>
      <c r="I137" s="22" t="str">
        <f t="shared" si="8"/>
        <v>Total</v>
      </c>
      <c r="J137" s="22">
        <v>0</v>
      </c>
      <c r="K137" s="22">
        <v>641</v>
      </c>
      <c r="L137" s="22">
        <v>0</v>
      </c>
      <c r="M137" s="22">
        <v>0</v>
      </c>
      <c r="N137" s="22">
        <v>1293</v>
      </c>
      <c r="O137" s="22">
        <v>0</v>
      </c>
      <c r="P137" s="22">
        <v>734</v>
      </c>
      <c r="Q137" s="22">
        <v>0</v>
      </c>
      <c r="R137" s="22">
        <v>2821</v>
      </c>
      <c r="S137" s="22">
        <v>0</v>
      </c>
    </row>
    <row r="138" spans="2:19" x14ac:dyDescent="0.2">
      <c r="B138" s="22" t="s">
        <v>39</v>
      </c>
      <c r="C138" s="19" t="s">
        <v>40</v>
      </c>
      <c r="D138" s="19" t="s">
        <v>264</v>
      </c>
      <c r="E138" s="19" t="s">
        <v>265</v>
      </c>
      <c r="F138" s="19" t="s">
        <v>286</v>
      </c>
      <c r="G138" s="19" t="s">
        <v>287</v>
      </c>
      <c r="H138" s="22" t="str">
        <f t="shared" si="8"/>
        <v>C_999</v>
      </c>
      <c r="I138" s="22" t="str">
        <f t="shared" si="8"/>
        <v>Total</v>
      </c>
      <c r="J138" s="22">
        <v>0</v>
      </c>
      <c r="K138" s="22">
        <v>1389</v>
      </c>
      <c r="L138" s="22">
        <v>0</v>
      </c>
      <c r="M138" s="22">
        <v>0</v>
      </c>
      <c r="N138" s="22">
        <v>1345</v>
      </c>
      <c r="O138" s="22">
        <v>0</v>
      </c>
      <c r="P138" s="22">
        <v>1165</v>
      </c>
      <c r="Q138" s="22">
        <v>0</v>
      </c>
      <c r="R138" s="22">
        <v>4815</v>
      </c>
      <c r="S138" s="22">
        <v>0</v>
      </c>
    </row>
    <row r="139" spans="2:19" x14ac:dyDescent="0.2">
      <c r="B139" s="22" t="s">
        <v>39</v>
      </c>
      <c r="C139" s="19" t="s">
        <v>40</v>
      </c>
      <c r="D139" s="19" t="s">
        <v>264</v>
      </c>
      <c r="E139" s="19" t="s">
        <v>265</v>
      </c>
      <c r="F139" s="19" t="s">
        <v>288</v>
      </c>
      <c r="G139" s="19" t="s">
        <v>289</v>
      </c>
      <c r="H139" s="22" t="str">
        <f t="shared" si="8"/>
        <v>C_999</v>
      </c>
      <c r="I139" s="22" t="str">
        <f t="shared" si="8"/>
        <v>Total</v>
      </c>
      <c r="J139" s="22">
        <v>0</v>
      </c>
      <c r="K139" s="22">
        <v>339</v>
      </c>
      <c r="L139" s="22">
        <v>0</v>
      </c>
      <c r="M139" s="22">
        <v>0</v>
      </c>
      <c r="N139" s="22">
        <v>639</v>
      </c>
      <c r="O139" s="22">
        <v>0</v>
      </c>
      <c r="P139" s="22">
        <v>430</v>
      </c>
      <c r="Q139" s="22">
        <v>0</v>
      </c>
      <c r="R139" s="22">
        <v>1173</v>
      </c>
      <c r="S139" s="22">
        <v>0</v>
      </c>
    </row>
    <row r="140" spans="2:19" x14ac:dyDescent="0.2">
      <c r="B140" s="22" t="s">
        <v>39</v>
      </c>
      <c r="C140" s="19" t="s">
        <v>40</v>
      </c>
      <c r="D140" s="19" t="s">
        <v>264</v>
      </c>
      <c r="E140" s="19" t="s">
        <v>265</v>
      </c>
      <c r="F140" s="19" t="s">
        <v>290</v>
      </c>
      <c r="G140" s="19" t="s">
        <v>291</v>
      </c>
      <c r="H140" s="22" t="str">
        <f t="shared" si="8"/>
        <v>C_999</v>
      </c>
      <c r="I140" s="22" t="str">
        <f t="shared" si="8"/>
        <v>Total</v>
      </c>
      <c r="J140" s="22">
        <v>0</v>
      </c>
      <c r="K140" s="22">
        <v>407</v>
      </c>
      <c r="L140" s="22">
        <v>0</v>
      </c>
      <c r="M140" s="22">
        <v>0</v>
      </c>
      <c r="N140" s="22">
        <v>720</v>
      </c>
      <c r="O140" s="22">
        <v>0</v>
      </c>
      <c r="P140" s="22">
        <v>435</v>
      </c>
      <c r="Q140" s="22">
        <v>0</v>
      </c>
      <c r="R140" s="22">
        <v>1359</v>
      </c>
      <c r="S140" s="22">
        <v>0</v>
      </c>
    </row>
    <row r="141" spans="2:19" x14ac:dyDescent="0.2">
      <c r="B141" s="22" t="s">
        <v>39</v>
      </c>
      <c r="C141" s="19" t="s">
        <v>40</v>
      </c>
      <c r="D141" s="19" t="s">
        <v>264</v>
      </c>
      <c r="E141" s="19" t="s">
        <v>265</v>
      </c>
      <c r="F141" s="19" t="s">
        <v>292</v>
      </c>
      <c r="G141" s="19" t="s">
        <v>293</v>
      </c>
      <c r="H141" s="22" t="str">
        <f t="shared" si="8"/>
        <v>C_999</v>
      </c>
      <c r="I141" s="22" t="str">
        <f t="shared" si="8"/>
        <v>Total</v>
      </c>
      <c r="J141" s="22">
        <v>0</v>
      </c>
      <c r="K141" s="22">
        <v>254</v>
      </c>
      <c r="L141" s="22">
        <v>0</v>
      </c>
      <c r="M141" s="22">
        <v>0</v>
      </c>
      <c r="N141" s="22">
        <v>278</v>
      </c>
      <c r="O141" s="22">
        <v>0</v>
      </c>
      <c r="P141" s="22">
        <v>197</v>
      </c>
      <c r="Q141" s="22">
        <v>0</v>
      </c>
      <c r="R141" s="22">
        <v>786</v>
      </c>
      <c r="S141" s="22">
        <v>0</v>
      </c>
    </row>
    <row r="142" spans="2:19" x14ac:dyDescent="0.2">
      <c r="B142" s="22" t="s">
        <v>39</v>
      </c>
      <c r="C142" s="19" t="s">
        <v>40</v>
      </c>
      <c r="D142" s="19" t="s">
        <v>264</v>
      </c>
      <c r="E142" s="19" t="s">
        <v>265</v>
      </c>
      <c r="F142" s="19" t="s">
        <v>294</v>
      </c>
      <c r="G142" s="19" t="s">
        <v>295</v>
      </c>
      <c r="H142" s="22" t="str">
        <f t="shared" si="8"/>
        <v>C_999</v>
      </c>
      <c r="I142" s="22" t="str">
        <f t="shared" si="8"/>
        <v>Total</v>
      </c>
      <c r="J142" s="22">
        <v>0</v>
      </c>
      <c r="K142" s="22">
        <v>401</v>
      </c>
      <c r="L142" s="22">
        <v>0</v>
      </c>
      <c r="M142" s="22">
        <v>0</v>
      </c>
      <c r="N142" s="22">
        <v>378</v>
      </c>
      <c r="O142" s="22">
        <v>0</v>
      </c>
      <c r="P142" s="22">
        <v>9</v>
      </c>
      <c r="Q142" s="22">
        <v>0</v>
      </c>
      <c r="R142" s="22">
        <v>1776</v>
      </c>
      <c r="S142" s="22">
        <v>0</v>
      </c>
    </row>
    <row r="143" spans="2:19" x14ac:dyDescent="0.2">
      <c r="B143" s="22" t="s">
        <v>39</v>
      </c>
      <c r="C143" s="19" t="s">
        <v>40</v>
      </c>
      <c r="D143" s="19" t="s">
        <v>264</v>
      </c>
      <c r="E143" s="19" t="s">
        <v>265</v>
      </c>
      <c r="F143" s="19" t="s">
        <v>296</v>
      </c>
      <c r="G143" s="19" t="s">
        <v>297</v>
      </c>
      <c r="H143" s="22" t="str">
        <f t="shared" si="8"/>
        <v>C_999</v>
      </c>
      <c r="I143" s="22" t="str">
        <f t="shared" si="8"/>
        <v>Total</v>
      </c>
      <c r="J143" s="22">
        <v>0</v>
      </c>
      <c r="K143" s="22">
        <v>362</v>
      </c>
      <c r="L143" s="22">
        <v>0</v>
      </c>
      <c r="M143" s="22">
        <v>0</v>
      </c>
      <c r="N143" s="22">
        <v>701</v>
      </c>
      <c r="O143" s="22">
        <v>0</v>
      </c>
      <c r="P143" s="22">
        <v>511</v>
      </c>
      <c r="Q143" s="22">
        <v>0</v>
      </c>
      <c r="R143" s="22">
        <v>1110</v>
      </c>
      <c r="S143" s="22">
        <v>0</v>
      </c>
    </row>
    <row r="144" spans="2:19" x14ac:dyDescent="0.2">
      <c r="B144" s="22" t="s">
        <v>39</v>
      </c>
      <c r="C144" s="19" t="s">
        <v>40</v>
      </c>
      <c r="D144" s="19" t="s">
        <v>264</v>
      </c>
      <c r="E144" s="19" t="s">
        <v>265</v>
      </c>
      <c r="F144" s="19" t="s">
        <v>298</v>
      </c>
      <c r="G144" s="19" t="s">
        <v>299</v>
      </c>
      <c r="H144" s="22" t="str">
        <f t="shared" si="8"/>
        <v>C_999</v>
      </c>
      <c r="I144" s="22" t="str">
        <f t="shared" si="8"/>
        <v>Total</v>
      </c>
      <c r="J144" s="22">
        <v>0</v>
      </c>
      <c r="K144" s="22">
        <v>776</v>
      </c>
      <c r="L144" s="22">
        <v>0</v>
      </c>
      <c r="M144" s="22">
        <v>0</v>
      </c>
      <c r="N144" s="22">
        <v>1435</v>
      </c>
      <c r="O144" s="22">
        <v>0</v>
      </c>
      <c r="P144" s="22">
        <v>1087</v>
      </c>
      <c r="Q144" s="22">
        <v>0</v>
      </c>
      <c r="R144" s="22">
        <v>3777</v>
      </c>
      <c r="S144" s="22">
        <v>0</v>
      </c>
    </row>
    <row r="145" spans="2:19" x14ac:dyDescent="0.2">
      <c r="B145" s="22" t="s">
        <v>39</v>
      </c>
      <c r="C145" s="19" t="s">
        <v>40</v>
      </c>
      <c r="D145" s="19" t="s">
        <v>264</v>
      </c>
      <c r="E145" s="19" t="s">
        <v>265</v>
      </c>
      <c r="F145" s="19" t="s">
        <v>300</v>
      </c>
      <c r="G145" s="19" t="s">
        <v>301</v>
      </c>
      <c r="H145" s="22" t="str">
        <f t="shared" si="8"/>
        <v>C_999</v>
      </c>
      <c r="I145" s="22" t="str">
        <f t="shared" si="8"/>
        <v>Total</v>
      </c>
      <c r="J145" s="22">
        <v>0</v>
      </c>
      <c r="K145" s="22">
        <v>671</v>
      </c>
      <c r="L145" s="22">
        <v>0</v>
      </c>
      <c r="M145" s="22">
        <v>0</v>
      </c>
      <c r="N145" s="22">
        <v>953</v>
      </c>
      <c r="O145" s="22">
        <v>0</v>
      </c>
      <c r="P145" s="22">
        <v>841</v>
      </c>
      <c r="Q145" s="22">
        <v>0</v>
      </c>
      <c r="R145" s="22">
        <v>4536</v>
      </c>
      <c r="S145" s="22">
        <v>0</v>
      </c>
    </row>
    <row r="146" spans="2:19" x14ac:dyDescent="0.2">
      <c r="B146" s="22" t="s">
        <v>39</v>
      </c>
      <c r="C146" s="19" t="s">
        <v>40</v>
      </c>
      <c r="D146" s="19" t="s">
        <v>264</v>
      </c>
      <c r="E146" s="19" t="s">
        <v>265</v>
      </c>
      <c r="F146" s="19" t="s">
        <v>302</v>
      </c>
      <c r="G146" s="19" t="s">
        <v>303</v>
      </c>
      <c r="H146" s="22" t="str">
        <f t="shared" si="8"/>
        <v>C_999</v>
      </c>
      <c r="I146" s="22" t="str">
        <f t="shared" si="8"/>
        <v>Total</v>
      </c>
      <c r="J146" s="22">
        <v>0</v>
      </c>
      <c r="K146" s="22">
        <v>259</v>
      </c>
      <c r="L146" s="22">
        <v>0</v>
      </c>
      <c r="M146" s="22">
        <v>0</v>
      </c>
      <c r="N146" s="22">
        <v>543</v>
      </c>
      <c r="O146" s="22">
        <v>0</v>
      </c>
      <c r="P146" s="22">
        <v>431</v>
      </c>
      <c r="Q146" s="22">
        <v>0</v>
      </c>
      <c r="R146" s="22">
        <v>1421</v>
      </c>
      <c r="S146" s="22">
        <v>0</v>
      </c>
    </row>
    <row r="147" spans="2:19" x14ac:dyDescent="0.2">
      <c r="B147" s="22" t="s">
        <v>39</v>
      </c>
      <c r="C147" s="19" t="s">
        <v>40</v>
      </c>
      <c r="D147" s="19" t="s">
        <v>264</v>
      </c>
      <c r="E147" s="19" t="s">
        <v>265</v>
      </c>
      <c r="F147" s="19" t="s">
        <v>304</v>
      </c>
      <c r="G147" s="19" t="s">
        <v>305</v>
      </c>
      <c r="H147" s="22" t="str">
        <f t="shared" si="8"/>
        <v>C_999</v>
      </c>
      <c r="I147" s="22" t="str">
        <f t="shared" si="8"/>
        <v>Total</v>
      </c>
      <c r="J147" s="22">
        <v>148</v>
      </c>
      <c r="K147" s="22">
        <v>752</v>
      </c>
      <c r="L147" s="22">
        <v>0</v>
      </c>
      <c r="M147" s="22">
        <v>55</v>
      </c>
      <c r="N147" s="22">
        <v>368</v>
      </c>
      <c r="O147" s="22">
        <v>66</v>
      </c>
      <c r="P147" s="22">
        <v>1124</v>
      </c>
      <c r="Q147" s="22">
        <v>54</v>
      </c>
      <c r="R147" s="22">
        <v>3836</v>
      </c>
      <c r="S147" s="22">
        <v>153</v>
      </c>
    </row>
    <row r="148" spans="2:19" x14ac:dyDescent="0.2">
      <c r="B148" s="22" t="s">
        <v>39</v>
      </c>
      <c r="C148" s="19" t="s">
        <v>40</v>
      </c>
      <c r="D148" s="19" t="s">
        <v>264</v>
      </c>
      <c r="E148" s="19" t="s">
        <v>265</v>
      </c>
      <c r="F148" s="19" t="s">
        <v>306</v>
      </c>
      <c r="G148" s="19" t="s">
        <v>307</v>
      </c>
      <c r="H148" s="22" t="str">
        <f t="shared" ref="H148:I163" si="9">H147</f>
        <v>C_999</v>
      </c>
      <c r="I148" s="22" t="str">
        <f t="shared" si="9"/>
        <v>Total</v>
      </c>
      <c r="J148" s="22">
        <v>330</v>
      </c>
      <c r="K148" s="22">
        <v>265</v>
      </c>
      <c r="L148" s="22">
        <v>0</v>
      </c>
      <c r="M148" s="22">
        <v>80</v>
      </c>
      <c r="N148" s="22">
        <v>224</v>
      </c>
      <c r="O148" s="22">
        <v>96</v>
      </c>
      <c r="P148" s="22">
        <v>304</v>
      </c>
      <c r="Q148" s="22">
        <v>12</v>
      </c>
      <c r="R148" s="22">
        <v>797</v>
      </c>
      <c r="S148" s="22">
        <v>26</v>
      </c>
    </row>
    <row r="149" spans="2:19" x14ac:dyDescent="0.2">
      <c r="B149" s="22" t="s">
        <v>39</v>
      </c>
      <c r="C149" s="19" t="s">
        <v>40</v>
      </c>
      <c r="D149" s="19" t="s">
        <v>264</v>
      </c>
      <c r="E149" s="19" t="s">
        <v>265</v>
      </c>
      <c r="F149" s="19" t="s">
        <v>308</v>
      </c>
      <c r="G149" s="19" t="s">
        <v>309</v>
      </c>
      <c r="H149" s="22" t="str">
        <f t="shared" si="9"/>
        <v>C_999</v>
      </c>
      <c r="I149" s="22" t="str">
        <f t="shared" si="9"/>
        <v>Total</v>
      </c>
      <c r="J149" s="22">
        <v>49</v>
      </c>
      <c r="K149" s="22">
        <v>602</v>
      </c>
      <c r="L149" s="22">
        <v>0</v>
      </c>
      <c r="M149" s="22">
        <v>44</v>
      </c>
      <c r="N149" s="22">
        <v>297</v>
      </c>
      <c r="O149" s="22">
        <v>18</v>
      </c>
      <c r="P149" s="22">
        <v>940</v>
      </c>
      <c r="Q149" s="22">
        <v>54</v>
      </c>
      <c r="R149" s="22">
        <v>2481</v>
      </c>
      <c r="S149" s="22">
        <v>135</v>
      </c>
    </row>
    <row r="150" spans="2:19" x14ac:dyDescent="0.2">
      <c r="B150" s="22" t="s">
        <v>39</v>
      </c>
      <c r="C150" s="19" t="s">
        <v>40</v>
      </c>
      <c r="D150" s="19" t="s">
        <v>264</v>
      </c>
      <c r="E150" s="19" t="s">
        <v>265</v>
      </c>
      <c r="F150" s="19" t="s">
        <v>310</v>
      </c>
      <c r="G150" s="19" t="s">
        <v>311</v>
      </c>
      <c r="H150" s="22" t="str">
        <f t="shared" si="9"/>
        <v>C_999</v>
      </c>
      <c r="I150" s="22" t="str">
        <f t="shared" si="9"/>
        <v>Total</v>
      </c>
      <c r="J150" s="22">
        <v>675</v>
      </c>
      <c r="K150" s="22">
        <v>579</v>
      </c>
      <c r="L150" s="22">
        <v>0</v>
      </c>
      <c r="M150" s="22">
        <v>76</v>
      </c>
      <c r="N150" s="22">
        <v>563</v>
      </c>
      <c r="O150" s="22">
        <v>117</v>
      </c>
      <c r="P150" s="22">
        <v>753</v>
      </c>
      <c r="Q150" s="22">
        <v>18</v>
      </c>
      <c r="R150" s="22">
        <v>2679</v>
      </c>
      <c r="S150" s="22">
        <v>71</v>
      </c>
    </row>
    <row r="151" spans="2:19" x14ac:dyDescent="0.2">
      <c r="B151" s="22" t="s">
        <v>39</v>
      </c>
      <c r="C151" s="19" t="s">
        <v>40</v>
      </c>
      <c r="D151" s="19" t="s">
        <v>264</v>
      </c>
      <c r="E151" s="19" t="s">
        <v>265</v>
      </c>
      <c r="F151" s="19" t="s">
        <v>312</v>
      </c>
      <c r="G151" s="19" t="s">
        <v>313</v>
      </c>
      <c r="H151" s="22" t="str">
        <f t="shared" si="9"/>
        <v>C_999</v>
      </c>
      <c r="I151" s="22" t="str">
        <f t="shared" si="9"/>
        <v>Total</v>
      </c>
      <c r="J151" s="22">
        <v>519</v>
      </c>
      <c r="K151" s="22">
        <v>394</v>
      </c>
      <c r="L151" s="22">
        <v>0</v>
      </c>
      <c r="M151" s="22">
        <v>75</v>
      </c>
      <c r="N151" s="22">
        <v>777</v>
      </c>
      <c r="O151" s="22">
        <v>102</v>
      </c>
      <c r="P151" s="22">
        <v>911</v>
      </c>
      <c r="Q151" s="22">
        <v>42</v>
      </c>
      <c r="R151" s="22">
        <v>2254</v>
      </c>
      <c r="S151" s="22">
        <v>134</v>
      </c>
    </row>
    <row r="152" spans="2:19" x14ac:dyDescent="0.2">
      <c r="B152" s="22" t="s">
        <v>39</v>
      </c>
      <c r="C152" s="19" t="s">
        <v>40</v>
      </c>
      <c r="D152" s="19" t="s">
        <v>264</v>
      </c>
      <c r="E152" s="19" t="s">
        <v>265</v>
      </c>
      <c r="F152" s="19" t="s">
        <v>314</v>
      </c>
      <c r="G152" s="19" t="s">
        <v>315</v>
      </c>
      <c r="H152" s="22" t="str">
        <f t="shared" si="9"/>
        <v>C_999</v>
      </c>
      <c r="I152" s="22" t="str">
        <f t="shared" si="9"/>
        <v>Total</v>
      </c>
      <c r="J152" s="22">
        <v>494</v>
      </c>
      <c r="K152" s="22">
        <v>474</v>
      </c>
      <c r="L152" s="22">
        <v>0</v>
      </c>
      <c r="M152" s="22">
        <v>34</v>
      </c>
      <c r="N152" s="22">
        <v>395</v>
      </c>
      <c r="O152" s="22">
        <v>103</v>
      </c>
      <c r="P152" s="22">
        <v>551</v>
      </c>
      <c r="Q152" s="22">
        <v>20</v>
      </c>
      <c r="R152" s="22">
        <v>1410</v>
      </c>
      <c r="S152" s="22">
        <v>29</v>
      </c>
    </row>
    <row r="153" spans="2:19" x14ac:dyDescent="0.2">
      <c r="B153" s="22" t="s">
        <v>39</v>
      </c>
      <c r="C153" s="19" t="s">
        <v>40</v>
      </c>
      <c r="D153" s="19" t="s">
        <v>264</v>
      </c>
      <c r="E153" s="19" t="s">
        <v>265</v>
      </c>
      <c r="F153" s="19" t="s">
        <v>316</v>
      </c>
      <c r="G153" s="19" t="s">
        <v>317</v>
      </c>
      <c r="H153" s="22" t="str">
        <f t="shared" si="9"/>
        <v>C_999</v>
      </c>
      <c r="I153" s="22" t="str">
        <f t="shared" si="9"/>
        <v>Total</v>
      </c>
      <c r="J153" s="22">
        <v>553</v>
      </c>
      <c r="K153" s="22">
        <v>310</v>
      </c>
      <c r="L153" s="22">
        <v>0</v>
      </c>
      <c r="M153" s="22">
        <v>46</v>
      </c>
      <c r="N153" s="22">
        <v>342</v>
      </c>
      <c r="O153" s="22">
        <v>192</v>
      </c>
      <c r="P153" s="22">
        <v>481</v>
      </c>
      <c r="Q153" s="22">
        <v>33</v>
      </c>
      <c r="R153" s="22">
        <v>1066</v>
      </c>
      <c r="S153" s="22">
        <v>69</v>
      </c>
    </row>
    <row r="154" spans="2:19" x14ac:dyDescent="0.2">
      <c r="B154" s="22" t="s">
        <v>39</v>
      </c>
      <c r="C154" s="19" t="s">
        <v>40</v>
      </c>
      <c r="D154" s="19" t="s">
        <v>264</v>
      </c>
      <c r="E154" s="19" t="s">
        <v>265</v>
      </c>
      <c r="F154" s="19" t="s">
        <v>318</v>
      </c>
      <c r="G154" s="19" t="s">
        <v>319</v>
      </c>
      <c r="H154" s="22" t="str">
        <f t="shared" si="9"/>
        <v>C_999</v>
      </c>
      <c r="I154" s="22" t="str">
        <f t="shared" si="9"/>
        <v>Total</v>
      </c>
      <c r="J154" s="22">
        <v>1115</v>
      </c>
      <c r="K154" s="22">
        <v>907</v>
      </c>
      <c r="L154" s="22">
        <v>0</v>
      </c>
      <c r="M154" s="22">
        <v>110</v>
      </c>
      <c r="N154" s="22">
        <v>1527</v>
      </c>
      <c r="O154" s="22">
        <v>143</v>
      </c>
      <c r="P154" s="22">
        <v>1553</v>
      </c>
      <c r="Q154" s="22">
        <v>59</v>
      </c>
      <c r="R154" s="22">
        <v>4078</v>
      </c>
      <c r="S154" s="22">
        <v>165</v>
      </c>
    </row>
    <row r="155" spans="2:19" x14ac:dyDescent="0.2">
      <c r="B155" s="22" t="s">
        <v>39</v>
      </c>
      <c r="C155" s="19" t="s">
        <v>40</v>
      </c>
      <c r="D155" s="19" t="s">
        <v>264</v>
      </c>
      <c r="E155" s="19" t="s">
        <v>265</v>
      </c>
      <c r="F155" s="19" t="s">
        <v>320</v>
      </c>
      <c r="G155" s="19" t="s">
        <v>321</v>
      </c>
      <c r="H155" s="22" t="str">
        <f t="shared" si="9"/>
        <v>C_999</v>
      </c>
      <c r="I155" s="22" t="str">
        <f t="shared" si="9"/>
        <v>Total</v>
      </c>
      <c r="J155" s="22">
        <v>950</v>
      </c>
      <c r="K155" s="22">
        <v>647</v>
      </c>
      <c r="L155" s="22">
        <v>0</v>
      </c>
      <c r="M155" s="22">
        <v>194</v>
      </c>
      <c r="N155" s="22">
        <v>1164</v>
      </c>
      <c r="O155" s="22">
        <v>155</v>
      </c>
      <c r="P155" s="22">
        <v>1255</v>
      </c>
      <c r="Q155" s="22">
        <v>78</v>
      </c>
      <c r="R155" s="22">
        <v>3336</v>
      </c>
      <c r="S155" s="22">
        <v>269</v>
      </c>
    </row>
    <row r="156" spans="2:19" x14ac:dyDescent="0.2">
      <c r="B156" s="22" t="s">
        <v>39</v>
      </c>
      <c r="C156" s="19" t="s">
        <v>40</v>
      </c>
      <c r="D156" s="19" t="s">
        <v>264</v>
      </c>
      <c r="E156" s="19" t="s">
        <v>265</v>
      </c>
      <c r="F156" s="19" t="s">
        <v>322</v>
      </c>
      <c r="G156" s="19" t="s">
        <v>323</v>
      </c>
      <c r="H156" s="22" t="str">
        <f t="shared" si="9"/>
        <v>C_999</v>
      </c>
      <c r="I156" s="22" t="str">
        <f t="shared" si="9"/>
        <v>Total</v>
      </c>
      <c r="J156" s="22">
        <v>489</v>
      </c>
      <c r="K156" s="22">
        <v>381</v>
      </c>
      <c r="L156" s="22">
        <v>0</v>
      </c>
      <c r="M156" s="22">
        <v>48</v>
      </c>
      <c r="N156" s="22">
        <v>327</v>
      </c>
      <c r="O156" s="22">
        <v>153</v>
      </c>
      <c r="P156" s="22">
        <v>515</v>
      </c>
      <c r="Q156" s="22">
        <v>21</v>
      </c>
      <c r="R156" s="22">
        <v>590</v>
      </c>
      <c r="S156" s="22">
        <v>19</v>
      </c>
    </row>
    <row r="157" spans="2:19" x14ac:dyDescent="0.2">
      <c r="B157" s="22" t="s">
        <v>39</v>
      </c>
      <c r="C157" s="19" t="s">
        <v>40</v>
      </c>
      <c r="D157" s="19" t="s">
        <v>264</v>
      </c>
      <c r="E157" s="19" t="s">
        <v>265</v>
      </c>
      <c r="F157" s="19" t="s">
        <v>324</v>
      </c>
      <c r="G157" s="19" t="s">
        <v>325</v>
      </c>
      <c r="H157" s="22" t="str">
        <f t="shared" si="9"/>
        <v>C_999</v>
      </c>
      <c r="I157" s="22" t="str">
        <f t="shared" si="9"/>
        <v>Total</v>
      </c>
      <c r="J157" s="22">
        <v>372</v>
      </c>
      <c r="K157" s="22">
        <v>323</v>
      </c>
      <c r="L157" s="22">
        <v>0</v>
      </c>
      <c r="M157" s="22">
        <v>47</v>
      </c>
      <c r="N157" s="22">
        <v>497</v>
      </c>
      <c r="O157" s="22">
        <v>48</v>
      </c>
      <c r="P157" s="22">
        <v>554</v>
      </c>
      <c r="Q157" s="22">
        <v>22</v>
      </c>
      <c r="R157" s="22">
        <v>1614</v>
      </c>
      <c r="S157" s="22">
        <v>63</v>
      </c>
    </row>
    <row r="158" spans="2:19" x14ac:dyDescent="0.2">
      <c r="B158" s="22" t="s">
        <v>39</v>
      </c>
      <c r="C158" s="19" t="s">
        <v>40</v>
      </c>
      <c r="D158" s="19" t="s">
        <v>264</v>
      </c>
      <c r="E158" s="19" t="s">
        <v>265</v>
      </c>
      <c r="F158" s="19" t="s">
        <v>326</v>
      </c>
      <c r="G158" s="19" t="s">
        <v>327</v>
      </c>
      <c r="H158" s="22" t="str">
        <f t="shared" si="9"/>
        <v>C_999</v>
      </c>
      <c r="I158" s="22" t="str">
        <f t="shared" si="9"/>
        <v>Total</v>
      </c>
      <c r="J158" s="22">
        <v>396</v>
      </c>
      <c r="K158" s="22">
        <v>421</v>
      </c>
      <c r="L158" s="22">
        <v>0</v>
      </c>
      <c r="M158" s="22">
        <v>74</v>
      </c>
      <c r="N158" s="22">
        <v>306</v>
      </c>
      <c r="O158" s="22">
        <v>69</v>
      </c>
      <c r="P158" s="22">
        <v>615</v>
      </c>
      <c r="Q158" s="22">
        <v>45</v>
      </c>
      <c r="R158" s="22">
        <v>618</v>
      </c>
      <c r="S158" s="22">
        <v>45</v>
      </c>
    </row>
    <row r="159" spans="2:19" x14ac:dyDescent="0.2">
      <c r="B159" s="22" t="s">
        <v>39</v>
      </c>
      <c r="C159" s="19" t="s">
        <v>40</v>
      </c>
      <c r="D159" s="19" t="s">
        <v>264</v>
      </c>
      <c r="E159" s="19" t="s">
        <v>265</v>
      </c>
      <c r="F159" s="19" t="s">
        <v>328</v>
      </c>
      <c r="G159" s="19" t="s">
        <v>329</v>
      </c>
      <c r="H159" s="22" t="str">
        <f t="shared" si="9"/>
        <v>C_999</v>
      </c>
      <c r="I159" s="22" t="str">
        <f t="shared" si="9"/>
        <v>Total</v>
      </c>
      <c r="J159" s="22">
        <v>1781</v>
      </c>
      <c r="K159" s="22">
        <v>845</v>
      </c>
      <c r="L159" s="22">
        <v>1</v>
      </c>
      <c r="M159" s="22">
        <v>108</v>
      </c>
      <c r="N159" s="22">
        <v>1276</v>
      </c>
      <c r="O159" s="22">
        <v>0</v>
      </c>
      <c r="P159" s="22">
        <v>1032</v>
      </c>
      <c r="Q159" s="22">
        <v>40</v>
      </c>
      <c r="R159" s="22">
        <v>3072</v>
      </c>
      <c r="S159" s="22">
        <v>75</v>
      </c>
    </row>
    <row r="160" spans="2:19" x14ac:dyDescent="0.2">
      <c r="B160" s="22" t="s">
        <v>39</v>
      </c>
      <c r="C160" s="19" t="s">
        <v>40</v>
      </c>
      <c r="D160" s="19" t="s">
        <v>264</v>
      </c>
      <c r="E160" s="19" t="s">
        <v>265</v>
      </c>
      <c r="F160" s="19" t="s">
        <v>330</v>
      </c>
      <c r="G160" s="19" t="s">
        <v>331</v>
      </c>
      <c r="H160" s="22" t="str">
        <f t="shared" si="9"/>
        <v>C_999</v>
      </c>
      <c r="I160" s="22" t="str">
        <f t="shared" si="9"/>
        <v>Total</v>
      </c>
      <c r="J160" s="22">
        <v>4801</v>
      </c>
      <c r="K160" s="22">
        <v>7411</v>
      </c>
      <c r="L160" s="22">
        <v>123</v>
      </c>
      <c r="M160" s="22">
        <v>19</v>
      </c>
      <c r="N160" s="22">
        <v>13942</v>
      </c>
      <c r="O160" s="22">
        <v>858</v>
      </c>
      <c r="P160" s="22">
        <v>12948</v>
      </c>
      <c r="Q160" s="22">
        <v>1256</v>
      </c>
      <c r="R160" s="22">
        <v>29131</v>
      </c>
      <c r="S160" s="22">
        <v>2719</v>
      </c>
    </row>
    <row r="161" spans="2:19" x14ac:dyDescent="0.2">
      <c r="B161" s="22" t="s">
        <v>39</v>
      </c>
      <c r="C161" s="19" t="s">
        <v>40</v>
      </c>
      <c r="D161" s="19" t="s">
        <v>264</v>
      </c>
      <c r="E161" s="19" t="s">
        <v>265</v>
      </c>
      <c r="F161" s="19" t="s">
        <v>332</v>
      </c>
      <c r="G161" s="19" t="s">
        <v>333</v>
      </c>
      <c r="H161" s="22" t="str">
        <f t="shared" si="9"/>
        <v>C_999</v>
      </c>
      <c r="I161" s="22" t="str">
        <f t="shared" si="9"/>
        <v>Total</v>
      </c>
      <c r="J161" s="22">
        <v>1384</v>
      </c>
      <c r="K161" s="22">
        <v>1629</v>
      </c>
      <c r="L161" s="22">
        <v>17</v>
      </c>
      <c r="M161" s="22">
        <v>388</v>
      </c>
      <c r="N161" s="22">
        <v>2901</v>
      </c>
      <c r="O161" s="22">
        <v>0</v>
      </c>
      <c r="P161" s="22">
        <v>2809</v>
      </c>
      <c r="Q161" s="22">
        <v>170</v>
      </c>
      <c r="R161" s="22">
        <v>8323</v>
      </c>
      <c r="S161" s="22">
        <v>446</v>
      </c>
    </row>
    <row r="162" spans="2:19" x14ac:dyDescent="0.2">
      <c r="B162" s="22" t="s">
        <v>39</v>
      </c>
      <c r="C162" s="19" t="s">
        <v>40</v>
      </c>
      <c r="D162" s="19" t="s">
        <v>264</v>
      </c>
      <c r="E162" s="19" t="s">
        <v>265</v>
      </c>
      <c r="F162" s="19" t="s">
        <v>334</v>
      </c>
      <c r="G162" s="19" t="s">
        <v>335</v>
      </c>
      <c r="H162" s="22" t="str">
        <f t="shared" si="9"/>
        <v>C_999</v>
      </c>
      <c r="I162" s="22" t="str">
        <f t="shared" si="9"/>
        <v>Total</v>
      </c>
      <c r="J162" s="22">
        <v>1063</v>
      </c>
      <c r="K162" s="22">
        <v>1186</v>
      </c>
      <c r="L162" s="22">
        <v>15</v>
      </c>
      <c r="M162" s="22">
        <v>416</v>
      </c>
      <c r="N162" s="22">
        <v>1767</v>
      </c>
      <c r="O162" s="22">
        <v>0</v>
      </c>
      <c r="P162" s="22">
        <v>1359</v>
      </c>
      <c r="Q162" s="22">
        <v>108</v>
      </c>
      <c r="R162" s="22">
        <v>2240</v>
      </c>
      <c r="S162" s="22">
        <v>150</v>
      </c>
    </row>
    <row r="163" spans="2:19" x14ac:dyDescent="0.2">
      <c r="B163" s="22" t="s">
        <v>39</v>
      </c>
      <c r="C163" s="19" t="s">
        <v>40</v>
      </c>
      <c r="D163" s="19" t="s">
        <v>264</v>
      </c>
      <c r="E163" s="19" t="s">
        <v>265</v>
      </c>
      <c r="F163" s="19" t="s">
        <v>336</v>
      </c>
      <c r="G163" s="19" t="s">
        <v>337</v>
      </c>
      <c r="H163" s="22" t="str">
        <f t="shared" si="9"/>
        <v>C_999</v>
      </c>
      <c r="I163" s="22" t="str">
        <f t="shared" si="9"/>
        <v>Total</v>
      </c>
      <c r="J163" s="22">
        <v>852</v>
      </c>
      <c r="K163" s="22">
        <v>999</v>
      </c>
      <c r="L163" s="22">
        <v>3</v>
      </c>
      <c r="M163" s="22">
        <v>133</v>
      </c>
      <c r="N163" s="22">
        <v>1704</v>
      </c>
      <c r="O163" s="22">
        <v>0</v>
      </c>
      <c r="P163" s="22">
        <v>1561</v>
      </c>
      <c r="Q163" s="22">
        <v>56</v>
      </c>
      <c r="R163" s="22">
        <v>4872</v>
      </c>
      <c r="S163" s="22">
        <v>119</v>
      </c>
    </row>
    <row r="164" spans="2:19" x14ac:dyDescent="0.2">
      <c r="B164" s="22" t="s">
        <v>39</v>
      </c>
      <c r="C164" s="19" t="s">
        <v>40</v>
      </c>
      <c r="D164" s="19" t="s">
        <v>264</v>
      </c>
      <c r="E164" s="19" t="s">
        <v>265</v>
      </c>
      <c r="F164" s="19" t="s">
        <v>338</v>
      </c>
      <c r="G164" s="19" t="s">
        <v>339</v>
      </c>
      <c r="H164" s="22" t="str">
        <f t="shared" ref="H164:I179" si="10">H163</f>
        <v>C_999</v>
      </c>
      <c r="I164" s="22" t="str">
        <f t="shared" si="10"/>
        <v>Total</v>
      </c>
      <c r="J164" s="22">
        <v>954</v>
      </c>
      <c r="K164" s="22">
        <v>1329</v>
      </c>
      <c r="L164" s="22">
        <v>15</v>
      </c>
      <c r="M164" s="22">
        <v>280</v>
      </c>
      <c r="N164" s="22">
        <v>1798</v>
      </c>
      <c r="O164" s="22">
        <v>0</v>
      </c>
      <c r="P164" s="22">
        <v>1647</v>
      </c>
      <c r="Q164" s="22">
        <v>104</v>
      </c>
      <c r="R164" s="22">
        <v>5907</v>
      </c>
      <c r="S164" s="22">
        <v>269</v>
      </c>
    </row>
    <row r="165" spans="2:19" x14ac:dyDescent="0.2">
      <c r="B165" s="22" t="s">
        <v>39</v>
      </c>
      <c r="C165" s="19" t="s">
        <v>40</v>
      </c>
      <c r="D165" s="19" t="s">
        <v>264</v>
      </c>
      <c r="E165" s="19" t="s">
        <v>265</v>
      </c>
      <c r="F165" s="19" t="s">
        <v>340</v>
      </c>
      <c r="G165" s="19" t="s">
        <v>341</v>
      </c>
      <c r="H165" s="22" t="str">
        <f t="shared" si="10"/>
        <v>C_999</v>
      </c>
      <c r="I165" s="22" t="str">
        <f t="shared" si="10"/>
        <v>Total</v>
      </c>
      <c r="J165" s="22">
        <v>1225</v>
      </c>
      <c r="K165" s="22">
        <v>1386</v>
      </c>
      <c r="L165" s="22">
        <v>1</v>
      </c>
      <c r="M165" s="22">
        <v>366</v>
      </c>
      <c r="N165" s="22">
        <v>3135</v>
      </c>
      <c r="O165" s="22">
        <v>0</v>
      </c>
      <c r="P165" s="22">
        <v>2887</v>
      </c>
      <c r="Q165" s="22">
        <v>140</v>
      </c>
      <c r="R165" s="22">
        <v>9949</v>
      </c>
      <c r="S165" s="22">
        <v>610</v>
      </c>
    </row>
    <row r="166" spans="2:19" x14ac:dyDescent="0.2">
      <c r="B166" s="22" t="s">
        <v>39</v>
      </c>
      <c r="C166" s="19" t="s">
        <v>40</v>
      </c>
      <c r="D166" s="19" t="s">
        <v>264</v>
      </c>
      <c r="E166" s="19" t="s">
        <v>265</v>
      </c>
      <c r="F166" s="19" t="s">
        <v>342</v>
      </c>
      <c r="G166" s="19" t="s">
        <v>343</v>
      </c>
      <c r="H166" s="22" t="str">
        <f t="shared" si="10"/>
        <v>C_999</v>
      </c>
      <c r="I166" s="22" t="str">
        <f t="shared" si="10"/>
        <v>Total</v>
      </c>
      <c r="J166" s="22">
        <v>2309</v>
      </c>
      <c r="K166" s="22">
        <v>2412</v>
      </c>
      <c r="L166" s="22">
        <v>0</v>
      </c>
      <c r="M166" s="22">
        <v>486</v>
      </c>
      <c r="N166" s="22">
        <v>2763</v>
      </c>
      <c r="O166" s="22">
        <v>0</v>
      </c>
      <c r="P166" s="22">
        <v>2927</v>
      </c>
      <c r="Q166" s="22">
        <v>74</v>
      </c>
      <c r="R166" s="22">
        <v>11711</v>
      </c>
      <c r="S166" s="22">
        <v>71</v>
      </c>
    </row>
    <row r="167" spans="2:19" x14ac:dyDescent="0.2">
      <c r="B167" s="22" t="s">
        <v>39</v>
      </c>
      <c r="C167" s="19" t="s">
        <v>40</v>
      </c>
      <c r="D167" s="19" t="s">
        <v>264</v>
      </c>
      <c r="E167" s="19" t="s">
        <v>265</v>
      </c>
      <c r="F167" s="19" t="s">
        <v>344</v>
      </c>
      <c r="G167" s="19" t="s">
        <v>345</v>
      </c>
      <c r="H167" s="22" t="str">
        <f t="shared" si="10"/>
        <v>C_999</v>
      </c>
      <c r="I167" s="22" t="str">
        <f t="shared" si="10"/>
        <v>Total</v>
      </c>
      <c r="J167" s="22">
        <v>952</v>
      </c>
      <c r="K167" s="22">
        <v>1112</v>
      </c>
      <c r="L167" s="22">
        <v>0</v>
      </c>
      <c r="M167" s="22">
        <v>157</v>
      </c>
      <c r="N167" s="22">
        <v>3092</v>
      </c>
      <c r="O167" s="22">
        <v>0</v>
      </c>
      <c r="P167" s="22">
        <v>2595</v>
      </c>
      <c r="Q167" s="22">
        <v>102</v>
      </c>
      <c r="R167" s="22">
        <v>6740</v>
      </c>
      <c r="S167" s="22">
        <v>374</v>
      </c>
    </row>
    <row r="168" spans="2:19" x14ac:dyDescent="0.2">
      <c r="B168" s="22" t="s">
        <v>39</v>
      </c>
      <c r="C168" s="19" t="s">
        <v>40</v>
      </c>
      <c r="D168" s="19" t="s">
        <v>264</v>
      </c>
      <c r="E168" s="19" t="s">
        <v>265</v>
      </c>
      <c r="F168" s="19" t="s">
        <v>346</v>
      </c>
      <c r="G168" s="19" t="s">
        <v>347</v>
      </c>
      <c r="H168" s="22" t="str">
        <f t="shared" si="10"/>
        <v>C_999</v>
      </c>
      <c r="I168" s="22" t="str">
        <f t="shared" si="10"/>
        <v>Total</v>
      </c>
      <c r="J168" s="22">
        <v>1407</v>
      </c>
      <c r="K168" s="22">
        <v>1574</v>
      </c>
      <c r="L168" s="22">
        <v>0</v>
      </c>
      <c r="M168" s="22">
        <v>357</v>
      </c>
      <c r="N168" s="22">
        <v>3337</v>
      </c>
      <c r="O168" s="22">
        <v>0</v>
      </c>
      <c r="P168" s="22">
        <v>2963</v>
      </c>
      <c r="Q168" s="22">
        <v>159</v>
      </c>
      <c r="R168" s="22">
        <v>6591</v>
      </c>
      <c r="S168" s="22">
        <v>469</v>
      </c>
    </row>
    <row r="169" spans="2:19" x14ac:dyDescent="0.2">
      <c r="B169" s="22" t="s">
        <v>39</v>
      </c>
      <c r="C169" s="19" t="s">
        <v>40</v>
      </c>
      <c r="D169" s="19" t="s">
        <v>264</v>
      </c>
      <c r="E169" s="19" t="s">
        <v>265</v>
      </c>
      <c r="F169" s="19" t="s">
        <v>348</v>
      </c>
      <c r="G169" s="19" t="s">
        <v>349</v>
      </c>
      <c r="H169" s="22" t="str">
        <f t="shared" si="10"/>
        <v>C_999</v>
      </c>
      <c r="I169" s="22" t="str">
        <f t="shared" si="10"/>
        <v>Total</v>
      </c>
      <c r="J169" s="22">
        <v>569</v>
      </c>
      <c r="K169" s="22">
        <v>534</v>
      </c>
      <c r="L169" s="22">
        <v>10</v>
      </c>
      <c r="M169" s="22">
        <v>168</v>
      </c>
      <c r="N169" s="22">
        <v>1550</v>
      </c>
      <c r="O169" s="22">
        <v>0</v>
      </c>
      <c r="P169" s="22">
        <v>1557</v>
      </c>
      <c r="Q169" s="22">
        <v>149</v>
      </c>
      <c r="R169" s="22">
        <v>3025</v>
      </c>
      <c r="S169" s="22">
        <v>250</v>
      </c>
    </row>
    <row r="170" spans="2:19" x14ac:dyDescent="0.2">
      <c r="B170" s="22" t="s">
        <v>39</v>
      </c>
      <c r="C170" s="19" t="s">
        <v>40</v>
      </c>
      <c r="D170" s="19" t="s">
        <v>264</v>
      </c>
      <c r="E170" s="19" t="s">
        <v>265</v>
      </c>
      <c r="F170" s="19" t="s">
        <v>350</v>
      </c>
      <c r="G170" s="19" t="s">
        <v>351</v>
      </c>
      <c r="H170" s="22" t="str">
        <f t="shared" si="10"/>
        <v>C_999</v>
      </c>
      <c r="I170" s="22" t="str">
        <f t="shared" si="10"/>
        <v>Total</v>
      </c>
      <c r="J170" s="22">
        <v>1011</v>
      </c>
      <c r="K170" s="22">
        <v>885</v>
      </c>
      <c r="L170" s="22">
        <v>24</v>
      </c>
      <c r="M170" s="22">
        <v>205</v>
      </c>
      <c r="N170" s="22">
        <v>1525</v>
      </c>
      <c r="O170" s="22">
        <v>0</v>
      </c>
      <c r="P170" s="22">
        <v>1129</v>
      </c>
      <c r="Q170" s="22">
        <v>91</v>
      </c>
      <c r="R170" s="22">
        <v>1900</v>
      </c>
      <c r="S170" s="22">
        <v>148</v>
      </c>
    </row>
    <row r="171" spans="2:19" x14ac:dyDescent="0.2">
      <c r="B171" s="22" t="s">
        <v>39</v>
      </c>
      <c r="C171" s="19" t="s">
        <v>40</v>
      </c>
      <c r="D171" s="19" t="s">
        <v>264</v>
      </c>
      <c r="E171" s="19" t="s">
        <v>265</v>
      </c>
      <c r="F171" s="19" t="s">
        <v>352</v>
      </c>
      <c r="G171" s="19" t="s">
        <v>353</v>
      </c>
      <c r="H171" s="22" t="str">
        <f t="shared" si="10"/>
        <v>C_999</v>
      </c>
      <c r="I171" s="22" t="str">
        <f t="shared" si="10"/>
        <v>Total</v>
      </c>
      <c r="J171" s="22">
        <v>1191</v>
      </c>
      <c r="K171" s="22">
        <v>1257</v>
      </c>
      <c r="L171" s="22">
        <v>18</v>
      </c>
      <c r="M171" s="22">
        <v>370</v>
      </c>
      <c r="N171" s="22">
        <v>2363</v>
      </c>
      <c r="O171" s="22">
        <v>0</v>
      </c>
      <c r="P171" s="22">
        <v>2102</v>
      </c>
      <c r="Q171" s="22">
        <v>123</v>
      </c>
      <c r="R171" s="22">
        <v>4797</v>
      </c>
      <c r="S171" s="22">
        <v>407</v>
      </c>
    </row>
    <row r="172" spans="2:19" x14ac:dyDescent="0.2">
      <c r="B172" s="22" t="s">
        <v>39</v>
      </c>
      <c r="C172" s="19" t="s">
        <v>40</v>
      </c>
      <c r="D172" s="19" t="s">
        <v>264</v>
      </c>
      <c r="E172" s="19" t="s">
        <v>265</v>
      </c>
      <c r="F172" s="19" t="s">
        <v>354</v>
      </c>
      <c r="G172" s="19" t="s">
        <v>355</v>
      </c>
      <c r="H172" s="22" t="str">
        <f t="shared" si="10"/>
        <v>C_999</v>
      </c>
      <c r="I172" s="22" t="str">
        <f t="shared" si="10"/>
        <v>Total</v>
      </c>
      <c r="J172" s="22">
        <v>340</v>
      </c>
      <c r="K172" s="22">
        <v>364</v>
      </c>
      <c r="L172" s="22">
        <v>13</v>
      </c>
      <c r="M172" s="22">
        <v>56</v>
      </c>
      <c r="N172" s="22">
        <v>527</v>
      </c>
      <c r="O172" s="22">
        <v>0</v>
      </c>
      <c r="P172" s="22">
        <v>447</v>
      </c>
      <c r="Q172" s="22">
        <v>61</v>
      </c>
      <c r="R172" s="22">
        <v>507</v>
      </c>
      <c r="S172" s="22">
        <v>93</v>
      </c>
    </row>
    <row r="173" spans="2:19" x14ac:dyDescent="0.2">
      <c r="B173" s="22" t="s">
        <v>39</v>
      </c>
      <c r="C173" s="19" t="s">
        <v>40</v>
      </c>
      <c r="D173" s="19" t="s">
        <v>264</v>
      </c>
      <c r="E173" s="19" t="s">
        <v>265</v>
      </c>
      <c r="F173" s="19" t="s">
        <v>356</v>
      </c>
      <c r="G173" s="19" t="s">
        <v>357</v>
      </c>
      <c r="H173" s="22" t="str">
        <f t="shared" si="10"/>
        <v>C_999</v>
      </c>
      <c r="I173" s="22" t="str">
        <f t="shared" si="10"/>
        <v>Total</v>
      </c>
      <c r="J173" s="22">
        <v>889</v>
      </c>
      <c r="K173" s="22">
        <v>1083</v>
      </c>
      <c r="L173" s="22">
        <v>11</v>
      </c>
      <c r="M173" s="22">
        <v>114</v>
      </c>
      <c r="N173" s="22">
        <v>2202</v>
      </c>
      <c r="O173" s="22">
        <v>0</v>
      </c>
      <c r="P173" s="22">
        <v>2094</v>
      </c>
      <c r="Q173" s="22">
        <v>57</v>
      </c>
      <c r="R173" s="22">
        <v>2934</v>
      </c>
      <c r="S173" s="22">
        <v>187</v>
      </c>
    </row>
    <row r="174" spans="2:19" x14ac:dyDescent="0.2">
      <c r="B174" s="22" t="s">
        <v>39</v>
      </c>
      <c r="C174" s="19" t="s">
        <v>40</v>
      </c>
      <c r="D174" s="19" t="s">
        <v>264</v>
      </c>
      <c r="E174" s="19" t="s">
        <v>265</v>
      </c>
      <c r="F174" s="19" t="s">
        <v>358</v>
      </c>
      <c r="G174" s="19" t="s">
        <v>359</v>
      </c>
      <c r="H174" s="22" t="str">
        <f t="shared" si="10"/>
        <v>C_999</v>
      </c>
      <c r="I174" s="22" t="str">
        <f t="shared" si="10"/>
        <v>Total</v>
      </c>
      <c r="J174" s="22">
        <v>386</v>
      </c>
      <c r="K174" s="22">
        <v>355</v>
      </c>
      <c r="L174" s="22">
        <v>2</v>
      </c>
      <c r="M174" s="22">
        <v>15</v>
      </c>
      <c r="N174" s="22">
        <v>1393</v>
      </c>
      <c r="O174" s="22">
        <v>0</v>
      </c>
      <c r="P174" s="22">
        <v>1179</v>
      </c>
      <c r="Q174" s="22">
        <v>70</v>
      </c>
      <c r="R174" s="22">
        <v>0</v>
      </c>
      <c r="S174" s="22">
        <v>0</v>
      </c>
    </row>
    <row r="175" spans="2:19" x14ac:dyDescent="0.2">
      <c r="B175" s="22" t="s">
        <v>39</v>
      </c>
      <c r="C175" s="19" t="s">
        <v>40</v>
      </c>
      <c r="D175" s="19" t="s">
        <v>264</v>
      </c>
      <c r="E175" s="19" t="s">
        <v>265</v>
      </c>
      <c r="F175" s="19" t="s">
        <v>360</v>
      </c>
      <c r="G175" s="19" t="s">
        <v>361</v>
      </c>
      <c r="H175" s="22" t="str">
        <f t="shared" si="10"/>
        <v>C_999</v>
      </c>
      <c r="I175" s="22" t="str">
        <f t="shared" si="10"/>
        <v>Total</v>
      </c>
      <c r="J175" s="22">
        <v>0</v>
      </c>
      <c r="K175" s="22">
        <v>0</v>
      </c>
      <c r="L175" s="22">
        <v>0</v>
      </c>
      <c r="M175" s="22">
        <v>0</v>
      </c>
      <c r="N175" s="22">
        <v>2972</v>
      </c>
      <c r="O175" s="22">
        <v>1789</v>
      </c>
      <c r="P175" s="22">
        <v>2010</v>
      </c>
      <c r="Q175" s="22">
        <v>257</v>
      </c>
      <c r="R175" s="22">
        <v>4532</v>
      </c>
      <c r="S175" s="22">
        <v>565</v>
      </c>
    </row>
    <row r="176" spans="2:19" x14ac:dyDescent="0.2">
      <c r="B176" s="22" t="s">
        <v>39</v>
      </c>
      <c r="C176" s="19" t="s">
        <v>40</v>
      </c>
      <c r="D176" s="19" t="s">
        <v>264</v>
      </c>
      <c r="E176" s="19" t="s">
        <v>265</v>
      </c>
      <c r="F176" s="19" t="s">
        <v>362</v>
      </c>
      <c r="G176" s="19" t="s">
        <v>363</v>
      </c>
      <c r="H176" s="22" t="str">
        <f t="shared" si="10"/>
        <v>C_999</v>
      </c>
      <c r="I176" s="22" t="str">
        <f t="shared" si="10"/>
        <v>Total</v>
      </c>
      <c r="J176" s="22">
        <v>172</v>
      </c>
      <c r="K176" s="22">
        <v>209</v>
      </c>
      <c r="L176" s="22">
        <v>0</v>
      </c>
      <c r="M176" s="22">
        <v>29</v>
      </c>
      <c r="N176" s="22">
        <v>1269</v>
      </c>
      <c r="O176" s="22">
        <v>574</v>
      </c>
      <c r="P176" s="22">
        <v>1397</v>
      </c>
      <c r="Q176" s="22">
        <v>119</v>
      </c>
      <c r="R176" s="22">
        <v>3331</v>
      </c>
      <c r="S176" s="22">
        <v>285</v>
      </c>
    </row>
    <row r="177" spans="2:19" x14ac:dyDescent="0.2">
      <c r="B177" s="22" t="s">
        <v>39</v>
      </c>
      <c r="C177" s="19" t="s">
        <v>40</v>
      </c>
      <c r="D177" s="19" t="s">
        <v>264</v>
      </c>
      <c r="E177" s="19" t="s">
        <v>265</v>
      </c>
      <c r="F177" s="19" t="s">
        <v>364</v>
      </c>
      <c r="G177" s="19" t="s">
        <v>365</v>
      </c>
      <c r="H177" s="22" t="str">
        <f t="shared" si="10"/>
        <v>C_999</v>
      </c>
      <c r="I177" s="22" t="str">
        <f t="shared" si="10"/>
        <v>Total</v>
      </c>
      <c r="J177" s="22">
        <v>470</v>
      </c>
      <c r="K177" s="22">
        <v>644</v>
      </c>
      <c r="L177" s="22">
        <v>16</v>
      </c>
      <c r="M177" s="22">
        <v>100</v>
      </c>
      <c r="N177" s="22">
        <v>1656</v>
      </c>
      <c r="O177" s="22">
        <v>14</v>
      </c>
      <c r="P177" s="22">
        <v>1530</v>
      </c>
      <c r="Q177" s="22">
        <v>163</v>
      </c>
      <c r="R177" s="22">
        <v>3382</v>
      </c>
      <c r="S177" s="22">
        <v>334</v>
      </c>
    </row>
    <row r="178" spans="2:19" x14ac:dyDescent="0.2">
      <c r="B178" s="22" t="s">
        <v>39</v>
      </c>
      <c r="C178" s="19" t="s">
        <v>40</v>
      </c>
      <c r="D178" s="19" t="s">
        <v>264</v>
      </c>
      <c r="E178" s="19" t="s">
        <v>265</v>
      </c>
      <c r="F178" s="19" t="s">
        <v>366</v>
      </c>
      <c r="G178" s="19" t="s">
        <v>367</v>
      </c>
      <c r="H178" s="22" t="str">
        <f t="shared" si="10"/>
        <v>C_999</v>
      </c>
      <c r="I178" s="22" t="str">
        <f t="shared" si="10"/>
        <v>Total</v>
      </c>
      <c r="J178" s="22">
        <v>0</v>
      </c>
      <c r="K178" s="22">
        <v>0</v>
      </c>
      <c r="L178" s="22">
        <v>0</v>
      </c>
      <c r="M178" s="22">
        <v>0</v>
      </c>
      <c r="N178" s="22">
        <v>256</v>
      </c>
      <c r="O178" s="22">
        <v>2636</v>
      </c>
      <c r="P178" s="22">
        <v>887</v>
      </c>
      <c r="Q178" s="22">
        <v>454</v>
      </c>
      <c r="R178" s="22">
        <v>4313</v>
      </c>
      <c r="S178" s="22">
        <v>821</v>
      </c>
    </row>
    <row r="179" spans="2:19" x14ac:dyDescent="0.2">
      <c r="B179" s="22" t="s">
        <v>39</v>
      </c>
      <c r="C179" s="19" t="s">
        <v>40</v>
      </c>
      <c r="D179" s="19" t="s">
        <v>264</v>
      </c>
      <c r="E179" s="19" t="s">
        <v>265</v>
      </c>
      <c r="F179" s="19" t="s">
        <v>368</v>
      </c>
      <c r="G179" s="19" t="s">
        <v>369</v>
      </c>
      <c r="H179" s="22" t="str">
        <f t="shared" si="10"/>
        <v>C_999</v>
      </c>
      <c r="I179" s="22" t="str">
        <f t="shared" si="10"/>
        <v>Total</v>
      </c>
      <c r="J179" s="22">
        <v>9859</v>
      </c>
      <c r="K179" s="22">
        <v>8290</v>
      </c>
      <c r="L179" s="22">
        <v>149</v>
      </c>
      <c r="M179" s="22">
        <v>1852</v>
      </c>
      <c r="N179" s="22">
        <v>20538</v>
      </c>
      <c r="O179" s="22">
        <v>14378</v>
      </c>
      <c r="P179" s="22">
        <v>25251</v>
      </c>
      <c r="Q179" s="22">
        <v>1956</v>
      </c>
      <c r="R179" s="22">
        <v>52676</v>
      </c>
      <c r="S179" s="22">
        <v>4960</v>
      </c>
    </row>
    <row r="180" spans="2:19" x14ac:dyDescent="0.2">
      <c r="B180" s="22" t="s">
        <v>39</v>
      </c>
      <c r="C180" s="19" t="s">
        <v>40</v>
      </c>
      <c r="D180" s="19" t="s">
        <v>264</v>
      </c>
      <c r="E180" s="19" t="s">
        <v>265</v>
      </c>
      <c r="F180" s="19" t="s">
        <v>370</v>
      </c>
      <c r="G180" s="19" t="s">
        <v>371</v>
      </c>
      <c r="H180" s="22" t="str">
        <f t="shared" ref="H180:I195" si="11">H179</f>
        <v>C_999</v>
      </c>
      <c r="I180" s="22" t="str">
        <f t="shared" si="11"/>
        <v>Total</v>
      </c>
      <c r="J180" s="22">
        <v>4750</v>
      </c>
      <c r="K180" s="22">
        <v>4417</v>
      </c>
      <c r="L180" s="22">
        <v>232</v>
      </c>
      <c r="M180" s="22">
        <v>667</v>
      </c>
      <c r="N180" s="22">
        <v>13627</v>
      </c>
      <c r="O180" s="22">
        <v>11716</v>
      </c>
      <c r="P180" s="22">
        <v>16631</v>
      </c>
      <c r="Q180" s="22">
        <v>2712</v>
      </c>
      <c r="R180" s="22">
        <v>32613</v>
      </c>
      <c r="S180" s="22">
        <v>4677</v>
      </c>
    </row>
    <row r="181" spans="2:19" x14ac:dyDescent="0.2">
      <c r="B181" s="22" t="s">
        <v>39</v>
      </c>
      <c r="C181" s="19" t="s">
        <v>40</v>
      </c>
      <c r="D181" s="19" t="s">
        <v>264</v>
      </c>
      <c r="E181" s="19" t="s">
        <v>265</v>
      </c>
      <c r="F181" s="19" t="s">
        <v>372</v>
      </c>
      <c r="G181" s="19" t="s">
        <v>373</v>
      </c>
      <c r="H181" s="22" t="str">
        <f t="shared" si="11"/>
        <v>C_999</v>
      </c>
      <c r="I181" s="22" t="str">
        <f t="shared" si="11"/>
        <v>Total</v>
      </c>
      <c r="J181" s="22">
        <v>6498</v>
      </c>
      <c r="K181" s="22">
        <v>6804</v>
      </c>
      <c r="L181" s="22">
        <v>31</v>
      </c>
      <c r="M181" s="22">
        <v>410</v>
      </c>
      <c r="N181" s="22">
        <v>13680</v>
      </c>
      <c r="O181" s="22">
        <v>7869</v>
      </c>
      <c r="P181" s="22">
        <v>15269</v>
      </c>
      <c r="Q181" s="22">
        <v>1518</v>
      </c>
      <c r="R181" s="22">
        <v>25260</v>
      </c>
      <c r="S181" s="22">
        <v>2607</v>
      </c>
    </row>
    <row r="182" spans="2:19" x14ac:dyDescent="0.2">
      <c r="B182" s="22" t="s">
        <v>39</v>
      </c>
      <c r="C182" s="19" t="s">
        <v>40</v>
      </c>
      <c r="D182" s="19" t="s">
        <v>264</v>
      </c>
      <c r="E182" s="19" t="s">
        <v>265</v>
      </c>
      <c r="F182" s="19" t="s">
        <v>374</v>
      </c>
      <c r="G182" s="19" t="s">
        <v>375</v>
      </c>
      <c r="H182" s="22" t="str">
        <f t="shared" si="11"/>
        <v>C_999</v>
      </c>
      <c r="I182" s="22" t="str">
        <f t="shared" si="11"/>
        <v>Total</v>
      </c>
      <c r="J182" s="22">
        <v>9042</v>
      </c>
      <c r="K182" s="22">
        <v>7424</v>
      </c>
      <c r="L182" s="22">
        <v>322</v>
      </c>
      <c r="M182" s="22">
        <v>1413</v>
      </c>
      <c r="N182" s="22">
        <v>18350</v>
      </c>
      <c r="O182" s="22">
        <v>15462</v>
      </c>
      <c r="P182" s="22">
        <v>26390</v>
      </c>
      <c r="Q182" s="22">
        <v>2563</v>
      </c>
      <c r="R182" s="22">
        <v>57982</v>
      </c>
      <c r="S182" s="22">
        <v>6612</v>
      </c>
    </row>
    <row r="183" spans="2:19" x14ac:dyDescent="0.2">
      <c r="B183" s="22" t="s">
        <v>39</v>
      </c>
      <c r="C183" s="19" t="s">
        <v>40</v>
      </c>
      <c r="D183" s="19" t="s">
        <v>264</v>
      </c>
      <c r="E183" s="19" t="s">
        <v>265</v>
      </c>
      <c r="F183" s="19" t="s">
        <v>376</v>
      </c>
      <c r="G183" s="19" t="s">
        <v>377</v>
      </c>
      <c r="H183" s="22" t="str">
        <f t="shared" si="11"/>
        <v>C_999</v>
      </c>
      <c r="I183" s="22" t="str">
        <f t="shared" si="11"/>
        <v>Total</v>
      </c>
      <c r="J183" s="22">
        <v>6709</v>
      </c>
      <c r="K183" s="22">
        <v>5976</v>
      </c>
      <c r="L183" s="22">
        <v>234</v>
      </c>
      <c r="M183" s="22">
        <v>838</v>
      </c>
      <c r="N183" s="22">
        <v>13702</v>
      </c>
      <c r="O183" s="22">
        <v>6910</v>
      </c>
      <c r="P183" s="22">
        <v>17812</v>
      </c>
      <c r="Q183" s="22">
        <v>1372</v>
      </c>
      <c r="R183" s="22">
        <v>43360</v>
      </c>
      <c r="S183" s="22">
        <v>2654</v>
      </c>
    </row>
    <row r="184" spans="2:19" x14ac:dyDescent="0.2">
      <c r="B184" s="22" t="s">
        <v>39</v>
      </c>
      <c r="C184" s="19" t="s">
        <v>40</v>
      </c>
      <c r="D184" s="19" t="s">
        <v>264</v>
      </c>
      <c r="E184" s="19" t="s">
        <v>265</v>
      </c>
      <c r="F184" s="19" t="s">
        <v>378</v>
      </c>
      <c r="G184" s="19" t="s">
        <v>379</v>
      </c>
      <c r="H184" s="22" t="str">
        <f t="shared" si="11"/>
        <v>C_999</v>
      </c>
      <c r="I184" s="22" t="str">
        <f t="shared" si="11"/>
        <v>Total</v>
      </c>
      <c r="J184" s="22">
        <v>6163</v>
      </c>
      <c r="K184" s="22">
        <v>4849</v>
      </c>
      <c r="L184" s="22">
        <v>107</v>
      </c>
      <c r="M184" s="22">
        <v>952</v>
      </c>
      <c r="N184" s="22">
        <v>15181</v>
      </c>
      <c r="O184" s="22">
        <v>8886</v>
      </c>
      <c r="P184" s="22">
        <v>20773</v>
      </c>
      <c r="Q184" s="22">
        <v>1158</v>
      </c>
      <c r="R184" s="22">
        <v>29832</v>
      </c>
      <c r="S184" s="22">
        <v>1961</v>
      </c>
    </row>
    <row r="185" spans="2:19" x14ac:dyDescent="0.2">
      <c r="B185" s="22" t="s">
        <v>39</v>
      </c>
      <c r="C185" s="19" t="s">
        <v>40</v>
      </c>
      <c r="D185" s="19" t="s">
        <v>264</v>
      </c>
      <c r="E185" s="19" t="s">
        <v>265</v>
      </c>
      <c r="F185" s="19" t="s">
        <v>380</v>
      </c>
      <c r="G185" s="19" t="s">
        <v>381</v>
      </c>
      <c r="H185" s="22" t="str">
        <f t="shared" si="11"/>
        <v>C_999</v>
      </c>
      <c r="I185" s="22" t="str">
        <f t="shared" si="11"/>
        <v>Total</v>
      </c>
      <c r="J185" s="22">
        <v>9025</v>
      </c>
      <c r="K185" s="22">
        <v>7639</v>
      </c>
      <c r="L185" s="22">
        <v>36</v>
      </c>
      <c r="M185" s="22">
        <v>3298</v>
      </c>
      <c r="N185" s="22">
        <v>20497</v>
      </c>
      <c r="O185" s="22">
        <v>11468</v>
      </c>
      <c r="P185" s="22">
        <v>32028</v>
      </c>
      <c r="Q185" s="22">
        <v>3552</v>
      </c>
      <c r="R185" s="22">
        <v>58291</v>
      </c>
      <c r="S185" s="22">
        <v>6907</v>
      </c>
    </row>
    <row r="186" spans="2:19" x14ac:dyDescent="0.2">
      <c r="B186" s="22" t="s">
        <v>39</v>
      </c>
      <c r="C186" s="19" t="s">
        <v>40</v>
      </c>
      <c r="D186" s="19" t="s">
        <v>264</v>
      </c>
      <c r="E186" s="19" t="s">
        <v>265</v>
      </c>
      <c r="F186" s="19" t="s">
        <v>382</v>
      </c>
      <c r="G186" s="19" t="s">
        <v>383</v>
      </c>
      <c r="H186" s="22" t="str">
        <f t="shared" si="11"/>
        <v>C_999</v>
      </c>
      <c r="I186" s="22" t="str">
        <f t="shared" si="11"/>
        <v>Total</v>
      </c>
      <c r="J186" s="22">
        <v>10677</v>
      </c>
      <c r="K186" s="22">
        <v>9609</v>
      </c>
      <c r="L186" s="22">
        <v>29</v>
      </c>
      <c r="M186" s="22">
        <v>1712</v>
      </c>
      <c r="N186" s="22">
        <v>18859</v>
      </c>
      <c r="O186" s="22">
        <v>9185</v>
      </c>
      <c r="P186" s="22">
        <v>30756</v>
      </c>
      <c r="Q186" s="22">
        <v>2347</v>
      </c>
      <c r="R186" s="22">
        <v>49127</v>
      </c>
      <c r="S186" s="22">
        <v>4134</v>
      </c>
    </row>
    <row r="187" spans="2:19" x14ac:dyDescent="0.2">
      <c r="B187" s="22" t="s">
        <v>39</v>
      </c>
      <c r="C187" s="19" t="s">
        <v>40</v>
      </c>
      <c r="D187" s="19" t="s">
        <v>264</v>
      </c>
      <c r="E187" s="19" t="s">
        <v>265</v>
      </c>
      <c r="F187" s="19" t="s">
        <v>384</v>
      </c>
      <c r="G187" s="19" t="s">
        <v>385</v>
      </c>
      <c r="H187" s="22" t="str">
        <f t="shared" si="11"/>
        <v>C_999</v>
      </c>
      <c r="I187" s="22" t="str">
        <f t="shared" si="11"/>
        <v>Total</v>
      </c>
      <c r="J187" s="22">
        <v>5820</v>
      </c>
      <c r="K187" s="22">
        <v>4973</v>
      </c>
      <c r="L187" s="22">
        <v>120</v>
      </c>
      <c r="M187" s="22">
        <v>645</v>
      </c>
      <c r="N187" s="22">
        <v>12579</v>
      </c>
      <c r="O187" s="22">
        <v>5873</v>
      </c>
      <c r="P187" s="22">
        <v>17876</v>
      </c>
      <c r="Q187" s="22">
        <v>1499</v>
      </c>
      <c r="R187" s="22">
        <v>52368</v>
      </c>
      <c r="S187" s="22">
        <v>4508</v>
      </c>
    </row>
    <row r="188" spans="2:19" x14ac:dyDescent="0.2">
      <c r="B188" s="22" t="s">
        <v>39</v>
      </c>
      <c r="C188" s="19" t="s">
        <v>40</v>
      </c>
      <c r="D188" s="19" t="s">
        <v>264</v>
      </c>
      <c r="E188" s="19" t="s">
        <v>265</v>
      </c>
      <c r="F188" s="19" t="s">
        <v>386</v>
      </c>
      <c r="G188" s="19" t="s">
        <v>387</v>
      </c>
      <c r="H188" s="22" t="str">
        <f t="shared" si="11"/>
        <v>C_999</v>
      </c>
      <c r="I188" s="22" t="str">
        <f t="shared" si="11"/>
        <v>Total</v>
      </c>
      <c r="J188" s="22">
        <v>2746</v>
      </c>
      <c r="K188" s="22">
        <v>2876</v>
      </c>
      <c r="L188" s="22">
        <v>46</v>
      </c>
      <c r="M188" s="22">
        <v>317</v>
      </c>
      <c r="N188" s="22">
        <v>2442</v>
      </c>
      <c r="O188" s="22">
        <v>7606</v>
      </c>
      <c r="P188" s="22">
        <v>2878</v>
      </c>
      <c r="Q188" s="22">
        <v>263</v>
      </c>
      <c r="R188" s="22">
        <v>16317</v>
      </c>
      <c r="S188" s="22">
        <v>2223</v>
      </c>
    </row>
    <row r="189" spans="2:19" x14ac:dyDescent="0.2">
      <c r="B189" s="22" t="s">
        <v>39</v>
      </c>
      <c r="C189" s="19" t="s">
        <v>40</v>
      </c>
      <c r="D189" s="19" t="s">
        <v>264</v>
      </c>
      <c r="E189" s="19" t="s">
        <v>265</v>
      </c>
      <c r="F189" s="19" t="s">
        <v>388</v>
      </c>
      <c r="G189" s="19" t="s">
        <v>389</v>
      </c>
      <c r="H189" s="22" t="str">
        <f t="shared" si="11"/>
        <v>C_999</v>
      </c>
      <c r="I189" s="22" t="str">
        <f t="shared" si="11"/>
        <v>Total</v>
      </c>
      <c r="J189" s="22">
        <v>13691</v>
      </c>
      <c r="K189" s="22">
        <v>12002</v>
      </c>
      <c r="L189" s="22">
        <v>157</v>
      </c>
      <c r="M189" s="22">
        <v>1858</v>
      </c>
      <c r="N189" s="22">
        <v>31991</v>
      </c>
      <c r="O189" s="22">
        <v>16844</v>
      </c>
      <c r="P189" s="22">
        <v>44582</v>
      </c>
      <c r="Q189" s="22">
        <v>3313</v>
      </c>
      <c r="R189" s="22">
        <v>85351</v>
      </c>
      <c r="S189" s="22">
        <v>5315</v>
      </c>
    </row>
    <row r="190" spans="2:19" x14ac:dyDescent="0.2">
      <c r="B190" s="22" t="s">
        <v>39</v>
      </c>
      <c r="C190" s="19" t="s">
        <v>40</v>
      </c>
      <c r="D190" s="19" t="s">
        <v>264</v>
      </c>
      <c r="E190" s="19" t="s">
        <v>265</v>
      </c>
      <c r="F190" s="19" t="s">
        <v>390</v>
      </c>
      <c r="G190" s="19" t="s">
        <v>391</v>
      </c>
      <c r="H190" s="22" t="str">
        <f t="shared" si="11"/>
        <v>C_999</v>
      </c>
      <c r="I190" s="22" t="str">
        <f t="shared" si="11"/>
        <v>Total</v>
      </c>
      <c r="J190" s="22">
        <v>5123</v>
      </c>
      <c r="K190" s="22">
        <v>6171</v>
      </c>
      <c r="L190" s="22">
        <v>312</v>
      </c>
      <c r="M190" s="22">
        <v>854</v>
      </c>
      <c r="N190" s="22">
        <v>13351</v>
      </c>
      <c r="O190" s="22">
        <v>5885</v>
      </c>
      <c r="P190" s="22">
        <v>17959</v>
      </c>
      <c r="Q190" s="22">
        <v>1567</v>
      </c>
      <c r="R190" s="22">
        <v>37014</v>
      </c>
      <c r="S190" s="22">
        <v>3154</v>
      </c>
    </row>
    <row r="191" spans="2:19" x14ac:dyDescent="0.2">
      <c r="B191" s="22" t="s">
        <v>39</v>
      </c>
      <c r="C191" s="19" t="s">
        <v>40</v>
      </c>
      <c r="D191" s="19" t="s">
        <v>264</v>
      </c>
      <c r="E191" s="19" t="s">
        <v>265</v>
      </c>
      <c r="F191" s="19" t="s">
        <v>392</v>
      </c>
      <c r="G191" s="19" t="s">
        <v>393</v>
      </c>
      <c r="H191" s="22" t="str">
        <f t="shared" si="11"/>
        <v>C_999</v>
      </c>
      <c r="I191" s="22" t="str">
        <f t="shared" si="11"/>
        <v>Total</v>
      </c>
      <c r="J191" s="22">
        <v>8523</v>
      </c>
      <c r="K191" s="22">
        <v>7754</v>
      </c>
      <c r="L191" s="22">
        <v>113</v>
      </c>
      <c r="M191" s="22">
        <v>1236</v>
      </c>
      <c r="N191" s="22">
        <v>19694</v>
      </c>
      <c r="O191" s="22">
        <v>17175</v>
      </c>
      <c r="P191" s="22">
        <v>32552</v>
      </c>
      <c r="Q191" s="22">
        <v>1785</v>
      </c>
      <c r="R191" s="22">
        <v>61342</v>
      </c>
      <c r="S191" s="22">
        <v>3584</v>
      </c>
    </row>
    <row r="192" spans="2:19" x14ac:dyDescent="0.2">
      <c r="B192" s="22" t="s">
        <v>39</v>
      </c>
      <c r="C192" s="19" t="s">
        <v>40</v>
      </c>
      <c r="D192" s="19" t="s">
        <v>264</v>
      </c>
      <c r="E192" s="19" t="s">
        <v>265</v>
      </c>
      <c r="F192" s="19" t="s">
        <v>394</v>
      </c>
      <c r="G192" s="19" t="s">
        <v>395</v>
      </c>
      <c r="H192" s="22" t="str">
        <f t="shared" si="11"/>
        <v>C_999</v>
      </c>
      <c r="I192" s="22" t="str">
        <f t="shared" si="11"/>
        <v>Total</v>
      </c>
      <c r="J192" s="22">
        <v>2250</v>
      </c>
      <c r="K192" s="22">
        <v>7446</v>
      </c>
      <c r="L192" s="22">
        <v>54</v>
      </c>
      <c r="M192" s="22">
        <v>971</v>
      </c>
      <c r="N192" s="22">
        <v>3082</v>
      </c>
      <c r="O192" s="22">
        <v>1623</v>
      </c>
      <c r="P192" s="22">
        <v>18616</v>
      </c>
      <c r="Q192" s="22">
        <v>757</v>
      </c>
      <c r="R192" s="22">
        <v>39031</v>
      </c>
      <c r="S192" s="22">
        <v>1921</v>
      </c>
    </row>
    <row r="193" spans="2:19" x14ac:dyDescent="0.2">
      <c r="B193" s="22" t="s">
        <v>39</v>
      </c>
      <c r="C193" s="19" t="s">
        <v>40</v>
      </c>
      <c r="D193" s="19" t="s">
        <v>264</v>
      </c>
      <c r="E193" s="19" t="s">
        <v>265</v>
      </c>
      <c r="F193" s="19" t="s">
        <v>396</v>
      </c>
      <c r="G193" s="19" t="s">
        <v>397</v>
      </c>
      <c r="H193" s="22" t="str">
        <f t="shared" si="11"/>
        <v>C_999</v>
      </c>
      <c r="I193" s="22" t="str">
        <f t="shared" si="11"/>
        <v>Total</v>
      </c>
      <c r="J193" s="22">
        <v>13832</v>
      </c>
      <c r="K193" s="22">
        <v>11551</v>
      </c>
      <c r="L193" s="22">
        <v>0</v>
      </c>
      <c r="M193" s="22">
        <v>2112</v>
      </c>
      <c r="N193" s="22">
        <v>30003</v>
      </c>
      <c r="O193" s="22">
        <v>15069</v>
      </c>
      <c r="P193" s="22">
        <v>37258</v>
      </c>
      <c r="Q193" s="22">
        <v>1422</v>
      </c>
      <c r="R193" s="22">
        <v>90337</v>
      </c>
      <c r="S193" s="22">
        <v>6566</v>
      </c>
    </row>
    <row r="194" spans="2:19" x14ac:dyDescent="0.2">
      <c r="B194" s="22" t="s">
        <v>39</v>
      </c>
      <c r="C194" s="19" t="s">
        <v>40</v>
      </c>
      <c r="D194" s="19" t="s">
        <v>264</v>
      </c>
      <c r="E194" s="19" t="s">
        <v>265</v>
      </c>
      <c r="F194" s="19" t="s">
        <v>398</v>
      </c>
      <c r="G194" s="19" t="s">
        <v>399</v>
      </c>
      <c r="H194" s="22" t="str">
        <f t="shared" si="11"/>
        <v>C_999</v>
      </c>
      <c r="I194" s="22" t="str">
        <f t="shared" si="11"/>
        <v>Total</v>
      </c>
      <c r="J194" s="22">
        <v>88</v>
      </c>
      <c r="K194" s="22">
        <v>73</v>
      </c>
      <c r="L194" s="22">
        <v>0</v>
      </c>
      <c r="M194" s="22">
        <v>15</v>
      </c>
      <c r="N194" s="22">
        <v>0</v>
      </c>
      <c r="O194" s="22">
        <v>39</v>
      </c>
      <c r="P194" s="22">
        <v>66</v>
      </c>
      <c r="Q194" s="22">
        <v>0</v>
      </c>
      <c r="R194" s="22">
        <v>104</v>
      </c>
      <c r="S194" s="22">
        <v>0</v>
      </c>
    </row>
    <row r="195" spans="2:19" x14ac:dyDescent="0.2">
      <c r="B195" s="22" t="s">
        <v>39</v>
      </c>
      <c r="C195" s="19" t="s">
        <v>40</v>
      </c>
      <c r="D195" s="19" t="s">
        <v>264</v>
      </c>
      <c r="E195" s="19" t="s">
        <v>265</v>
      </c>
      <c r="F195" s="19" t="s">
        <v>400</v>
      </c>
      <c r="G195" s="19" t="s">
        <v>401</v>
      </c>
      <c r="H195" s="22" t="str">
        <f t="shared" si="11"/>
        <v>C_999</v>
      </c>
      <c r="I195" s="22" t="str">
        <f t="shared" si="11"/>
        <v>Total</v>
      </c>
      <c r="J195" s="22">
        <v>6161</v>
      </c>
      <c r="K195" s="22">
        <v>5241</v>
      </c>
      <c r="L195" s="22">
        <v>84</v>
      </c>
      <c r="M195" s="22">
        <v>477</v>
      </c>
      <c r="N195" s="22">
        <v>13341</v>
      </c>
      <c r="O195" s="22">
        <v>4216</v>
      </c>
      <c r="P195" s="22">
        <v>16622</v>
      </c>
      <c r="Q195" s="22">
        <v>1216</v>
      </c>
      <c r="R195" s="22">
        <v>29712</v>
      </c>
      <c r="S195" s="22">
        <v>2298</v>
      </c>
    </row>
    <row r="196" spans="2:19" x14ac:dyDescent="0.2">
      <c r="B196" s="22" t="s">
        <v>39</v>
      </c>
      <c r="C196" s="19" t="s">
        <v>40</v>
      </c>
      <c r="D196" s="19" t="s">
        <v>264</v>
      </c>
      <c r="E196" s="19" t="s">
        <v>265</v>
      </c>
      <c r="F196" s="19" t="s">
        <v>402</v>
      </c>
      <c r="G196" s="19" t="s">
        <v>403</v>
      </c>
      <c r="H196" s="22" t="str">
        <f t="shared" ref="H196:I211" si="12">H195</f>
        <v>C_999</v>
      </c>
      <c r="I196" s="22" t="str">
        <f t="shared" si="12"/>
        <v>Total</v>
      </c>
      <c r="J196" s="22">
        <v>16653</v>
      </c>
      <c r="K196" s="22">
        <v>15313</v>
      </c>
      <c r="L196" s="22">
        <v>625</v>
      </c>
      <c r="M196" s="22">
        <v>2480</v>
      </c>
      <c r="N196" s="22">
        <v>30440</v>
      </c>
      <c r="O196" s="22">
        <v>36075</v>
      </c>
      <c r="P196" s="22">
        <v>53580</v>
      </c>
      <c r="Q196" s="22">
        <v>5030</v>
      </c>
      <c r="R196" s="22">
        <v>82716</v>
      </c>
      <c r="S196" s="22">
        <v>7598</v>
      </c>
    </row>
    <row r="197" spans="2:19" x14ac:dyDescent="0.2">
      <c r="B197" s="22" t="s">
        <v>39</v>
      </c>
      <c r="C197" s="19" t="s">
        <v>40</v>
      </c>
      <c r="D197" s="19" t="s">
        <v>264</v>
      </c>
      <c r="E197" s="19" t="s">
        <v>265</v>
      </c>
      <c r="F197" s="19" t="s">
        <v>404</v>
      </c>
      <c r="G197" s="19" t="s">
        <v>405</v>
      </c>
      <c r="H197" s="22" t="str">
        <f t="shared" si="12"/>
        <v>C_999</v>
      </c>
      <c r="I197" s="22" t="str">
        <f t="shared" si="12"/>
        <v>Total</v>
      </c>
      <c r="J197" s="22">
        <v>5787</v>
      </c>
      <c r="K197" s="22">
        <v>5697</v>
      </c>
      <c r="L197" s="22">
        <v>158</v>
      </c>
      <c r="M197" s="22">
        <v>895</v>
      </c>
      <c r="N197" s="22">
        <v>14283</v>
      </c>
      <c r="O197" s="22">
        <v>7827</v>
      </c>
      <c r="P197" s="22">
        <v>19237</v>
      </c>
      <c r="Q197" s="22">
        <v>1428</v>
      </c>
      <c r="R197" s="22">
        <v>34305</v>
      </c>
      <c r="S197" s="22">
        <v>2678</v>
      </c>
    </row>
    <row r="198" spans="2:19" x14ac:dyDescent="0.2">
      <c r="B198" s="22" t="s">
        <v>39</v>
      </c>
      <c r="C198" s="19" t="s">
        <v>40</v>
      </c>
      <c r="D198" s="19" t="s">
        <v>264</v>
      </c>
      <c r="E198" s="19" t="s">
        <v>265</v>
      </c>
      <c r="F198" s="19" t="s">
        <v>406</v>
      </c>
      <c r="G198" s="19" t="s">
        <v>407</v>
      </c>
      <c r="H198" s="22" t="str">
        <f t="shared" si="12"/>
        <v>C_999</v>
      </c>
      <c r="I198" s="22" t="str">
        <f t="shared" si="12"/>
        <v>Total</v>
      </c>
      <c r="J198" s="22">
        <v>9620</v>
      </c>
      <c r="K198" s="22">
        <v>8777</v>
      </c>
      <c r="L198" s="22">
        <v>294</v>
      </c>
      <c r="M198" s="22">
        <v>1221</v>
      </c>
      <c r="N198" s="22">
        <v>17165</v>
      </c>
      <c r="O198" s="22">
        <v>8658</v>
      </c>
      <c r="P198" s="22">
        <v>24667</v>
      </c>
      <c r="Q198" s="22">
        <v>1976</v>
      </c>
      <c r="R198" s="22">
        <v>58452</v>
      </c>
      <c r="S198" s="22">
        <v>4036</v>
      </c>
    </row>
    <row r="199" spans="2:19" x14ac:dyDescent="0.2">
      <c r="B199" s="22" t="s">
        <v>39</v>
      </c>
      <c r="C199" s="19" t="s">
        <v>40</v>
      </c>
      <c r="D199" s="19" t="s">
        <v>264</v>
      </c>
      <c r="E199" s="19" t="s">
        <v>265</v>
      </c>
      <c r="F199" s="19" t="s">
        <v>408</v>
      </c>
      <c r="G199" s="19" t="s">
        <v>409</v>
      </c>
      <c r="H199" s="22" t="str">
        <f t="shared" si="12"/>
        <v>C_999</v>
      </c>
      <c r="I199" s="22" t="str">
        <f t="shared" si="12"/>
        <v>Total</v>
      </c>
      <c r="J199" s="22">
        <v>15300</v>
      </c>
      <c r="K199" s="22">
        <v>13034</v>
      </c>
      <c r="L199" s="22">
        <v>390</v>
      </c>
      <c r="M199" s="22">
        <v>1733</v>
      </c>
      <c r="N199" s="22">
        <v>26011</v>
      </c>
      <c r="O199" s="22">
        <v>25923</v>
      </c>
      <c r="P199" s="22">
        <v>44595</v>
      </c>
      <c r="Q199" s="22">
        <v>4048</v>
      </c>
      <c r="R199" s="22">
        <v>68177</v>
      </c>
      <c r="S199" s="22">
        <v>6717</v>
      </c>
    </row>
    <row r="200" spans="2:19" x14ac:dyDescent="0.2">
      <c r="B200" s="22" t="s">
        <v>39</v>
      </c>
      <c r="C200" s="19" t="s">
        <v>40</v>
      </c>
      <c r="D200" s="19" t="s">
        <v>264</v>
      </c>
      <c r="E200" s="19" t="s">
        <v>265</v>
      </c>
      <c r="F200" s="19" t="s">
        <v>410</v>
      </c>
      <c r="G200" s="19" t="s">
        <v>411</v>
      </c>
      <c r="H200" s="22" t="str">
        <f t="shared" si="12"/>
        <v>C_999</v>
      </c>
      <c r="I200" s="22" t="str">
        <f t="shared" si="12"/>
        <v>Total</v>
      </c>
      <c r="J200" s="22">
        <v>3287</v>
      </c>
      <c r="K200" s="22">
        <v>2904</v>
      </c>
      <c r="L200" s="22">
        <v>25</v>
      </c>
      <c r="M200" s="22">
        <v>594</v>
      </c>
      <c r="N200" s="22">
        <v>6033</v>
      </c>
      <c r="O200" s="22">
        <v>2709</v>
      </c>
      <c r="P200" s="22">
        <v>7644</v>
      </c>
      <c r="Q200" s="22">
        <v>351</v>
      </c>
      <c r="R200" s="22">
        <v>15297</v>
      </c>
      <c r="S200" s="22">
        <v>1076</v>
      </c>
    </row>
    <row r="201" spans="2:19" x14ac:dyDescent="0.2">
      <c r="B201" s="22" t="s">
        <v>39</v>
      </c>
      <c r="C201" s="19" t="s">
        <v>40</v>
      </c>
      <c r="D201" s="19" t="s">
        <v>264</v>
      </c>
      <c r="E201" s="19" t="s">
        <v>265</v>
      </c>
      <c r="F201" s="19" t="s">
        <v>412</v>
      </c>
      <c r="G201" s="19" t="s">
        <v>413</v>
      </c>
      <c r="H201" s="22" t="str">
        <f t="shared" si="12"/>
        <v>C_999</v>
      </c>
      <c r="I201" s="22" t="str">
        <f t="shared" si="12"/>
        <v>Total</v>
      </c>
      <c r="J201" s="22">
        <v>11082</v>
      </c>
      <c r="K201" s="22">
        <v>9518</v>
      </c>
      <c r="L201" s="22">
        <v>289</v>
      </c>
      <c r="M201" s="22">
        <v>2328</v>
      </c>
      <c r="N201" s="22">
        <v>31577</v>
      </c>
      <c r="O201" s="22">
        <v>16684</v>
      </c>
      <c r="P201" s="22">
        <v>47888</v>
      </c>
      <c r="Q201" s="22">
        <v>4291</v>
      </c>
      <c r="R201" s="22">
        <v>95862</v>
      </c>
      <c r="S201" s="22">
        <v>7210</v>
      </c>
    </row>
    <row r="202" spans="2:19" x14ac:dyDescent="0.2">
      <c r="B202" s="22" t="s">
        <v>39</v>
      </c>
      <c r="C202" s="19" t="s">
        <v>40</v>
      </c>
      <c r="D202" s="19" t="s">
        <v>264</v>
      </c>
      <c r="E202" s="19" t="s">
        <v>265</v>
      </c>
      <c r="F202" s="19" t="s">
        <v>414</v>
      </c>
      <c r="G202" s="19" t="s">
        <v>415</v>
      </c>
      <c r="H202" s="22" t="str">
        <f t="shared" si="12"/>
        <v>C_999</v>
      </c>
      <c r="I202" s="22" t="str">
        <f t="shared" si="12"/>
        <v>Total</v>
      </c>
      <c r="J202" s="22">
        <v>3948</v>
      </c>
      <c r="K202" s="22">
        <v>3899</v>
      </c>
      <c r="L202" s="22">
        <v>64</v>
      </c>
      <c r="M202" s="22">
        <v>568</v>
      </c>
      <c r="N202" s="22">
        <v>11927</v>
      </c>
      <c r="O202" s="22">
        <v>7714</v>
      </c>
      <c r="P202" s="22">
        <v>16377</v>
      </c>
      <c r="Q202" s="22">
        <v>940</v>
      </c>
      <c r="R202" s="22">
        <v>34521</v>
      </c>
      <c r="S202" s="22">
        <v>2227</v>
      </c>
    </row>
    <row r="203" spans="2:19" x14ac:dyDescent="0.2">
      <c r="B203" s="22" t="s">
        <v>39</v>
      </c>
      <c r="C203" s="19" t="s">
        <v>40</v>
      </c>
      <c r="D203" s="19" t="s">
        <v>264</v>
      </c>
      <c r="E203" s="19" t="s">
        <v>265</v>
      </c>
      <c r="F203" s="19" t="s">
        <v>416</v>
      </c>
      <c r="G203" s="19" t="s">
        <v>417</v>
      </c>
      <c r="H203" s="22" t="str">
        <f t="shared" si="12"/>
        <v>C_999</v>
      </c>
      <c r="I203" s="22" t="str">
        <f t="shared" si="12"/>
        <v>Total</v>
      </c>
      <c r="J203" s="22">
        <v>4373</v>
      </c>
      <c r="K203" s="22">
        <v>4525</v>
      </c>
      <c r="L203" s="22">
        <v>140</v>
      </c>
      <c r="M203" s="22">
        <v>533</v>
      </c>
      <c r="N203" s="22">
        <v>11964</v>
      </c>
      <c r="O203" s="22">
        <v>6275</v>
      </c>
      <c r="P203" s="22">
        <v>17364</v>
      </c>
      <c r="Q203" s="22">
        <v>1462</v>
      </c>
      <c r="R203" s="22">
        <v>32098</v>
      </c>
      <c r="S203" s="22">
        <v>3594</v>
      </c>
    </row>
    <row r="204" spans="2:19" x14ac:dyDescent="0.2">
      <c r="B204" s="22" t="s">
        <v>39</v>
      </c>
      <c r="C204" s="19" t="s">
        <v>40</v>
      </c>
      <c r="D204" s="19" t="s">
        <v>264</v>
      </c>
      <c r="E204" s="19" t="s">
        <v>265</v>
      </c>
      <c r="F204" s="19" t="s">
        <v>418</v>
      </c>
      <c r="G204" s="19" t="s">
        <v>419</v>
      </c>
      <c r="H204" s="22" t="str">
        <f t="shared" si="12"/>
        <v>C_999</v>
      </c>
      <c r="I204" s="22" t="str">
        <f t="shared" si="12"/>
        <v>Total</v>
      </c>
      <c r="J204" s="22">
        <v>22668</v>
      </c>
      <c r="K204" s="22">
        <v>17869</v>
      </c>
      <c r="L204" s="22">
        <v>214</v>
      </c>
      <c r="M204" s="22">
        <v>3161</v>
      </c>
      <c r="N204" s="22">
        <v>36943</v>
      </c>
      <c r="O204" s="22">
        <v>16268</v>
      </c>
      <c r="P204" s="22">
        <v>46049</v>
      </c>
      <c r="Q204" s="22">
        <v>2169</v>
      </c>
      <c r="R204" s="22">
        <v>72095</v>
      </c>
      <c r="S204" s="22">
        <v>4434</v>
      </c>
    </row>
    <row r="205" spans="2:19" x14ac:dyDescent="0.2">
      <c r="B205" s="22" t="s">
        <v>39</v>
      </c>
      <c r="C205" s="19" t="s">
        <v>40</v>
      </c>
      <c r="D205" s="19" t="s">
        <v>264</v>
      </c>
      <c r="E205" s="19" t="s">
        <v>265</v>
      </c>
      <c r="F205" s="19" t="s">
        <v>420</v>
      </c>
      <c r="G205" s="19" t="s">
        <v>421</v>
      </c>
      <c r="H205" s="22" t="str">
        <f t="shared" si="12"/>
        <v>C_999</v>
      </c>
      <c r="I205" s="22" t="str">
        <f t="shared" si="12"/>
        <v>Total</v>
      </c>
      <c r="J205" s="22">
        <v>8721</v>
      </c>
      <c r="K205" s="22">
        <v>8930</v>
      </c>
      <c r="L205" s="22">
        <v>53</v>
      </c>
      <c r="M205" s="22">
        <v>228</v>
      </c>
      <c r="N205" s="22">
        <v>19787</v>
      </c>
      <c r="O205" s="22">
        <v>7958</v>
      </c>
      <c r="P205" s="22">
        <v>26946</v>
      </c>
      <c r="Q205" s="22">
        <v>3654</v>
      </c>
      <c r="R205" s="22">
        <v>59753</v>
      </c>
      <c r="S205" s="22">
        <v>5457</v>
      </c>
    </row>
    <row r="206" spans="2:19" x14ac:dyDescent="0.2">
      <c r="B206" s="22" t="s">
        <v>39</v>
      </c>
      <c r="C206" s="19" t="s">
        <v>40</v>
      </c>
      <c r="D206" s="19" t="s">
        <v>264</v>
      </c>
      <c r="E206" s="19" t="s">
        <v>265</v>
      </c>
      <c r="F206" s="19" t="s">
        <v>422</v>
      </c>
      <c r="G206" s="19" t="s">
        <v>423</v>
      </c>
      <c r="H206" s="22" t="str">
        <f t="shared" si="12"/>
        <v>C_999</v>
      </c>
      <c r="I206" s="22" t="str">
        <f t="shared" si="12"/>
        <v>Total</v>
      </c>
      <c r="J206" s="22">
        <v>8632</v>
      </c>
      <c r="K206" s="22">
        <v>8892</v>
      </c>
      <c r="L206" s="22">
        <v>170</v>
      </c>
      <c r="M206" s="22">
        <v>1072</v>
      </c>
      <c r="N206" s="22">
        <v>13240</v>
      </c>
      <c r="O206" s="22">
        <v>8808</v>
      </c>
      <c r="P206" s="22">
        <v>21197</v>
      </c>
      <c r="Q206" s="22">
        <v>1614</v>
      </c>
      <c r="R206" s="22">
        <v>28673</v>
      </c>
      <c r="S206" s="22">
        <v>2431</v>
      </c>
    </row>
    <row r="207" spans="2:19" x14ac:dyDescent="0.2">
      <c r="B207" s="22" t="s">
        <v>39</v>
      </c>
      <c r="C207" s="19" t="s">
        <v>40</v>
      </c>
      <c r="D207" s="19" t="s">
        <v>264</v>
      </c>
      <c r="E207" s="19" t="s">
        <v>265</v>
      </c>
      <c r="F207" s="19" t="s">
        <v>424</v>
      </c>
      <c r="G207" s="19" t="s">
        <v>425</v>
      </c>
      <c r="H207" s="22" t="str">
        <f t="shared" si="12"/>
        <v>C_999</v>
      </c>
      <c r="I207" s="22" t="str">
        <f t="shared" si="12"/>
        <v>Total</v>
      </c>
      <c r="J207" s="22">
        <v>9046</v>
      </c>
      <c r="K207" s="22">
        <v>7136</v>
      </c>
      <c r="L207" s="22">
        <v>170</v>
      </c>
      <c r="M207" s="22">
        <v>1483</v>
      </c>
      <c r="N207" s="22">
        <v>17366</v>
      </c>
      <c r="O207" s="22">
        <v>10591</v>
      </c>
      <c r="P207" s="22">
        <v>26771</v>
      </c>
      <c r="Q207" s="22">
        <v>2293</v>
      </c>
      <c r="R207" s="22">
        <v>56303</v>
      </c>
      <c r="S207" s="22">
        <v>5375</v>
      </c>
    </row>
    <row r="208" spans="2:19" x14ac:dyDescent="0.2">
      <c r="B208" s="22" t="s">
        <v>39</v>
      </c>
      <c r="C208" s="19" t="s">
        <v>40</v>
      </c>
      <c r="D208" s="19" t="s">
        <v>264</v>
      </c>
      <c r="E208" s="19" t="s">
        <v>265</v>
      </c>
      <c r="F208" s="19" t="s">
        <v>426</v>
      </c>
      <c r="G208" s="19" t="s">
        <v>427</v>
      </c>
      <c r="H208" s="22" t="str">
        <f t="shared" si="12"/>
        <v>C_999</v>
      </c>
      <c r="I208" s="22" t="str">
        <f t="shared" si="12"/>
        <v>Total</v>
      </c>
      <c r="J208" s="22">
        <v>157</v>
      </c>
      <c r="K208" s="22">
        <v>157</v>
      </c>
      <c r="L208" s="22">
        <v>0</v>
      </c>
      <c r="M208" s="22">
        <v>0</v>
      </c>
      <c r="N208" s="22">
        <v>26</v>
      </c>
      <c r="O208" s="22">
        <v>444</v>
      </c>
      <c r="P208" s="22">
        <v>439</v>
      </c>
      <c r="Q208" s="22">
        <v>45</v>
      </c>
      <c r="R208" s="22">
        <v>992</v>
      </c>
      <c r="S208" s="22">
        <v>85</v>
      </c>
    </row>
    <row r="209" spans="2:19" x14ac:dyDescent="0.2">
      <c r="B209" s="22" t="s">
        <v>39</v>
      </c>
      <c r="C209" s="19" t="s">
        <v>40</v>
      </c>
      <c r="D209" s="19" t="s">
        <v>264</v>
      </c>
      <c r="E209" s="19" t="s">
        <v>265</v>
      </c>
      <c r="F209" s="19" t="s">
        <v>428</v>
      </c>
      <c r="G209" s="19" t="s">
        <v>429</v>
      </c>
      <c r="H209" s="22" t="str">
        <f t="shared" si="12"/>
        <v>C_999</v>
      </c>
      <c r="I209" s="22" t="str">
        <f t="shared" si="12"/>
        <v>Total</v>
      </c>
      <c r="J209" s="22">
        <v>0</v>
      </c>
      <c r="K209" s="22">
        <v>0</v>
      </c>
      <c r="L209" s="22">
        <v>0</v>
      </c>
      <c r="M209" s="22">
        <v>0</v>
      </c>
      <c r="N209" s="22">
        <v>462</v>
      </c>
      <c r="O209" s="22">
        <v>1250</v>
      </c>
      <c r="P209" s="22">
        <v>914</v>
      </c>
      <c r="Q209" s="22">
        <v>262</v>
      </c>
      <c r="R209" s="22">
        <v>2501</v>
      </c>
      <c r="S209" s="22">
        <v>719</v>
      </c>
    </row>
    <row r="210" spans="2:19" x14ac:dyDescent="0.2">
      <c r="B210" s="22" t="s">
        <v>39</v>
      </c>
      <c r="C210" s="19" t="s">
        <v>40</v>
      </c>
      <c r="D210" s="19" t="s">
        <v>264</v>
      </c>
      <c r="E210" s="19" t="s">
        <v>265</v>
      </c>
      <c r="F210" s="19" t="s">
        <v>430</v>
      </c>
      <c r="G210" s="19" t="s">
        <v>431</v>
      </c>
      <c r="H210" s="22" t="str">
        <f t="shared" si="12"/>
        <v>C_999</v>
      </c>
      <c r="I210" s="22" t="str">
        <f t="shared" si="12"/>
        <v>Total</v>
      </c>
      <c r="J210" s="22">
        <v>4797</v>
      </c>
      <c r="K210" s="22">
        <v>4489</v>
      </c>
      <c r="L210" s="22">
        <v>139</v>
      </c>
      <c r="M210" s="22">
        <v>433</v>
      </c>
      <c r="N210" s="22">
        <v>21854</v>
      </c>
      <c r="O210" s="22">
        <v>9494</v>
      </c>
      <c r="P210" s="22">
        <v>27697</v>
      </c>
      <c r="Q210" s="22">
        <v>1971</v>
      </c>
      <c r="R210" s="22">
        <v>51678</v>
      </c>
      <c r="S210" s="22">
        <v>5405</v>
      </c>
    </row>
    <row r="211" spans="2:19" x14ac:dyDescent="0.2">
      <c r="B211" s="22" t="s">
        <v>39</v>
      </c>
      <c r="C211" s="19" t="s">
        <v>40</v>
      </c>
      <c r="D211" s="19" t="s">
        <v>264</v>
      </c>
      <c r="E211" s="19" t="s">
        <v>265</v>
      </c>
      <c r="F211" s="19" t="s">
        <v>432</v>
      </c>
      <c r="G211" s="19" t="s">
        <v>433</v>
      </c>
      <c r="H211" s="22" t="str">
        <f t="shared" si="12"/>
        <v>C_999</v>
      </c>
      <c r="I211" s="22" t="str">
        <f t="shared" si="12"/>
        <v>Total</v>
      </c>
      <c r="J211" s="22">
        <v>5477</v>
      </c>
      <c r="K211" s="22">
        <v>6495</v>
      </c>
      <c r="L211" s="22">
        <v>190</v>
      </c>
      <c r="M211" s="22">
        <v>2015</v>
      </c>
      <c r="N211" s="22">
        <v>19154</v>
      </c>
      <c r="O211" s="22">
        <v>17850</v>
      </c>
      <c r="P211" s="22">
        <v>26453</v>
      </c>
      <c r="Q211" s="22">
        <v>2222</v>
      </c>
      <c r="R211" s="22">
        <v>46673</v>
      </c>
      <c r="S211" s="22">
        <v>4534</v>
      </c>
    </row>
    <row r="212" spans="2:19" x14ac:dyDescent="0.2">
      <c r="B212" s="22" t="s">
        <v>39</v>
      </c>
      <c r="C212" s="19" t="s">
        <v>40</v>
      </c>
      <c r="D212" s="19" t="s">
        <v>264</v>
      </c>
      <c r="E212" s="19" t="s">
        <v>265</v>
      </c>
      <c r="F212" s="19" t="s">
        <v>434</v>
      </c>
      <c r="G212" s="19" t="s">
        <v>435</v>
      </c>
      <c r="H212" s="22" t="str">
        <f t="shared" ref="H212:I227" si="13">H211</f>
        <v>C_999</v>
      </c>
      <c r="I212" s="22" t="str">
        <f t="shared" si="13"/>
        <v>Total</v>
      </c>
      <c r="J212" s="22">
        <v>5050</v>
      </c>
      <c r="K212" s="22">
        <v>4633</v>
      </c>
      <c r="L212" s="22">
        <v>62</v>
      </c>
      <c r="M212" s="22">
        <v>584</v>
      </c>
      <c r="N212" s="22">
        <v>15647</v>
      </c>
      <c r="O212" s="22">
        <v>11336</v>
      </c>
      <c r="P212" s="22">
        <v>21545</v>
      </c>
      <c r="Q212" s="22">
        <v>1641</v>
      </c>
      <c r="R212" s="22">
        <v>34808</v>
      </c>
      <c r="S212" s="22">
        <v>2558</v>
      </c>
    </row>
    <row r="213" spans="2:19" x14ac:dyDescent="0.2">
      <c r="B213" s="22" t="s">
        <v>39</v>
      </c>
      <c r="C213" s="19" t="s">
        <v>40</v>
      </c>
      <c r="D213" s="19" t="s">
        <v>264</v>
      </c>
      <c r="E213" s="19" t="s">
        <v>265</v>
      </c>
      <c r="F213" s="19" t="s">
        <v>436</v>
      </c>
      <c r="G213" s="19" t="s">
        <v>437</v>
      </c>
      <c r="H213" s="22" t="str">
        <f t="shared" si="13"/>
        <v>C_999</v>
      </c>
      <c r="I213" s="22" t="str">
        <f t="shared" si="13"/>
        <v>Total</v>
      </c>
      <c r="J213" s="22">
        <v>18335</v>
      </c>
      <c r="K213" s="22">
        <v>15013</v>
      </c>
      <c r="L213" s="22">
        <v>506</v>
      </c>
      <c r="M213" s="22">
        <v>3122</v>
      </c>
      <c r="N213" s="22">
        <v>46877</v>
      </c>
      <c r="O213" s="22">
        <v>29391</v>
      </c>
      <c r="P213" s="22">
        <v>63008</v>
      </c>
      <c r="Q213" s="22">
        <v>8908</v>
      </c>
      <c r="R213" s="22">
        <v>146894</v>
      </c>
      <c r="S213" s="22">
        <v>15609</v>
      </c>
    </row>
    <row r="214" spans="2:19" x14ac:dyDescent="0.2">
      <c r="B214" s="22" t="s">
        <v>39</v>
      </c>
      <c r="C214" s="19" t="s">
        <v>40</v>
      </c>
      <c r="D214" s="19" t="s">
        <v>264</v>
      </c>
      <c r="E214" s="19" t="s">
        <v>265</v>
      </c>
      <c r="F214" s="19" t="s">
        <v>438</v>
      </c>
      <c r="G214" s="19" t="s">
        <v>439</v>
      </c>
      <c r="H214" s="22" t="str">
        <f t="shared" si="13"/>
        <v>C_999</v>
      </c>
      <c r="I214" s="22" t="str">
        <f t="shared" si="13"/>
        <v>Total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846</v>
      </c>
      <c r="Q214" s="22">
        <v>105</v>
      </c>
      <c r="R214" s="22">
        <v>1963</v>
      </c>
      <c r="S214" s="22">
        <v>394</v>
      </c>
    </row>
    <row r="215" spans="2:19" x14ac:dyDescent="0.2">
      <c r="B215" s="22" t="s">
        <v>39</v>
      </c>
      <c r="C215" s="19" t="s">
        <v>40</v>
      </c>
      <c r="D215" s="19" t="s">
        <v>264</v>
      </c>
      <c r="E215" s="19" t="s">
        <v>265</v>
      </c>
      <c r="F215" s="19" t="s">
        <v>440</v>
      </c>
      <c r="G215" s="19" t="s">
        <v>441</v>
      </c>
      <c r="H215" s="22" t="str">
        <f t="shared" si="13"/>
        <v>C_999</v>
      </c>
      <c r="I215" s="22" t="str">
        <f t="shared" si="13"/>
        <v>Total</v>
      </c>
      <c r="J215" s="22">
        <v>3336</v>
      </c>
      <c r="K215" s="22">
        <v>3507</v>
      </c>
      <c r="L215" s="22">
        <v>85</v>
      </c>
      <c r="M215" s="22">
        <v>700</v>
      </c>
      <c r="N215" s="22">
        <v>5929</v>
      </c>
      <c r="O215" s="22">
        <v>54</v>
      </c>
      <c r="P215" s="22">
        <v>6120</v>
      </c>
      <c r="Q215" s="22">
        <v>681</v>
      </c>
      <c r="R215" s="22">
        <v>16202</v>
      </c>
      <c r="S215" s="22">
        <v>1884</v>
      </c>
    </row>
    <row r="216" spans="2:19" x14ac:dyDescent="0.2">
      <c r="B216" s="22" t="s">
        <v>39</v>
      </c>
      <c r="C216" s="19" t="s">
        <v>40</v>
      </c>
      <c r="D216" s="19" t="s">
        <v>264</v>
      </c>
      <c r="E216" s="19" t="s">
        <v>265</v>
      </c>
      <c r="F216" s="19" t="s">
        <v>442</v>
      </c>
      <c r="G216" s="19" t="s">
        <v>443</v>
      </c>
      <c r="H216" s="22" t="str">
        <f t="shared" si="13"/>
        <v>C_999</v>
      </c>
      <c r="I216" s="22" t="str">
        <f t="shared" si="13"/>
        <v>Total</v>
      </c>
      <c r="J216" s="22">
        <v>13107</v>
      </c>
      <c r="K216" s="22">
        <v>10969</v>
      </c>
      <c r="L216" s="22">
        <v>278</v>
      </c>
      <c r="M216" s="22">
        <v>1868</v>
      </c>
      <c r="N216" s="22">
        <v>17429</v>
      </c>
      <c r="O216" s="22">
        <v>16068</v>
      </c>
      <c r="P216" s="22">
        <v>31753</v>
      </c>
      <c r="Q216" s="22">
        <v>3969</v>
      </c>
      <c r="R216" s="22">
        <v>119989</v>
      </c>
      <c r="S216" s="22">
        <v>11912</v>
      </c>
    </row>
    <row r="217" spans="2:19" x14ac:dyDescent="0.2">
      <c r="B217" s="22" t="s">
        <v>39</v>
      </c>
      <c r="C217" s="19" t="s">
        <v>40</v>
      </c>
      <c r="D217" s="19" t="s">
        <v>264</v>
      </c>
      <c r="E217" s="19" t="s">
        <v>265</v>
      </c>
      <c r="F217" s="19" t="s">
        <v>444</v>
      </c>
      <c r="G217" s="19" t="s">
        <v>445</v>
      </c>
      <c r="H217" s="22" t="str">
        <f t="shared" si="13"/>
        <v>C_999</v>
      </c>
      <c r="I217" s="22" t="str">
        <f t="shared" si="13"/>
        <v>Total</v>
      </c>
      <c r="J217" s="22">
        <v>149</v>
      </c>
      <c r="K217" s="22">
        <v>149</v>
      </c>
      <c r="L217" s="22">
        <v>0</v>
      </c>
      <c r="M217" s="22">
        <v>0</v>
      </c>
      <c r="N217" s="22">
        <v>140</v>
      </c>
      <c r="O217" s="22">
        <v>392</v>
      </c>
      <c r="P217" s="22">
        <v>133</v>
      </c>
      <c r="Q217" s="22">
        <v>13</v>
      </c>
      <c r="R217" s="22">
        <v>571</v>
      </c>
      <c r="S217" s="22">
        <v>69</v>
      </c>
    </row>
    <row r="218" spans="2:19" x14ac:dyDescent="0.2">
      <c r="B218" s="22" t="s">
        <v>39</v>
      </c>
      <c r="C218" s="19" t="s">
        <v>40</v>
      </c>
      <c r="D218" s="19" t="s">
        <v>264</v>
      </c>
      <c r="E218" s="19" t="s">
        <v>265</v>
      </c>
      <c r="F218" s="19" t="s">
        <v>446</v>
      </c>
      <c r="G218" s="19" t="s">
        <v>447</v>
      </c>
      <c r="H218" s="22" t="str">
        <f t="shared" si="13"/>
        <v>C_999</v>
      </c>
      <c r="I218" s="22" t="str">
        <f t="shared" si="13"/>
        <v>Total</v>
      </c>
      <c r="J218" s="22">
        <v>0</v>
      </c>
      <c r="K218" s="22">
        <v>0</v>
      </c>
      <c r="L218" s="22">
        <v>0</v>
      </c>
      <c r="M218" s="22">
        <v>0</v>
      </c>
      <c r="N218" s="22">
        <v>145</v>
      </c>
      <c r="O218" s="22">
        <v>164</v>
      </c>
      <c r="P218" s="22">
        <v>129</v>
      </c>
      <c r="Q218" s="22">
        <v>54</v>
      </c>
      <c r="R218" s="22">
        <v>543</v>
      </c>
      <c r="S218" s="22">
        <v>86</v>
      </c>
    </row>
    <row r="219" spans="2:19" x14ac:dyDescent="0.2">
      <c r="B219" s="22" t="s">
        <v>39</v>
      </c>
      <c r="C219" s="19" t="s">
        <v>40</v>
      </c>
      <c r="D219" s="19" t="s">
        <v>264</v>
      </c>
      <c r="E219" s="19" t="s">
        <v>265</v>
      </c>
      <c r="F219" s="19" t="s">
        <v>448</v>
      </c>
      <c r="G219" s="19" t="s">
        <v>449</v>
      </c>
      <c r="H219" s="22" t="str">
        <f t="shared" si="13"/>
        <v>C_999</v>
      </c>
      <c r="I219" s="22" t="str">
        <f t="shared" si="13"/>
        <v>Total</v>
      </c>
      <c r="J219" s="22">
        <v>17006</v>
      </c>
      <c r="K219" s="22">
        <v>15337</v>
      </c>
      <c r="L219" s="22">
        <v>155</v>
      </c>
      <c r="M219" s="22">
        <v>1816</v>
      </c>
      <c r="N219" s="22">
        <v>24344</v>
      </c>
      <c r="O219" s="22">
        <v>15098</v>
      </c>
      <c r="P219" s="22">
        <v>36444</v>
      </c>
      <c r="Q219" s="22">
        <v>2993</v>
      </c>
      <c r="R219" s="22">
        <v>79473</v>
      </c>
      <c r="S219" s="22">
        <v>5570</v>
      </c>
    </row>
    <row r="220" spans="2:19" x14ac:dyDescent="0.2">
      <c r="B220" s="22" t="s">
        <v>39</v>
      </c>
      <c r="C220" s="19" t="s">
        <v>40</v>
      </c>
      <c r="D220" s="19" t="s">
        <v>264</v>
      </c>
      <c r="E220" s="19" t="s">
        <v>265</v>
      </c>
      <c r="F220" s="19" t="s">
        <v>450</v>
      </c>
      <c r="G220" s="19" t="s">
        <v>451</v>
      </c>
      <c r="H220" s="22" t="str">
        <f t="shared" si="13"/>
        <v>C_999</v>
      </c>
      <c r="I220" s="22" t="str">
        <f t="shared" si="13"/>
        <v>Total</v>
      </c>
      <c r="J220" s="22">
        <v>13090</v>
      </c>
      <c r="K220" s="22">
        <v>11016</v>
      </c>
      <c r="L220" s="22">
        <v>727</v>
      </c>
      <c r="M220" s="22">
        <v>2129</v>
      </c>
      <c r="N220" s="22">
        <v>28495</v>
      </c>
      <c r="O220" s="22">
        <v>14037</v>
      </c>
      <c r="P220" s="22">
        <v>46186</v>
      </c>
      <c r="Q220" s="22">
        <v>3616</v>
      </c>
      <c r="R220" s="22">
        <v>84873</v>
      </c>
      <c r="S220" s="22">
        <v>7962</v>
      </c>
    </row>
    <row r="221" spans="2:19" x14ac:dyDescent="0.2">
      <c r="B221" s="22" t="s">
        <v>39</v>
      </c>
      <c r="C221" s="19" t="s">
        <v>40</v>
      </c>
      <c r="D221" s="19" t="s">
        <v>264</v>
      </c>
      <c r="E221" s="19" t="s">
        <v>265</v>
      </c>
      <c r="F221" s="19" t="s">
        <v>452</v>
      </c>
      <c r="G221" s="19" t="s">
        <v>453</v>
      </c>
      <c r="H221" s="22" t="str">
        <f t="shared" si="13"/>
        <v>C_999</v>
      </c>
      <c r="I221" s="22" t="str">
        <f t="shared" si="13"/>
        <v>Total</v>
      </c>
      <c r="J221" s="22">
        <v>18976</v>
      </c>
      <c r="K221" s="22">
        <v>16428</v>
      </c>
      <c r="L221" s="22">
        <v>351</v>
      </c>
      <c r="M221" s="22">
        <v>2919</v>
      </c>
      <c r="N221" s="22">
        <v>53805</v>
      </c>
      <c r="O221" s="22">
        <v>37880</v>
      </c>
      <c r="P221" s="22">
        <v>68623</v>
      </c>
      <c r="Q221" s="22">
        <v>6292</v>
      </c>
      <c r="R221" s="22">
        <v>130837</v>
      </c>
      <c r="S221" s="22">
        <v>10645</v>
      </c>
    </row>
    <row r="222" spans="2:19" x14ac:dyDescent="0.2">
      <c r="B222" s="22" t="s">
        <v>39</v>
      </c>
      <c r="C222" s="19" t="s">
        <v>40</v>
      </c>
      <c r="D222" s="19" t="s">
        <v>264</v>
      </c>
      <c r="E222" s="19" t="s">
        <v>265</v>
      </c>
      <c r="F222" s="19" t="s">
        <v>454</v>
      </c>
      <c r="G222" s="19" t="s">
        <v>455</v>
      </c>
      <c r="H222" s="22" t="str">
        <f t="shared" si="13"/>
        <v>C_999</v>
      </c>
      <c r="I222" s="22" t="str">
        <f t="shared" si="13"/>
        <v>Total</v>
      </c>
      <c r="J222" s="22">
        <v>10876</v>
      </c>
      <c r="K222" s="22">
        <v>9414</v>
      </c>
      <c r="L222" s="22">
        <v>195</v>
      </c>
      <c r="M222" s="22">
        <v>1559</v>
      </c>
      <c r="N222" s="22">
        <v>23755</v>
      </c>
      <c r="O222" s="22">
        <v>17503</v>
      </c>
      <c r="P222" s="22">
        <v>26749</v>
      </c>
      <c r="Q222" s="22">
        <v>3001</v>
      </c>
      <c r="R222" s="22">
        <v>47919</v>
      </c>
      <c r="S222" s="22">
        <v>5546</v>
      </c>
    </row>
    <row r="223" spans="2:19" x14ac:dyDescent="0.2">
      <c r="B223" s="22" t="s">
        <v>39</v>
      </c>
      <c r="C223" s="19" t="s">
        <v>40</v>
      </c>
      <c r="D223" s="19" t="s">
        <v>264</v>
      </c>
      <c r="E223" s="19" t="s">
        <v>265</v>
      </c>
      <c r="F223" s="19" t="s">
        <v>456</v>
      </c>
      <c r="G223" s="19" t="s">
        <v>457</v>
      </c>
      <c r="H223" s="22" t="str">
        <f t="shared" si="13"/>
        <v>C_999</v>
      </c>
      <c r="I223" s="22" t="str">
        <f t="shared" si="13"/>
        <v>Total</v>
      </c>
      <c r="J223" s="22">
        <v>8863</v>
      </c>
      <c r="K223" s="22">
        <v>8164</v>
      </c>
      <c r="L223" s="22">
        <v>122</v>
      </c>
      <c r="M223" s="22">
        <v>1161</v>
      </c>
      <c r="N223" s="22">
        <v>24511</v>
      </c>
      <c r="O223" s="22">
        <v>11645</v>
      </c>
      <c r="P223" s="22">
        <v>33468</v>
      </c>
      <c r="Q223" s="22">
        <v>2894</v>
      </c>
      <c r="R223" s="22">
        <v>62869</v>
      </c>
      <c r="S223" s="22">
        <v>6434</v>
      </c>
    </row>
    <row r="224" spans="2:19" x14ac:dyDescent="0.2">
      <c r="B224" s="22" t="s">
        <v>39</v>
      </c>
      <c r="C224" s="19" t="s">
        <v>40</v>
      </c>
      <c r="D224" s="19" t="s">
        <v>264</v>
      </c>
      <c r="E224" s="19" t="s">
        <v>265</v>
      </c>
      <c r="F224" s="19" t="s">
        <v>458</v>
      </c>
      <c r="G224" s="19" t="s">
        <v>459</v>
      </c>
      <c r="H224" s="22" t="str">
        <f t="shared" si="13"/>
        <v>C_999</v>
      </c>
      <c r="I224" s="22" t="str">
        <f t="shared" si="13"/>
        <v>Total</v>
      </c>
      <c r="J224" s="22">
        <v>15316</v>
      </c>
      <c r="K224" s="22">
        <v>12562</v>
      </c>
      <c r="L224" s="22">
        <v>489</v>
      </c>
      <c r="M224" s="22">
        <v>2288</v>
      </c>
      <c r="N224" s="22">
        <v>23246</v>
      </c>
      <c r="O224" s="22">
        <v>14441</v>
      </c>
      <c r="P224" s="22">
        <v>33517</v>
      </c>
      <c r="Q224" s="22">
        <v>2709</v>
      </c>
      <c r="R224" s="22">
        <v>52449</v>
      </c>
      <c r="S224" s="22">
        <v>4984</v>
      </c>
    </row>
    <row r="225" spans="2:19" x14ac:dyDescent="0.2">
      <c r="B225" s="22" t="s">
        <v>39</v>
      </c>
      <c r="C225" s="19" t="s">
        <v>40</v>
      </c>
      <c r="D225" s="19" t="s">
        <v>264</v>
      </c>
      <c r="E225" s="19" t="s">
        <v>265</v>
      </c>
      <c r="F225" s="19" t="s">
        <v>460</v>
      </c>
      <c r="G225" s="19" t="s">
        <v>461</v>
      </c>
      <c r="H225" s="22" t="str">
        <f t="shared" si="13"/>
        <v>C_999</v>
      </c>
      <c r="I225" s="22" t="str">
        <f t="shared" si="13"/>
        <v>Total</v>
      </c>
      <c r="J225" s="22">
        <v>23347</v>
      </c>
      <c r="K225" s="22">
        <v>22187</v>
      </c>
      <c r="L225" s="22">
        <v>327</v>
      </c>
      <c r="M225" s="22">
        <v>2835</v>
      </c>
      <c r="N225" s="22">
        <v>27475</v>
      </c>
      <c r="O225" s="22">
        <v>20333</v>
      </c>
      <c r="P225" s="22">
        <v>38233</v>
      </c>
      <c r="Q225" s="22">
        <v>3568</v>
      </c>
      <c r="R225" s="22">
        <v>92954</v>
      </c>
      <c r="S225" s="22">
        <v>8217</v>
      </c>
    </row>
    <row r="226" spans="2:19" x14ac:dyDescent="0.2">
      <c r="B226" s="22" t="s">
        <v>39</v>
      </c>
      <c r="C226" s="19" t="s">
        <v>40</v>
      </c>
      <c r="D226" s="19" t="s">
        <v>264</v>
      </c>
      <c r="E226" s="19" t="s">
        <v>265</v>
      </c>
      <c r="F226" s="19" t="s">
        <v>462</v>
      </c>
      <c r="G226" s="19" t="s">
        <v>463</v>
      </c>
      <c r="H226" s="22" t="str">
        <f t="shared" si="13"/>
        <v>C_999</v>
      </c>
      <c r="I226" s="22" t="str">
        <f t="shared" si="13"/>
        <v>Total</v>
      </c>
      <c r="J226" s="22">
        <v>7711</v>
      </c>
      <c r="K226" s="22">
        <v>11744</v>
      </c>
      <c r="L226" s="22">
        <v>267</v>
      </c>
      <c r="M226" s="22">
        <v>1540</v>
      </c>
      <c r="N226" s="22">
        <v>35495</v>
      </c>
      <c r="O226" s="22">
        <v>22487</v>
      </c>
      <c r="P226" s="22">
        <v>50013</v>
      </c>
      <c r="Q226" s="22">
        <v>6560</v>
      </c>
      <c r="R226" s="22">
        <v>77449</v>
      </c>
      <c r="S226" s="22">
        <v>7667</v>
      </c>
    </row>
    <row r="227" spans="2:19" x14ac:dyDescent="0.2">
      <c r="B227" s="22" t="s">
        <v>39</v>
      </c>
      <c r="C227" s="19" t="s">
        <v>40</v>
      </c>
      <c r="D227" s="19" t="s">
        <v>264</v>
      </c>
      <c r="E227" s="19" t="s">
        <v>265</v>
      </c>
      <c r="F227" s="19" t="s">
        <v>464</v>
      </c>
      <c r="G227" s="19" t="s">
        <v>465</v>
      </c>
      <c r="H227" s="22" t="str">
        <f t="shared" si="13"/>
        <v>C_999</v>
      </c>
      <c r="I227" s="22" t="str">
        <f t="shared" si="13"/>
        <v>Total</v>
      </c>
      <c r="J227" s="22">
        <v>0</v>
      </c>
      <c r="K227" s="22">
        <v>0</v>
      </c>
      <c r="L227" s="22">
        <v>0</v>
      </c>
      <c r="M227" s="22">
        <v>0</v>
      </c>
      <c r="N227" s="22">
        <v>86</v>
      </c>
      <c r="O227" s="22">
        <v>2400</v>
      </c>
      <c r="P227" s="22">
        <v>2060</v>
      </c>
      <c r="Q227" s="22">
        <v>414</v>
      </c>
      <c r="R227" s="22">
        <v>6715</v>
      </c>
      <c r="S227" s="22">
        <v>1172</v>
      </c>
    </row>
    <row r="228" spans="2:19" x14ac:dyDescent="0.2">
      <c r="B228" s="22" t="s">
        <v>39</v>
      </c>
      <c r="C228" s="19" t="s">
        <v>40</v>
      </c>
      <c r="D228" s="19" t="s">
        <v>264</v>
      </c>
      <c r="E228" s="19" t="s">
        <v>265</v>
      </c>
      <c r="F228" s="19" t="s">
        <v>466</v>
      </c>
      <c r="G228" s="19" t="s">
        <v>467</v>
      </c>
      <c r="H228" s="22" t="str">
        <f t="shared" ref="H228:I243" si="14">H227</f>
        <v>C_999</v>
      </c>
      <c r="I228" s="22" t="str">
        <f t="shared" si="14"/>
        <v>Total</v>
      </c>
      <c r="J228" s="22">
        <v>0</v>
      </c>
      <c r="K228" s="22">
        <v>0</v>
      </c>
      <c r="L228" s="22">
        <v>0</v>
      </c>
      <c r="M228" s="22">
        <v>0</v>
      </c>
      <c r="N228" s="22">
        <v>1219</v>
      </c>
      <c r="O228" s="22">
        <v>2254</v>
      </c>
      <c r="P228" s="22">
        <v>3070</v>
      </c>
      <c r="Q228" s="22">
        <v>885</v>
      </c>
      <c r="R228" s="22">
        <v>20070</v>
      </c>
      <c r="S228" s="22">
        <v>3710</v>
      </c>
    </row>
    <row r="229" spans="2:19" x14ac:dyDescent="0.2">
      <c r="B229" s="22" t="s">
        <v>39</v>
      </c>
      <c r="C229" s="19" t="s">
        <v>40</v>
      </c>
      <c r="D229" s="19" t="s">
        <v>264</v>
      </c>
      <c r="E229" s="19" t="s">
        <v>265</v>
      </c>
      <c r="F229" s="19" t="s">
        <v>468</v>
      </c>
      <c r="G229" s="19" t="s">
        <v>469</v>
      </c>
      <c r="H229" s="22" t="str">
        <f t="shared" si="14"/>
        <v>C_999</v>
      </c>
      <c r="I229" s="22" t="str">
        <f t="shared" si="14"/>
        <v>Total</v>
      </c>
      <c r="J229" s="22">
        <v>5703</v>
      </c>
      <c r="K229" s="22">
        <v>5635</v>
      </c>
      <c r="L229" s="22">
        <v>82</v>
      </c>
      <c r="M229" s="22">
        <v>1018</v>
      </c>
      <c r="N229" s="22">
        <v>17179</v>
      </c>
      <c r="O229" s="22">
        <v>14831</v>
      </c>
      <c r="P229" s="22">
        <v>34649</v>
      </c>
      <c r="Q229" s="22">
        <v>2491</v>
      </c>
      <c r="R229" s="22">
        <v>52202</v>
      </c>
      <c r="S229" s="22">
        <v>3399</v>
      </c>
    </row>
    <row r="230" spans="2:19" x14ac:dyDescent="0.2">
      <c r="B230" s="22" t="s">
        <v>39</v>
      </c>
      <c r="C230" s="19" t="s">
        <v>40</v>
      </c>
      <c r="D230" s="19" t="s">
        <v>264</v>
      </c>
      <c r="E230" s="19" t="s">
        <v>265</v>
      </c>
      <c r="F230" s="19" t="s">
        <v>470</v>
      </c>
      <c r="G230" s="19" t="s">
        <v>471</v>
      </c>
      <c r="H230" s="22" t="str">
        <f t="shared" si="14"/>
        <v>C_999</v>
      </c>
      <c r="I230" s="22" t="str">
        <f t="shared" si="14"/>
        <v>Total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  <c r="Q230" s="22">
        <v>0</v>
      </c>
      <c r="R230" s="22">
        <v>0</v>
      </c>
      <c r="S230" s="22">
        <v>0</v>
      </c>
    </row>
    <row r="231" spans="2:19" x14ac:dyDescent="0.2">
      <c r="B231" s="22" t="s">
        <v>39</v>
      </c>
      <c r="C231" s="19" t="s">
        <v>40</v>
      </c>
      <c r="D231" s="19" t="s">
        <v>264</v>
      </c>
      <c r="E231" s="19" t="s">
        <v>265</v>
      </c>
      <c r="F231" s="19" t="s">
        <v>472</v>
      </c>
      <c r="G231" s="19" t="s">
        <v>473</v>
      </c>
      <c r="H231" s="22" t="str">
        <f t="shared" si="14"/>
        <v>C_999</v>
      </c>
      <c r="I231" s="22" t="str">
        <f t="shared" si="14"/>
        <v>Total</v>
      </c>
      <c r="J231" s="22">
        <v>0</v>
      </c>
      <c r="K231" s="22">
        <v>0</v>
      </c>
      <c r="L231" s="22">
        <v>0</v>
      </c>
      <c r="M231" s="22">
        <v>0</v>
      </c>
      <c r="N231" s="22">
        <v>2596</v>
      </c>
      <c r="O231" s="22">
        <v>1163</v>
      </c>
      <c r="P231" s="22">
        <v>1959</v>
      </c>
      <c r="Q231" s="22">
        <v>176</v>
      </c>
      <c r="R231" s="22">
        <v>3798</v>
      </c>
      <c r="S231" s="22">
        <v>360</v>
      </c>
    </row>
    <row r="232" spans="2:19" x14ac:dyDescent="0.2">
      <c r="B232" s="22" t="s">
        <v>39</v>
      </c>
      <c r="C232" s="19" t="s">
        <v>40</v>
      </c>
      <c r="D232" s="19" t="s">
        <v>264</v>
      </c>
      <c r="E232" s="19" t="s">
        <v>265</v>
      </c>
      <c r="F232" s="19" t="s">
        <v>474</v>
      </c>
      <c r="G232" s="19" t="s">
        <v>475</v>
      </c>
      <c r="H232" s="22" t="str">
        <f t="shared" si="14"/>
        <v>C_999</v>
      </c>
      <c r="I232" s="22" t="str">
        <f t="shared" si="14"/>
        <v>Total</v>
      </c>
      <c r="J232" s="22">
        <v>1349</v>
      </c>
      <c r="K232" s="22">
        <v>1358</v>
      </c>
      <c r="L232" s="22">
        <v>10</v>
      </c>
      <c r="M232" s="22">
        <v>121</v>
      </c>
      <c r="N232" s="22">
        <v>4400</v>
      </c>
      <c r="O232" s="22">
        <v>818</v>
      </c>
      <c r="P232" s="22">
        <v>4497</v>
      </c>
      <c r="Q232" s="22">
        <v>250</v>
      </c>
      <c r="R232" s="22">
        <v>10107</v>
      </c>
      <c r="S232" s="22">
        <v>653</v>
      </c>
    </row>
    <row r="233" spans="2:19" x14ac:dyDescent="0.2">
      <c r="B233" s="22" t="s">
        <v>39</v>
      </c>
      <c r="C233" s="19" t="s">
        <v>40</v>
      </c>
      <c r="D233" s="19" t="s">
        <v>264</v>
      </c>
      <c r="E233" s="19" t="s">
        <v>265</v>
      </c>
      <c r="F233" s="19" t="s">
        <v>476</v>
      </c>
      <c r="G233" s="19" t="s">
        <v>477</v>
      </c>
      <c r="H233" s="22" t="str">
        <f t="shared" si="14"/>
        <v>C_999</v>
      </c>
      <c r="I233" s="22" t="str">
        <f t="shared" si="14"/>
        <v>Total</v>
      </c>
      <c r="J233" s="22">
        <v>0</v>
      </c>
      <c r="K233" s="22">
        <v>0</v>
      </c>
      <c r="L233" s="22">
        <v>0</v>
      </c>
      <c r="M233" s="22">
        <v>0</v>
      </c>
      <c r="N233" s="22">
        <v>1097</v>
      </c>
      <c r="O233" s="22">
        <v>268</v>
      </c>
      <c r="P233" s="22">
        <v>1036</v>
      </c>
      <c r="Q233" s="22">
        <v>218</v>
      </c>
      <c r="R233" s="22">
        <v>1374</v>
      </c>
      <c r="S233" s="22">
        <v>204</v>
      </c>
    </row>
    <row r="234" spans="2:19" x14ac:dyDescent="0.2">
      <c r="B234" s="22" t="s">
        <v>39</v>
      </c>
      <c r="C234" s="19" t="s">
        <v>40</v>
      </c>
      <c r="D234" s="19" t="s">
        <v>264</v>
      </c>
      <c r="E234" s="19" t="s">
        <v>265</v>
      </c>
      <c r="F234" s="19" t="s">
        <v>478</v>
      </c>
      <c r="G234" s="19" t="s">
        <v>479</v>
      </c>
      <c r="H234" s="22" t="str">
        <f t="shared" si="14"/>
        <v>C_999</v>
      </c>
      <c r="I234" s="22" t="str">
        <f t="shared" si="14"/>
        <v>Total</v>
      </c>
      <c r="J234" s="22">
        <v>0</v>
      </c>
      <c r="K234" s="22">
        <v>0</v>
      </c>
      <c r="L234" s="22">
        <v>0</v>
      </c>
      <c r="M234" s="22">
        <v>0</v>
      </c>
      <c r="N234" s="22">
        <v>856</v>
      </c>
      <c r="O234" s="22">
        <v>444</v>
      </c>
      <c r="P234" s="22">
        <v>1068</v>
      </c>
      <c r="Q234" s="22">
        <v>264</v>
      </c>
      <c r="R234" s="22">
        <v>6526</v>
      </c>
      <c r="S234" s="22">
        <v>1192</v>
      </c>
    </row>
    <row r="235" spans="2:19" x14ac:dyDescent="0.2">
      <c r="B235" s="22" t="s">
        <v>39</v>
      </c>
      <c r="C235" s="19" t="s">
        <v>40</v>
      </c>
      <c r="D235" s="19" t="s">
        <v>264</v>
      </c>
      <c r="E235" s="19" t="s">
        <v>265</v>
      </c>
      <c r="F235" s="19" t="s">
        <v>480</v>
      </c>
      <c r="G235" s="19" t="s">
        <v>481</v>
      </c>
      <c r="H235" s="22" t="str">
        <f t="shared" si="14"/>
        <v>C_999</v>
      </c>
      <c r="I235" s="22" t="str">
        <f t="shared" si="14"/>
        <v>Total</v>
      </c>
      <c r="J235" s="22">
        <v>8</v>
      </c>
      <c r="K235" s="22">
        <v>13</v>
      </c>
      <c r="L235" s="22">
        <v>0</v>
      </c>
      <c r="M235" s="22">
        <v>0</v>
      </c>
      <c r="N235" s="22">
        <v>2095</v>
      </c>
      <c r="O235" s="22">
        <v>1470</v>
      </c>
      <c r="P235" s="22">
        <v>2454</v>
      </c>
      <c r="Q235" s="22">
        <v>135</v>
      </c>
      <c r="R235" s="22">
        <v>4605</v>
      </c>
      <c r="S235" s="22">
        <v>388</v>
      </c>
    </row>
    <row r="236" spans="2:19" x14ac:dyDescent="0.2">
      <c r="B236" s="22" t="s">
        <v>39</v>
      </c>
      <c r="C236" s="19" t="s">
        <v>40</v>
      </c>
      <c r="D236" s="19" t="s">
        <v>264</v>
      </c>
      <c r="E236" s="19" t="s">
        <v>265</v>
      </c>
      <c r="F236" s="19" t="s">
        <v>482</v>
      </c>
      <c r="G236" s="19" t="s">
        <v>483</v>
      </c>
      <c r="H236" s="22" t="str">
        <f t="shared" si="14"/>
        <v>C_999</v>
      </c>
      <c r="I236" s="22" t="str">
        <f t="shared" si="14"/>
        <v>Total</v>
      </c>
      <c r="J236" s="22">
        <v>797</v>
      </c>
      <c r="K236" s="22">
        <v>1086</v>
      </c>
      <c r="L236" s="22">
        <v>0</v>
      </c>
      <c r="M236" s="22">
        <v>0</v>
      </c>
      <c r="N236" s="22">
        <v>12557</v>
      </c>
      <c r="O236" s="22">
        <v>2376</v>
      </c>
      <c r="P236" s="22">
        <v>7631</v>
      </c>
      <c r="Q236" s="22">
        <v>1276</v>
      </c>
      <c r="R236" s="22">
        <v>29203</v>
      </c>
      <c r="S236" s="22">
        <v>3686</v>
      </c>
    </row>
    <row r="237" spans="2:19" x14ac:dyDescent="0.2">
      <c r="B237" s="22" t="s">
        <v>39</v>
      </c>
      <c r="C237" s="19" t="s">
        <v>40</v>
      </c>
      <c r="D237" s="19" t="s">
        <v>264</v>
      </c>
      <c r="E237" s="19" t="s">
        <v>265</v>
      </c>
      <c r="F237" s="19" t="s">
        <v>484</v>
      </c>
      <c r="G237" s="19" t="s">
        <v>485</v>
      </c>
      <c r="H237" s="22" t="str">
        <f t="shared" si="14"/>
        <v>C_999</v>
      </c>
      <c r="I237" s="22" t="str">
        <f t="shared" si="14"/>
        <v>Total</v>
      </c>
      <c r="J237" s="22">
        <v>0</v>
      </c>
      <c r="K237" s="22">
        <v>0</v>
      </c>
      <c r="L237" s="22">
        <v>0</v>
      </c>
      <c r="M237" s="22">
        <v>0</v>
      </c>
      <c r="N237" s="22">
        <v>443</v>
      </c>
      <c r="O237" s="22">
        <v>1364</v>
      </c>
      <c r="P237" s="22">
        <v>1613</v>
      </c>
      <c r="Q237" s="22">
        <v>423</v>
      </c>
      <c r="R237" s="22">
        <v>5228</v>
      </c>
      <c r="S237" s="22">
        <v>1106</v>
      </c>
    </row>
    <row r="238" spans="2:19" x14ac:dyDescent="0.2">
      <c r="B238" s="22" t="s">
        <v>39</v>
      </c>
      <c r="C238" s="19" t="s">
        <v>40</v>
      </c>
      <c r="D238" s="19" t="s">
        <v>486</v>
      </c>
      <c r="E238" s="19" t="s">
        <v>487</v>
      </c>
      <c r="F238" s="19" t="s">
        <v>488</v>
      </c>
      <c r="G238" s="19" t="s">
        <v>489</v>
      </c>
      <c r="H238" s="22" t="str">
        <f t="shared" si="14"/>
        <v>C_999</v>
      </c>
      <c r="I238" s="22" t="str">
        <f t="shared" si="14"/>
        <v>Total</v>
      </c>
      <c r="J238" s="22">
        <v>0</v>
      </c>
      <c r="K238" s="22">
        <v>0</v>
      </c>
      <c r="L238" s="22">
        <v>0</v>
      </c>
      <c r="M238" s="22">
        <v>0</v>
      </c>
      <c r="N238" s="22">
        <v>0</v>
      </c>
      <c r="O238" s="22">
        <v>20</v>
      </c>
      <c r="P238" s="22">
        <v>19</v>
      </c>
      <c r="Q238" s="22">
        <v>0</v>
      </c>
      <c r="R238" s="22">
        <v>985</v>
      </c>
      <c r="S238" s="22">
        <v>1004</v>
      </c>
    </row>
    <row r="239" spans="2:19" x14ac:dyDescent="0.2">
      <c r="B239" s="22" t="s">
        <v>39</v>
      </c>
      <c r="C239" s="19" t="s">
        <v>40</v>
      </c>
      <c r="D239" s="19" t="s">
        <v>486</v>
      </c>
      <c r="E239" s="19" t="s">
        <v>487</v>
      </c>
      <c r="F239" s="19" t="s">
        <v>490</v>
      </c>
      <c r="G239" s="19" t="s">
        <v>491</v>
      </c>
      <c r="H239" s="22" t="str">
        <f t="shared" si="14"/>
        <v>C_999</v>
      </c>
      <c r="I239" s="22" t="str">
        <f t="shared" si="14"/>
        <v>Total</v>
      </c>
      <c r="J239" s="22">
        <v>0</v>
      </c>
      <c r="K239" s="22">
        <v>0</v>
      </c>
      <c r="L239" s="22">
        <v>0</v>
      </c>
      <c r="M239" s="22">
        <v>0</v>
      </c>
      <c r="N239" s="22">
        <v>349</v>
      </c>
      <c r="O239" s="22">
        <v>0</v>
      </c>
      <c r="P239" s="22">
        <v>240</v>
      </c>
      <c r="Q239" s="22">
        <v>22</v>
      </c>
      <c r="R239" s="22">
        <v>126</v>
      </c>
      <c r="S239" s="22">
        <v>6</v>
      </c>
    </row>
    <row r="240" spans="2:19" x14ac:dyDescent="0.2">
      <c r="B240" s="22" t="s">
        <v>39</v>
      </c>
      <c r="C240" s="19" t="s">
        <v>40</v>
      </c>
      <c r="D240" s="19" t="s">
        <v>486</v>
      </c>
      <c r="E240" s="19" t="s">
        <v>487</v>
      </c>
      <c r="F240" s="19" t="s">
        <v>492</v>
      </c>
      <c r="G240" s="19" t="s">
        <v>493</v>
      </c>
      <c r="H240" s="22" t="str">
        <f t="shared" si="14"/>
        <v>C_999</v>
      </c>
      <c r="I240" s="22" t="str">
        <f t="shared" si="14"/>
        <v>Total</v>
      </c>
      <c r="J240" s="22">
        <v>34</v>
      </c>
      <c r="K240" s="22">
        <v>58</v>
      </c>
      <c r="L240" s="22">
        <v>0</v>
      </c>
      <c r="M240" s="22">
        <v>0</v>
      </c>
      <c r="N240" s="22">
        <v>445</v>
      </c>
      <c r="O240" s="22">
        <v>245</v>
      </c>
      <c r="P240" s="22">
        <v>398</v>
      </c>
      <c r="Q240" s="22">
        <v>58</v>
      </c>
      <c r="R240" s="22">
        <v>3876</v>
      </c>
      <c r="S240" s="22">
        <v>275</v>
      </c>
    </row>
    <row r="241" spans="2:19" x14ac:dyDescent="0.2">
      <c r="B241" s="22" t="s">
        <v>39</v>
      </c>
      <c r="C241" s="19" t="s">
        <v>40</v>
      </c>
      <c r="D241" s="19" t="s">
        <v>486</v>
      </c>
      <c r="E241" s="19" t="s">
        <v>487</v>
      </c>
      <c r="F241" s="19" t="s">
        <v>494</v>
      </c>
      <c r="G241" s="19" t="s">
        <v>495</v>
      </c>
      <c r="H241" s="22" t="str">
        <f t="shared" si="14"/>
        <v>C_999</v>
      </c>
      <c r="I241" s="22" t="str">
        <f t="shared" si="14"/>
        <v>Total</v>
      </c>
      <c r="J241" s="22">
        <v>0</v>
      </c>
      <c r="K241" s="22">
        <v>1391</v>
      </c>
      <c r="L241" s="22">
        <v>0</v>
      </c>
      <c r="M241" s="22">
        <v>0</v>
      </c>
      <c r="N241" s="22">
        <v>2071</v>
      </c>
      <c r="O241" s="22">
        <v>0</v>
      </c>
      <c r="P241" s="22">
        <v>1465</v>
      </c>
      <c r="Q241" s="22">
        <v>0</v>
      </c>
      <c r="R241" s="22">
        <v>3940</v>
      </c>
      <c r="S241" s="22">
        <v>0</v>
      </c>
    </row>
    <row r="242" spans="2:19" x14ac:dyDescent="0.2">
      <c r="B242" s="22" t="s">
        <v>39</v>
      </c>
      <c r="C242" s="19" t="s">
        <v>40</v>
      </c>
      <c r="D242" s="19" t="s">
        <v>486</v>
      </c>
      <c r="E242" s="19" t="s">
        <v>487</v>
      </c>
      <c r="F242" s="19" t="s">
        <v>496</v>
      </c>
      <c r="G242" s="19" t="s">
        <v>497</v>
      </c>
      <c r="H242" s="22" t="str">
        <f t="shared" si="14"/>
        <v>C_999</v>
      </c>
      <c r="I242" s="22" t="str">
        <f t="shared" si="14"/>
        <v>Total</v>
      </c>
      <c r="J242" s="22">
        <v>0</v>
      </c>
      <c r="K242" s="22">
        <v>12</v>
      </c>
      <c r="L242" s="22">
        <v>0</v>
      </c>
      <c r="M242" s="22">
        <v>0</v>
      </c>
      <c r="N242" s="22">
        <v>80</v>
      </c>
      <c r="O242" s="22">
        <v>0</v>
      </c>
      <c r="P242" s="22">
        <v>38</v>
      </c>
      <c r="Q242" s="22">
        <v>0</v>
      </c>
      <c r="R242" s="22">
        <v>23</v>
      </c>
      <c r="S242" s="22">
        <v>0</v>
      </c>
    </row>
    <row r="243" spans="2:19" x14ac:dyDescent="0.2">
      <c r="B243" s="22" t="s">
        <v>39</v>
      </c>
      <c r="C243" s="19" t="s">
        <v>40</v>
      </c>
      <c r="D243" s="19" t="s">
        <v>486</v>
      </c>
      <c r="E243" s="19" t="s">
        <v>487</v>
      </c>
      <c r="F243" s="19" t="s">
        <v>498</v>
      </c>
      <c r="G243" s="19" t="s">
        <v>499</v>
      </c>
      <c r="H243" s="22" t="str">
        <f t="shared" si="14"/>
        <v>C_999</v>
      </c>
      <c r="I243" s="22" t="str">
        <f t="shared" si="14"/>
        <v>Total</v>
      </c>
      <c r="J243" s="22">
        <v>743</v>
      </c>
      <c r="K243" s="22">
        <v>598</v>
      </c>
      <c r="L243" s="22">
        <v>0</v>
      </c>
      <c r="M243" s="22">
        <v>108</v>
      </c>
      <c r="N243" s="22">
        <v>699</v>
      </c>
      <c r="O243" s="22">
        <v>95</v>
      </c>
      <c r="P243" s="22">
        <v>828</v>
      </c>
      <c r="Q243" s="22">
        <v>55</v>
      </c>
      <c r="R243" s="22">
        <v>2195</v>
      </c>
      <c r="S243" s="22">
        <v>113</v>
      </c>
    </row>
    <row r="244" spans="2:19" x14ac:dyDescent="0.2">
      <c r="B244" s="22" t="s">
        <v>39</v>
      </c>
      <c r="C244" s="19" t="s">
        <v>40</v>
      </c>
      <c r="D244" s="19" t="s">
        <v>486</v>
      </c>
      <c r="E244" s="19" t="s">
        <v>487</v>
      </c>
      <c r="F244" s="19" t="s">
        <v>500</v>
      </c>
      <c r="G244" s="19" t="s">
        <v>501</v>
      </c>
      <c r="H244" s="22" t="str">
        <f t="shared" ref="H244:I259" si="15">H243</f>
        <v>C_999</v>
      </c>
      <c r="I244" s="22" t="str">
        <f t="shared" si="15"/>
        <v>Total</v>
      </c>
      <c r="J244" s="22">
        <v>766</v>
      </c>
      <c r="K244" s="22">
        <v>496</v>
      </c>
      <c r="L244" s="22">
        <v>0</v>
      </c>
      <c r="M244" s="22">
        <v>117</v>
      </c>
      <c r="N244" s="22">
        <v>682</v>
      </c>
      <c r="O244" s="22">
        <v>62</v>
      </c>
      <c r="P244" s="22">
        <v>747</v>
      </c>
      <c r="Q244" s="22">
        <v>26</v>
      </c>
      <c r="R244" s="22">
        <v>2069</v>
      </c>
      <c r="S244" s="22">
        <v>129</v>
      </c>
    </row>
    <row r="245" spans="2:19" x14ac:dyDescent="0.2">
      <c r="B245" s="22" t="s">
        <v>39</v>
      </c>
      <c r="C245" s="19" t="s">
        <v>40</v>
      </c>
      <c r="D245" s="19" t="s">
        <v>486</v>
      </c>
      <c r="E245" s="19" t="s">
        <v>487</v>
      </c>
      <c r="F245" s="19" t="s">
        <v>502</v>
      </c>
      <c r="G245" s="19" t="s">
        <v>503</v>
      </c>
      <c r="H245" s="22" t="str">
        <f t="shared" si="15"/>
        <v>C_999</v>
      </c>
      <c r="I245" s="22" t="str">
        <f t="shared" si="15"/>
        <v>Total</v>
      </c>
      <c r="J245" s="22">
        <v>395</v>
      </c>
      <c r="K245" s="22">
        <v>270</v>
      </c>
      <c r="L245" s="22">
        <v>0</v>
      </c>
      <c r="M245" s="22">
        <v>32</v>
      </c>
      <c r="N245" s="22">
        <v>364</v>
      </c>
      <c r="O245" s="22">
        <v>21</v>
      </c>
      <c r="P245" s="22">
        <v>400</v>
      </c>
      <c r="Q245" s="22">
        <v>23</v>
      </c>
      <c r="R245" s="22">
        <v>1076</v>
      </c>
      <c r="S245" s="22">
        <v>45</v>
      </c>
    </row>
    <row r="246" spans="2:19" x14ac:dyDescent="0.2">
      <c r="B246" s="22" t="s">
        <v>39</v>
      </c>
      <c r="C246" s="19" t="s">
        <v>40</v>
      </c>
      <c r="D246" s="19" t="s">
        <v>486</v>
      </c>
      <c r="E246" s="19" t="s">
        <v>487</v>
      </c>
      <c r="F246" s="19" t="s">
        <v>504</v>
      </c>
      <c r="G246" s="19" t="s">
        <v>505</v>
      </c>
      <c r="H246" s="22" t="str">
        <f t="shared" si="15"/>
        <v>C_999</v>
      </c>
      <c r="I246" s="22" t="str">
        <f t="shared" si="15"/>
        <v>Total</v>
      </c>
      <c r="J246" s="22">
        <v>1214</v>
      </c>
      <c r="K246" s="22">
        <v>860</v>
      </c>
      <c r="L246" s="22">
        <v>0</v>
      </c>
      <c r="M246" s="22">
        <v>222</v>
      </c>
      <c r="N246" s="22">
        <v>993</v>
      </c>
      <c r="O246" s="22">
        <v>718</v>
      </c>
      <c r="P246" s="22">
        <v>1206</v>
      </c>
      <c r="Q246" s="22">
        <v>67</v>
      </c>
      <c r="R246" s="22">
        <v>5471</v>
      </c>
      <c r="S246" s="22">
        <v>413</v>
      </c>
    </row>
    <row r="247" spans="2:19" x14ac:dyDescent="0.2">
      <c r="B247" s="22" t="s">
        <v>39</v>
      </c>
      <c r="C247" s="19" t="s">
        <v>40</v>
      </c>
      <c r="D247" s="19" t="s">
        <v>486</v>
      </c>
      <c r="E247" s="19" t="s">
        <v>487</v>
      </c>
      <c r="F247" s="19" t="s">
        <v>506</v>
      </c>
      <c r="G247" s="19" t="s">
        <v>507</v>
      </c>
      <c r="H247" s="22" t="str">
        <f t="shared" si="15"/>
        <v>C_999</v>
      </c>
      <c r="I247" s="22" t="str">
        <f t="shared" si="15"/>
        <v>Total</v>
      </c>
      <c r="J247" s="22">
        <v>432</v>
      </c>
      <c r="K247" s="22">
        <v>267</v>
      </c>
      <c r="L247" s="22">
        <v>0</v>
      </c>
      <c r="M247" s="22">
        <v>65</v>
      </c>
      <c r="N247" s="22">
        <v>1309</v>
      </c>
      <c r="O247" s="22">
        <v>1397</v>
      </c>
      <c r="P247" s="22">
        <v>938</v>
      </c>
      <c r="Q247" s="22">
        <v>239</v>
      </c>
      <c r="R247" s="22">
        <v>1473</v>
      </c>
      <c r="S247" s="22">
        <v>262</v>
      </c>
    </row>
    <row r="248" spans="2:19" x14ac:dyDescent="0.2">
      <c r="B248" s="22" t="s">
        <v>39</v>
      </c>
      <c r="C248" s="19" t="s">
        <v>40</v>
      </c>
      <c r="D248" s="19" t="s">
        <v>486</v>
      </c>
      <c r="E248" s="19" t="s">
        <v>487</v>
      </c>
      <c r="F248" s="19" t="s">
        <v>508</v>
      </c>
      <c r="G248" s="19" t="s">
        <v>509</v>
      </c>
      <c r="H248" s="22" t="str">
        <f t="shared" si="15"/>
        <v>C_999</v>
      </c>
      <c r="I248" s="22" t="str">
        <f t="shared" si="15"/>
        <v>Total</v>
      </c>
      <c r="J248" s="22">
        <v>593</v>
      </c>
      <c r="K248" s="22">
        <v>470</v>
      </c>
      <c r="L248" s="22">
        <v>0</v>
      </c>
      <c r="M248" s="22">
        <v>81</v>
      </c>
      <c r="N248" s="22">
        <v>776</v>
      </c>
      <c r="O248" s="22">
        <v>56</v>
      </c>
      <c r="P248" s="22">
        <v>814</v>
      </c>
      <c r="Q248" s="22">
        <v>36</v>
      </c>
      <c r="R248" s="22">
        <v>1483</v>
      </c>
      <c r="S248" s="22">
        <v>59</v>
      </c>
    </row>
    <row r="249" spans="2:19" x14ac:dyDescent="0.2">
      <c r="B249" s="22" t="s">
        <v>39</v>
      </c>
      <c r="C249" s="19" t="s">
        <v>40</v>
      </c>
      <c r="D249" s="19" t="s">
        <v>486</v>
      </c>
      <c r="E249" s="19" t="s">
        <v>487</v>
      </c>
      <c r="F249" s="19" t="s">
        <v>510</v>
      </c>
      <c r="G249" s="19" t="s">
        <v>511</v>
      </c>
      <c r="H249" s="22" t="str">
        <f t="shared" si="15"/>
        <v>C_999</v>
      </c>
      <c r="I249" s="22" t="str">
        <f t="shared" si="15"/>
        <v>Total</v>
      </c>
      <c r="J249" s="22">
        <v>1879</v>
      </c>
      <c r="K249" s="22">
        <v>1296</v>
      </c>
      <c r="L249" s="22">
        <v>0</v>
      </c>
      <c r="M249" s="22">
        <v>375</v>
      </c>
      <c r="N249" s="22">
        <v>2039</v>
      </c>
      <c r="O249" s="22">
        <v>435</v>
      </c>
      <c r="P249" s="22">
        <v>2177</v>
      </c>
      <c r="Q249" s="22">
        <v>95</v>
      </c>
      <c r="R249" s="22">
        <v>6308</v>
      </c>
      <c r="S249" s="22">
        <v>603</v>
      </c>
    </row>
    <row r="250" spans="2:19" x14ac:dyDescent="0.2">
      <c r="B250" s="22" t="s">
        <v>39</v>
      </c>
      <c r="C250" s="19" t="s">
        <v>40</v>
      </c>
      <c r="D250" s="19" t="s">
        <v>486</v>
      </c>
      <c r="E250" s="19" t="s">
        <v>487</v>
      </c>
      <c r="F250" s="19" t="s">
        <v>512</v>
      </c>
      <c r="G250" s="19" t="s">
        <v>513</v>
      </c>
      <c r="H250" s="22" t="str">
        <f t="shared" si="15"/>
        <v>C_999</v>
      </c>
      <c r="I250" s="22" t="str">
        <f t="shared" si="15"/>
        <v>Total</v>
      </c>
      <c r="J250" s="22">
        <v>1095</v>
      </c>
      <c r="K250" s="22">
        <v>949</v>
      </c>
      <c r="L250" s="22">
        <v>0</v>
      </c>
      <c r="M250" s="22">
        <v>102</v>
      </c>
      <c r="N250" s="22">
        <v>1276</v>
      </c>
      <c r="O250" s="22">
        <v>339</v>
      </c>
      <c r="P250" s="22">
        <v>1603</v>
      </c>
      <c r="Q250" s="22">
        <v>126</v>
      </c>
      <c r="R250" s="22">
        <v>3320</v>
      </c>
      <c r="S250" s="22">
        <v>128</v>
      </c>
    </row>
    <row r="251" spans="2:19" x14ac:dyDescent="0.2">
      <c r="B251" s="22" t="s">
        <v>39</v>
      </c>
      <c r="C251" s="19" t="s">
        <v>40</v>
      </c>
      <c r="D251" s="19" t="s">
        <v>486</v>
      </c>
      <c r="E251" s="19" t="s">
        <v>487</v>
      </c>
      <c r="F251" s="19" t="s">
        <v>514</v>
      </c>
      <c r="G251" s="19" t="s">
        <v>515</v>
      </c>
      <c r="H251" s="22" t="str">
        <f t="shared" si="15"/>
        <v>C_999</v>
      </c>
      <c r="I251" s="22" t="str">
        <f t="shared" si="15"/>
        <v>Total</v>
      </c>
      <c r="J251" s="22">
        <v>166</v>
      </c>
      <c r="K251" s="22">
        <v>135</v>
      </c>
      <c r="L251" s="22">
        <v>0</v>
      </c>
      <c r="M251" s="22">
        <v>11</v>
      </c>
      <c r="N251" s="22">
        <v>276</v>
      </c>
      <c r="O251" s="22">
        <v>27</v>
      </c>
      <c r="P251" s="22">
        <v>257</v>
      </c>
      <c r="Q251" s="22">
        <v>13</v>
      </c>
      <c r="R251" s="22">
        <v>539</v>
      </c>
      <c r="S251" s="22">
        <v>21</v>
      </c>
    </row>
    <row r="252" spans="2:19" x14ac:dyDescent="0.2">
      <c r="B252" s="22" t="s">
        <v>39</v>
      </c>
      <c r="C252" s="19" t="s">
        <v>40</v>
      </c>
      <c r="D252" s="19" t="s">
        <v>486</v>
      </c>
      <c r="E252" s="19" t="s">
        <v>487</v>
      </c>
      <c r="F252" s="19" t="s">
        <v>516</v>
      </c>
      <c r="G252" s="19" t="s">
        <v>517</v>
      </c>
      <c r="H252" s="22" t="str">
        <f t="shared" si="15"/>
        <v>C_999</v>
      </c>
      <c r="I252" s="22" t="str">
        <f t="shared" si="15"/>
        <v>Total</v>
      </c>
      <c r="J252" s="22">
        <v>691</v>
      </c>
      <c r="K252" s="22">
        <v>551</v>
      </c>
      <c r="L252" s="22">
        <v>0</v>
      </c>
      <c r="M252" s="22">
        <v>136</v>
      </c>
      <c r="N252" s="22">
        <v>472</v>
      </c>
      <c r="O252" s="22">
        <v>58</v>
      </c>
      <c r="P252" s="22">
        <v>496</v>
      </c>
      <c r="Q252" s="22">
        <v>15</v>
      </c>
      <c r="R252" s="22">
        <v>2494</v>
      </c>
      <c r="S252" s="22">
        <v>97</v>
      </c>
    </row>
    <row r="253" spans="2:19" x14ac:dyDescent="0.2">
      <c r="B253" s="22" t="s">
        <v>39</v>
      </c>
      <c r="C253" s="19" t="s">
        <v>40</v>
      </c>
      <c r="D253" s="19" t="s">
        <v>486</v>
      </c>
      <c r="E253" s="19" t="s">
        <v>487</v>
      </c>
      <c r="F253" s="19" t="s">
        <v>518</v>
      </c>
      <c r="G253" s="19" t="s">
        <v>519</v>
      </c>
      <c r="H253" s="22" t="str">
        <f t="shared" si="15"/>
        <v>C_999</v>
      </c>
      <c r="I253" s="22" t="str">
        <f t="shared" si="15"/>
        <v>Total</v>
      </c>
      <c r="J253" s="22">
        <v>4705</v>
      </c>
      <c r="K253" s="22">
        <v>2657</v>
      </c>
      <c r="L253" s="22">
        <v>71</v>
      </c>
      <c r="M253" s="22">
        <v>467</v>
      </c>
      <c r="N253" s="22">
        <v>3521</v>
      </c>
      <c r="O253" s="22">
        <v>0</v>
      </c>
      <c r="P253" s="22">
        <v>3172</v>
      </c>
      <c r="Q253" s="22">
        <v>253</v>
      </c>
      <c r="R253" s="22">
        <v>2595</v>
      </c>
      <c r="S253" s="22">
        <v>114</v>
      </c>
    </row>
    <row r="254" spans="2:19" x14ac:dyDescent="0.2">
      <c r="B254" s="22" t="s">
        <v>39</v>
      </c>
      <c r="C254" s="19" t="s">
        <v>40</v>
      </c>
      <c r="D254" s="19" t="s">
        <v>486</v>
      </c>
      <c r="E254" s="19" t="s">
        <v>487</v>
      </c>
      <c r="F254" s="19" t="s">
        <v>520</v>
      </c>
      <c r="G254" s="19" t="s">
        <v>521</v>
      </c>
      <c r="H254" s="22" t="str">
        <f t="shared" si="15"/>
        <v>C_999</v>
      </c>
      <c r="I254" s="22" t="str">
        <f t="shared" si="15"/>
        <v>Total</v>
      </c>
      <c r="J254" s="22">
        <v>188</v>
      </c>
      <c r="K254" s="22">
        <v>153</v>
      </c>
      <c r="L254" s="22">
        <v>1</v>
      </c>
      <c r="M254" s="22">
        <v>0</v>
      </c>
      <c r="N254" s="22">
        <v>386</v>
      </c>
      <c r="O254" s="22">
        <v>0</v>
      </c>
      <c r="P254" s="22">
        <v>402</v>
      </c>
      <c r="Q254" s="22">
        <v>33</v>
      </c>
      <c r="R254" s="22">
        <v>417</v>
      </c>
      <c r="S254" s="22">
        <v>41</v>
      </c>
    </row>
    <row r="255" spans="2:19" x14ac:dyDescent="0.2">
      <c r="B255" s="22" t="s">
        <v>39</v>
      </c>
      <c r="C255" s="19" t="s">
        <v>40</v>
      </c>
      <c r="D255" s="19" t="s">
        <v>486</v>
      </c>
      <c r="E255" s="19" t="s">
        <v>487</v>
      </c>
      <c r="F255" s="19" t="s">
        <v>522</v>
      </c>
      <c r="G255" s="19" t="s">
        <v>523</v>
      </c>
      <c r="H255" s="22" t="str">
        <f t="shared" si="15"/>
        <v>C_999</v>
      </c>
      <c r="I255" s="22" t="str">
        <f t="shared" si="15"/>
        <v>Total</v>
      </c>
      <c r="J255" s="22">
        <v>364</v>
      </c>
      <c r="K255" s="22">
        <v>329</v>
      </c>
      <c r="L255" s="22">
        <v>3</v>
      </c>
      <c r="M255" s="22">
        <v>38</v>
      </c>
      <c r="N255" s="22">
        <v>626</v>
      </c>
      <c r="O255" s="22">
        <v>0</v>
      </c>
      <c r="P255" s="22">
        <v>553</v>
      </c>
      <c r="Q255" s="22">
        <v>20</v>
      </c>
      <c r="R255" s="22">
        <v>902</v>
      </c>
      <c r="S255" s="22">
        <v>97</v>
      </c>
    </row>
    <row r="256" spans="2:19" x14ac:dyDescent="0.2">
      <c r="B256" s="22" t="s">
        <v>39</v>
      </c>
      <c r="C256" s="19" t="s">
        <v>40</v>
      </c>
      <c r="D256" s="19" t="s">
        <v>486</v>
      </c>
      <c r="E256" s="19" t="s">
        <v>487</v>
      </c>
      <c r="F256" s="19" t="s">
        <v>524</v>
      </c>
      <c r="G256" s="19" t="s">
        <v>525</v>
      </c>
      <c r="H256" s="22" t="str">
        <f t="shared" si="15"/>
        <v>C_999</v>
      </c>
      <c r="I256" s="22" t="str">
        <f t="shared" si="15"/>
        <v>Total</v>
      </c>
      <c r="J256" s="22">
        <v>22784</v>
      </c>
      <c r="K256" s="22">
        <v>17309</v>
      </c>
      <c r="L256" s="22">
        <v>600</v>
      </c>
      <c r="M256" s="22">
        <v>3539</v>
      </c>
      <c r="N256" s="22">
        <v>71003</v>
      </c>
      <c r="O256" s="22">
        <v>48088</v>
      </c>
      <c r="P256" s="22">
        <v>90422</v>
      </c>
      <c r="Q256" s="22">
        <v>14556</v>
      </c>
      <c r="R256" s="22">
        <v>220763</v>
      </c>
      <c r="S256" s="22">
        <v>32867</v>
      </c>
    </row>
    <row r="257" spans="2:19" x14ac:dyDescent="0.2">
      <c r="B257" s="22" t="s">
        <v>39</v>
      </c>
      <c r="C257" s="19" t="s">
        <v>40</v>
      </c>
      <c r="D257" s="19" t="s">
        <v>486</v>
      </c>
      <c r="E257" s="19" t="s">
        <v>487</v>
      </c>
      <c r="F257" s="19" t="s">
        <v>526</v>
      </c>
      <c r="G257" s="19" t="s">
        <v>527</v>
      </c>
      <c r="H257" s="22" t="str">
        <f t="shared" si="15"/>
        <v>C_999</v>
      </c>
      <c r="I257" s="22" t="str">
        <f t="shared" si="15"/>
        <v>Total</v>
      </c>
      <c r="J257" s="22">
        <v>15008</v>
      </c>
      <c r="K257" s="22">
        <v>11017</v>
      </c>
      <c r="L257" s="22">
        <v>848</v>
      </c>
      <c r="M257" s="22">
        <v>2214</v>
      </c>
      <c r="N257" s="22">
        <v>37943</v>
      </c>
      <c r="O257" s="22">
        <v>20497</v>
      </c>
      <c r="P257" s="22">
        <v>45288</v>
      </c>
      <c r="Q257" s="22">
        <v>8993</v>
      </c>
      <c r="R257" s="22">
        <v>70708</v>
      </c>
      <c r="S257" s="22">
        <v>16159</v>
      </c>
    </row>
    <row r="258" spans="2:19" x14ac:dyDescent="0.2">
      <c r="B258" s="22" t="s">
        <v>39</v>
      </c>
      <c r="C258" s="19" t="s">
        <v>40</v>
      </c>
      <c r="D258" s="19" t="s">
        <v>486</v>
      </c>
      <c r="E258" s="19" t="s">
        <v>487</v>
      </c>
      <c r="F258" s="19" t="s">
        <v>528</v>
      </c>
      <c r="G258" s="19" t="s">
        <v>529</v>
      </c>
      <c r="H258" s="22" t="str">
        <f t="shared" si="15"/>
        <v>C_999</v>
      </c>
      <c r="I258" s="22" t="str">
        <f t="shared" si="15"/>
        <v>Total</v>
      </c>
      <c r="J258" s="22">
        <v>21296</v>
      </c>
      <c r="K258" s="22">
        <v>17003</v>
      </c>
      <c r="L258" s="22">
        <v>429</v>
      </c>
      <c r="M258" s="22">
        <v>3480</v>
      </c>
      <c r="N258" s="22">
        <v>58011</v>
      </c>
      <c r="O258" s="22">
        <v>42856</v>
      </c>
      <c r="P258" s="22">
        <v>84585</v>
      </c>
      <c r="Q258" s="22">
        <v>10272</v>
      </c>
      <c r="R258" s="22">
        <v>154928</v>
      </c>
      <c r="S258" s="22">
        <v>17840</v>
      </c>
    </row>
    <row r="259" spans="2:19" x14ac:dyDescent="0.2">
      <c r="B259" s="22" t="s">
        <v>39</v>
      </c>
      <c r="C259" s="19" t="s">
        <v>40</v>
      </c>
      <c r="D259" s="19" t="s">
        <v>486</v>
      </c>
      <c r="E259" s="19" t="s">
        <v>487</v>
      </c>
      <c r="F259" s="19" t="s">
        <v>530</v>
      </c>
      <c r="G259" s="19" t="s">
        <v>531</v>
      </c>
      <c r="H259" s="22" t="str">
        <f t="shared" si="15"/>
        <v>C_999</v>
      </c>
      <c r="I259" s="22" t="str">
        <f t="shared" si="15"/>
        <v>Total</v>
      </c>
      <c r="J259" s="22">
        <v>4321</v>
      </c>
      <c r="K259" s="22">
        <v>3234</v>
      </c>
      <c r="L259" s="22">
        <v>54</v>
      </c>
      <c r="M259" s="22">
        <v>852</v>
      </c>
      <c r="N259" s="22">
        <v>2718</v>
      </c>
      <c r="O259" s="22">
        <v>3207</v>
      </c>
      <c r="P259" s="22">
        <v>4093</v>
      </c>
      <c r="Q259" s="22">
        <v>173</v>
      </c>
      <c r="R259" s="22">
        <v>18714</v>
      </c>
      <c r="S259" s="22">
        <v>1476</v>
      </c>
    </row>
    <row r="260" spans="2:19" x14ac:dyDescent="0.2">
      <c r="B260" s="22" t="s">
        <v>39</v>
      </c>
      <c r="C260" s="19" t="s">
        <v>40</v>
      </c>
      <c r="D260" s="19" t="s">
        <v>486</v>
      </c>
      <c r="E260" s="19" t="s">
        <v>487</v>
      </c>
      <c r="F260" s="19" t="s">
        <v>532</v>
      </c>
      <c r="G260" s="19" t="s">
        <v>533</v>
      </c>
      <c r="H260" s="22" t="str">
        <f t="shared" ref="H260:I275" si="16">H259</f>
        <v>C_999</v>
      </c>
      <c r="I260" s="22" t="str">
        <f t="shared" si="16"/>
        <v>Total</v>
      </c>
      <c r="J260" s="22">
        <v>6424</v>
      </c>
      <c r="K260" s="22">
        <v>5472</v>
      </c>
      <c r="L260" s="22">
        <v>157</v>
      </c>
      <c r="M260" s="22">
        <v>1211</v>
      </c>
      <c r="N260" s="22">
        <v>12703</v>
      </c>
      <c r="O260" s="22">
        <v>12088</v>
      </c>
      <c r="P260" s="22">
        <v>30849</v>
      </c>
      <c r="Q260" s="22">
        <v>5200</v>
      </c>
      <c r="R260" s="22">
        <v>50050</v>
      </c>
      <c r="S260" s="22">
        <v>8618</v>
      </c>
    </row>
    <row r="261" spans="2:19" x14ac:dyDescent="0.2">
      <c r="B261" s="22" t="s">
        <v>39</v>
      </c>
      <c r="C261" s="19" t="s">
        <v>40</v>
      </c>
      <c r="D261" s="19" t="s">
        <v>486</v>
      </c>
      <c r="E261" s="19" t="s">
        <v>487</v>
      </c>
      <c r="F261" s="19" t="s">
        <v>534</v>
      </c>
      <c r="G261" s="19" t="s">
        <v>535</v>
      </c>
      <c r="H261" s="22" t="str">
        <f t="shared" si="16"/>
        <v>C_999</v>
      </c>
      <c r="I261" s="22" t="str">
        <f t="shared" si="16"/>
        <v>Total</v>
      </c>
      <c r="J261" s="22">
        <v>6438</v>
      </c>
      <c r="K261" s="22">
        <v>5259</v>
      </c>
      <c r="L261" s="22">
        <v>251</v>
      </c>
      <c r="M261" s="22">
        <v>1014</v>
      </c>
      <c r="N261" s="22">
        <v>20493</v>
      </c>
      <c r="O261" s="22">
        <v>8826</v>
      </c>
      <c r="P261" s="22">
        <v>22993</v>
      </c>
      <c r="Q261" s="22">
        <v>2628</v>
      </c>
      <c r="R261" s="22">
        <v>38892</v>
      </c>
      <c r="S261" s="22">
        <v>4514</v>
      </c>
    </row>
    <row r="262" spans="2:19" x14ac:dyDescent="0.2">
      <c r="B262" s="22" t="s">
        <v>39</v>
      </c>
      <c r="C262" s="19" t="s">
        <v>40</v>
      </c>
      <c r="D262" s="19" t="s">
        <v>486</v>
      </c>
      <c r="E262" s="19" t="s">
        <v>487</v>
      </c>
      <c r="F262" s="19" t="s">
        <v>536</v>
      </c>
      <c r="G262" s="19" t="s">
        <v>537</v>
      </c>
      <c r="H262" s="22" t="str">
        <f t="shared" si="16"/>
        <v>C_999</v>
      </c>
      <c r="I262" s="22" t="str">
        <f t="shared" si="16"/>
        <v>Total</v>
      </c>
      <c r="J262" s="22">
        <v>0</v>
      </c>
      <c r="K262" s="22">
        <v>0</v>
      </c>
      <c r="L262" s="22">
        <v>0</v>
      </c>
      <c r="M262" s="22">
        <v>0</v>
      </c>
      <c r="N262" s="22">
        <v>496</v>
      </c>
      <c r="O262" s="22">
        <v>1945</v>
      </c>
      <c r="P262" s="22">
        <v>2718</v>
      </c>
      <c r="Q262" s="22">
        <v>16</v>
      </c>
      <c r="R262" s="22">
        <v>5626</v>
      </c>
      <c r="S262" s="22">
        <v>1412</v>
      </c>
    </row>
    <row r="263" spans="2:19" x14ac:dyDescent="0.2">
      <c r="B263" s="22" t="s">
        <v>39</v>
      </c>
      <c r="C263" s="19" t="s">
        <v>40</v>
      </c>
      <c r="D263" s="19" t="s">
        <v>486</v>
      </c>
      <c r="E263" s="19" t="s">
        <v>487</v>
      </c>
      <c r="F263" s="19" t="s">
        <v>538</v>
      </c>
      <c r="G263" s="19" t="s">
        <v>539</v>
      </c>
      <c r="H263" s="22" t="str">
        <f t="shared" si="16"/>
        <v>C_999</v>
      </c>
      <c r="I263" s="22" t="str">
        <f t="shared" si="16"/>
        <v>Total</v>
      </c>
      <c r="J263" s="22">
        <v>6391</v>
      </c>
      <c r="K263" s="22">
        <v>4701</v>
      </c>
      <c r="L263" s="22">
        <v>149</v>
      </c>
      <c r="M263" s="22">
        <v>1361</v>
      </c>
      <c r="N263" s="22">
        <v>21330</v>
      </c>
      <c r="O263" s="22">
        <v>6376</v>
      </c>
      <c r="P263" s="22">
        <v>25577</v>
      </c>
      <c r="Q263" s="22">
        <v>2380</v>
      </c>
      <c r="R263" s="22">
        <v>38516</v>
      </c>
      <c r="S263" s="22">
        <v>3400</v>
      </c>
    </row>
    <row r="264" spans="2:19" x14ac:dyDescent="0.2">
      <c r="B264" s="22" t="s">
        <v>39</v>
      </c>
      <c r="C264" s="19" t="s">
        <v>40</v>
      </c>
      <c r="D264" s="19" t="s">
        <v>486</v>
      </c>
      <c r="E264" s="19" t="s">
        <v>487</v>
      </c>
      <c r="F264" s="19" t="s">
        <v>540</v>
      </c>
      <c r="G264" s="19" t="s">
        <v>541</v>
      </c>
      <c r="H264" s="22" t="str">
        <f t="shared" si="16"/>
        <v>C_999</v>
      </c>
      <c r="I264" s="22" t="str">
        <f t="shared" si="16"/>
        <v>Total</v>
      </c>
      <c r="J264" s="22">
        <v>12811</v>
      </c>
      <c r="K264" s="22">
        <v>12467</v>
      </c>
      <c r="L264" s="22">
        <v>236</v>
      </c>
      <c r="M264" s="22">
        <v>2380</v>
      </c>
      <c r="N264" s="22">
        <v>34777</v>
      </c>
      <c r="O264" s="22">
        <v>30154</v>
      </c>
      <c r="P264" s="22">
        <v>42078</v>
      </c>
      <c r="Q264" s="22">
        <v>5889</v>
      </c>
      <c r="R264" s="22">
        <v>75778</v>
      </c>
      <c r="S264" s="22">
        <v>10842</v>
      </c>
    </row>
    <row r="265" spans="2:19" x14ac:dyDescent="0.2">
      <c r="B265" s="22" t="s">
        <v>39</v>
      </c>
      <c r="C265" s="19" t="s">
        <v>40</v>
      </c>
      <c r="D265" s="19" t="s">
        <v>486</v>
      </c>
      <c r="E265" s="19" t="s">
        <v>487</v>
      </c>
      <c r="F265" s="19" t="s">
        <v>542</v>
      </c>
      <c r="G265" s="19" t="s">
        <v>543</v>
      </c>
      <c r="H265" s="22" t="str">
        <f t="shared" si="16"/>
        <v>C_999</v>
      </c>
      <c r="I265" s="22" t="str">
        <f t="shared" si="16"/>
        <v>Total</v>
      </c>
      <c r="J265" s="22">
        <v>24008</v>
      </c>
      <c r="K265" s="22">
        <v>20366</v>
      </c>
      <c r="L265" s="22">
        <v>657</v>
      </c>
      <c r="M265" s="22">
        <v>3549</v>
      </c>
      <c r="N265" s="22">
        <v>51686</v>
      </c>
      <c r="O265" s="22">
        <v>63273</v>
      </c>
      <c r="P265" s="22">
        <v>72984</v>
      </c>
      <c r="Q265" s="22">
        <v>8654</v>
      </c>
      <c r="R265" s="22">
        <v>136337</v>
      </c>
      <c r="S265" s="22">
        <v>16930</v>
      </c>
    </row>
    <row r="266" spans="2:19" x14ac:dyDescent="0.2">
      <c r="B266" s="22" t="s">
        <v>39</v>
      </c>
      <c r="C266" s="19" t="s">
        <v>40</v>
      </c>
      <c r="D266" s="19" t="s">
        <v>486</v>
      </c>
      <c r="E266" s="19" t="s">
        <v>487</v>
      </c>
      <c r="F266" s="19" t="s">
        <v>544</v>
      </c>
      <c r="G266" s="19" t="s">
        <v>545</v>
      </c>
      <c r="H266" s="22" t="str">
        <f t="shared" si="16"/>
        <v>C_999</v>
      </c>
      <c r="I266" s="22" t="str">
        <f t="shared" si="16"/>
        <v>Total</v>
      </c>
      <c r="J266" s="22">
        <v>13266</v>
      </c>
      <c r="K266" s="22">
        <v>10782</v>
      </c>
      <c r="L266" s="22">
        <v>341</v>
      </c>
      <c r="M266" s="22">
        <v>2001</v>
      </c>
      <c r="N266" s="22">
        <v>28745</v>
      </c>
      <c r="O266" s="22">
        <v>21764</v>
      </c>
      <c r="P266" s="22">
        <v>62174</v>
      </c>
      <c r="Q266" s="22">
        <v>11296</v>
      </c>
      <c r="R266" s="22">
        <v>76929</v>
      </c>
      <c r="S266" s="22">
        <v>12988</v>
      </c>
    </row>
    <row r="267" spans="2:19" x14ac:dyDescent="0.2">
      <c r="B267" s="22" t="s">
        <v>39</v>
      </c>
      <c r="C267" s="19" t="s">
        <v>40</v>
      </c>
      <c r="D267" s="19" t="s">
        <v>486</v>
      </c>
      <c r="E267" s="19" t="s">
        <v>487</v>
      </c>
      <c r="F267" s="19" t="s">
        <v>546</v>
      </c>
      <c r="G267" s="19" t="s">
        <v>547</v>
      </c>
      <c r="H267" s="22" t="str">
        <f t="shared" si="16"/>
        <v>C_999</v>
      </c>
      <c r="I267" s="22" t="str">
        <f t="shared" si="16"/>
        <v>Total</v>
      </c>
      <c r="J267" s="22">
        <v>7510</v>
      </c>
      <c r="K267" s="22">
        <v>6105</v>
      </c>
      <c r="L267" s="22">
        <v>239</v>
      </c>
      <c r="M267" s="22">
        <v>825</v>
      </c>
      <c r="N267" s="22">
        <v>18520</v>
      </c>
      <c r="O267" s="22">
        <v>7390</v>
      </c>
      <c r="P267" s="22">
        <v>24587</v>
      </c>
      <c r="Q267" s="22">
        <v>2930</v>
      </c>
      <c r="R267" s="22">
        <v>59017</v>
      </c>
      <c r="S267" s="22">
        <v>5662</v>
      </c>
    </row>
    <row r="268" spans="2:19" x14ac:dyDescent="0.2">
      <c r="B268" s="22" t="s">
        <v>39</v>
      </c>
      <c r="C268" s="19" t="s">
        <v>40</v>
      </c>
      <c r="D268" s="19" t="s">
        <v>486</v>
      </c>
      <c r="E268" s="19" t="s">
        <v>487</v>
      </c>
      <c r="F268" s="19" t="s">
        <v>548</v>
      </c>
      <c r="G268" s="19" t="s">
        <v>549</v>
      </c>
      <c r="H268" s="22" t="str">
        <f t="shared" si="16"/>
        <v>C_999</v>
      </c>
      <c r="I268" s="22" t="str">
        <f t="shared" si="16"/>
        <v>Total</v>
      </c>
      <c r="J268" s="22">
        <v>13502</v>
      </c>
      <c r="K268" s="22">
        <v>11267</v>
      </c>
      <c r="L268" s="22">
        <v>311</v>
      </c>
      <c r="M268" s="22">
        <v>2831</v>
      </c>
      <c r="N268" s="22">
        <v>36528</v>
      </c>
      <c r="O268" s="22">
        <v>14245</v>
      </c>
      <c r="P268" s="22">
        <v>43102</v>
      </c>
      <c r="Q268" s="22">
        <v>5219</v>
      </c>
      <c r="R268" s="22">
        <v>80683</v>
      </c>
      <c r="S268" s="22">
        <v>9464</v>
      </c>
    </row>
    <row r="269" spans="2:19" x14ac:dyDescent="0.2">
      <c r="B269" s="22" t="s">
        <v>39</v>
      </c>
      <c r="C269" s="19" t="s">
        <v>40</v>
      </c>
      <c r="D269" s="19" t="s">
        <v>486</v>
      </c>
      <c r="E269" s="19" t="s">
        <v>487</v>
      </c>
      <c r="F269" s="19" t="s">
        <v>550</v>
      </c>
      <c r="G269" s="19" t="s">
        <v>551</v>
      </c>
      <c r="H269" s="22" t="str">
        <f t="shared" si="16"/>
        <v>C_999</v>
      </c>
      <c r="I269" s="22" t="str">
        <f t="shared" si="16"/>
        <v>Total</v>
      </c>
      <c r="J269" s="22">
        <v>20943</v>
      </c>
      <c r="K269" s="22">
        <v>18016</v>
      </c>
      <c r="L269" s="22">
        <v>610</v>
      </c>
      <c r="M269" s="22">
        <v>2765</v>
      </c>
      <c r="N269" s="22">
        <v>60468</v>
      </c>
      <c r="O269" s="22">
        <v>28104</v>
      </c>
      <c r="P269" s="22">
        <v>68058</v>
      </c>
      <c r="Q269" s="22">
        <v>9730</v>
      </c>
      <c r="R269" s="22">
        <v>146095</v>
      </c>
      <c r="S269" s="22">
        <v>19628</v>
      </c>
    </row>
    <row r="270" spans="2:19" x14ac:dyDescent="0.2">
      <c r="B270" s="22" t="s">
        <v>39</v>
      </c>
      <c r="C270" s="19" t="s">
        <v>40</v>
      </c>
      <c r="D270" s="19" t="s">
        <v>486</v>
      </c>
      <c r="E270" s="19" t="s">
        <v>487</v>
      </c>
      <c r="F270" s="19" t="s">
        <v>552</v>
      </c>
      <c r="G270" s="19" t="s">
        <v>553</v>
      </c>
      <c r="H270" s="22" t="str">
        <f t="shared" si="16"/>
        <v>C_999</v>
      </c>
      <c r="I270" s="22" t="str">
        <f t="shared" si="16"/>
        <v>Total</v>
      </c>
      <c r="J270" s="22">
        <v>4888</v>
      </c>
      <c r="K270" s="22">
        <v>3592</v>
      </c>
      <c r="L270" s="22">
        <v>222</v>
      </c>
      <c r="M270" s="22">
        <v>1085</v>
      </c>
      <c r="N270" s="22">
        <v>14830</v>
      </c>
      <c r="O270" s="22">
        <v>8934</v>
      </c>
      <c r="P270" s="22">
        <v>18114</v>
      </c>
      <c r="Q270" s="22">
        <v>2788</v>
      </c>
      <c r="R270" s="22">
        <v>34551</v>
      </c>
      <c r="S270" s="22">
        <v>5170</v>
      </c>
    </row>
    <row r="271" spans="2:19" x14ac:dyDescent="0.2">
      <c r="B271" s="22" t="s">
        <v>39</v>
      </c>
      <c r="C271" s="19" t="s">
        <v>40</v>
      </c>
      <c r="D271" s="19" t="s">
        <v>486</v>
      </c>
      <c r="E271" s="19" t="s">
        <v>487</v>
      </c>
      <c r="F271" s="19" t="s">
        <v>554</v>
      </c>
      <c r="G271" s="19" t="s">
        <v>555</v>
      </c>
      <c r="H271" s="22" t="str">
        <f t="shared" si="16"/>
        <v>C_999</v>
      </c>
      <c r="I271" s="22" t="str">
        <f t="shared" si="16"/>
        <v>Total</v>
      </c>
      <c r="J271" s="22">
        <v>4</v>
      </c>
      <c r="K271" s="22">
        <v>16</v>
      </c>
      <c r="L271" s="22">
        <v>0</v>
      </c>
      <c r="M271" s="22">
        <v>0</v>
      </c>
      <c r="N271" s="22">
        <v>0</v>
      </c>
      <c r="O271" s="22">
        <v>0</v>
      </c>
      <c r="P271" s="22">
        <v>0</v>
      </c>
      <c r="Q271" s="22">
        <v>0</v>
      </c>
      <c r="R271" s="22">
        <v>0</v>
      </c>
      <c r="S271" s="22">
        <v>0</v>
      </c>
    </row>
    <row r="272" spans="2:19" x14ac:dyDescent="0.2">
      <c r="B272" s="22" t="s">
        <v>39</v>
      </c>
      <c r="C272" s="19" t="s">
        <v>40</v>
      </c>
      <c r="D272" s="19" t="s">
        <v>486</v>
      </c>
      <c r="E272" s="19" t="s">
        <v>487</v>
      </c>
      <c r="F272" s="19" t="s">
        <v>556</v>
      </c>
      <c r="G272" s="19" t="s">
        <v>557</v>
      </c>
      <c r="H272" s="22" t="str">
        <f t="shared" si="16"/>
        <v>C_999</v>
      </c>
      <c r="I272" s="22" t="str">
        <f t="shared" si="16"/>
        <v>Total</v>
      </c>
      <c r="J272" s="22">
        <v>3669</v>
      </c>
      <c r="K272" s="22">
        <v>3754</v>
      </c>
      <c r="L272" s="22">
        <v>78</v>
      </c>
      <c r="M272" s="22">
        <v>316</v>
      </c>
      <c r="N272" s="22">
        <v>999</v>
      </c>
      <c r="O272" s="22">
        <v>8230</v>
      </c>
      <c r="P272" s="22">
        <v>9486</v>
      </c>
      <c r="Q272" s="22">
        <v>691</v>
      </c>
      <c r="R272" s="22">
        <v>38869</v>
      </c>
      <c r="S272" s="22">
        <v>3482</v>
      </c>
    </row>
    <row r="273" spans="2:19" x14ac:dyDescent="0.2">
      <c r="B273" s="22" t="s">
        <v>39</v>
      </c>
      <c r="C273" s="19" t="s">
        <v>40</v>
      </c>
      <c r="D273" s="19" t="s">
        <v>486</v>
      </c>
      <c r="E273" s="19" t="s">
        <v>487</v>
      </c>
      <c r="F273" s="19" t="s">
        <v>558</v>
      </c>
      <c r="G273" s="19" t="s">
        <v>559</v>
      </c>
      <c r="H273" s="22" t="str">
        <f t="shared" si="16"/>
        <v>C_999</v>
      </c>
      <c r="I273" s="22" t="str">
        <f t="shared" si="16"/>
        <v>Total</v>
      </c>
      <c r="J273" s="22">
        <v>9929</v>
      </c>
      <c r="K273" s="22">
        <v>9459</v>
      </c>
      <c r="L273" s="22">
        <v>0</v>
      </c>
      <c r="M273" s="22">
        <v>0</v>
      </c>
      <c r="N273" s="22">
        <v>16167</v>
      </c>
      <c r="O273" s="22">
        <v>6613</v>
      </c>
      <c r="P273" s="22">
        <v>29289</v>
      </c>
      <c r="Q273" s="22">
        <v>4115</v>
      </c>
      <c r="R273" s="22">
        <v>89783</v>
      </c>
      <c r="S273" s="22">
        <v>10939</v>
      </c>
    </row>
    <row r="274" spans="2:19" x14ac:dyDescent="0.2">
      <c r="B274" s="22" t="s">
        <v>39</v>
      </c>
      <c r="C274" s="19" t="s">
        <v>40</v>
      </c>
      <c r="D274" s="19" t="s">
        <v>486</v>
      </c>
      <c r="E274" s="19" t="s">
        <v>487</v>
      </c>
      <c r="F274" s="19" t="s">
        <v>560</v>
      </c>
      <c r="G274" s="19" t="s">
        <v>561</v>
      </c>
      <c r="H274" s="22" t="str">
        <f t="shared" si="16"/>
        <v>C_999</v>
      </c>
      <c r="I274" s="22" t="str">
        <f t="shared" si="16"/>
        <v>Total</v>
      </c>
      <c r="J274" s="22">
        <v>0</v>
      </c>
      <c r="K274" s="22">
        <v>0</v>
      </c>
      <c r="L274" s="22">
        <v>0</v>
      </c>
      <c r="M274" s="22">
        <v>0</v>
      </c>
      <c r="N274" s="22">
        <v>22</v>
      </c>
      <c r="O274" s="22">
        <v>108</v>
      </c>
      <c r="P274" s="22">
        <v>245</v>
      </c>
      <c r="Q274" s="22">
        <v>42</v>
      </c>
      <c r="R274" s="22">
        <v>462</v>
      </c>
      <c r="S274" s="22">
        <v>68</v>
      </c>
    </row>
    <row r="275" spans="2:19" x14ac:dyDescent="0.2">
      <c r="B275" s="22" t="s">
        <v>39</v>
      </c>
      <c r="C275" s="19" t="s">
        <v>40</v>
      </c>
      <c r="D275" s="19" t="s">
        <v>486</v>
      </c>
      <c r="E275" s="19" t="s">
        <v>487</v>
      </c>
      <c r="F275" s="19" t="s">
        <v>562</v>
      </c>
      <c r="G275" s="19" t="s">
        <v>563</v>
      </c>
      <c r="H275" s="22" t="str">
        <f t="shared" si="16"/>
        <v>C_999</v>
      </c>
      <c r="I275" s="22" t="str">
        <f t="shared" si="16"/>
        <v>Total</v>
      </c>
      <c r="J275" s="22">
        <v>2662</v>
      </c>
      <c r="K275" s="22">
        <v>2236</v>
      </c>
      <c r="L275" s="22">
        <v>2</v>
      </c>
      <c r="M275" s="22">
        <v>414</v>
      </c>
      <c r="N275" s="22">
        <v>2662</v>
      </c>
      <c r="O275" s="22">
        <v>3479</v>
      </c>
      <c r="P275" s="22">
        <v>4963</v>
      </c>
      <c r="Q275" s="22">
        <v>426</v>
      </c>
      <c r="R275" s="22">
        <v>52423</v>
      </c>
      <c r="S275" s="22">
        <v>2717</v>
      </c>
    </row>
    <row r="276" spans="2:19" x14ac:dyDescent="0.2">
      <c r="B276" s="22" t="s">
        <v>39</v>
      </c>
      <c r="C276" s="19" t="s">
        <v>40</v>
      </c>
      <c r="D276" s="19" t="s">
        <v>486</v>
      </c>
      <c r="E276" s="19" t="s">
        <v>487</v>
      </c>
      <c r="F276" s="19" t="s">
        <v>564</v>
      </c>
      <c r="G276" s="19" t="s">
        <v>565</v>
      </c>
      <c r="H276" s="22" t="str">
        <f t="shared" ref="H276:I285" si="17">H275</f>
        <v>C_999</v>
      </c>
      <c r="I276" s="22" t="str">
        <f t="shared" si="17"/>
        <v>Total</v>
      </c>
      <c r="J276" s="22">
        <v>9519</v>
      </c>
      <c r="K276" s="22">
        <v>9361</v>
      </c>
      <c r="L276" s="22">
        <v>344</v>
      </c>
      <c r="M276" s="22">
        <v>1603</v>
      </c>
      <c r="N276" s="22">
        <v>29102</v>
      </c>
      <c r="O276" s="22">
        <v>20485</v>
      </c>
      <c r="P276" s="22">
        <v>44029</v>
      </c>
      <c r="Q276" s="22">
        <v>6570</v>
      </c>
      <c r="R276" s="22">
        <v>105549</v>
      </c>
      <c r="S276" s="22">
        <v>13255</v>
      </c>
    </row>
    <row r="277" spans="2:19" x14ac:dyDescent="0.2">
      <c r="B277" s="22" t="s">
        <v>39</v>
      </c>
      <c r="C277" s="19" t="s">
        <v>40</v>
      </c>
      <c r="D277" s="19" t="s">
        <v>486</v>
      </c>
      <c r="E277" s="19" t="s">
        <v>487</v>
      </c>
      <c r="F277" s="19" t="s">
        <v>566</v>
      </c>
      <c r="G277" s="19" t="s">
        <v>567</v>
      </c>
      <c r="H277" s="22" t="str">
        <f t="shared" si="17"/>
        <v>C_999</v>
      </c>
      <c r="I277" s="22" t="str">
        <f t="shared" si="17"/>
        <v>Total</v>
      </c>
      <c r="J277" s="22">
        <v>3651</v>
      </c>
      <c r="K277" s="22">
        <v>3129</v>
      </c>
      <c r="L277" s="22">
        <v>285</v>
      </c>
      <c r="M277" s="22">
        <v>424</v>
      </c>
      <c r="N277" s="22">
        <v>19547</v>
      </c>
      <c r="O277" s="22">
        <v>9121</v>
      </c>
      <c r="P277" s="22">
        <v>25712</v>
      </c>
      <c r="Q277" s="22">
        <v>4118</v>
      </c>
      <c r="R277" s="22">
        <v>54079</v>
      </c>
      <c r="S277" s="22">
        <v>9294</v>
      </c>
    </row>
    <row r="278" spans="2:19" x14ac:dyDescent="0.2">
      <c r="B278" s="22" t="s">
        <v>39</v>
      </c>
      <c r="C278" s="19" t="s">
        <v>40</v>
      </c>
      <c r="D278" s="19" t="s">
        <v>486</v>
      </c>
      <c r="E278" s="19" t="s">
        <v>487</v>
      </c>
      <c r="F278" s="19" t="s">
        <v>568</v>
      </c>
      <c r="G278" s="19" t="s">
        <v>569</v>
      </c>
      <c r="H278" s="22" t="str">
        <f t="shared" si="17"/>
        <v>C_999</v>
      </c>
      <c r="I278" s="22" t="str">
        <f t="shared" si="17"/>
        <v>Total</v>
      </c>
      <c r="J278" s="22">
        <v>0</v>
      </c>
      <c r="K278" s="22">
        <v>0</v>
      </c>
      <c r="L278" s="22">
        <v>0</v>
      </c>
      <c r="M278" s="22">
        <v>0</v>
      </c>
      <c r="N278" s="22">
        <v>3302</v>
      </c>
      <c r="O278" s="22">
        <v>5258</v>
      </c>
      <c r="P278" s="22">
        <v>5741</v>
      </c>
      <c r="Q278" s="22">
        <v>582</v>
      </c>
      <c r="R278" s="22">
        <v>69612</v>
      </c>
      <c r="S278" s="22">
        <v>9852</v>
      </c>
    </row>
    <row r="279" spans="2:19" x14ac:dyDescent="0.2">
      <c r="B279" s="22" t="s">
        <v>39</v>
      </c>
      <c r="C279" s="19" t="s">
        <v>40</v>
      </c>
      <c r="D279" s="19" t="s">
        <v>486</v>
      </c>
      <c r="E279" s="19" t="s">
        <v>487</v>
      </c>
      <c r="F279" s="19" t="s">
        <v>570</v>
      </c>
      <c r="G279" s="19" t="s">
        <v>571</v>
      </c>
      <c r="H279" s="22" t="str">
        <f t="shared" si="17"/>
        <v>C_999</v>
      </c>
      <c r="I279" s="22" t="str">
        <f t="shared" si="17"/>
        <v>Total</v>
      </c>
      <c r="J279" s="22">
        <v>484</v>
      </c>
      <c r="K279" s="22">
        <v>484</v>
      </c>
      <c r="L279" s="22">
        <v>0</v>
      </c>
      <c r="M279" s="22">
        <v>0</v>
      </c>
      <c r="N279" s="22">
        <v>0</v>
      </c>
      <c r="O279" s="22">
        <v>0</v>
      </c>
      <c r="P279" s="22">
        <v>902</v>
      </c>
      <c r="Q279" s="22">
        <v>237</v>
      </c>
      <c r="R279" s="22">
        <v>2115</v>
      </c>
      <c r="S279" s="22">
        <v>565</v>
      </c>
    </row>
    <row r="280" spans="2:19" x14ac:dyDescent="0.2">
      <c r="B280" s="22" t="s">
        <v>39</v>
      </c>
      <c r="C280" s="19" t="s">
        <v>40</v>
      </c>
      <c r="D280" s="19" t="s">
        <v>486</v>
      </c>
      <c r="E280" s="19" t="s">
        <v>487</v>
      </c>
      <c r="F280" s="19" t="s">
        <v>572</v>
      </c>
      <c r="G280" s="19" t="s">
        <v>573</v>
      </c>
      <c r="H280" s="22" t="str">
        <f t="shared" si="17"/>
        <v>C_999</v>
      </c>
      <c r="I280" s="22" t="str">
        <f t="shared" si="17"/>
        <v>Total</v>
      </c>
      <c r="J280" s="22">
        <v>16533</v>
      </c>
      <c r="K280" s="22">
        <v>12782</v>
      </c>
      <c r="L280" s="22">
        <v>426</v>
      </c>
      <c r="M280" s="22">
        <v>3122</v>
      </c>
      <c r="N280" s="22">
        <v>29619</v>
      </c>
      <c r="O280" s="22">
        <v>28627</v>
      </c>
      <c r="P280" s="22">
        <v>48503</v>
      </c>
      <c r="Q280" s="22">
        <v>7342</v>
      </c>
      <c r="R280" s="22">
        <v>153703</v>
      </c>
      <c r="S280" s="22">
        <v>18400</v>
      </c>
    </row>
    <row r="281" spans="2:19" x14ac:dyDescent="0.2">
      <c r="B281" s="22" t="s">
        <v>39</v>
      </c>
      <c r="C281" s="19" t="s">
        <v>40</v>
      </c>
      <c r="D281" s="19" t="s">
        <v>486</v>
      </c>
      <c r="E281" s="19" t="s">
        <v>487</v>
      </c>
      <c r="F281" s="19" t="s">
        <v>574</v>
      </c>
      <c r="G281" s="19" t="s">
        <v>575</v>
      </c>
      <c r="H281" s="22" t="str">
        <f t="shared" si="17"/>
        <v>C_999</v>
      </c>
      <c r="I281" s="22" t="str">
        <f t="shared" si="17"/>
        <v>Total</v>
      </c>
      <c r="J281" s="22">
        <v>8858</v>
      </c>
      <c r="K281" s="22">
        <v>7107</v>
      </c>
      <c r="L281" s="22">
        <v>0</v>
      </c>
      <c r="M281" s="22">
        <v>572</v>
      </c>
      <c r="N281" s="22">
        <v>0</v>
      </c>
      <c r="O281" s="22">
        <v>7328</v>
      </c>
      <c r="P281" s="22">
        <v>4865</v>
      </c>
      <c r="Q281" s="22">
        <v>453</v>
      </c>
      <c r="R281" s="22">
        <v>31558</v>
      </c>
      <c r="S281" s="22">
        <v>3157</v>
      </c>
    </row>
    <row r="282" spans="2:19" x14ac:dyDescent="0.2">
      <c r="B282" s="22" t="s">
        <v>39</v>
      </c>
      <c r="C282" s="19" t="s">
        <v>40</v>
      </c>
      <c r="D282" s="19" t="s">
        <v>486</v>
      </c>
      <c r="E282" s="19" t="s">
        <v>487</v>
      </c>
      <c r="F282" s="19" t="s">
        <v>576</v>
      </c>
      <c r="G282" s="19" t="s">
        <v>577</v>
      </c>
      <c r="H282" s="22" t="str">
        <f t="shared" si="17"/>
        <v>C_999</v>
      </c>
      <c r="I282" s="22" t="str">
        <f t="shared" si="17"/>
        <v>Total</v>
      </c>
      <c r="J282" s="22">
        <v>0</v>
      </c>
      <c r="K282" s="22">
        <v>0</v>
      </c>
      <c r="L282" s="22">
        <v>0</v>
      </c>
      <c r="M282" s="22">
        <v>0</v>
      </c>
      <c r="N282" s="22">
        <v>70</v>
      </c>
      <c r="O282" s="22">
        <v>105</v>
      </c>
      <c r="P282" s="22">
        <v>139</v>
      </c>
      <c r="Q282" s="22">
        <v>10</v>
      </c>
      <c r="R282" s="22">
        <v>267</v>
      </c>
      <c r="S282" s="22">
        <v>10</v>
      </c>
    </row>
    <row r="283" spans="2:19" x14ac:dyDescent="0.2">
      <c r="B283" s="22" t="s">
        <v>39</v>
      </c>
      <c r="C283" s="19" t="s">
        <v>40</v>
      </c>
      <c r="D283" s="19" t="s">
        <v>486</v>
      </c>
      <c r="E283" s="19" t="s">
        <v>487</v>
      </c>
      <c r="F283" s="19" t="s">
        <v>578</v>
      </c>
      <c r="G283" s="19" t="s">
        <v>579</v>
      </c>
      <c r="H283" s="22" t="str">
        <f t="shared" si="17"/>
        <v>C_999</v>
      </c>
      <c r="I283" s="22" t="str">
        <f t="shared" si="17"/>
        <v>Total</v>
      </c>
      <c r="J283" s="22">
        <v>8796</v>
      </c>
      <c r="K283" s="22">
        <v>6840</v>
      </c>
      <c r="L283" s="22">
        <v>88</v>
      </c>
      <c r="M283" s="22">
        <v>1755</v>
      </c>
      <c r="N283" s="22">
        <v>23519</v>
      </c>
      <c r="O283" s="22">
        <v>2727</v>
      </c>
      <c r="P283" s="22">
        <v>26648</v>
      </c>
      <c r="Q283" s="22">
        <v>2058</v>
      </c>
      <c r="R283" s="22">
        <v>49197</v>
      </c>
      <c r="S283" s="22">
        <v>4713</v>
      </c>
    </row>
    <row r="284" spans="2:19" x14ac:dyDescent="0.2">
      <c r="B284" s="22" t="s">
        <v>39</v>
      </c>
      <c r="C284" s="19" t="s">
        <v>40</v>
      </c>
      <c r="D284" s="19" t="s">
        <v>486</v>
      </c>
      <c r="E284" s="19" t="s">
        <v>487</v>
      </c>
      <c r="F284" s="19" t="s">
        <v>580</v>
      </c>
      <c r="G284" s="19" t="s">
        <v>581</v>
      </c>
      <c r="H284" s="22" t="str">
        <f t="shared" si="17"/>
        <v>C_999</v>
      </c>
      <c r="I284" s="22" t="str">
        <f t="shared" si="17"/>
        <v>Total</v>
      </c>
      <c r="J284" s="22">
        <v>0</v>
      </c>
      <c r="K284" s="22">
        <v>0</v>
      </c>
      <c r="L284" s="22">
        <v>0</v>
      </c>
      <c r="M284" s="22">
        <v>0</v>
      </c>
      <c r="N284" s="22">
        <v>1097</v>
      </c>
      <c r="O284" s="22">
        <v>3399</v>
      </c>
      <c r="P284" s="22">
        <v>2731</v>
      </c>
      <c r="Q284" s="22">
        <v>0</v>
      </c>
      <c r="R284" s="22">
        <v>0</v>
      </c>
      <c r="S284" s="22">
        <v>0</v>
      </c>
    </row>
    <row r="285" spans="2:19" x14ac:dyDescent="0.2">
      <c r="B285" s="22" t="s">
        <v>39</v>
      </c>
      <c r="C285" s="19" t="s">
        <v>40</v>
      </c>
      <c r="D285" s="19" t="s">
        <v>486</v>
      </c>
      <c r="E285" s="19" t="s">
        <v>487</v>
      </c>
      <c r="F285" s="19" t="s">
        <v>582</v>
      </c>
      <c r="G285" s="19" t="s">
        <v>583</v>
      </c>
      <c r="H285" s="22" t="str">
        <f t="shared" si="17"/>
        <v>C_999</v>
      </c>
      <c r="I285" s="22" t="str">
        <f t="shared" si="17"/>
        <v>Total</v>
      </c>
      <c r="J285" s="22">
        <v>19891</v>
      </c>
      <c r="K285" s="22">
        <v>28136</v>
      </c>
      <c r="L285" s="22">
        <v>707</v>
      </c>
      <c r="M285" s="22">
        <v>11047</v>
      </c>
      <c r="N285" s="22">
        <v>40283</v>
      </c>
      <c r="O285" s="22">
        <v>31185</v>
      </c>
      <c r="P285" s="22">
        <v>63553</v>
      </c>
      <c r="Q285" s="22">
        <v>9394</v>
      </c>
      <c r="R285" s="22">
        <v>159143</v>
      </c>
      <c r="S285" s="22">
        <v>20153</v>
      </c>
    </row>
    <row r="286" spans="2:19" x14ac:dyDescent="0.2">
      <c r="B286" s="22" t="s">
        <v>39</v>
      </c>
      <c r="C286" s="19" t="s">
        <v>40</v>
      </c>
      <c r="D286" s="19" t="s">
        <v>584</v>
      </c>
      <c r="E286" s="19" t="s">
        <v>585</v>
      </c>
      <c r="F286" s="19" t="s">
        <v>586</v>
      </c>
      <c r="G286" s="19" t="s">
        <v>587</v>
      </c>
      <c r="H286" s="22" t="str">
        <f>H284</f>
        <v>C_999</v>
      </c>
      <c r="I286" s="22" t="str">
        <f>I284</f>
        <v>Total</v>
      </c>
      <c r="J286" s="22">
        <v>915</v>
      </c>
      <c r="K286" s="22">
        <v>800</v>
      </c>
      <c r="L286" s="22">
        <v>166</v>
      </c>
      <c r="M286" s="22">
        <v>0</v>
      </c>
      <c r="N286" s="22">
        <v>2136</v>
      </c>
      <c r="O286" s="22">
        <v>1</v>
      </c>
      <c r="P286" s="22">
        <v>1563</v>
      </c>
      <c r="Q286" s="22">
        <v>63</v>
      </c>
      <c r="R286" s="22">
        <v>5379</v>
      </c>
      <c r="S286" s="22">
        <v>247</v>
      </c>
    </row>
    <row r="287" spans="2:19" x14ac:dyDescent="0.2">
      <c r="B287" s="22" t="s">
        <v>39</v>
      </c>
      <c r="C287" s="19" t="s">
        <v>40</v>
      </c>
      <c r="D287" s="19" t="s">
        <v>584</v>
      </c>
      <c r="E287" s="19" t="s">
        <v>585</v>
      </c>
      <c r="F287" s="19" t="s">
        <v>588</v>
      </c>
      <c r="G287" s="19" t="s">
        <v>589</v>
      </c>
      <c r="H287" s="22" t="str">
        <f t="shared" ref="H287:I302" si="18">H286</f>
        <v>C_999</v>
      </c>
      <c r="I287" s="22" t="str">
        <f t="shared" si="18"/>
        <v>Total</v>
      </c>
      <c r="J287" s="22">
        <v>829</v>
      </c>
      <c r="K287" s="22">
        <v>862</v>
      </c>
      <c r="L287" s="22">
        <v>10</v>
      </c>
      <c r="M287" s="22">
        <v>211</v>
      </c>
      <c r="N287" s="22">
        <v>962</v>
      </c>
      <c r="O287" s="22">
        <v>31</v>
      </c>
      <c r="P287" s="22">
        <v>1224</v>
      </c>
      <c r="Q287" s="22">
        <v>49</v>
      </c>
      <c r="R287" s="22">
        <v>2765</v>
      </c>
      <c r="S287" s="22">
        <v>154</v>
      </c>
    </row>
    <row r="288" spans="2:19" x14ac:dyDescent="0.2">
      <c r="B288" s="22" t="s">
        <v>39</v>
      </c>
      <c r="C288" s="19" t="s">
        <v>40</v>
      </c>
      <c r="D288" s="19" t="s">
        <v>584</v>
      </c>
      <c r="E288" s="19" t="s">
        <v>585</v>
      </c>
      <c r="F288" s="19" t="s">
        <v>590</v>
      </c>
      <c r="G288" s="19" t="s">
        <v>591</v>
      </c>
      <c r="H288" s="22" t="str">
        <f t="shared" si="18"/>
        <v>C_999</v>
      </c>
      <c r="I288" s="22" t="str">
        <f t="shared" si="18"/>
        <v>Total</v>
      </c>
      <c r="J288" s="22">
        <v>0</v>
      </c>
      <c r="K288" s="22">
        <v>0</v>
      </c>
      <c r="L288" s="22">
        <v>0</v>
      </c>
      <c r="M288" s="22">
        <v>0</v>
      </c>
      <c r="N288" s="22">
        <v>40</v>
      </c>
      <c r="O288" s="22">
        <v>0</v>
      </c>
      <c r="P288" s="22">
        <v>37</v>
      </c>
      <c r="Q288" s="22">
        <v>0</v>
      </c>
      <c r="R288" s="22">
        <v>16</v>
      </c>
      <c r="S288" s="22">
        <v>0</v>
      </c>
    </row>
    <row r="289" spans="2:19" x14ac:dyDescent="0.2">
      <c r="B289" s="22" t="s">
        <v>39</v>
      </c>
      <c r="C289" s="19" t="s">
        <v>40</v>
      </c>
      <c r="D289" s="19" t="s">
        <v>584</v>
      </c>
      <c r="E289" s="19" t="s">
        <v>585</v>
      </c>
      <c r="F289" s="19" t="s">
        <v>592</v>
      </c>
      <c r="G289" s="19" t="s">
        <v>593</v>
      </c>
      <c r="H289" s="22" t="str">
        <f t="shared" si="18"/>
        <v>C_999</v>
      </c>
      <c r="I289" s="22" t="str">
        <f t="shared" si="18"/>
        <v>Total</v>
      </c>
      <c r="J289" s="22">
        <v>0</v>
      </c>
      <c r="K289" s="22">
        <v>0</v>
      </c>
      <c r="L289" s="22">
        <v>0</v>
      </c>
      <c r="M289" s="22">
        <v>0</v>
      </c>
      <c r="N289" s="22">
        <v>3001</v>
      </c>
      <c r="O289" s="22">
        <v>243</v>
      </c>
      <c r="P289" s="22">
        <v>2826</v>
      </c>
      <c r="Q289" s="22">
        <v>176</v>
      </c>
      <c r="R289" s="22">
        <v>3568</v>
      </c>
      <c r="S289" s="22">
        <v>284</v>
      </c>
    </row>
    <row r="290" spans="2:19" x14ac:dyDescent="0.2">
      <c r="B290" s="22" t="s">
        <v>39</v>
      </c>
      <c r="C290" s="19" t="s">
        <v>40</v>
      </c>
      <c r="D290" s="19" t="s">
        <v>584</v>
      </c>
      <c r="E290" s="19" t="s">
        <v>585</v>
      </c>
      <c r="F290" s="19" t="s">
        <v>594</v>
      </c>
      <c r="G290" s="19" t="s">
        <v>595</v>
      </c>
      <c r="H290" s="22" t="str">
        <f t="shared" si="18"/>
        <v>C_999</v>
      </c>
      <c r="I290" s="22" t="str">
        <f t="shared" si="18"/>
        <v>Total</v>
      </c>
      <c r="J290" s="22">
        <v>0</v>
      </c>
      <c r="K290" s="22">
        <v>0</v>
      </c>
      <c r="L290" s="22">
        <v>0</v>
      </c>
      <c r="M290" s="22">
        <v>0</v>
      </c>
      <c r="N290" s="22">
        <v>0</v>
      </c>
      <c r="O290" s="22">
        <v>0</v>
      </c>
      <c r="P290" s="22">
        <v>17</v>
      </c>
      <c r="Q290" s="22">
        <v>0</v>
      </c>
      <c r="R290" s="22">
        <v>22</v>
      </c>
      <c r="S290" s="22">
        <v>0</v>
      </c>
    </row>
    <row r="291" spans="2:19" x14ac:dyDescent="0.2">
      <c r="B291" s="22" t="s">
        <v>39</v>
      </c>
      <c r="C291" s="19" t="s">
        <v>40</v>
      </c>
      <c r="D291" s="19" t="s">
        <v>584</v>
      </c>
      <c r="E291" s="19" t="s">
        <v>585</v>
      </c>
      <c r="F291" s="19" t="s">
        <v>596</v>
      </c>
      <c r="G291" s="19" t="s">
        <v>597</v>
      </c>
      <c r="H291" s="22" t="str">
        <f t="shared" si="18"/>
        <v>C_999</v>
      </c>
      <c r="I291" s="22" t="str">
        <f t="shared" si="18"/>
        <v>Total</v>
      </c>
      <c r="J291" s="22">
        <v>0</v>
      </c>
      <c r="K291" s="22">
        <v>0</v>
      </c>
      <c r="L291" s="22">
        <v>0</v>
      </c>
      <c r="M291" s="22">
        <v>0</v>
      </c>
      <c r="N291" s="22">
        <v>64</v>
      </c>
      <c r="O291" s="22">
        <v>42</v>
      </c>
      <c r="P291" s="22">
        <v>117</v>
      </c>
      <c r="Q291" s="22">
        <v>5</v>
      </c>
      <c r="R291" s="22">
        <v>186</v>
      </c>
      <c r="S291" s="22">
        <v>31</v>
      </c>
    </row>
    <row r="292" spans="2:19" x14ac:dyDescent="0.2">
      <c r="B292" s="22" t="s">
        <v>39</v>
      </c>
      <c r="C292" s="19" t="s">
        <v>40</v>
      </c>
      <c r="D292" s="19" t="s">
        <v>584</v>
      </c>
      <c r="E292" s="19" t="s">
        <v>585</v>
      </c>
      <c r="F292" s="19" t="s">
        <v>598</v>
      </c>
      <c r="G292" s="19" t="s">
        <v>599</v>
      </c>
      <c r="H292" s="22" t="str">
        <f t="shared" si="18"/>
        <v>C_999</v>
      </c>
      <c r="I292" s="22" t="str">
        <f t="shared" si="18"/>
        <v>Total</v>
      </c>
      <c r="J292" s="22">
        <v>244</v>
      </c>
      <c r="K292" s="22">
        <v>349</v>
      </c>
      <c r="L292" s="22">
        <v>0</v>
      </c>
      <c r="M292" s="22">
        <v>8</v>
      </c>
      <c r="N292" s="22">
        <v>302</v>
      </c>
      <c r="O292" s="22">
        <v>0</v>
      </c>
      <c r="P292" s="22">
        <v>280</v>
      </c>
      <c r="Q292" s="22">
        <v>17</v>
      </c>
      <c r="R292" s="22">
        <v>565</v>
      </c>
      <c r="S292" s="22">
        <v>21</v>
      </c>
    </row>
    <row r="293" spans="2:19" x14ac:dyDescent="0.2">
      <c r="B293" s="22" t="s">
        <v>39</v>
      </c>
      <c r="C293" s="19" t="s">
        <v>40</v>
      </c>
      <c r="D293" s="19" t="s">
        <v>584</v>
      </c>
      <c r="E293" s="19" t="s">
        <v>585</v>
      </c>
      <c r="F293" s="19" t="s">
        <v>600</v>
      </c>
      <c r="G293" s="19" t="s">
        <v>601</v>
      </c>
      <c r="H293" s="22" t="str">
        <f t="shared" si="18"/>
        <v>C_999</v>
      </c>
      <c r="I293" s="22" t="str">
        <f t="shared" si="18"/>
        <v>Total</v>
      </c>
      <c r="J293" s="22">
        <v>18</v>
      </c>
      <c r="K293" s="22">
        <v>32</v>
      </c>
      <c r="L293" s="22">
        <v>0</v>
      </c>
      <c r="M293" s="22">
        <v>1</v>
      </c>
      <c r="N293" s="22">
        <v>44</v>
      </c>
      <c r="O293" s="22">
        <v>0</v>
      </c>
      <c r="P293" s="22">
        <v>48</v>
      </c>
      <c r="Q293" s="22">
        <v>0</v>
      </c>
      <c r="R293" s="22">
        <v>98</v>
      </c>
      <c r="S293" s="22">
        <v>3</v>
      </c>
    </row>
    <row r="294" spans="2:19" x14ac:dyDescent="0.2">
      <c r="B294" s="22" t="s">
        <v>39</v>
      </c>
      <c r="C294" s="19" t="s">
        <v>40</v>
      </c>
      <c r="D294" s="19" t="s">
        <v>584</v>
      </c>
      <c r="E294" s="19" t="s">
        <v>585</v>
      </c>
      <c r="F294" s="19" t="s">
        <v>602</v>
      </c>
      <c r="G294" s="19" t="s">
        <v>603</v>
      </c>
      <c r="H294" s="22" t="str">
        <f t="shared" si="18"/>
        <v>C_999</v>
      </c>
      <c r="I294" s="22" t="str">
        <f t="shared" si="18"/>
        <v>Total</v>
      </c>
      <c r="J294" s="22">
        <v>115</v>
      </c>
      <c r="K294" s="22">
        <v>131</v>
      </c>
      <c r="L294" s="22">
        <v>1</v>
      </c>
      <c r="M294" s="22">
        <v>12</v>
      </c>
      <c r="N294" s="22">
        <v>228</v>
      </c>
      <c r="O294" s="22">
        <v>0</v>
      </c>
      <c r="P294" s="22">
        <v>195</v>
      </c>
      <c r="Q294" s="22">
        <v>10</v>
      </c>
      <c r="R294" s="22">
        <v>309</v>
      </c>
      <c r="S294" s="22">
        <v>9</v>
      </c>
    </row>
    <row r="295" spans="2:19" x14ac:dyDescent="0.2">
      <c r="B295" s="22" t="s">
        <v>39</v>
      </c>
      <c r="C295" s="19" t="s">
        <v>40</v>
      </c>
      <c r="D295" s="19" t="s">
        <v>584</v>
      </c>
      <c r="E295" s="19" t="s">
        <v>585</v>
      </c>
      <c r="F295" s="19" t="s">
        <v>604</v>
      </c>
      <c r="G295" s="19" t="s">
        <v>605</v>
      </c>
      <c r="H295" s="22" t="str">
        <f t="shared" si="18"/>
        <v>C_999</v>
      </c>
      <c r="I295" s="22" t="str">
        <f t="shared" si="18"/>
        <v>Total</v>
      </c>
      <c r="J295" s="22">
        <v>8</v>
      </c>
      <c r="K295" s="22">
        <v>33</v>
      </c>
      <c r="L295" s="22">
        <v>0</v>
      </c>
      <c r="M295" s="22">
        <v>0</v>
      </c>
      <c r="N295" s="22">
        <v>43</v>
      </c>
      <c r="O295" s="22">
        <v>0</v>
      </c>
      <c r="P295" s="22">
        <v>33</v>
      </c>
      <c r="Q295" s="22">
        <v>3</v>
      </c>
      <c r="R295" s="22">
        <v>51</v>
      </c>
      <c r="S295" s="22">
        <v>4</v>
      </c>
    </row>
    <row r="296" spans="2:19" x14ac:dyDescent="0.2">
      <c r="B296" s="22" t="s">
        <v>39</v>
      </c>
      <c r="C296" s="19" t="s">
        <v>40</v>
      </c>
      <c r="D296" s="19" t="s">
        <v>584</v>
      </c>
      <c r="E296" s="19" t="s">
        <v>585</v>
      </c>
      <c r="F296" s="19" t="s">
        <v>606</v>
      </c>
      <c r="G296" s="19" t="s">
        <v>607</v>
      </c>
      <c r="H296" s="22" t="str">
        <f t="shared" si="18"/>
        <v>C_999</v>
      </c>
      <c r="I296" s="22" t="str">
        <f t="shared" si="18"/>
        <v>Total</v>
      </c>
      <c r="J296" s="22">
        <v>34</v>
      </c>
      <c r="K296" s="22">
        <v>48</v>
      </c>
      <c r="L296" s="22">
        <v>0</v>
      </c>
      <c r="M296" s="22">
        <v>4</v>
      </c>
      <c r="N296" s="22">
        <v>59</v>
      </c>
      <c r="O296" s="22">
        <v>0</v>
      </c>
      <c r="P296" s="22">
        <v>60</v>
      </c>
      <c r="Q296" s="22">
        <v>2</v>
      </c>
      <c r="R296" s="22">
        <v>62</v>
      </c>
      <c r="S296" s="22">
        <v>4</v>
      </c>
    </row>
    <row r="297" spans="2:19" x14ac:dyDescent="0.2">
      <c r="B297" s="22" t="s">
        <v>39</v>
      </c>
      <c r="C297" s="19" t="s">
        <v>40</v>
      </c>
      <c r="D297" s="19" t="s">
        <v>584</v>
      </c>
      <c r="E297" s="19" t="s">
        <v>585</v>
      </c>
      <c r="F297" s="19" t="s">
        <v>608</v>
      </c>
      <c r="G297" s="19" t="s">
        <v>609</v>
      </c>
      <c r="H297" s="22" t="str">
        <f t="shared" si="18"/>
        <v>C_999</v>
      </c>
      <c r="I297" s="22" t="str">
        <f t="shared" si="18"/>
        <v>Total</v>
      </c>
      <c r="J297" s="22">
        <v>439</v>
      </c>
      <c r="K297" s="22">
        <v>421</v>
      </c>
      <c r="L297" s="22">
        <v>0</v>
      </c>
      <c r="M297" s="22">
        <v>53</v>
      </c>
      <c r="N297" s="22">
        <v>1011</v>
      </c>
      <c r="O297" s="22">
        <v>0</v>
      </c>
      <c r="P297" s="22">
        <v>816</v>
      </c>
      <c r="Q297" s="22">
        <v>33</v>
      </c>
      <c r="R297" s="22">
        <v>1279</v>
      </c>
      <c r="S297" s="22">
        <v>113</v>
      </c>
    </row>
    <row r="298" spans="2:19" x14ac:dyDescent="0.2">
      <c r="B298" s="22" t="s">
        <v>39</v>
      </c>
      <c r="C298" s="19" t="s">
        <v>40</v>
      </c>
      <c r="D298" s="19" t="s">
        <v>584</v>
      </c>
      <c r="E298" s="19" t="s">
        <v>585</v>
      </c>
      <c r="F298" s="19" t="s">
        <v>610</v>
      </c>
      <c r="G298" s="19" t="s">
        <v>611</v>
      </c>
      <c r="H298" s="22" t="str">
        <f t="shared" si="18"/>
        <v>C_999</v>
      </c>
      <c r="I298" s="22" t="str">
        <f t="shared" si="18"/>
        <v>Total</v>
      </c>
      <c r="J298" s="22">
        <v>30</v>
      </c>
      <c r="K298" s="22">
        <v>109</v>
      </c>
      <c r="L298" s="22">
        <v>0</v>
      </c>
      <c r="M298" s="22">
        <v>2</v>
      </c>
      <c r="N298" s="22">
        <v>55</v>
      </c>
      <c r="O298" s="22">
        <v>0</v>
      </c>
      <c r="P298" s="22">
        <v>56</v>
      </c>
      <c r="Q298" s="22">
        <v>0</v>
      </c>
      <c r="R298" s="22">
        <v>301</v>
      </c>
      <c r="S298" s="22">
        <v>5</v>
      </c>
    </row>
    <row r="299" spans="2:19" x14ac:dyDescent="0.2">
      <c r="B299" s="22" t="s">
        <v>39</v>
      </c>
      <c r="C299" s="19" t="s">
        <v>40</v>
      </c>
      <c r="D299" s="19" t="s">
        <v>584</v>
      </c>
      <c r="E299" s="19" t="s">
        <v>585</v>
      </c>
      <c r="F299" s="19" t="s">
        <v>612</v>
      </c>
      <c r="G299" s="19" t="s">
        <v>613</v>
      </c>
      <c r="H299" s="22" t="str">
        <f t="shared" si="18"/>
        <v>C_999</v>
      </c>
      <c r="I299" s="22" t="str">
        <f t="shared" si="18"/>
        <v>Total</v>
      </c>
      <c r="J299" s="22">
        <v>110</v>
      </c>
      <c r="K299" s="22">
        <v>165</v>
      </c>
      <c r="L299" s="22">
        <v>0</v>
      </c>
      <c r="M299" s="22">
        <v>7</v>
      </c>
      <c r="N299" s="22">
        <v>122</v>
      </c>
      <c r="O299" s="22">
        <v>0</v>
      </c>
      <c r="P299" s="22">
        <v>188</v>
      </c>
      <c r="Q299" s="22">
        <v>6</v>
      </c>
      <c r="R299" s="22">
        <v>379</v>
      </c>
      <c r="S299" s="22">
        <v>18</v>
      </c>
    </row>
    <row r="300" spans="2:19" x14ac:dyDescent="0.2">
      <c r="B300" s="22" t="s">
        <v>39</v>
      </c>
      <c r="C300" s="19" t="s">
        <v>40</v>
      </c>
      <c r="D300" s="19" t="s">
        <v>584</v>
      </c>
      <c r="E300" s="19" t="s">
        <v>585</v>
      </c>
      <c r="F300" s="19" t="s">
        <v>614</v>
      </c>
      <c r="G300" s="19" t="s">
        <v>615</v>
      </c>
      <c r="H300" s="22" t="str">
        <f t="shared" si="18"/>
        <v>C_999</v>
      </c>
      <c r="I300" s="22" t="str">
        <f t="shared" si="18"/>
        <v>Total</v>
      </c>
      <c r="J300" s="22">
        <v>102</v>
      </c>
      <c r="K300" s="22">
        <v>56</v>
      </c>
      <c r="L300" s="22">
        <v>0</v>
      </c>
      <c r="M300" s="22">
        <v>12</v>
      </c>
      <c r="N300" s="22">
        <v>184</v>
      </c>
      <c r="O300" s="22">
        <v>0</v>
      </c>
      <c r="P300" s="22">
        <v>165</v>
      </c>
      <c r="Q300" s="22">
        <v>6</v>
      </c>
      <c r="R300" s="22">
        <v>199</v>
      </c>
      <c r="S300" s="22">
        <v>6</v>
      </c>
    </row>
    <row r="301" spans="2:19" x14ac:dyDescent="0.2">
      <c r="B301" s="22" t="s">
        <v>39</v>
      </c>
      <c r="C301" s="19" t="s">
        <v>40</v>
      </c>
      <c r="D301" s="19" t="s">
        <v>584</v>
      </c>
      <c r="E301" s="19" t="s">
        <v>585</v>
      </c>
      <c r="F301" s="19" t="s">
        <v>616</v>
      </c>
      <c r="G301" s="19" t="s">
        <v>617</v>
      </c>
      <c r="H301" s="22" t="str">
        <f t="shared" si="18"/>
        <v>C_999</v>
      </c>
      <c r="I301" s="22" t="str">
        <f t="shared" si="18"/>
        <v>Total</v>
      </c>
      <c r="J301" s="22">
        <v>0</v>
      </c>
      <c r="K301" s="22">
        <v>352</v>
      </c>
      <c r="L301" s="22">
        <v>0</v>
      </c>
      <c r="M301" s="22">
        <v>0</v>
      </c>
      <c r="N301" s="22">
        <v>379</v>
      </c>
      <c r="O301" s="22">
        <v>0</v>
      </c>
      <c r="P301" s="22">
        <v>315</v>
      </c>
      <c r="Q301" s="22">
        <v>0</v>
      </c>
      <c r="R301" s="22">
        <v>813</v>
      </c>
      <c r="S301" s="22">
        <v>0</v>
      </c>
    </row>
    <row r="302" spans="2:19" x14ac:dyDescent="0.2">
      <c r="B302" s="22" t="s">
        <v>39</v>
      </c>
      <c r="C302" s="19" t="s">
        <v>40</v>
      </c>
      <c r="D302" s="19" t="s">
        <v>584</v>
      </c>
      <c r="E302" s="19" t="s">
        <v>585</v>
      </c>
      <c r="F302" s="19" t="s">
        <v>618</v>
      </c>
      <c r="G302" s="19" t="s">
        <v>619</v>
      </c>
      <c r="H302" s="22" t="str">
        <f t="shared" si="18"/>
        <v>C_999</v>
      </c>
      <c r="I302" s="22" t="str">
        <f t="shared" si="18"/>
        <v>Total</v>
      </c>
      <c r="J302" s="22">
        <v>0</v>
      </c>
      <c r="K302" s="22">
        <v>448</v>
      </c>
      <c r="L302" s="22">
        <v>0</v>
      </c>
      <c r="M302" s="22">
        <v>0</v>
      </c>
      <c r="N302" s="22">
        <v>798</v>
      </c>
      <c r="O302" s="22">
        <v>0</v>
      </c>
      <c r="P302" s="22">
        <v>566</v>
      </c>
      <c r="Q302" s="22">
        <v>0</v>
      </c>
      <c r="R302" s="22">
        <v>2198</v>
      </c>
      <c r="S302" s="22">
        <v>0</v>
      </c>
    </row>
    <row r="303" spans="2:19" x14ac:dyDescent="0.2">
      <c r="B303" s="22" t="s">
        <v>39</v>
      </c>
      <c r="C303" s="19" t="s">
        <v>40</v>
      </c>
      <c r="D303" s="19" t="s">
        <v>584</v>
      </c>
      <c r="E303" s="19" t="s">
        <v>585</v>
      </c>
      <c r="F303" s="19" t="s">
        <v>620</v>
      </c>
      <c r="G303" s="19" t="s">
        <v>621</v>
      </c>
      <c r="H303" s="22" t="str">
        <f t="shared" ref="H303:I318" si="19">H302</f>
        <v>C_999</v>
      </c>
      <c r="I303" s="22" t="str">
        <f t="shared" si="19"/>
        <v>Total</v>
      </c>
      <c r="J303" s="22">
        <v>0</v>
      </c>
      <c r="K303" s="22">
        <v>302</v>
      </c>
      <c r="L303" s="22">
        <v>0</v>
      </c>
      <c r="M303" s="22">
        <v>0</v>
      </c>
      <c r="N303" s="22">
        <v>354</v>
      </c>
      <c r="O303" s="22">
        <v>0</v>
      </c>
      <c r="P303" s="22">
        <v>327</v>
      </c>
      <c r="Q303" s="22">
        <v>0</v>
      </c>
      <c r="R303" s="22">
        <v>1053</v>
      </c>
      <c r="S303" s="22">
        <v>0</v>
      </c>
    </row>
    <row r="304" spans="2:19" x14ac:dyDescent="0.2">
      <c r="B304" s="22" t="s">
        <v>39</v>
      </c>
      <c r="C304" s="19" t="s">
        <v>40</v>
      </c>
      <c r="D304" s="19" t="s">
        <v>584</v>
      </c>
      <c r="E304" s="19" t="s">
        <v>585</v>
      </c>
      <c r="F304" s="19" t="s">
        <v>622</v>
      </c>
      <c r="G304" s="19" t="s">
        <v>623</v>
      </c>
      <c r="H304" s="22" t="str">
        <f t="shared" si="19"/>
        <v>C_999</v>
      </c>
      <c r="I304" s="22" t="str">
        <f t="shared" si="19"/>
        <v>Total</v>
      </c>
      <c r="J304" s="22">
        <v>0</v>
      </c>
      <c r="K304" s="22">
        <v>282</v>
      </c>
      <c r="L304" s="22">
        <v>0</v>
      </c>
      <c r="M304" s="22">
        <v>0</v>
      </c>
      <c r="N304" s="22">
        <v>370</v>
      </c>
      <c r="O304" s="22">
        <v>0</v>
      </c>
      <c r="P304" s="22">
        <v>208</v>
      </c>
      <c r="Q304" s="22">
        <v>0</v>
      </c>
      <c r="R304" s="22">
        <v>481</v>
      </c>
      <c r="S304" s="22">
        <v>0</v>
      </c>
    </row>
    <row r="305" spans="2:19" x14ac:dyDescent="0.2">
      <c r="B305" s="22" t="s">
        <v>39</v>
      </c>
      <c r="C305" s="19" t="s">
        <v>40</v>
      </c>
      <c r="D305" s="19" t="s">
        <v>584</v>
      </c>
      <c r="E305" s="19" t="s">
        <v>585</v>
      </c>
      <c r="F305" s="19" t="s">
        <v>624</v>
      </c>
      <c r="G305" s="19" t="s">
        <v>625</v>
      </c>
      <c r="H305" s="22" t="str">
        <f t="shared" si="19"/>
        <v>C_999</v>
      </c>
      <c r="I305" s="22" t="str">
        <f t="shared" si="19"/>
        <v>Total</v>
      </c>
      <c r="J305" s="22">
        <v>0</v>
      </c>
      <c r="K305" s="22">
        <v>274</v>
      </c>
      <c r="L305" s="22">
        <v>0</v>
      </c>
      <c r="M305" s="22">
        <v>0</v>
      </c>
      <c r="N305" s="22">
        <v>550</v>
      </c>
      <c r="O305" s="22">
        <v>0</v>
      </c>
      <c r="P305" s="22">
        <v>380</v>
      </c>
      <c r="Q305" s="22">
        <v>0</v>
      </c>
      <c r="R305" s="22">
        <v>1002</v>
      </c>
      <c r="S305" s="22">
        <v>0</v>
      </c>
    </row>
    <row r="306" spans="2:19" x14ac:dyDescent="0.2">
      <c r="B306" s="22" t="s">
        <v>39</v>
      </c>
      <c r="C306" s="19" t="s">
        <v>40</v>
      </c>
      <c r="D306" s="19" t="s">
        <v>584</v>
      </c>
      <c r="E306" s="19" t="s">
        <v>585</v>
      </c>
      <c r="F306" s="19" t="s">
        <v>626</v>
      </c>
      <c r="G306" s="19" t="s">
        <v>627</v>
      </c>
      <c r="H306" s="22" t="str">
        <f t="shared" si="19"/>
        <v>C_999</v>
      </c>
      <c r="I306" s="22" t="str">
        <f t="shared" si="19"/>
        <v>Total</v>
      </c>
      <c r="J306" s="22">
        <v>0</v>
      </c>
      <c r="K306" s="22">
        <v>232</v>
      </c>
      <c r="L306" s="22">
        <v>0</v>
      </c>
      <c r="M306" s="22">
        <v>0</v>
      </c>
      <c r="N306" s="22">
        <v>427</v>
      </c>
      <c r="O306" s="22">
        <v>0</v>
      </c>
      <c r="P306" s="22">
        <v>240</v>
      </c>
      <c r="Q306" s="22">
        <v>0</v>
      </c>
      <c r="R306" s="22">
        <v>350</v>
      </c>
      <c r="S306" s="22">
        <v>0</v>
      </c>
    </row>
    <row r="307" spans="2:19" x14ac:dyDescent="0.2">
      <c r="B307" s="22" t="s">
        <v>39</v>
      </c>
      <c r="C307" s="19" t="s">
        <v>40</v>
      </c>
      <c r="D307" s="19" t="s">
        <v>584</v>
      </c>
      <c r="E307" s="19" t="s">
        <v>585</v>
      </c>
      <c r="F307" s="19" t="s">
        <v>628</v>
      </c>
      <c r="G307" s="19" t="s">
        <v>629</v>
      </c>
      <c r="H307" s="22" t="str">
        <f t="shared" si="19"/>
        <v>C_999</v>
      </c>
      <c r="I307" s="22" t="str">
        <f t="shared" si="19"/>
        <v>Total</v>
      </c>
      <c r="J307" s="22">
        <v>0</v>
      </c>
      <c r="K307" s="22">
        <v>395</v>
      </c>
      <c r="L307" s="22">
        <v>0</v>
      </c>
      <c r="M307" s="22">
        <v>0</v>
      </c>
      <c r="N307" s="22">
        <v>735</v>
      </c>
      <c r="O307" s="22">
        <v>0</v>
      </c>
      <c r="P307" s="22">
        <v>558</v>
      </c>
      <c r="Q307" s="22">
        <v>0</v>
      </c>
      <c r="R307" s="22">
        <v>1038</v>
      </c>
      <c r="S307" s="22">
        <v>0</v>
      </c>
    </row>
    <row r="308" spans="2:19" x14ac:dyDescent="0.2">
      <c r="B308" s="22" t="s">
        <v>39</v>
      </c>
      <c r="C308" s="19" t="s">
        <v>40</v>
      </c>
      <c r="D308" s="19" t="s">
        <v>584</v>
      </c>
      <c r="E308" s="19" t="s">
        <v>585</v>
      </c>
      <c r="F308" s="19" t="s">
        <v>630</v>
      </c>
      <c r="G308" s="19" t="s">
        <v>631</v>
      </c>
      <c r="H308" s="22" t="str">
        <f t="shared" si="19"/>
        <v>C_999</v>
      </c>
      <c r="I308" s="22" t="str">
        <f t="shared" si="19"/>
        <v>Total</v>
      </c>
      <c r="J308" s="22">
        <v>0</v>
      </c>
      <c r="K308" s="22">
        <v>86</v>
      </c>
      <c r="L308" s="22">
        <v>0</v>
      </c>
      <c r="M308" s="22">
        <v>0</v>
      </c>
      <c r="N308" s="22">
        <v>388</v>
      </c>
      <c r="O308" s="22">
        <v>0</v>
      </c>
      <c r="P308" s="22">
        <v>277</v>
      </c>
      <c r="Q308" s="22">
        <v>0</v>
      </c>
      <c r="R308" s="22">
        <v>476</v>
      </c>
      <c r="S308" s="22">
        <v>0</v>
      </c>
    </row>
    <row r="309" spans="2:19" x14ac:dyDescent="0.2">
      <c r="B309" s="22" t="s">
        <v>39</v>
      </c>
      <c r="C309" s="19" t="s">
        <v>40</v>
      </c>
      <c r="D309" s="19" t="s">
        <v>584</v>
      </c>
      <c r="E309" s="19" t="s">
        <v>585</v>
      </c>
      <c r="F309" s="19" t="s">
        <v>632</v>
      </c>
      <c r="G309" s="19" t="s">
        <v>633</v>
      </c>
      <c r="H309" s="22" t="str">
        <f t="shared" si="19"/>
        <v>C_999</v>
      </c>
      <c r="I309" s="22" t="str">
        <f t="shared" si="19"/>
        <v>Total</v>
      </c>
      <c r="J309" s="22">
        <v>0</v>
      </c>
      <c r="K309" s="22">
        <v>460</v>
      </c>
      <c r="L309" s="22">
        <v>0</v>
      </c>
      <c r="M309" s="22">
        <v>0</v>
      </c>
      <c r="N309" s="22">
        <v>736</v>
      </c>
      <c r="O309" s="22">
        <v>0</v>
      </c>
      <c r="P309" s="22">
        <v>490</v>
      </c>
      <c r="Q309" s="22">
        <v>0</v>
      </c>
      <c r="R309" s="22">
        <v>1495</v>
      </c>
      <c r="S309" s="22">
        <v>0</v>
      </c>
    </row>
    <row r="310" spans="2:19" x14ac:dyDescent="0.2">
      <c r="B310" s="22" t="s">
        <v>39</v>
      </c>
      <c r="C310" s="19" t="s">
        <v>40</v>
      </c>
      <c r="D310" s="19" t="s">
        <v>584</v>
      </c>
      <c r="E310" s="19" t="s">
        <v>585</v>
      </c>
      <c r="F310" s="19" t="s">
        <v>634</v>
      </c>
      <c r="G310" s="19" t="s">
        <v>635</v>
      </c>
      <c r="H310" s="22" t="str">
        <f t="shared" si="19"/>
        <v>C_999</v>
      </c>
      <c r="I310" s="22" t="str">
        <f t="shared" si="19"/>
        <v>Total</v>
      </c>
      <c r="J310" s="22">
        <v>0</v>
      </c>
      <c r="K310" s="22">
        <v>264</v>
      </c>
      <c r="L310" s="22">
        <v>0</v>
      </c>
      <c r="M310" s="22">
        <v>0</v>
      </c>
      <c r="N310" s="22">
        <v>334</v>
      </c>
      <c r="O310" s="22">
        <v>0</v>
      </c>
      <c r="P310" s="22">
        <v>287</v>
      </c>
      <c r="Q310" s="22">
        <v>0</v>
      </c>
      <c r="R310" s="22">
        <v>654</v>
      </c>
      <c r="S310" s="22">
        <v>0</v>
      </c>
    </row>
    <row r="311" spans="2:19" x14ac:dyDescent="0.2">
      <c r="B311" s="22" t="s">
        <v>39</v>
      </c>
      <c r="C311" s="19" t="s">
        <v>40</v>
      </c>
      <c r="D311" s="19" t="s">
        <v>584</v>
      </c>
      <c r="E311" s="19" t="s">
        <v>585</v>
      </c>
      <c r="F311" s="19" t="s">
        <v>636</v>
      </c>
      <c r="G311" s="19" t="s">
        <v>637</v>
      </c>
      <c r="H311" s="22" t="str">
        <f t="shared" si="19"/>
        <v>C_999</v>
      </c>
      <c r="I311" s="22" t="str">
        <f t="shared" si="19"/>
        <v>Total</v>
      </c>
      <c r="J311" s="22">
        <v>0</v>
      </c>
      <c r="K311" s="22">
        <v>289</v>
      </c>
      <c r="L311" s="22">
        <v>0</v>
      </c>
      <c r="M311" s="22">
        <v>0</v>
      </c>
      <c r="N311" s="22">
        <v>334</v>
      </c>
      <c r="O311" s="22">
        <v>0</v>
      </c>
      <c r="P311" s="22">
        <v>247</v>
      </c>
      <c r="Q311" s="22">
        <v>0</v>
      </c>
      <c r="R311" s="22">
        <v>1252</v>
      </c>
      <c r="S311" s="22">
        <v>0</v>
      </c>
    </row>
    <row r="312" spans="2:19" x14ac:dyDescent="0.2">
      <c r="B312" s="22" t="s">
        <v>39</v>
      </c>
      <c r="C312" s="19" t="s">
        <v>40</v>
      </c>
      <c r="D312" s="19" t="s">
        <v>584</v>
      </c>
      <c r="E312" s="19" t="s">
        <v>585</v>
      </c>
      <c r="F312" s="19" t="s">
        <v>638</v>
      </c>
      <c r="G312" s="19" t="s">
        <v>639</v>
      </c>
      <c r="H312" s="22" t="str">
        <f t="shared" si="19"/>
        <v>C_999</v>
      </c>
      <c r="I312" s="22" t="str">
        <f t="shared" si="19"/>
        <v>Total</v>
      </c>
      <c r="J312" s="22">
        <v>608</v>
      </c>
      <c r="K312" s="22">
        <v>591</v>
      </c>
      <c r="L312" s="22">
        <v>0</v>
      </c>
      <c r="M312" s="22">
        <v>38</v>
      </c>
      <c r="N312" s="22">
        <v>832</v>
      </c>
      <c r="O312" s="22">
        <v>65</v>
      </c>
      <c r="P312" s="22">
        <v>888</v>
      </c>
      <c r="Q312" s="22">
        <v>38</v>
      </c>
      <c r="R312" s="22">
        <v>1636</v>
      </c>
      <c r="S312" s="22">
        <v>42</v>
      </c>
    </row>
    <row r="313" spans="2:19" x14ac:dyDescent="0.2">
      <c r="B313" s="22" t="s">
        <v>39</v>
      </c>
      <c r="C313" s="19" t="s">
        <v>40</v>
      </c>
      <c r="D313" s="19" t="s">
        <v>584</v>
      </c>
      <c r="E313" s="19" t="s">
        <v>585</v>
      </c>
      <c r="F313" s="19" t="s">
        <v>640</v>
      </c>
      <c r="G313" s="19" t="s">
        <v>641</v>
      </c>
      <c r="H313" s="22" t="str">
        <f t="shared" si="19"/>
        <v>C_999</v>
      </c>
      <c r="I313" s="22" t="str">
        <f t="shared" si="19"/>
        <v>Total</v>
      </c>
      <c r="J313" s="22">
        <v>916</v>
      </c>
      <c r="K313" s="22">
        <v>797</v>
      </c>
      <c r="L313" s="22">
        <v>0</v>
      </c>
      <c r="M313" s="22">
        <v>126</v>
      </c>
      <c r="N313" s="22">
        <v>781</v>
      </c>
      <c r="O313" s="22">
        <v>205</v>
      </c>
      <c r="P313" s="22">
        <v>997</v>
      </c>
      <c r="Q313" s="22">
        <v>36</v>
      </c>
      <c r="R313" s="22">
        <v>1646</v>
      </c>
      <c r="S313" s="22">
        <v>59</v>
      </c>
    </row>
    <row r="314" spans="2:19" x14ac:dyDescent="0.2">
      <c r="B314" s="22" t="s">
        <v>39</v>
      </c>
      <c r="C314" s="19" t="s">
        <v>40</v>
      </c>
      <c r="D314" s="19" t="s">
        <v>584</v>
      </c>
      <c r="E314" s="19" t="s">
        <v>585</v>
      </c>
      <c r="F314" s="19" t="s">
        <v>642</v>
      </c>
      <c r="G314" s="19" t="s">
        <v>643</v>
      </c>
      <c r="H314" s="22" t="str">
        <f t="shared" si="19"/>
        <v>C_999</v>
      </c>
      <c r="I314" s="22" t="str">
        <f t="shared" si="19"/>
        <v>Total</v>
      </c>
      <c r="J314" s="22">
        <v>31</v>
      </c>
      <c r="K314" s="22">
        <v>196</v>
      </c>
      <c r="L314" s="22">
        <v>0</v>
      </c>
      <c r="M314" s="22">
        <v>20</v>
      </c>
      <c r="N314" s="22">
        <v>113</v>
      </c>
      <c r="O314" s="22">
        <v>7</v>
      </c>
      <c r="P314" s="22">
        <v>403</v>
      </c>
      <c r="Q314" s="22">
        <v>14</v>
      </c>
      <c r="R314" s="22">
        <v>1187</v>
      </c>
      <c r="S314" s="22">
        <v>17</v>
      </c>
    </row>
    <row r="315" spans="2:19" x14ac:dyDescent="0.2">
      <c r="B315" s="22" t="s">
        <v>39</v>
      </c>
      <c r="C315" s="19" t="s">
        <v>40</v>
      </c>
      <c r="D315" s="19" t="s">
        <v>584</v>
      </c>
      <c r="E315" s="19" t="s">
        <v>585</v>
      </c>
      <c r="F315" s="19" t="s">
        <v>644</v>
      </c>
      <c r="G315" s="19" t="s">
        <v>645</v>
      </c>
      <c r="H315" s="22" t="str">
        <f t="shared" si="19"/>
        <v>C_999</v>
      </c>
      <c r="I315" s="22" t="str">
        <f t="shared" si="19"/>
        <v>Total</v>
      </c>
      <c r="J315" s="22">
        <v>587</v>
      </c>
      <c r="K315" s="22">
        <v>477</v>
      </c>
      <c r="L315" s="22">
        <v>0</v>
      </c>
      <c r="M315" s="22">
        <v>52</v>
      </c>
      <c r="N315" s="22">
        <v>155</v>
      </c>
      <c r="O315" s="22">
        <v>82</v>
      </c>
      <c r="P315" s="22">
        <v>243</v>
      </c>
      <c r="Q315" s="22">
        <v>11</v>
      </c>
      <c r="R315" s="22">
        <v>977</v>
      </c>
      <c r="S315" s="22">
        <v>41</v>
      </c>
    </row>
    <row r="316" spans="2:19" x14ac:dyDescent="0.2">
      <c r="B316" s="22" t="s">
        <v>39</v>
      </c>
      <c r="C316" s="19" t="s">
        <v>40</v>
      </c>
      <c r="D316" s="19" t="s">
        <v>584</v>
      </c>
      <c r="E316" s="19" t="s">
        <v>585</v>
      </c>
      <c r="F316" s="19" t="s">
        <v>646</v>
      </c>
      <c r="G316" s="19" t="s">
        <v>647</v>
      </c>
      <c r="H316" s="22" t="str">
        <f t="shared" si="19"/>
        <v>C_999</v>
      </c>
      <c r="I316" s="22" t="str">
        <f t="shared" si="19"/>
        <v>Total</v>
      </c>
      <c r="J316" s="22">
        <v>595</v>
      </c>
      <c r="K316" s="22">
        <v>409</v>
      </c>
      <c r="L316" s="22">
        <v>0</v>
      </c>
      <c r="M316" s="22">
        <v>140</v>
      </c>
      <c r="N316" s="22">
        <v>512</v>
      </c>
      <c r="O316" s="22">
        <v>23</v>
      </c>
      <c r="P316" s="22">
        <v>575</v>
      </c>
      <c r="Q316" s="22">
        <v>31</v>
      </c>
      <c r="R316" s="22">
        <v>2157</v>
      </c>
      <c r="S316" s="22">
        <v>64</v>
      </c>
    </row>
    <row r="317" spans="2:19" x14ac:dyDescent="0.2">
      <c r="B317" s="22" t="s">
        <v>39</v>
      </c>
      <c r="C317" s="19" t="s">
        <v>40</v>
      </c>
      <c r="D317" s="19" t="s">
        <v>584</v>
      </c>
      <c r="E317" s="19" t="s">
        <v>585</v>
      </c>
      <c r="F317" s="19" t="s">
        <v>648</v>
      </c>
      <c r="G317" s="19" t="s">
        <v>649</v>
      </c>
      <c r="H317" s="22" t="str">
        <f t="shared" si="19"/>
        <v>C_999</v>
      </c>
      <c r="I317" s="22" t="str">
        <f t="shared" si="19"/>
        <v>Total</v>
      </c>
      <c r="J317" s="22">
        <v>130</v>
      </c>
      <c r="K317" s="22">
        <v>1401</v>
      </c>
      <c r="L317" s="22">
        <v>0</v>
      </c>
      <c r="M317" s="22">
        <v>40</v>
      </c>
      <c r="N317" s="22">
        <v>185</v>
      </c>
      <c r="O317" s="22">
        <v>42</v>
      </c>
      <c r="P317" s="22">
        <v>1190</v>
      </c>
      <c r="Q317" s="22">
        <v>49</v>
      </c>
      <c r="R317" s="22">
        <v>4961</v>
      </c>
      <c r="S317" s="22">
        <v>128</v>
      </c>
    </row>
    <row r="318" spans="2:19" x14ac:dyDescent="0.2">
      <c r="B318" s="22" t="s">
        <v>39</v>
      </c>
      <c r="C318" s="19" t="s">
        <v>40</v>
      </c>
      <c r="D318" s="19" t="s">
        <v>584</v>
      </c>
      <c r="E318" s="19" t="s">
        <v>585</v>
      </c>
      <c r="F318" s="19" t="s">
        <v>650</v>
      </c>
      <c r="G318" s="19" t="s">
        <v>651</v>
      </c>
      <c r="H318" s="22" t="str">
        <f t="shared" si="19"/>
        <v>C_999</v>
      </c>
      <c r="I318" s="22" t="str">
        <f t="shared" si="19"/>
        <v>Total</v>
      </c>
      <c r="J318" s="22">
        <v>869</v>
      </c>
      <c r="K318" s="22">
        <v>837</v>
      </c>
      <c r="L318" s="22">
        <v>0</v>
      </c>
      <c r="M318" s="22">
        <v>50</v>
      </c>
      <c r="N318" s="22">
        <v>641</v>
      </c>
      <c r="O318" s="22">
        <v>267</v>
      </c>
      <c r="P318" s="22">
        <v>867</v>
      </c>
      <c r="Q318" s="22">
        <v>37</v>
      </c>
      <c r="R318" s="22">
        <v>2971</v>
      </c>
      <c r="S318" s="22">
        <v>144</v>
      </c>
    </row>
    <row r="319" spans="2:19" x14ac:dyDescent="0.2">
      <c r="B319" s="22" t="s">
        <v>39</v>
      </c>
      <c r="C319" s="19" t="s">
        <v>40</v>
      </c>
      <c r="D319" s="19" t="s">
        <v>584</v>
      </c>
      <c r="E319" s="19" t="s">
        <v>585</v>
      </c>
      <c r="F319" s="19" t="s">
        <v>652</v>
      </c>
      <c r="G319" s="19" t="s">
        <v>653</v>
      </c>
      <c r="H319" s="22" t="str">
        <f t="shared" ref="H319:I334" si="20">H318</f>
        <v>C_999</v>
      </c>
      <c r="I319" s="22" t="str">
        <f t="shared" si="20"/>
        <v>Total</v>
      </c>
      <c r="J319" s="22">
        <v>318</v>
      </c>
      <c r="K319" s="22">
        <v>253</v>
      </c>
      <c r="L319" s="22">
        <v>0</v>
      </c>
      <c r="M319" s="22">
        <v>69</v>
      </c>
      <c r="N319" s="22">
        <v>316</v>
      </c>
      <c r="O319" s="22">
        <v>17</v>
      </c>
      <c r="P319" s="22">
        <v>382</v>
      </c>
      <c r="Q319" s="22">
        <v>9</v>
      </c>
      <c r="R319" s="22">
        <v>622</v>
      </c>
      <c r="S319" s="22">
        <v>12</v>
      </c>
    </row>
    <row r="320" spans="2:19" x14ac:dyDescent="0.2">
      <c r="B320" s="22" t="s">
        <v>39</v>
      </c>
      <c r="C320" s="19" t="s">
        <v>40</v>
      </c>
      <c r="D320" s="19" t="s">
        <v>584</v>
      </c>
      <c r="E320" s="19" t="s">
        <v>585</v>
      </c>
      <c r="F320" s="19" t="s">
        <v>654</v>
      </c>
      <c r="G320" s="19" t="s">
        <v>655</v>
      </c>
      <c r="H320" s="22" t="str">
        <f t="shared" si="20"/>
        <v>C_999</v>
      </c>
      <c r="I320" s="22" t="str">
        <f t="shared" si="20"/>
        <v>Total</v>
      </c>
      <c r="J320" s="22">
        <v>0</v>
      </c>
      <c r="K320" s="22">
        <v>0</v>
      </c>
      <c r="L320" s="22">
        <v>0</v>
      </c>
      <c r="M320" s="22">
        <v>5</v>
      </c>
      <c r="N320" s="22">
        <v>20</v>
      </c>
      <c r="O320" s="22">
        <v>0</v>
      </c>
      <c r="P320" s="22">
        <v>17</v>
      </c>
      <c r="Q320" s="22">
        <v>0</v>
      </c>
      <c r="R320" s="22">
        <v>3</v>
      </c>
      <c r="S320" s="22">
        <v>0</v>
      </c>
    </row>
    <row r="321" spans="2:19" x14ac:dyDescent="0.2">
      <c r="B321" s="22" t="s">
        <v>39</v>
      </c>
      <c r="C321" s="19" t="s">
        <v>40</v>
      </c>
      <c r="D321" s="19" t="s">
        <v>584</v>
      </c>
      <c r="E321" s="19" t="s">
        <v>585</v>
      </c>
      <c r="F321" s="19" t="s">
        <v>656</v>
      </c>
      <c r="G321" s="19" t="s">
        <v>657</v>
      </c>
      <c r="H321" s="22" t="str">
        <f t="shared" si="20"/>
        <v>C_999</v>
      </c>
      <c r="I321" s="22" t="str">
        <f t="shared" si="20"/>
        <v>Total</v>
      </c>
      <c r="J321" s="22">
        <v>275</v>
      </c>
      <c r="K321" s="22">
        <v>211</v>
      </c>
      <c r="L321" s="22">
        <v>0</v>
      </c>
      <c r="M321" s="22">
        <v>39</v>
      </c>
      <c r="N321" s="22">
        <v>531</v>
      </c>
      <c r="O321" s="22">
        <v>73</v>
      </c>
      <c r="P321" s="22">
        <v>555</v>
      </c>
      <c r="Q321" s="22">
        <v>25</v>
      </c>
      <c r="R321" s="22">
        <v>977</v>
      </c>
      <c r="S321" s="22">
        <v>24</v>
      </c>
    </row>
    <row r="322" spans="2:19" x14ac:dyDescent="0.2">
      <c r="B322" s="22" t="s">
        <v>39</v>
      </c>
      <c r="C322" s="19" t="s">
        <v>40</v>
      </c>
      <c r="D322" s="19" t="s">
        <v>584</v>
      </c>
      <c r="E322" s="19" t="s">
        <v>585</v>
      </c>
      <c r="F322" s="19" t="s">
        <v>658</v>
      </c>
      <c r="G322" s="19" t="s">
        <v>659</v>
      </c>
      <c r="H322" s="22" t="str">
        <f t="shared" si="20"/>
        <v>C_999</v>
      </c>
      <c r="I322" s="22" t="str">
        <f t="shared" si="20"/>
        <v>Total</v>
      </c>
      <c r="J322" s="22">
        <v>1010</v>
      </c>
      <c r="K322" s="22">
        <v>913</v>
      </c>
      <c r="L322" s="22">
        <v>0</v>
      </c>
      <c r="M322" s="22">
        <v>99</v>
      </c>
      <c r="N322" s="22">
        <v>724</v>
      </c>
      <c r="O322" s="22">
        <v>62</v>
      </c>
      <c r="P322" s="22">
        <v>913</v>
      </c>
      <c r="Q322" s="22">
        <v>25</v>
      </c>
      <c r="R322" s="22">
        <v>3028</v>
      </c>
      <c r="S322" s="22">
        <v>89</v>
      </c>
    </row>
    <row r="323" spans="2:19" x14ac:dyDescent="0.2">
      <c r="B323" s="22" t="s">
        <v>39</v>
      </c>
      <c r="C323" s="19" t="s">
        <v>40</v>
      </c>
      <c r="D323" s="19" t="s">
        <v>584</v>
      </c>
      <c r="E323" s="19" t="s">
        <v>585</v>
      </c>
      <c r="F323" s="19" t="s">
        <v>660</v>
      </c>
      <c r="G323" s="19" t="s">
        <v>661</v>
      </c>
      <c r="H323" s="22" t="str">
        <f t="shared" si="20"/>
        <v>C_999</v>
      </c>
      <c r="I323" s="22" t="str">
        <f t="shared" si="20"/>
        <v>Total</v>
      </c>
      <c r="J323" s="22">
        <v>119</v>
      </c>
      <c r="K323" s="22">
        <v>107</v>
      </c>
      <c r="L323" s="22">
        <v>0</v>
      </c>
      <c r="M323" s="22">
        <v>7</v>
      </c>
      <c r="N323" s="22">
        <v>41</v>
      </c>
      <c r="O323" s="22">
        <v>52</v>
      </c>
      <c r="P323" s="22">
        <v>98</v>
      </c>
      <c r="Q323" s="22">
        <v>8</v>
      </c>
      <c r="R323" s="22">
        <v>409</v>
      </c>
      <c r="S323" s="22">
        <v>15</v>
      </c>
    </row>
    <row r="324" spans="2:19" x14ac:dyDescent="0.2">
      <c r="B324" s="22" t="s">
        <v>39</v>
      </c>
      <c r="C324" s="19" t="s">
        <v>40</v>
      </c>
      <c r="D324" s="19" t="s">
        <v>584</v>
      </c>
      <c r="E324" s="19" t="s">
        <v>585</v>
      </c>
      <c r="F324" s="19" t="s">
        <v>662</v>
      </c>
      <c r="G324" s="19" t="s">
        <v>663</v>
      </c>
      <c r="H324" s="22" t="str">
        <f t="shared" si="20"/>
        <v>C_999</v>
      </c>
      <c r="I324" s="22" t="str">
        <f t="shared" si="20"/>
        <v>Total</v>
      </c>
      <c r="J324" s="22">
        <v>385</v>
      </c>
      <c r="K324" s="22">
        <v>281</v>
      </c>
      <c r="L324" s="22">
        <v>0</v>
      </c>
      <c r="M324" s="22">
        <v>26</v>
      </c>
      <c r="N324" s="22">
        <v>131</v>
      </c>
      <c r="O324" s="22">
        <v>170</v>
      </c>
      <c r="P324" s="22">
        <v>308</v>
      </c>
      <c r="Q324" s="22">
        <v>18</v>
      </c>
      <c r="R324" s="22">
        <v>1112</v>
      </c>
      <c r="S324" s="22">
        <v>56</v>
      </c>
    </row>
    <row r="325" spans="2:19" x14ac:dyDescent="0.2">
      <c r="B325" s="22" t="s">
        <v>39</v>
      </c>
      <c r="C325" s="19" t="s">
        <v>40</v>
      </c>
      <c r="D325" s="19" t="s">
        <v>584</v>
      </c>
      <c r="E325" s="19" t="s">
        <v>585</v>
      </c>
      <c r="F325" s="19" t="s">
        <v>664</v>
      </c>
      <c r="G325" s="19" t="s">
        <v>665</v>
      </c>
      <c r="H325" s="22" t="str">
        <f t="shared" si="20"/>
        <v>C_999</v>
      </c>
      <c r="I325" s="22" t="str">
        <f t="shared" si="20"/>
        <v>Total</v>
      </c>
      <c r="J325" s="22">
        <v>11</v>
      </c>
      <c r="K325" s="22">
        <v>54</v>
      </c>
      <c r="L325" s="22">
        <v>0</v>
      </c>
      <c r="M325" s="22">
        <v>13</v>
      </c>
      <c r="N325" s="22">
        <v>34</v>
      </c>
      <c r="O325" s="22">
        <v>4</v>
      </c>
      <c r="P325" s="22">
        <v>137</v>
      </c>
      <c r="Q325" s="22">
        <v>3</v>
      </c>
      <c r="R325" s="22">
        <v>59</v>
      </c>
      <c r="S325" s="22">
        <v>1</v>
      </c>
    </row>
    <row r="326" spans="2:19" x14ac:dyDescent="0.2">
      <c r="B326" s="22" t="s">
        <v>39</v>
      </c>
      <c r="C326" s="19" t="s">
        <v>40</v>
      </c>
      <c r="D326" s="19" t="s">
        <v>584</v>
      </c>
      <c r="E326" s="19" t="s">
        <v>585</v>
      </c>
      <c r="F326" s="19" t="s">
        <v>666</v>
      </c>
      <c r="G326" s="19" t="s">
        <v>667</v>
      </c>
      <c r="H326" s="22" t="str">
        <f t="shared" si="20"/>
        <v>C_999</v>
      </c>
      <c r="I326" s="22" t="str">
        <f t="shared" si="20"/>
        <v>Total</v>
      </c>
      <c r="J326" s="22">
        <v>806</v>
      </c>
      <c r="K326" s="22">
        <v>419</v>
      </c>
      <c r="L326" s="22">
        <v>0</v>
      </c>
      <c r="M326" s="22">
        <v>130</v>
      </c>
      <c r="N326" s="22">
        <v>680</v>
      </c>
      <c r="O326" s="22">
        <v>91</v>
      </c>
      <c r="P326" s="22">
        <v>697</v>
      </c>
      <c r="Q326" s="22">
        <v>24</v>
      </c>
      <c r="R326" s="22">
        <v>1709</v>
      </c>
      <c r="S326" s="22">
        <v>75</v>
      </c>
    </row>
    <row r="327" spans="2:19" x14ac:dyDescent="0.2">
      <c r="B327" s="22" t="s">
        <v>39</v>
      </c>
      <c r="C327" s="19" t="s">
        <v>40</v>
      </c>
      <c r="D327" s="19" t="s">
        <v>584</v>
      </c>
      <c r="E327" s="19" t="s">
        <v>585</v>
      </c>
      <c r="F327" s="19" t="s">
        <v>668</v>
      </c>
      <c r="G327" s="19" t="s">
        <v>669</v>
      </c>
      <c r="H327" s="22" t="str">
        <f t="shared" si="20"/>
        <v>C_999</v>
      </c>
      <c r="I327" s="22" t="str">
        <f t="shared" si="20"/>
        <v>Total</v>
      </c>
      <c r="J327" s="22">
        <v>514</v>
      </c>
      <c r="K327" s="22">
        <v>465</v>
      </c>
      <c r="L327" s="22">
        <v>0</v>
      </c>
      <c r="M327" s="22">
        <v>46</v>
      </c>
      <c r="N327" s="22">
        <v>569</v>
      </c>
      <c r="O327" s="22">
        <v>80</v>
      </c>
      <c r="P327" s="22">
        <v>639</v>
      </c>
      <c r="Q327" s="22">
        <v>20</v>
      </c>
      <c r="R327" s="22">
        <v>2169</v>
      </c>
      <c r="S327" s="22">
        <v>62</v>
      </c>
    </row>
    <row r="328" spans="2:19" x14ac:dyDescent="0.2">
      <c r="B328" s="22" t="s">
        <v>39</v>
      </c>
      <c r="C328" s="19" t="s">
        <v>40</v>
      </c>
      <c r="D328" s="19" t="s">
        <v>584</v>
      </c>
      <c r="E328" s="19" t="s">
        <v>585</v>
      </c>
      <c r="F328" s="19" t="s">
        <v>670</v>
      </c>
      <c r="G328" s="19" t="s">
        <v>671</v>
      </c>
      <c r="H328" s="22" t="str">
        <f t="shared" si="20"/>
        <v>C_999</v>
      </c>
      <c r="I328" s="22" t="str">
        <f t="shared" si="20"/>
        <v>Total</v>
      </c>
      <c r="J328" s="22">
        <v>277</v>
      </c>
      <c r="K328" s="22">
        <v>228</v>
      </c>
      <c r="L328" s="22">
        <v>0</v>
      </c>
      <c r="M328" s="22">
        <v>24</v>
      </c>
      <c r="N328" s="22">
        <v>370</v>
      </c>
      <c r="O328" s="22">
        <v>77</v>
      </c>
      <c r="P328" s="22">
        <v>671</v>
      </c>
      <c r="Q328" s="22">
        <v>34</v>
      </c>
      <c r="R328" s="22">
        <v>2042</v>
      </c>
      <c r="S328" s="22">
        <v>129</v>
      </c>
    </row>
    <row r="329" spans="2:19" x14ac:dyDescent="0.2">
      <c r="B329" s="22" t="s">
        <v>39</v>
      </c>
      <c r="C329" s="19" t="s">
        <v>40</v>
      </c>
      <c r="D329" s="19" t="s">
        <v>584</v>
      </c>
      <c r="E329" s="19" t="s">
        <v>585</v>
      </c>
      <c r="F329" s="19" t="s">
        <v>672</v>
      </c>
      <c r="G329" s="19" t="s">
        <v>673</v>
      </c>
      <c r="H329" s="22" t="str">
        <f t="shared" si="20"/>
        <v>C_999</v>
      </c>
      <c r="I329" s="22" t="str">
        <f t="shared" si="20"/>
        <v>Total</v>
      </c>
      <c r="J329" s="22">
        <v>6024</v>
      </c>
      <c r="K329" s="22">
        <v>3301</v>
      </c>
      <c r="L329" s="22">
        <v>65</v>
      </c>
      <c r="M329" s="22">
        <v>403</v>
      </c>
      <c r="N329" s="22">
        <v>5582</v>
      </c>
      <c r="O329" s="22">
        <v>0</v>
      </c>
      <c r="P329" s="22">
        <v>3483</v>
      </c>
      <c r="Q329" s="22">
        <v>215</v>
      </c>
      <c r="R329" s="22">
        <v>4936</v>
      </c>
      <c r="S329" s="22">
        <v>144</v>
      </c>
    </row>
    <row r="330" spans="2:19" x14ac:dyDescent="0.2">
      <c r="B330" s="22" t="s">
        <v>39</v>
      </c>
      <c r="C330" s="19" t="s">
        <v>40</v>
      </c>
      <c r="D330" s="19" t="s">
        <v>584</v>
      </c>
      <c r="E330" s="19" t="s">
        <v>585</v>
      </c>
      <c r="F330" s="19" t="s">
        <v>674</v>
      </c>
      <c r="G330" s="19" t="s">
        <v>675</v>
      </c>
      <c r="H330" s="22" t="str">
        <f t="shared" si="20"/>
        <v>C_999</v>
      </c>
      <c r="I330" s="22" t="str">
        <f t="shared" si="20"/>
        <v>Total</v>
      </c>
      <c r="J330" s="22">
        <v>2238</v>
      </c>
      <c r="K330" s="22">
        <v>1229</v>
      </c>
      <c r="L330" s="22">
        <v>12</v>
      </c>
      <c r="M330" s="22">
        <v>171</v>
      </c>
      <c r="N330" s="22">
        <v>1462</v>
      </c>
      <c r="O330" s="22">
        <v>0</v>
      </c>
      <c r="P330" s="22">
        <v>1124</v>
      </c>
      <c r="Q330" s="22">
        <v>50</v>
      </c>
      <c r="R330" s="22">
        <v>1294</v>
      </c>
      <c r="S330" s="22">
        <v>14</v>
      </c>
    </row>
    <row r="331" spans="2:19" x14ac:dyDescent="0.2">
      <c r="B331" s="22" t="s">
        <v>39</v>
      </c>
      <c r="C331" s="19" t="s">
        <v>40</v>
      </c>
      <c r="D331" s="19" t="s">
        <v>584</v>
      </c>
      <c r="E331" s="19" t="s">
        <v>585</v>
      </c>
      <c r="F331" s="19" t="s">
        <v>676</v>
      </c>
      <c r="G331" s="19" t="s">
        <v>677</v>
      </c>
      <c r="H331" s="22" t="str">
        <f t="shared" si="20"/>
        <v>C_999</v>
      </c>
      <c r="I331" s="22" t="str">
        <f t="shared" si="20"/>
        <v>Total</v>
      </c>
      <c r="J331" s="22">
        <v>3130</v>
      </c>
      <c r="K331" s="22">
        <v>2174</v>
      </c>
      <c r="L331" s="22">
        <v>49</v>
      </c>
      <c r="M331" s="22">
        <v>203</v>
      </c>
      <c r="N331" s="22">
        <v>4295</v>
      </c>
      <c r="O331" s="22">
        <v>0</v>
      </c>
      <c r="P331" s="22">
        <v>2123</v>
      </c>
      <c r="Q331" s="22">
        <v>136</v>
      </c>
      <c r="R331" s="22">
        <v>1212</v>
      </c>
      <c r="S331" s="22">
        <v>22</v>
      </c>
    </row>
    <row r="332" spans="2:19" x14ac:dyDescent="0.2">
      <c r="B332" s="22" t="s">
        <v>39</v>
      </c>
      <c r="C332" s="19" t="s">
        <v>40</v>
      </c>
      <c r="D332" s="19" t="s">
        <v>584</v>
      </c>
      <c r="E332" s="19" t="s">
        <v>585</v>
      </c>
      <c r="F332" s="19" t="s">
        <v>678</v>
      </c>
      <c r="G332" s="19" t="s">
        <v>679</v>
      </c>
      <c r="H332" s="22" t="str">
        <f t="shared" si="20"/>
        <v>C_999</v>
      </c>
      <c r="I332" s="22" t="str">
        <f t="shared" si="20"/>
        <v>Total</v>
      </c>
      <c r="J332" s="22">
        <v>2008</v>
      </c>
      <c r="K332" s="22">
        <v>2461</v>
      </c>
      <c r="L332" s="22">
        <v>2</v>
      </c>
      <c r="M332" s="22">
        <v>0</v>
      </c>
      <c r="N332" s="22">
        <v>2139</v>
      </c>
      <c r="O332" s="22">
        <v>972</v>
      </c>
      <c r="P332" s="22">
        <v>1833</v>
      </c>
      <c r="Q332" s="22">
        <v>45</v>
      </c>
      <c r="R332" s="22">
        <v>3356</v>
      </c>
      <c r="S332" s="22">
        <v>86</v>
      </c>
    </row>
    <row r="333" spans="2:19" x14ac:dyDescent="0.2">
      <c r="B333" s="22" t="s">
        <v>39</v>
      </c>
      <c r="C333" s="19" t="s">
        <v>40</v>
      </c>
      <c r="D333" s="19" t="s">
        <v>584</v>
      </c>
      <c r="E333" s="19" t="s">
        <v>585</v>
      </c>
      <c r="F333" s="19" t="s">
        <v>680</v>
      </c>
      <c r="G333" s="19" t="s">
        <v>681</v>
      </c>
      <c r="H333" s="22" t="str">
        <f t="shared" si="20"/>
        <v>C_999</v>
      </c>
      <c r="I333" s="22" t="str">
        <f t="shared" si="20"/>
        <v>Total</v>
      </c>
      <c r="J333" s="22">
        <v>2729</v>
      </c>
      <c r="K333" s="22">
        <v>4119</v>
      </c>
      <c r="L333" s="22">
        <v>17</v>
      </c>
      <c r="M333" s="22">
        <v>0</v>
      </c>
      <c r="N333" s="22">
        <v>3149</v>
      </c>
      <c r="O333" s="22">
        <v>369</v>
      </c>
      <c r="P333" s="22">
        <v>2311</v>
      </c>
      <c r="Q333" s="22">
        <v>120</v>
      </c>
      <c r="R333" s="22">
        <v>2380</v>
      </c>
      <c r="S333" s="22">
        <v>145</v>
      </c>
    </row>
    <row r="334" spans="2:19" x14ac:dyDescent="0.2">
      <c r="B334" s="22" t="s">
        <v>39</v>
      </c>
      <c r="C334" s="19" t="s">
        <v>40</v>
      </c>
      <c r="D334" s="19" t="s">
        <v>584</v>
      </c>
      <c r="E334" s="19" t="s">
        <v>585</v>
      </c>
      <c r="F334" s="19" t="s">
        <v>682</v>
      </c>
      <c r="G334" s="19" t="s">
        <v>683</v>
      </c>
      <c r="H334" s="22" t="str">
        <f t="shared" si="20"/>
        <v>C_999</v>
      </c>
      <c r="I334" s="22" t="str">
        <f t="shared" si="20"/>
        <v>Total</v>
      </c>
      <c r="J334" s="22">
        <v>1287</v>
      </c>
      <c r="K334" s="22">
        <v>1969</v>
      </c>
      <c r="L334" s="22">
        <v>23</v>
      </c>
      <c r="M334" s="22">
        <v>0</v>
      </c>
      <c r="N334" s="22">
        <v>1674</v>
      </c>
      <c r="O334" s="22">
        <v>5</v>
      </c>
      <c r="P334" s="22">
        <v>1232</v>
      </c>
      <c r="Q334" s="22">
        <v>58</v>
      </c>
      <c r="R334" s="22">
        <v>485</v>
      </c>
      <c r="S334" s="22">
        <v>33</v>
      </c>
    </row>
    <row r="335" spans="2:19" x14ac:dyDescent="0.2">
      <c r="B335" s="22" t="s">
        <v>39</v>
      </c>
      <c r="C335" s="19" t="s">
        <v>40</v>
      </c>
      <c r="D335" s="19" t="s">
        <v>584</v>
      </c>
      <c r="E335" s="19" t="s">
        <v>585</v>
      </c>
      <c r="F335" s="19" t="s">
        <v>684</v>
      </c>
      <c r="G335" s="19" t="s">
        <v>685</v>
      </c>
      <c r="H335" s="22" t="str">
        <f t="shared" ref="H335:I350" si="21">H334</f>
        <v>C_999</v>
      </c>
      <c r="I335" s="22" t="str">
        <f t="shared" si="21"/>
        <v>Total</v>
      </c>
      <c r="J335" s="22">
        <v>1480</v>
      </c>
      <c r="K335" s="22">
        <v>1636</v>
      </c>
      <c r="L335" s="22">
        <v>1</v>
      </c>
      <c r="M335" s="22">
        <v>0</v>
      </c>
      <c r="N335" s="22">
        <v>1774</v>
      </c>
      <c r="O335" s="22">
        <v>147</v>
      </c>
      <c r="P335" s="22">
        <v>1171</v>
      </c>
      <c r="Q335" s="22">
        <v>33</v>
      </c>
      <c r="R335" s="22">
        <v>1345</v>
      </c>
      <c r="S335" s="22">
        <v>53</v>
      </c>
    </row>
    <row r="336" spans="2:19" x14ac:dyDescent="0.2">
      <c r="B336" s="22" t="s">
        <v>39</v>
      </c>
      <c r="C336" s="19" t="s">
        <v>40</v>
      </c>
      <c r="D336" s="19" t="s">
        <v>584</v>
      </c>
      <c r="E336" s="19" t="s">
        <v>585</v>
      </c>
      <c r="F336" s="19" t="s">
        <v>686</v>
      </c>
      <c r="G336" s="19" t="s">
        <v>687</v>
      </c>
      <c r="H336" s="22" t="str">
        <f t="shared" si="21"/>
        <v>C_999</v>
      </c>
      <c r="I336" s="22" t="str">
        <f t="shared" si="21"/>
        <v>Total</v>
      </c>
      <c r="J336" s="22">
        <v>0</v>
      </c>
      <c r="K336" s="22">
        <v>0</v>
      </c>
      <c r="L336" s="22">
        <v>0</v>
      </c>
      <c r="M336" s="22">
        <v>0</v>
      </c>
      <c r="N336" s="22">
        <v>3104</v>
      </c>
      <c r="O336" s="22">
        <v>0</v>
      </c>
      <c r="P336" s="22">
        <v>3261</v>
      </c>
      <c r="Q336" s="22">
        <v>241</v>
      </c>
      <c r="R336" s="22">
        <v>2160</v>
      </c>
      <c r="S336" s="22">
        <v>0</v>
      </c>
    </row>
    <row r="337" spans="2:19" x14ac:dyDescent="0.2">
      <c r="B337" s="22" t="s">
        <v>39</v>
      </c>
      <c r="C337" s="19" t="s">
        <v>40</v>
      </c>
      <c r="D337" s="19" t="s">
        <v>584</v>
      </c>
      <c r="E337" s="19" t="s">
        <v>585</v>
      </c>
      <c r="F337" s="19" t="s">
        <v>688</v>
      </c>
      <c r="G337" s="19" t="s">
        <v>689</v>
      </c>
      <c r="H337" s="22" t="str">
        <f t="shared" si="21"/>
        <v>C_999</v>
      </c>
      <c r="I337" s="22" t="str">
        <f t="shared" si="21"/>
        <v>Total</v>
      </c>
      <c r="J337" s="22">
        <v>1063</v>
      </c>
      <c r="K337" s="22">
        <v>1325</v>
      </c>
      <c r="L337" s="22">
        <v>0</v>
      </c>
      <c r="M337" s="22">
        <v>2</v>
      </c>
      <c r="N337" s="22">
        <v>2463</v>
      </c>
      <c r="O337" s="22">
        <v>1</v>
      </c>
      <c r="P337" s="22">
        <v>2396</v>
      </c>
      <c r="Q337" s="22">
        <v>86</v>
      </c>
      <c r="R337" s="22">
        <v>1957</v>
      </c>
      <c r="S337" s="22">
        <v>205</v>
      </c>
    </row>
    <row r="338" spans="2:19" x14ac:dyDescent="0.2">
      <c r="B338" s="22" t="s">
        <v>39</v>
      </c>
      <c r="C338" s="19" t="s">
        <v>40</v>
      </c>
      <c r="D338" s="19" t="s">
        <v>584</v>
      </c>
      <c r="E338" s="19" t="s">
        <v>585</v>
      </c>
      <c r="F338" s="19" t="s">
        <v>690</v>
      </c>
      <c r="G338" s="19" t="s">
        <v>691</v>
      </c>
      <c r="H338" s="22" t="str">
        <f t="shared" si="21"/>
        <v>C_999</v>
      </c>
      <c r="I338" s="22" t="str">
        <f t="shared" si="21"/>
        <v>Total</v>
      </c>
      <c r="J338" s="22">
        <v>964</v>
      </c>
      <c r="K338" s="22">
        <v>1211</v>
      </c>
      <c r="L338" s="22">
        <v>9</v>
      </c>
      <c r="M338" s="22">
        <v>3</v>
      </c>
      <c r="N338" s="22">
        <v>2641</v>
      </c>
      <c r="O338" s="22">
        <v>3</v>
      </c>
      <c r="P338" s="22">
        <v>2287</v>
      </c>
      <c r="Q338" s="22">
        <v>120</v>
      </c>
      <c r="R338" s="22">
        <v>2454</v>
      </c>
      <c r="S338" s="22">
        <v>187</v>
      </c>
    </row>
    <row r="339" spans="2:19" x14ac:dyDescent="0.2">
      <c r="B339" s="22" t="s">
        <v>39</v>
      </c>
      <c r="C339" s="19" t="s">
        <v>40</v>
      </c>
      <c r="D339" s="19" t="s">
        <v>584</v>
      </c>
      <c r="E339" s="19" t="s">
        <v>585</v>
      </c>
      <c r="F339" s="19" t="s">
        <v>692</v>
      </c>
      <c r="G339" s="19" t="s">
        <v>693</v>
      </c>
      <c r="H339" s="22" t="str">
        <f t="shared" si="21"/>
        <v>C_999</v>
      </c>
      <c r="I339" s="22" t="str">
        <f t="shared" si="21"/>
        <v>Total</v>
      </c>
      <c r="J339" s="22">
        <v>403</v>
      </c>
      <c r="K339" s="22">
        <v>462</v>
      </c>
      <c r="L339" s="22">
        <v>1</v>
      </c>
      <c r="M339" s="22">
        <v>125</v>
      </c>
      <c r="N339" s="22">
        <v>680</v>
      </c>
      <c r="O339" s="22">
        <v>0</v>
      </c>
      <c r="P339" s="22">
        <v>698</v>
      </c>
      <c r="Q339" s="22">
        <v>32</v>
      </c>
      <c r="R339" s="22">
        <v>1689</v>
      </c>
      <c r="S339" s="22">
        <v>77</v>
      </c>
    </row>
    <row r="340" spans="2:19" x14ac:dyDescent="0.2">
      <c r="B340" s="22" t="s">
        <v>39</v>
      </c>
      <c r="C340" s="19" t="s">
        <v>40</v>
      </c>
      <c r="D340" s="19" t="s">
        <v>584</v>
      </c>
      <c r="E340" s="19" t="s">
        <v>585</v>
      </c>
      <c r="F340" s="19" t="s">
        <v>694</v>
      </c>
      <c r="G340" s="19" t="s">
        <v>695</v>
      </c>
      <c r="H340" s="22" t="str">
        <f t="shared" si="21"/>
        <v>C_999</v>
      </c>
      <c r="I340" s="22" t="str">
        <f t="shared" si="21"/>
        <v>Total</v>
      </c>
      <c r="J340" s="22">
        <v>389</v>
      </c>
      <c r="K340" s="22">
        <v>443</v>
      </c>
      <c r="L340" s="22">
        <v>1</v>
      </c>
      <c r="M340" s="22">
        <v>127</v>
      </c>
      <c r="N340" s="22">
        <v>1134</v>
      </c>
      <c r="O340" s="22">
        <v>0</v>
      </c>
      <c r="P340" s="22">
        <v>958</v>
      </c>
      <c r="Q340" s="22">
        <v>42</v>
      </c>
      <c r="R340" s="22">
        <v>2168</v>
      </c>
      <c r="S340" s="22">
        <v>123</v>
      </c>
    </row>
    <row r="341" spans="2:19" x14ac:dyDescent="0.2">
      <c r="B341" s="22" t="s">
        <v>39</v>
      </c>
      <c r="C341" s="19" t="s">
        <v>40</v>
      </c>
      <c r="D341" s="19" t="s">
        <v>584</v>
      </c>
      <c r="E341" s="19" t="s">
        <v>585</v>
      </c>
      <c r="F341" s="19" t="s">
        <v>696</v>
      </c>
      <c r="G341" s="19" t="s">
        <v>697</v>
      </c>
      <c r="H341" s="22" t="str">
        <f t="shared" si="21"/>
        <v>C_999</v>
      </c>
      <c r="I341" s="22" t="str">
        <f t="shared" si="21"/>
        <v>Total</v>
      </c>
      <c r="J341" s="22">
        <v>1047</v>
      </c>
      <c r="K341" s="22">
        <v>1129</v>
      </c>
      <c r="L341" s="22">
        <v>5</v>
      </c>
      <c r="M341" s="22">
        <v>128</v>
      </c>
      <c r="N341" s="22">
        <v>1784</v>
      </c>
      <c r="O341" s="22">
        <v>0</v>
      </c>
      <c r="P341" s="22">
        <v>1548</v>
      </c>
      <c r="Q341" s="22">
        <v>65</v>
      </c>
      <c r="R341" s="22">
        <v>4804</v>
      </c>
      <c r="S341" s="22">
        <v>254</v>
      </c>
    </row>
    <row r="342" spans="2:19" x14ac:dyDescent="0.2">
      <c r="B342" s="22" t="s">
        <v>39</v>
      </c>
      <c r="C342" s="19" t="s">
        <v>40</v>
      </c>
      <c r="D342" s="19" t="s">
        <v>584</v>
      </c>
      <c r="E342" s="19" t="s">
        <v>585</v>
      </c>
      <c r="F342" s="19" t="s">
        <v>698</v>
      </c>
      <c r="G342" s="19" t="s">
        <v>699</v>
      </c>
      <c r="H342" s="22" t="str">
        <f t="shared" si="21"/>
        <v>C_999</v>
      </c>
      <c r="I342" s="22" t="str">
        <f t="shared" si="21"/>
        <v>Total</v>
      </c>
      <c r="J342" s="22">
        <v>888</v>
      </c>
      <c r="K342" s="22">
        <v>888</v>
      </c>
      <c r="L342" s="22">
        <v>23</v>
      </c>
      <c r="M342" s="22">
        <v>234</v>
      </c>
      <c r="N342" s="22">
        <v>1349</v>
      </c>
      <c r="O342" s="22">
        <v>0</v>
      </c>
      <c r="P342" s="22">
        <v>1336</v>
      </c>
      <c r="Q342" s="22">
        <v>65</v>
      </c>
      <c r="R342" s="22">
        <v>2237</v>
      </c>
      <c r="S342" s="22">
        <v>206</v>
      </c>
    </row>
    <row r="343" spans="2:19" x14ac:dyDescent="0.2">
      <c r="B343" s="22" t="s">
        <v>39</v>
      </c>
      <c r="C343" s="19" t="s">
        <v>40</v>
      </c>
      <c r="D343" s="19" t="s">
        <v>584</v>
      </c>
      <c r="E343" s="19" t="s">
        <v>585</v>
      </c>
      <c r="F343" s="19" t="s">
        <v>700</v>
      </c>
      <c r="G343" s="19" t="s">
        <v>701</v>
      </c>
      <c r="H343" s="22" t="str">
        <f t="shared" si="21"/>
        <v>C_999</v>
      </c>
      <c r="I343" s="22" t="str">
        <f t="shared" si="21"/>
        <v>Total</v>
      </c>
      <c r="J343" s="22">
        <v>1098</v>
      </c>
      <c r="K343" s="22">
        <v>1445</v>
      </c>
      <c r="L343" s="22">
        <v>0</v>
      </c>
      <c r="M343" s="22">
        <v>368</v>
      </c>
      <c r="N343" s="22">
        <v>2166</v>
      </c>
      <c r="O343" s="22">
        <v>0</v>
      </c>
      <c r="P343" s="22">
        <v>2134</v>
      </c>
      <c r="Q343" s="22">
        <v>109</v>
      </c>
      <c r="R343" s="22">
        <v>5511</v>
      </c>
      <c r="S343" s="22">
        <v>324</v>
      </c>
    </row>
    <row r="344" spans="2:19" x14ac:dyDescent="0.2">
      <c r="B344" s="22" t="s">
        <v>39</v>
      </c>
      <c r="C344" s="19" t="s">
        <v>40</v>
      </c>
      <c r="D344" s="19" t="s">
        <v>584</v>
      </c>
      <c r="E344" s="19" t="s">
        <v>585</v>
      </c>
      <c r="F344" s="19" t="s">
        <v>702</v>
      </c>
      <c r="G344" s="19" t="s">
        <v>703</v>
      </c>
      <c r="H344" s="22" t="str">
        <f t="shared" si="21"/>
        <v>C_999</v>
      </c>
      <c r="I344" s="22" t="str">
        <f t="shared" si="21"/>
        <v>Total</v>
      </c>
      <c r="J344" s="22">
        <v>476</v>
      </c>
      <c r="K344" s="22">
        <v>619</v>
      </c>
      <c r="L344" s="22">
        <v>0</v>
      </c>
      <c r="M344" s="22">
        <v>74</v>
      </c>
      <c r="N344" s="22">
        <v>1031</v>
      </c>
      <c r="O344" s="22">
        <v>0</v>
      </c>
      <c r="P344" s="22">
        <v>999</v>
      </c>
      <c r="Q344" s="22">
        <v>40</v>
      </c>
      <c r="R344" s="22">
        <v>2003</v>
      </c>
      <c r="S344" s="22">
        <v>63</v>
      </c>
    </row>
    <row r="345" spans="2:19" x14ac:dyDescent="0.2">
      <c r="B345" s="22" t="s">
        <v>39</v>
      </c>
      <c r="C345" s="19" t="s">
        <v>40</v>
      </c>
      <c r="D345" s="19" t="s">
        <v>584</v>
      </c>
      <c r="E345" s="19" t="s">
        <v>585</v>
      </c>
      <c r="F345" s="19" t="s">
        <v>704</v>
      </c>
      <c r="G345" s="19" t="s">
        <v>705</v>
      </c>
      <c r="H345" s="22" t="str">
        <f t="shared" si="21"/>
        <v>C_999</v>
      </c>
      <c r="I345" s="22" t="str">
        <f t="shared" si="21"/>
        <v>Total</v>
      </c>
      <c r="J345" s="22">
        <v>529</v>
      </c>
      <c r="K345" s="22">
        <v>614</v>
      </c>
      <c r="L345" s="22">
        <v>17</v>
      </c>
      <c r="M345" s="22">
        <v>72</v>
      </c>
      <c r="N345" s="22">
        <v>932</v>
      </c>
      <c r="O345" s="22">
        <v>0</v>
      </c>
      <c r="P345" s="22">
        <v>855</v>
      </c>
      <c r="Q345" s="22">
        <v>60</v>
      </c>
      <c r="R345" s="22">
        <v>3089</v>
      </c>
      <c r="S345" s="22">
        <v>194</v>
      </c>
    </row>
    <row r="346" spans="2:19" x14ac:dyDescent="0.2">
      <c r="B346" s="22" t="s">
        <v>39</v>
      </c>
      <c r="C346" s="19" t="s">
        <v>40</v>
      </c>
      <c r="D346" s="19" t="s">
        <v>584</v>
      </c>
      <c r="E346" s="19" t="s">
        <v>585</v>
      </c>
      <c r="F346" s="19" t="s">
        <v>706</v>
      </c>
      <c r="G346" s="19" t="s">
        <v>707</v>
      </c>
      <c r="H346" s="22" t="str">
        <f t="shared" si="21"/>
        <v>C_999</v>
      </c>
      <c r="I346" s="22" t="str">
        <f t="shared" si="21"/>
        <v>Total</v>
      </c>
      <c r="J346" s="22">
        <v>737</v>
      </c>
      <c r="K346" s="22">
        <v>773</v>
      </c>
      <c r="L346" s="22">
        <v>0</v>
      </c>
      <c r="M346" s="22">
        <v>208</v>
      </c>
      <c r="N346" s="22">
        <v>1312</v>
      </c>
      <c r="O346" s="22">
        <v>0</v>
      </c>
      <c r="P346" s="22">
        <v>1288</v>
      </c>
      <c r="Q346" s="22">
        <v>76</v>
      </c>
      <c r="R346" s="22">
        <v>5403</v>
      </c>
      <c r="S346" s="22">
        <v>247</v>
      </c>
    </row>
    <row r="347" spans="2:19" x14ac:dyDescent="0.2">
      <c r="B347" s="22" t="s">
        <v>39</v>
      </c>
      <c r="C347" s="19" t="s">
        <v>40</v>
      </c>
      <c r="D347" s="19" t="s">
        <v>584</v>
      </c>
      <c r="E347" s="19" t="s">
        <v>585</v>
      </c>
      <c r="F347" s="19" t="s">
        <v>708</v>
      </c>
      <c r="G347" s="19" t="s">
        <v>709</v>
      </c>
      <c r="H347" s="22" t="str">
        <f t="shared" si="21"/>
        <v>C_999</v>
      </c>
      <c r="I347" s="22" t="str">
        <f t="shared" si="21"/>
        <v>Total</v>
      </c>
      <c r="J347" s="22">
        <v>1417</v>
      </c>
      <c r="K347" s="22">
        <v>1260</v>
      </c>
      <c r="L347" s="22">
        <v>3</v>
      </c>
      <c r="M347" s="22">
        <v>0</v>
      </c>
      <c r="N347" s="22">
        <v>2829</v>
      </c>
      <c r="O347" s="22">
        <v>133</v>
      </c>
      <c r="P347" s="22">
        <v>2738</v>
      </c>
      <c r="Q347" s="22">
        <v>82</v>
      </c>
      <c r="R347" s="22">
        <v>3069</v>
      </c>
      <c r="S347" s="22">
        <v>71</v>
      </c>
    </row>
    <row r="348" spans="2:19" x14ac:dyDescent="0.2">
      <c r="B348" s="22" t="s">
        <v>39</v>
      </c>
      <c r="C348" s="19" t="s">
        <v>40</v>
      </c>
      <c r="D348" s="19" t="s">
        <v>584</v>
      </c>
      <c r="E348" s="19" t="s">
        <v>585</v>
      </c>
      <c r="F348" s="19" t="s">
        <v>710</v>
      </c>
      <c r="G348" s="19" t="s">
        <v>711</v>
      </c>
      <c r="H348" s="22" t="str">
        <f t="shared" si="21"/>
        <v>C_999</v>
      </c>
      <c r="I348" s="22" t="str">
        <f t="shared" si="21"/>
        <v>Total</v>
      </c>
      <c r="J348" s="22">
        <v>679</v>
      </c>
      <c r="K348" s="22">
        <v>1261</v>
      </c>
      <c r="L348" s="22">
        <v>58</v>
      </c>
      <c r="M348" s="22">
        <v>135</v>
      </c>
      <c r="N348" s="22">
        <v>1947</v>
      </c>
      <c r="O348" s="22">
        <v>98</v>
      </c>
      <c r="P348" s="22">
        <v>1908</v>
      </c>
      <c r="Q348" s="22">
        <v>171</v>
      </c>
      <c r="R348" s="22">
        <v>5785</v>
      </c>
      <c r="S348" s="22">
        <v>343</v>
      </c>
    </row>
    <row r="349" spans="2:19" x14ac:dyDescent="0.2">
      <c r="B349" s="22" t="s">
        <v>39</v>
      </c>
      <c r="C349" s="19" t="s">
        <v>40</v>
      </c>
      <c r="D349" s="19" t="s">
        <v>584</v>
      </c>
      <c r="E349" s="19" t="s">
        <v>585</v>
      </c>
      <c r="F349" s="19" t="s">
        <v>712</v>
      </c>
      <c r="G349" s="19" t="s">
        <v>713</v>
      </c>
      <c r="H349" s="22" t="str">
        <f t="shared" si="21"/>
        <v>C_999</v>
      </c>
      <c r="I349" s="22" t="str">
        <f t="shared" si="21"/>
        <v>Total</v>
      </c>
      <c r="J349" s="22">
        <v>535</v>
      </c>
      <c r="K349" s="22">
        <v>506</v>
      </c>
      <c r="L349" s="22">
        <v>0</v>
      </c>
      <c r="M349" s="22">
        <v>172</v>
      </c>
      <c r="N349" s="22">
        <v>774</v>
      </c>
      <c r="O349" s="22">
        <v>31</v>
      </c>
      <c r="P349" s="22">
        <v>604</v>
      </c>
      <c r="Q349" s="22">
        <v>25</v>
      </c>
      <c r="R349" s="22">
        <v>1024</v>
      </c>
      <c r="S349" s="22">
        <v>80</v>
      </c>
    </row>
    <row r="350" spans="2:19" x14ac:dyDescent="0.2">
      <c r="B350" s="22" t="s">
        <v>39</v>
      </c>
      <c r="C350" s="19" t="s">
        <v>40</v>
      </c>
      <c r="D350" s="19" t="s">
        <v>584</v>
      </c>
      <c r="E350" s="19" t="s">
        <v>585</v>
      </c>
      <c r="F350" s="19" t="s">
        <v>714</v>
      </c>
      <c r="G350" s="19" t="s">
        <v>715</v>
      </c>
      <c r="H350" s="22" t="str">
        <f t="shared" si="21"/>
        <v>C_999</v>
      </c>
      <c r="I350" s="22" t="str">
        <f t="shared" si="21"/>
        <v>Total</v>
      </c>
      <c r="J350" s="22">
        <v>735</v>
      </c>
      <c r="K350" s="22">
        <v>735</v>
      </c>
      <c r="L350" s="22">
        <v>0</v>
      </c>
      <c r="M350" s="22">
        <v>0</v>
      </c>
      <c r="N350" s="22">
        <v>8882</v>
      </c>
      <c r="O350" s="22">
        <v>0</v>
      </c>
      <c r="P350" s="22">
        <v>8443</v>
      </c>
      <c r="Q350" s="22">
        <v>438</v>
      </c>
      <c r="R350" s="22">
        <v>5138</v>
      </c>
      <c r="S350" s="22">
        <v>241</v>
      </c>
    </row>
    <row r="351" spans="2:19" x14ac:dyDescent="0.2">
      <c r="B351" s="22" t="s">
        <v>39</v>
      </c>
      <c r="C351" s="19" t="s">
        <v>40</v>
      </c>
      <c r="D351" s="19" t="s">
        <v>584</v>
      </c>
      <c r="E351" s="19" t="s">
        <v>585</v>
      </c>
      <c r="F351" s="19" t="s">
        <v>716</v>
      </c>
      <c r="G351" s="19" t="s">
        <v>717</v>
      </c>
      <c r="H351" s="22" t="str">
        <f t="shared" ref="H351:I366" si="22">H350</f>
        <v>C_999</v>
      </c>
      <c r="I351" s="22" t="str">
        <f t="shared" si="22"/>
        <v>Total</v>
      </c>
      <c r="J351" s="22">
        <v>0</v>
      </c>
      <c r="K351" s="22">
        <v>0</v>
      </c>
      <c r="L351" s="22">
        <v>0</v>
      </c>
      <c r="M351" s="22">
        <v>0</v>
      </c>
      <c r="N351" s="22">
        <v>1625</v>
      </c>
      <c r="O351" s="22">
        <v>1565</v>
      </c>
      <c r="P351" s="22">
        <v>1123</v>
      </c>
      <c r="Q351" s="22">
        <v>123</v>
      </c>
      <c r="R351" s="22">
        <v>4114</v>
      </c>
      <c r="S351" s="22">
        <v>450</v>
      </c>
    </row>
    <row r="352" spans="2:19" x14ac:dyDescent="0.2">
      <c r="B352" s="22" t="s">
        <v>39</v>
      </c>
      <c r="C352" s="19" t="s">
        <v>40</v>
      </c>
      <c r="D352" s="19" t="s">
        <v>584</v>
      </c>
      <c r="E352" s="19" t="s">
        <v>585</v>
      </c>
      <c r="F352" s="19" t="s">
        <v>718</v>
      </c>
      <c r="G352" s="19" t="s">
        <v>719</v>
      </c>
      <c r="H352" s="22" t="str">
        <f t="shared" si="22"/>
        <v>C_999</v>
      </c>
      <c r="I352" s="22" t="str">
        <f t="shared" si="22"/>
        <v>Total</v>
      </c>
      <c r="J352" s="22">
        <v>3226</v>
      </c>
      <c r="K352" s="22">
        <v>1749</v>
      </c>
      <c r="L352" s="22">
        <v>66</v>
      </c>
      <c r="M352" s="22">
        <v>388</v>
      </c>
      <c r="N352" s="22">
        <v>8629</v>
      </c>
      <c r="O352" s="22">
        <v>7845</v>
      </c>
      <c r="P352" s="22">
        <v>13031</v>
      </c>
      <c r="Q352" s="22">
        <v>879</v>
      </c>
      <c r="R352" s="22">
        <v>20947</v>
      </c>
      <c r="S352" s="22">
        <v>1463</v>
      </c>
    </row>
    <row r="353" spans="2:19" x14ac:dyDescent="0.2">
      <c r="B353" s="22" t="s">
        <v>39</v>
      </c>
      <c r="C353" s="19" t="s">
        <v>40</v>
      </c>
      <c r="D353" s="19" t="s">
        <v>584</v>
      </c>
      <c r="E353" s="19" t="s">
        <v>585</v>
      </c>
      <c r="F353" s="19" t="s">
        <v>720</v>
      </c>
      <c r="G353" s="19" t="s">
        <v>721</v>
      </c>
      <c r="H353" s="22" t="str">
        <f t="shared" si="22"/>
        <v>C_999</v>
      </c>
      <c r="I353" s="22" t="str">
        <f t="shared" si="22"/>
        <v>Total</v>
      </c>
      <c r="J353" s="22">
        <v>0</v>
      </c>
      <c r="K353" s="22">
        <v>0</v>
      </c>
      <c r="L353" s="22">
        <v>0</v>
      </c>
      <c r="M353" s="22">
        <v>0</v>
      </c>
      <c r="N353" s="22">
        <v>0</v>
      </c>
      <c r="O353" s="22">
        <v>825</v>
      </c>
      <c r="P353" s="22">
        <v>804</v>
      </c>
      <c r="Q353" s="22">
        <v>21</v>
      </c>
      <c r="R353" s="22">
        <v>337</v>
      </c>
      <c r="S353" s="22">
        <v>77</v>
      </c>
    </row>
    <row r="354" spans="2:19" x14ac:dyDescent="0.2">
      <c r="B354" s="22" t="s">
        <v>39</v>
      </c>
      <c r="C354" s="19" t="s">
        <v>40</v>
      </c>
      <c r="D354" s="19" t="s">
        <v>584</v>
      </c>
      <c r="E354" s="19" t="s">
        <v>585</v>
      </c>
      <c r="F354" s="19" t="s">
        <v>722</v>
      </c>
      <c r="G354" s="19" t="s">
        <v>723</v>
      </c>
      <c r="H354" s="22" t="str">
        <f t="shared" si="22"/>
        <v>C_999</v>
      </c>
      <c r="I354" s="22" t="str">
        <f t="shared" si="22"/>
        <v>Total</v>
      </c>
      <c r="J354" s="22">
        <v>6243</v>
      </c>
      <c r="K354" s="22">
        <v>7473</v>
      </c>
      <c r="L354" s="22">
        <v>71</v>
      </c>
      <c r="M354" s="22">
        <v>983</v>
      </c>
      <c r="N354" s="22">
        <v>14353</v>
      </c>
      <c r="O354" s="22">
        <v>9990</v>
      </c>
      <c r="P354" s="22">
        <v>19031</v>
      </c>
      <c r="Q354" s="22">
        <v>1296</v>
      </c>
      <c r="R354" s="22">
        <v>47507</v>
      </c>
      <c r="S354" s="22">
        <v>2370</v>
      </c>
    </row>
    <row r="355" spans="2:19" x14ac:dyDescent="0.2">
      <c r="B355" s="22" t="s">
        <v>39</v>
      </c>
      <c r="C355" s="19" t="s">
        <v>40</v>
      </c>
      <c r="D355" s="19" t="s">
        <v>584</v>
      </c>
      <c r="E355" s="19" t="s">
        <v>585</v>
      </c>
      <c r="F355" s="19" t="s">
        <v>724</v>
      </c>
      <c r="G355" s="19" t="s">
        <v>725</v>
      </c>
      <c r="H355" s="22" t="str">
        <f t="shared" si="22"/>
        <v>C_999</v>
      </c>
      <c r="I355" s="22" t="str">
        <f t="shared" si="22"/>
        <v>Total</v>
      </c>
      <c r="J355" s="22">
        <v>3488</v>
      </c>
      <c r="K355" s="22">
        <v>3092</v>
      </c>
      <c r="L355" s="22">
        <v>32</v>
      </c>
      <c r="M355" s="22">
        <v>296</v>
      </c>
      <c r="N355" s="22">
        <v>5757</v>
      </c>
      <c r="O355" s="22">
        <v>2089</v>
      </c>
      <c r="P355" s="22">
        <v>7868</v>
      </c>
      <c r="Q355" s="22">
        <v>496</v>
      </c>
      <c r="R355" s="22">
        <v>16790</v>
      </c>
      <c r="S355" s="22">
        <v>1104</v>
      </c>
    </row>
    <row r="356" spans="2:19" x14ac:dyDescent="0.2">
      <c r="B356" s="22" t="s">
        <v>39</v>
      </c>
      <c r="C356" s="19" t="s">
        <v>40</v>
      </c>
      <c r="D356" s="19" t="s">
        <v>584</v>
      </c>
      <c r="E356" s="19" t="s">
        <v>585</v>
      </c>
      <c r="F356" s="19" t="s">
        <v>726</v>
      </c>
      <c r="G356" s="19" t="s">
        <v>727</v>
      </c>
      <c r="H356" s="22" t="str">
        <f t="shared" si="22"/>
        <v>C_999</v>
      </c>
      <c r="I356" s="22" t="str">
        <f t="shared" si="22"/>
        <v>Total</v>
      </c>
      <c r="J356" s="22">
        <v>3627</v>
      </c>
      <c r="K356" s="22">
        <v>3623</v>
      </c>
      <c r="L356" s="22">
        <v>64</v>
      </c>
      <c r="M356" s="22">
        <v>889</v>
      </c>
      <c r="N356" s="22">
        <v>8336</v>
      </c>
      <c r="O356" s="22">
        <v>3874</v>
      </c>
      <c r="P356" s="22">
        <v>10467</v>
      </c>
      <c r="Q356" s="22">
        <v>418</v>
      </c>
      <c r="R356" s="22">
        <v>21017</v>
      </c>
      <c r="S356" s="22">
        <v>1600</v>
      </c>
    </row>
    <row r="357" spans="2:19" x14ac:dyDescent="0.2">
      <c r="B357" s="22" t="s">
        <v>39</v>
      </c>
      <c r="C357" s="19" t="s">
        <v>40</v>
      </c>
      <c r="D357" s="19" t="s">
        <v>584</v>
      </c>
      <c r="E357" s="19" t="s">
        <v>585</v>
      </c>
      <c r="F357" s="19" t="s">
        <v>728</v>
      </c>
      <c r="G357" s="19" t="s">
        <v>729</v>
      </c>
      <c r="H357" s="22" t="str">
        <f t="shared" si="22"/>
        <v>C_999</v>
      </c>
      <c r="I357" s="22" t="str">
        <f t="shared" si="22"/>
        <v>Total</v>
      </c>
      <c r="J357" s="22">
        <v>12979</v>
      </c>
      <c r="K357" s="22">
        <v>11869</v>
      </c>
      <c r="L357" s="22">
        <v>239</v>
      </c>
      <c r="M357" s="22">
        <v>1614</v>
      </c>
      <c r="N357" s="22">
        <v>27685</v>
      </c>
      <c r="O357" s="22">
        <v>25678</v>
      </c>
      <c r="P357" s="22">
        <v>40479</v>
      </c>
      <c r="Q357" s="22">
        <v>3503</v>
      </c>
      <c r="R357" s="22">
        <v>91572</v>
      </c>
      <c r="S357" s="22">
        <v>7073</v>
      </c>
    </row>
    <row r="358" spans="2:19" x14ac:dyDescent="0.2">
      <c r="B358" s="22" t="s">
        <v>39</v>
      </c>
      <c r="C358" s="19" t="s">
        <v>40</v>
      </c>
      <c r="D358" s="19" t="s">
        <v>584</v>
      </c>
      <c r="E358" s="19" t="s">
        <v>585</v>
      </c>
      <c r="F358" s="19" t="s">
        <v>730</v>
      </c>
      <c r="G358" s="19" t="s">
        <v>731</v>
      </c>
      <c r="H358" s="22" t="str">
        <f t="shared" si="22"/>
        <v>C_999</v>
      </c>
      <c r="I358" s="22" t="str">
        <f t="shared" si="22"/>
        <v>Total</v>
      </c>
      <c r="J358" s="22">
        <v>6546</v>
      </c>
      <c r="K358" s="22">
        <v>5478</v>
      </c>
      <c r="L358" s="22">
        <v>119</v>
      </c>
      <c r="M358" s="22">
        <v>784</v>
      </c>
      <c r="N358" s="22">
        <v>11711</v>
      </c>
      <c r="O358" s="22">
        <v>13535</v>
      </c>
      <c r="P358" s="22">
        <v>23303</v>
      </c>
      <c r="Q358" s="22">
        <v>1405</v>
      </c>
      <c r="R358" s="22">
        <v>56347</v>
      </c>
      <c r="S358" s="22">
        <v>3029</v>
      </c>
    </row>
    <row r="359" spans="2:19" x14ac:dyDescent="0.2">
      <c r="B359" s="22" t="s">
        <v>39</v>
      </c>
      <c r="C359" s="19" t="s">
        <v>40</v>
      </c>
      <c r="D359" s="19" t="s">
        <v>584</v>
      </c>
      <c r="E359" s="19" t="s">
        <v>585</v>
      </c>
      <c r="F359" s="19" t="s">
        <v>732</v>
      </c>
      <c r="G359" s="19" t="s">
        <v>733</v>
      </c>
      <c r="H359" s="22" t="str">
        <f t="shared" si="22"/>
        <v>C_999</v>
      </c>
      <c r="I359" s="22" t="str">
        <f t="shared" si="22"/>
        <v>Total</v>
      </c>
      <c r="J359" s="22">
        <v>8218</v>
      </c>
      <c r="K359" s="22">
        <v>7365</v>
      </c>
      <c r="L359" s="22">
        <v>85</v>
      </c>
      <c r="M359" s="22">
        <v>1218</v>
      </c>
      <c r="N359" s="22">
        <v>15680</v>
      </c>
      <c r="O359" s="22">
        <v>6526</v>
      </c>
      <c r="P359" s="22">
        <v>15806</v>
      </c>
      <c r="Q359" s="22">
        <v>1145</v>
      </c>
      <c r="R359" s="22">
        <v>27998</v>
      </c>
      <c r="S359" s="22">
        <v>2083</v>
      </c>
    </row>
    <row r="360" spans="2:19" x14ac:dyDescent="0.2">
      <c r="B360" s="22" t="s">
        <v>39</v>
      </c>
      <c r="C360" s="19" t="s">
        <v>40</v>
      </c>
      <c r="D360" s="19" t="s">
        <v>584</v>
      </c>
      <c r="E360" s="19" t="s">
        <v>585</v>
      </c>
      <c r="F360" s="19" t="s">
        <v>734</v>
      </c>
      <c r="G360" s="19" t="s">
        <v>735</v>
      </c>
      <c r="H360" s="22" t="str">
        <f t="shared" si="22"/>
        <v>C_999</v>
      </c>
      <c r="I360" s="22" t="str">
        <f t="shared" si="22"/>
        <v>Total</v>
      </c>
      <c r="J360" s="22">
        <v>6779</v>
      </c>
      <c r="K360" s="22">
        <v>6041</v>
      </c>
      <c r="L360" s="22">
        <v>152</v>
      </c>
      <c r="M360" s="22">
        <v>866</v>
      </c>
      <c r="N360" s="22">
        <v>9830</v>
      </c>
      <c r="O360" s="22">
        <v>3886</v>
      </c>
      <c r="P360" s="22">
        <v>13399</v>
      </c>
      <c r="Q360" s="22">
        <v>860</v>
      </c>
      <c r="R360" s="22">
        <v>28314</v>
      </c>
      <c r="S360" s="22">
        <v>1977</v>
      </c>
    </row>
    <row r="361" spans="2:19" x14ac:dyDescent="0.2">
      <c r="B361" s="22" t="s">
        <v>39</v>
      </c>
      <c r="C361" s="19" t="s">
        <v>40</v>
      </c>
      <c r="D361" s="19" t="s">
        <v>584</v>
      </c>
      <c r="E361" s="19" t="s">
        <v>585</v>
      </c>
      <c r="F361" s="19" t="s">
        <v>736</v>
      </c>
      <c r="G361" s="19" t="s">
        <v>737</v>
      </c>
      <c r="H361" s="22" t="str">
        <f t="shared" si="22"/>
        <v>C_999</v>
      </c>
      <c r="I361" s="22" t="str">
        <f t="shared" si="22"/>
        <v>Total</v>
      </c>
      <c r="J361" s="22">
        <v>4279</v>
      </c>
      <c r="K361" s="22">
        <v>3263</v>
      </c>
      <c r="L361" s="22">
        <v>0</v>
      </c>
      <c r="M361" s="22">
        <v>363</v>
      </c>
      <c r="N361" s="22">
        <v>8661</v>
      </c>
      <c r="O361" s="22">
        <v>3140</v>
      </c>
      <c r="P361" s="22">
        <v>11376</v>
      </c>
      <c r="Q361" s="22">
        <v>729</v>
      </c>
      <c r="R361" s="22">
        <v>28263</v>
      </c>
      <c r="S361" s="22">
        <v>2092</v>
      </c>
    </row>
    <row r="362" spans="2:19" x14ac:dyDescent="0.2">
      <c r="B362" s="22" t="s">
        <v>39</v>
      </c>
      <c r="C362" s="19" t="s">
        <v>40</v>
      </c>
      <c r="D362" s="19" t="s">
        <v>584</v>
      </c>
      <c r="E362" s="19" t="s">
        <v>585</v>
      </c>
      <c r="F362" s="19" t="s">
        <v>738</v>
      </c>
      <c r="G362" s="19" t="s">
        <v>739</v>
      </c>
      <c r="H362" s="22" t="str">
        <f t="shared" si="22"/>
        <v>C_999</v>
      </c>
      <c r="I362" s="22" t="str">
        <f t="shared" si="22"/>
        <v>Total</v>
      </c>
      <c r="J362" s="22">
        <v>7166</v>
      </c>
      <c r="K362" s="22">
        <v>6260</v>
      </c>
      <c r="L362" s="22">
        <v>13</v>
      </c>
      <c r="M362" s="22">
        <v>219</v>
      </c>
      <c r="N362" s="22">
        <v>21439</v>
      </c>
      <c r="O362" s="22">
        <v>16019</v>
      </c>
      <c r="P362" s="22">
        <v>35366</v>
      </c>
      <c r="Q362" s="22">
        <v>2272</v>
      </c>
      <c r="R362" s="22">
        <v>55725</v>
      </c>
      <c r="S362" s="22">
        <v>4010</v>
      </c>
    </row>
    <row r="363" spans="2:19" x14ac:dyDescent="0.2">
      <c r="B363" s="22" t="s">
        <v>39</v>
      </c>
      <c r="C363" s="19" t="s">
        <v>40</v>
      </c>
      <c r="D363" s="19" t="s">
        <v>584</v>
      </c>
      <c r="E363" s="19" t="s">
        <v>585</v>
      </c>
      <c r="F363" s="19" t="s">
        <v>740</v>
      </c>
      <c r="G363" s="19" t="s">
        <v>741</v>
      </c>
      <c r="H363" s="22" t="str">
        <f t="shared" si="22"/>
        <v>C_999</v>
      </c>
      <c r="I363" s="22" t="str">
        <f t="shared" si="22"/>
        <v>Total</v>
      </c>
      <c r="J363" s="22">
        <v>4558</v>
      </c>
      <c r="K363" s="22">
        <v>4031</v>
      </c>
      <c r="L363" s="22">
        <v>65</v>
      </c>
      <c r="M363" s="22">
        <v>570</v>
      </c>
      <c r="N363" s="22">
        <v>12575</v>
      </c>
      <c r="O363" s="22">
        <v>11020</v>
      </c>
      <c r="P363" s="22">
        <v>23068</v>
      </c>
      <c r="Q363" s="22">
        <v>1662</v>
      </c>
      <c r="R363" s="22">
        <v>32823</v>
      </c>
      <c r="S363" s="22">
        <v>2255</v>
      </c>
    </row>
    <row r="364" spans="2:19" x14ac:dyDescent="0.2">
      <c r="B364" s="22" t="s">
        <v>39</v>
      </c>
      <c r="C364" s="19" t="s">
        <v>40</v>
      </c>
      <c r="D364" s="19" t="s">
        <v>584</v>
      </c>
      <c r="E364" s="19" t="s">
        <v>585</v>
      </c>
      <c r="F364" s="19" t="s">
        <v>742</v>
      </c>
      <c r="G364" s="19" t="s">
        <v>743</v>
      </c>
      <c r="H364" s="22" t="str">
        <f t="shared" si="22"/>
        <v>C_999</v>
      </c>
      <c r="I364" s="22" t="str">
        <f t="shared" si="22"/>
        <v>Total</v>
      </c>
      <c r="J364" s="22">
        <v>0</v>
      </c>
      <c r="K364" s="22">
        <v>0</v>
      </c>
      <c r="L364" s="22">
        <v>0</v>
      </c>
      <c r="M364" s="22">
        <v>0</v>
      </c>
      <c r="N364" s="22">
        <v>115</v>
      </c>
      <c r="O364" s="22">
        <v>208</v>
      </c>
      <c r="P364" s="22">
        <v>316</v>
      </c>
      <c r="Q364" s="22">
        <v>7</v>
      </c>
      <c r="R364" s="22">
        <v>2241</v>
      </c>
      <c r="S364" s="22">
        <v>80</v>
      </c>
    </row>
    <row r="365" spans="2:19" x14ac:dyDescent="0.2">
      <c r="B365" s="22" t="s">
        <v>39</v>
      </c>
      <c r="C365" s="19" t="s">
        <v>40</v>
      </c>
      <c r="D365" s="19" t="s">
        <v>584</v>
      </c>
      <c r="E365" s="19" t="s">
        <v>585</v>
      </c>
      <c r="F365" s="19" t="s">
        <v>744</v>
      </c>
      <c r="G365" s="19" t="s">
        <v>745</v>
      </c>
      <c r="H365" s="22" t="str">
        <f t="shared" si="22"/>
        <v>C_999</v>
      </c>
      <c r="I365" s="22" t="str">
        <f t="shared" si="22"/>
        <v>Total</v>
      </c>
      <c r="J365" s="22">
        <v>15249</v>
      </c>
      <c r="K365" s="22">
        <v>13418</v>
      </c>
      <c r="L365" s="22">
        <v>360</v>
      </c>
      <c r="M365" s="22">
        <v>3378</v>
      </c>
      <c r="N365" s="22">
        <v>42170</v>
      </c>
      <c r="O365" s="22">
        <v>20305</v>
      </c>
      <c r="P365" s="22">
        <v>47521</v>
      </c>
      <c r="Q365" s="22">
        <v>4691</v>
      </c>
      <c r="R365" s="22">
        <v>81505</v>
      </c>
      <c r="S365" s="22">
        <v>7650</v>
      </c>
    </row>
    <row r="366" spans="2:19" x14ac:dyDescent="0.2">
      <c r="B366" s="22" t="s">
        <v>39</v>
      </c>
      <c r="C366" s="19" t="s">
        <v>40</v>
      </c>
      <c r="D366" s="19" t="s">
        <v>584</v>
      </c>
      <c r="E366" s="19" t="s">
        <v>585</v>
      </c>
      <c r="F366" s="19" t="s">
        <v>746</v>
      </c>
      <c r="G366" s="19" t="s">
        <v>747</v>
      </c>
      <c r="H366" s="22" t="str">
        <f t="shared" si="22"/>
        <v>C_999</v>
      </c>
      <c r="I366" s="22" t="str">
        <f t="shared" si="22"/>
        <v>Total</v>
      </c>
      <c r="J366" s="22">
        <v>552</v>
      </c>
      <c r="K366" s="22">
        <v>514</v>
      </c>
      <c r="L366" s="22">
        <v>41</v>
      </c>
      <c r="M366" s="22">
        <v>31</v>
      </c>
      <c r="N366" s="22">
        <v>1730</v>
      </c>
      <c r="O366" s="22">
        <v>169</v>
      </c>
      <c r="P366" s="22">
        <v>1328</v>
      </c>
      <c r="Q366" s="22">
        <v>94</v>
      </c>
      <c r="R366" s="22">
        <v>1624</v>
      </c>
      <c r="S366" s="22">
        <v>161</v>
      </c>
    </row>
    <row r="367" spans="2:19" x14ac:dyDescent="0.2">
      <c r="B367" s="22" t="s">
        <v>39</v>
      </c>
      <c r="C367" s="19" t="s">
        <v>40</v>
      </c>
      <c r="D367" s="19" t="s">
        <v>584</v>
      </c>
      <c r="E367" s="19" t="s">
        <v>585</v>
      </c>
      <c r="F367" s="19" t="s">
        <v>748</v>
      </c>
      <c r="G367" s="19" t="s">
        <v>749</v>
      </c>
      <c r="H367" s="22" t="str">
        <f t="shared" ref="H367:I382" si="23">H366</f>
        <v>C_999</v>
      </c>
      <c r="I367" s="22" t="str">
        <f t="shared" si="23"/>
        <v>Total</v>
      </c>
      <c r="J367" s="22">
        <v>13550</v>
      </c>
      <c r="K367" s="22">
        <v>10094</v>
      </c>
      <c r="L367" s="22">
        <v>132</v>
      </c>
      <c r="M367" s="22">
        <v>2135</v>
      </c>
      <c r="N367" s="22">
        <v>20451</v>
      </c>
      <c r="O367" s="22">
        <v>8783</v>
      </c>
      <c r="P367" s="22">
        <v>30488</v>
      </c>
      <c r="Q367" s="22">
        <v>1956</v>
      </c>
      <c r="R367" s="22">
        <v>40069</v>
      </c>
      <c r="S367" s="22">
        <v>2547</v>
      </c>
    </row>
    <row r="368" spans="2:19" x14ac:dyDescent="0.2">
      <c r="B368" s="22" t="s">
        <v>39</v>
      </c>
      <c r="C368" s="19" t="s">
        <v>40</v>
      </c>
      <c r="D368" s="19" t="s">
        <v>584</v>
      </c>
      <c r="E368" s="19" t="s">
        <v>585</v>
      </c>
      <c r="F368" s="19" t="s">
        <v>750</v>
      </c>
      <c r="G368" s="19" t="s">
        <v>751</v>
      </c>
      <c r="H368" s="22" t="str">
        <f t="shared" si="23"/>
        <v>C_999</v>
      </c>
      <c r="I368" s="22" t="str">
        <f t="shared" si="23"/>
        <v>Total</v>
      </c>
      <c r="J368" s="22">
        <v>12230</v>
      </c>
      <c r="K368" s="22">
        <v>9986</v>
      </c>
      <c r="L368" s="22">
        <v>203</v>
      </c>
      <c r="M368" s="22">
        <v>1496</v>
      </c>
      <c r="N368" s="22">
        <v>24321</v>
      </c>
      <c r="O368" s="22">
        <v>14096</v>
      </c>
      <c r="P368" s="22">
        <v>30987</v>
      </c>
      <c r="Q368" s="22">
        <v>2276</v>
      </c>
      <c r="R368" s="22">
        <v>67938</v>
      </c>
      <c r="S368" s="22">
        <v>4826</v>
      </c>
    </row>
    <row r="369" spans="2:19" x14ac:dyDescent="0.2">
      <c r="B369" s="22" t="s">
        <v>39</v>
      </c>
      <c r="C369" s="19" t="s">
        <v>40</v>
      </c>
      <c r="D369" s="19" t="s">
        <v>584</v>
      </c>
      <c r="E369" s="19" t="s">
        <v>585</v>
      </c>
      <c r="F369" s="19" t="s">
        <v>752</v>
      </c>
      <c r="G369" s="19" t="s">
        <v>753</v>
      </c>
      <c r="H369" s="22" t="str">
        <f t="shared" si="23"/>
        <v>C_999</v>
      </c>
      <c r="I369" s="22" t="str">
        <f t="shared" si="23"/>
        <v>Total</v>
      </c>
      <c r="J369" s="22">
        <v>0</v>
      </c>
      <c r="K369" s="22">
        <v>0</v>
      </c>
      <c r="L369" s="22">
        <v>0</v>
      </c>
      <c r="M369" s="22">
        <v>0</v>
      </c>
      <c r="N369" s="22">
        <v>61</v>
      </c>
      <c r="O369" s="22">
        <v>82</v>
      </c>
      <c r="P369" s="22">
        <v>447</v>
      </c>
      <c r="Q369" s="22">
        <v>77</v>
      </c>
      <c r="R369" s="22">
        <v>1562</v>
      </c>
      <c r="S369" s="22">
        <v>231</v>
      </c>
    </row>
    <row r="370" spans="2:19" x14ac:dyDescent="0.2">
      <c r="B370" s="22" t="s">
        <v>39</v>
      </c>
      <c r="C370" s="19" t="s">
        <v>40</v>
      </c>
      <c r="D370" s="19" t="s">
        <v>584</v>
      </c>
      <c r="E370" s="19" t="s">
        <v>585</v>
      </c>
      <c r="F370" s="19" t="s">
        <v>754</v>
      </c>
      <c r="G370" s="19" t="s">
        <v>755</v>
      </c>
      <c r="H370" s="22" t="str">
        <f t="shared" si="23"/>
        <v>C_999</v>
      </c>
      <c r="I370" s="22" t="str">
        <f t="shared" si="23"/>
        <v>Total</v>
      </c>
      <c r="J370" s="22">
        <v>12486</v>
      </c>
      <c r="K370" s="22">
        <v>11441</v>
      </c>
      <c r="L370" s="22">
        <v>193</v>
      </c>
      <c r="M370" s="22">
        <v>1561</v>
      </c>
      <c r="N370" s="22">
        <v>27293</v>
      </c>
      <c r="O370" s="22">
        <v>12620</v>
      </c>
      <c r="P370" s="22">
        <v>30459</v>
      </c>
      <c r="Q370" s="22">
        <v>2267</v>
      </c>
      <c r="R370" s="22">
        <v>52853</v>
      </c>
      <c r="S370" s="22">
        <v>3482</v>
      </c>
    </row>
    <row r="371" spans="2:19" x14ac:dyDescent="0.2">
      <c r="B371" s="22" t="s">
        <v>39</v>
      </c>
      <c r="C371" s="19" t="s">
        <v>40</v>
      </c>
      <c r="D371" s="19" t="s">
        <v>584</v>
      </c>
      <c r="E371" s="19" t="s">
        <v>585</v>
      </c>
      <c r="F371" s="19" t="s">
        <v>756</v>
      </c>
      <c r="G371" s="19" t="s">
        <v>757</v>
      </c>
      <c r="H371" s="22" t="str">
        <f t="shared" si="23"/>
        <v>C_999</v>
      </c>
      <c r="I371" s="22" t="str">
        <f t="shared" si="23"/>
        <v>Total</v>
      </c>
      <c r="J371" s="22">
        <v>11751</v>
      </c>
      <c r="K371" s="22">
        <v>11089</v>
      </c>
      <c r="L371" s="22">
        <v>245</v>
      </c>
      <c r="M371" s="22">
        <v>1224</v>
      </c>
      <c r="N371" s="22">
        <v>22254</v>
      </c>
      <c r="O371" s="22">
        <v>28508</v>
      </c>
      <c r="P371" s="22">
        <v>46600</v>
      </c>
      <c r="Q371" s="22">
        <v>4409</v>
      </c>
      <c r="R371" s="22">
        <v>100761</v>
      </c>
      <c r="S371" s="22">
        <v>9679</v>
      </c>
    </row>
    <row r="372" spans="2:19" x14ac:dyDescent="0.2">
      <c r="B372" s="22" t="s">
        <v>39</v>
      </c>
      <c r="C372" s="19" t="s">
        <v>40</v>
      </c>
      <c r="D372" s="19" t="s">
        <v>584</v>
      </c>
      <c r="E372" s="19" t="s">
        <v>585</v>
      </c>
      <c r="F372" s="19" t="s">
        <v>758</v>
      </c>
      <c r="G372" s="19" t="s">
        <v>759</v>
      </c>
      <c r="H372" s="22" t="str">
        <f t="shared" si="23"/>
        <v>C_999</v>
      </c>
      <c r="I372" s="22" t="str">
        <f t="shared" si="23"/>
        <v>Total</v>
      </c>
      <c r="J372" s="22">
        <v>14025</v>
      </c>
      <c r="K372" s="22">
        <v>11517</v>
      </c>
      <c r="L372" s="22">
        <v>240</v>
      </c>
      <c r="M372" s="22">
        <v>2640</v>
      </c>
      <c r="N372" s="22">
        <v>29461</v>
      </c>
      <c r="O372" s="22">
        <v>16894</v>
      </c>
      <c r="P372" s="22">
        <v>43656</v>
      </c>
      <c r="Q372" s="22">
        <v>2366</v>
      </c>
      <c r="R372" s="22">
        <v>87247</v>
      </c>
      <c r="S372" s="22">
        <v>5432</v>
      </c>
    </row>
    <row r="373" spans="2:19" x14ac:dyDescent="0.2">
      <c r="B373" s="22" t="s">
        <v>39</v>
      </c>
      <c r="C373" s="19" t="s">
        <v>40</v>
      </c>
      <c r="D373" s="19" t="s">
        <v>584</v>
      </c>
      <c r="E373" s="19" t="s">
        <v>585</v>
      </c>
      <c r="F373" s="19" t="s">
        <v>760</v>
      </c>
      <c r="G373" s="19" t="s">
        <v>761</v>
      </c>
      <c r="H373" s="22" t="str">
        <f t="shared" si="23"/>
        <v>C_999</v>
      </c>
      <c r="I373" s="22" t="str">
        <f t="shared" si="23"/>
        <v>Total</v>
      </c>
      <c r="J373" s="22">
        <v>13500</v>
      </c>
      <c r="K373" s="22">
        <v>10633</v>
      </c>
      <c r="L373" s="22">
        <v>59</v>
      </c>
      <c r="M373" s="22">
        <v>1225</v>
      </c>
      <c r="N373" s="22">
        <v>30237</v>
      </c>
      <c r="O373" s="22">
        <v>27446</v>
      </c>
      <c r="P373" s="22">
        <v>43173</v>
      </c>
      <c r="Q373" s="22">
        <v>2775</v>
      </c>
      <c r="R373" s="22">
        <v>71076</v>
      </c>
      <c r="S373" s="22">
        <v>5100</v>
      </c>
    </row>
    <row r="374" spans="2:19" x14ac:dyDescent="0.2">
      <c r="B374" s="22" t="s">
        <v>39</v>
      </c>
      <c r="C374" s="19" t="s">
        <v>40</v>
      </c>
      <c r="D374" s="19" t="s">
        <v>584</v>
      </c>
      <c r="E374" s="19" t="s">
        <v>585</v>
      </c>
      <c r="F374" s="19" t="s">
        <v>762</v>
      </c>
      <c r="G374" s="19" t="s">
        <v>763</v>
      </c>
      <c r="H374" s="22" t="str">
        <f t="shared" si="23"/>
        <v>C_999</v>
      </c>
      <c r="I374" s="22" t="str">
        <f t="shared" si="23"/>
        <v>Total</v>
      </c>
      <c r="J374" s="22">
        <v>0</v>
      </c>
      <c r="K374" s="22">
        <v>0</v>
      </c>
      <c r="L374" s="22">
        <v>0</v>
      </c>
      <c r="M374" s="22">
        <v>0</v>
      </c>
      <c r="N374" s="22">
        <v>312</v>
      </c>
      <c r="O374" s="22">
        <v>266</v>
      </c>
      <c r="P374" s="22">
        <v>530</v>
      </c>
      <c r="Q374" s="22">
        <v>3</v>
      </c>
      <c r="R374" s="22">
        <v>0</v>
      </c>
      <c r="S374" s="22">
        <v>0</v>
      </c>
    </row>
    <row r="375" spans="2:19" x14ac:dyDescent="0.2">
      <c r="B375" s="22" t="s">
        <v>39</v>
      </c>
      <c r="C375" s="19" t="s">
        <v>40</v>
      </c>
      <c r="D375" s="19" t="s">
        <v>584</v>
      </c>
      <c r="E375" s="19" t="s">
        <v>585</v>
      </c>
      <c r="F375" s="19" t="s">
        <v>764</v>
      </c>
      <c r="G375" s="19" t="s">
        <v>765</v>
      </c>
      <c r="H375" s="22" t="str">
        <f t="shared" si="23"/>
        <v>C_999</v>
      </c>
      <c r="I375" s="22" t="str">
        <f t="shared" si="23"/>
        <v>Total</v>
      </c>
      <c r="J375" s="22">
        <v>12003</v>
      </c>
      <c r="K375" s="22">
        <v>9280</v>
      </c>
      <c r="L375" s="22">
        <v>233</v>
      </c>
      <c r="M375" s="22">
        <v>2427</v>
      </c>
      <c r="N375" s="22">
        <v>20903</v>
      </c>
      <c r="O375" s="22">
        <v>7255</v>
      </c>
      <c r="P375" s="22">
        <v>26838</v>
      </c>
      <c r="Q375" s="22">
        <v>1818</v>
      </c>
      <c r="R375" s="22">
        <v>53805</v>
      </c>
      <c r="S375" s="22">
        <v>3575</v>
      </c>
    </row>
    <row r="376" spans="2:19" x14ac:dyDescent="0.2">
      <c r="B376" s="22" t="s">
        <v>39</v>
      </c>
      <c r="C376" s="19" t="s">
        <v>40</v>
      </c>
      <c r="D376" s="19" t="s">
        <v>584</v>
      </c>
      <c r="E376" s="19" t="s">
        <v>585</v>
      </c>
      <c r="F376" s="19" t="s">
        <v>766</v>
      </c>
      <c r="G376" s="19" t="s">
        <v>767</v>
      </c>
      <c r="H376" s="22" t="str">
        <f t="shared" si="23"/>
        <v>C_999</v>
      </c>
      <c r="I376" s="22" t="str">
        <f t="shared" si="23"/>
        <v>Total</v>
      </c>
      <c r="J376" s="22">
        <v>4922</v>
      </c>
      <c r="K376" s="22">
        <v>4007</v>
      </c>
      <c r="L376" s="22">
        <v>49</v>
      </c>
      <c r="M376" s="22">
        <v>630</v>
      </c>
      <c r="N376" s="22">
        <v>17289</v>
      </c>
      <c r="O376" s="22">
        <v>10898</v>
      </c>
      <c r="P376" s="22">
        <v>24488</v>
      </c>
      <c r="Q376" s="22">
        <v>1591</v>
      </c>
      <c r="R376" s="22">
        <v>41155</v>
      </c>
      <c r="S376" s="22">
        <v>2656</v>
      </c>
    </row>
    <row r="377" spans="2:19" x14ac:dyDescent="0.2">
      <c r="B377" s="22" t="s">
        <v>39</v>
      </c>
      <c r="C377" s="19" t="s">
        <v>40</v>
      </c>
      <c r="D377" s="19" t="s">
        <v>584</v>
      </c>
      <c r="E377" s="19" t="s">
        <v>585</v>
      </c>
      <c r="F377" s="19" t="s">
        <v>768</v>
      </c>
      <c r="G377" s="19" t="s">
        <v>769</v>
      </c>
      <c r="H377" s="22" t="str">
        <f t="shared" si="23"/>
        <v>C_999</v>
      </c>
      <c r="I377" s="22" t="str">
        <f t="shared" si="23"/>
        <v>Total</v>
      </c>
      <c r="J377" s="22">
        <v>10798</v>
      </c>
      <c r="K377" s="22">
        <v>10037</v>
      </c>
      <c r="L377" s="22">
        <v>237</v>
      </c>
      <c r="M377" s="22">
        <v>1177</v>
      </c>
      <c r="N377" s="22">
        <v>24326</v>
      </c>
      <c r="O377" s="22">
        <v>10489</v>
      </c>
      <c r="P377" s="22">
        <v>31220</v>
      </c>
      <c r="Q377" s="22">
        <v>2372</v>
      </c>
      <c r="R377" s="22">
        <v>59909</v>
      </c>
      <c r="S377" s="22">
        <v>4807</v>
      </c>
    </row>
    <row r="378" spans="2:19" x14ac:dyDescent="0.2">
      <c r="B378" s="22" t="s">
        <v>39</v>
      </c>
      <c r="C378" s="19" t="s">
        <v>40</v>
      </c>
      <c r="D378" s="19" t="s">
        <v>584</v>
      </c>
      <c r="E378" s="19" t="s">
        <v>585</v>
      </c>
      <c r="F378" s="19" t="s">
        <v>770</v>
      </c>
      <c r="G378" s="19" t="s">
        <v>771</v>
      </c>
      <c r="H378" s="22" t="str">
        <f t="shared" si="23"/>
        <v>C_999</v>
      </c>
      <c r="I378" s="22" t="str">
        <f t="shared" si="23"/>
        <v>Total</v>
      </c>
      <c r="J378" s="22">
        <v>8596</v>
      </c>
      <c r="K378" s="22">
        <v>7176</v>
      </c>
      <c r="L378" s="22">
        <v>146</v>
      </c>
      <c r="M378" s="22">
        <v>1314</v>
      </c>
      <c r="N378" s="22">
        <v>13702</v>
      </c>
      <c r="O378" s="22">
        <v>7242</v>
      </c>
      <c r="P378" s="22">
        <v>17564</v>
      </c>
      <c r="Q378" s="22">
        <v>1463</v>
      </c>
      <c r="R378" s="22">
        <v>29668</v>
      </c>
      <c r="S378" s="22">
        <v>2397</v>
      </c>
    </row>
    <row r="379" spans="2:19" x14ac:dyDescent="0.2">
      <c r="B379" s="22" t="s">
        <v>39</v>
      </c>
      <c r="C379" s="19" t="s">
        <v>40</v>
      </c>
      <c r="D379" s="19" t="s">
        <v>584</v>
      </c>
      <c r="E379" s="19" t="s">
        <v>585</v>
      </c>
      <c r="F379" s="19" t="s">
        <v>772</v>
      </c>
      <c r="G379" s="19" t="s">
        <v>773</v>
      </c>
      <c r="H379" s="22" t="str">
        <f t="shared" si="23"/>
        <v>C_999</v>
      </c>
      <c r="I379" s="22" t="str">
        <f t="shared" si="23"/>
        <v>Total</v>
      </c>
      <c r="J379" s="22">
        <v>3904</v>
      </c>
      <c r="K379" s="22">
        <v>5953</v>
      </c>
      <c r="L379" s="22">
        <v>50</v>
      </c>
      <c r="M379" s="22">
        <v>0</v>
      </c>
      <c r="N379" s="22">
        <v>10834</v>
      </c>
      <c r="O379" s="22">
        <v>6877</v>
      </c>
      <c r="P379" s="22">
        <v>14496</v>
      </c>
      <c r="Q379" s="22">
        <v>832</v>
      </c>
      <c r="R379" s="22">
        <v>22845</v>
      </c>
      <c r="S379" s="22">
        <v>1392</v>
      </c>
    </row>
    <row r="380" spans="2:19" x14ac:dyDescent="0.2">
      <c r="B380" s="22" t="s">
        <v>39</v>
      </c>
      <c r="C380" s="19" t="s">
        <v>40</v>
      </c>
      <c r="D380" s="19" t="s">
        <v>584</v>
      </c>
      <c r="E380" s="19" t="s">
        <v>585</v>
      </c>
      <c r="F380" s="19" t="s">
        <v>774</v>
      </c>
      <c r="G380" s="19" t="s">
        <v>775</v>
      </c>
      <c r="H380" s="22" t="str">
        <f t="shared" si="23"/>
        <v>C_999</v>
      </c>
      <c r="I380" s="22" t="str">
        <f t="shared" si="23"/>
        <v>Total</v>
      </c>
      <c r="J380" s="22">
        <v>5597</v>
      </c>
      <c r="K380" s="22">
        <v>5554</v>
      </c>
      <c r="L380" s="22">
        <v>227</v>
      </c>
      <c r="M380" s="22">
        <v>2158</v>
      </c>
      <c r="N380" s="22">
        <v>21814</v>
      </c>
      <c r="O380" s="22">
        <v>9457</v>
      </c>
      <c r="P380" s="22">
        <v>25302</v>
      </c>
      <c r="Q380" s="22">
        <v>2417</v>
      </c>
      <c r="R380" s="22">
        <v>52310</v>
      </c>
      <c r="S380" s="22">
        <v>5228</v>
      </c>
    </row>
    <row r="381" spans="2:19" x14ac:dyDescent="0.2">
      <c r="B381" s="22" t="s">
        <v>39</v>
      </c>
      <c r="C381" s="19" t="s">
        <v>40</v>
      </c>
      <c r="D381" s="19" t="s">
        <v>584</v>
      </c>
      <c r="E381" s="19" t="s">
        <v>585</v>
      </c>
      <c r="F381" s="19" t="s">
        <v>776</v>
      </c>
      <c r="G381" s="19" t="s">
        <v>777</v>
      </c>
      <c r="H381" s="22" t="str">
        <f t="shared" si="23"/>
        <v>C_999</v>
      </c>
      <c r="I381" s="22" t="str">
        <f t="shared" si="23"/>
        <v>Total</v>
      </c>
      <c r="J381" s="22">
        <v>4085</v>
      </c>
      <c r="K381" s="22">
        <v>3787</v>
      </c>
      <c r="L381" s="22">
        <v>26</v>
      </c>
      <c r="M381" s="22">
        <v>354</v>
      </c>
      <c r="N381" s="22">
        <v>6904</v>
      </c>
      <c r="O381" s="22">
        <v>6700</v>
      </c>
      <c r="P381" s="22">
        <v>11860</v>
      </c>
      <c r="Q381" s="22">
        <v>1244</v>
      </c>
      <c r="R381" s="22">
        <v>31516</v>
      </c>
      <c r="S381" s="22">
        <v>3299</v>
      </c>
    </row>
    <row r="382" spans="2:19" x14ac:dyDescent="0.2">
      <c r="B382" s="22" t="s">
        <v>39</v>
      </c>
      <c r="C382" s="19" t="s">
        <v>40</v>
      </c>
      <c r="D382" s="19" t="s">
        <v>584</v>
      </c>
      <c r="E382" s="19" t="s">
        <v>585</v>
      </c>
      <c r="F382" s="19" t="s">
        <v>778</v>
      </c>
      <c r="G382" s="19" t="s">
        <v>779</v>
      </c>
      <c r="H382" s="22" t="str">
        <f t="shared" si="23"/>
        <v>C_999</v>
      </c>
      <c r="I382" s="22" t="str">
        <f t="shared" si="23"/>
        <v>Total</v>
      </c>
      <c r="J382" s="22">
        <v>11527</v>
      </c>
      <c r="K382" s="22">
        <v>10420</v>
      </c>
      <c r="L382" s="22">
        <v>0</v>
      </c>
      <c r="M382" s="22">
        <v>0</v>
      </c>
      <c r="N382" s="22">
        <v>50574</v>
      </c>
      <c r="O382" s="22">
        <v>18134</v>
      </c>
      <c r="P382" s="22">
        <v>46238</v>
      </c>
      <c r="Q382" s="22">
        <v>3930</v>
      </c>
      <c r="R382" s="22">
        <v>97131</v>
      </c>
      <c r="S382" s="22">
        <v>7379</v>
      </c>
    </row>
    <row r="383" spans="2:19" x14ac:dyDescent="0.2">
      <c r="B383" s="22" t="s">
        <v>39</v>
      </c>
      <c r="C383" s="19" t="s">
        <v>40</v>
      </c>
      <c r="D383" s="19" t="s">
        <v>584</v>
      </c>
      <c r="E383" s="19" t="s">
        <v>585</v>
      </c>
      <c r="F383" s="19" t="s">
        <v>780</v>
      </c>
      <c r="G383" s="19" t="s">
        <v>781</v>
      </c>
      <c r="H383" s="22" t="str">
        <f t="shared" ref="H383:I396" si="24">H382</f>
        <v>C_999</v>
      </c>
      <c r="I383" s="22" t="str">
        <f t="shared" si="24"/>
        <v>Total</v>
      </c>
      <c r="J383" s="22">
        <v>25365</v>
      </c>
      <c r="K383" s="22">
        <v>21010</v>
      </c>
      <c r="L383" s="22">
        <v>618</v>
      </c>
      <c r="M383" s="22">
        <v>5346</v>
      </c>
      <c r="N383" s="22">
        <v>45243</v>
      </c>
      <c r="O383" s="22">
        <v>31461</v>
      </c>
      <c r="P383" s="22">
        <v>68527</v>
      </c>
      <c r="Q383" s="22">
        <v>3831</v>
      </c>
      <c r="R383" s="22">
        <v>111069</v>
      </c>
      <c r="S383" s="22">
        <v>7286</v>
      </c>
    </row>
    <row r="384" spans="2:19" x14ac:dyDescent="0.2">
      <c r="B384" s="22" t="s">
        <v>39</v>
      </c>
      <c r="C384" s="19" t="s">
        <v>40</v>
      </c>
      <c r="D384" s="19" t="s">
        <v>584</v>
      </c>
      <c r="E384" s="19" t="s">
        <v>585</v>
      </c>
      <c r="F384" s="19" t="s">
        <v>782</v>
      </c>
      <c r="G384" s="19" t="s">
        <v>783</v>
      </c>
      <c r="H384" s="22" t="str">
        <f t="shared" si="24"/>
        <v>C_999</v>
      </c>
      <c r="I384" s="22" t="str">
        <f t="shared" si="24"/>
        <v>Total</v>
      </c>
      <c r="J384" s="22">
        <v>8859</v>
      </c>
      <c r="K384" s="22">
        <v>7892</v>
      </c>
      <c r="L384" s="22">
        <v>165</v>
      </c>
      <c r="M384" s="22">
        <v>1425</v>
      </c>
      <c r="N384" s="22">
        <v>31862</v>
      </c>
      <c r="O384" s="22">
        <v>16093</v>
      </c>
      <c r="P384" s="22">
        <v>37849</v>
      </c>
      <c r="Q384" s="22">
        <v>3437</v>
      </c>
      <c r="R384" s="22">
        <v>59473</v>
      </c>
      <c r="S384" s="22">
        <v>5944</v>
      </c>
    </row>
    <row r="385" spans="2:24" x14ac:dyDescent="0.2">
      <c r="B385" s="22" t="s">
        <v>39</v>
      </c>
      <c r="C385" s="19" t="s">
        <v>40</v>
      </c>
      <c r="D385" s="19" t="s">
        <v>584</v>
      </c>
      <c r="E385" s="19" t="s">
        <v>585</v>
      </c>
      <c r="F385" s="19" t="s">
        <v>784</v>
      </c>
      <c r="G385" s="19" t="s">
        <v>785</v>
      </c>
      <c r="H385" s="22" t="str">
        <f t="shared" si="24"/>
        <v>C_999</v>
      </c>
      <c r="I385" s="22" t="str">
        <f t="shared" si="24"/>
        <v>Total</v>
      </c>
      <c r="J385" s="22">
        <v>5889</v>
      </c>
      <c r="K385" s="22">
        <v>8111</v>
      </c>
      <c r="L385" s="22">
        <v>0</v>
      </c>
      <c r="M385" s="22">
        <v>397</v>
      </c>
      <c r="N385" s="22">
        <v>18548</v>
      </c>
      <c r="O385" s="22">
        <v>15210</v>
      </c>
      <c r="P385" s="22">
        <v>27192</v>
      </c>
      <c r="Q385" s="22">
        <v>2299</v>
      </c>
      <c r="R385" s="22">
        <v>36697</v>
      </c>
      <c r="S385" s="22">
        <v>4349</v>
      </c>
    </row>
    <row r="386" spans="2:24" x14ac:dyDescent="0.2">
      <c r="B386" s="22" t="s">
        <v>39</v>
      </c>
      <c r="C386" s="19" t="s">
        <v>40</v>
      </c>
      <c r="D386" s="19" t="s">
        <v>584</v>
      </c>
      <c r="E386" s="19" t="s">
        <v>585</v>
      </c>
      <c r="F386" s="19" t="s">
        <v>786</v>
      </c>
      <c r="G386" s="19" t="s">
        <v>787</v>
      </c>
      <c r="H386" s="22" t="str">
        <f t="shared" si="24"/>
        <v>C_999</v>
      </c>
      <c r="I386" s="22" t="str">
        <f t="shared" si="24"/>
        <v>Total</v>
      </c>
      <c r="J386" s="22">
        <v>12789</v>
      </c>
      <c r="K386" s="22">
        <v>14356</v>
      </c>
      <c r="L386" s="22">
        <v>130</v>
      </c>
      <c r="M386" s="22">
        <v>715</v>
      </c>
      <c r="N386" s="22">
        <v>19975</v>
      </c>
      <c r="O386" s="22">
        <v>10557</v>
      </c>
      <c r="P386" s="22">
        <v>27298</v>
      </c>
      <c r="Q386" s="22">
        <v>2161</v>
      </c>
      <c r="R386" s="22">
        <v>62188</v>
      </c>
      <c r="S386" s="22">
        <v>5698</v>
      </c>
    </row>
    <row r="387" spans="2:24" x14ac:dyDescent="0.2">
      <c r="B387" s="22" t="s">
        <v>39</v>
      </c>
      <c r="C387" s="19" t="s">
        <v>40</v>
      </c>
      <c r="D387" s="19" t="s">
        <v>584</v>
      </c>
      <c r="E387" s="19" t="s">
        <v>585</v>
      </c>
      <c r="F387" s="19" t="s">
        <v>788</v>
      </c>
      <c r="G387" s="19" t="s">
        <v>789</v>
      </c>
      <c r="H387" s="22" t="str">
        <f t="shared" si="24"/>
        <v>C_999</v>
      </c>
      <c r="I387" s="22" t="str">
        <f t="shared" si="24"/>
        <v>Total</v>
      </c>
      <c r="J387" s="22">
        <v>10851</v>
      </c>
      <c r="K387" s="22">
        <v>17374</v>
      </c>
      <c r="L387" s="22">
        <v>176</v>
      </c>
      <c r="M387" s="22">
        <v>1539</v>
      </c>
      <c r="N387" s="22">
        <v>36263</v>
      </c>
      <c r="O387" s="22">
        <v>25665</v>
      </c>
      <c r="P387" s="22">
        <v>40005</v>
      </c>
      <c r="Q387" s="22">
        <v>2634</v>
      </c>
      <c r="R387" s="22">
        <v>73702</v>
      </c>
      <c r="S387" s="22">
        <v>4287</v>
      </c>
    </row>
    <row r="388" spans="2:24" x14ac:dyDescent="0.2">
      <c r="B388" s="22" t="s">
        <v>39</v>
      </c>
      <c r="C388" s="19" t="s">
        <v>40</v>
      </c>
      <c r="D388" s="19" t="s">
        <v>584</v>
      </c>
      <c r="E388" s="19" t="s">
        <v>585</v>
      </c>
      <c r="F388" s="19" t="s">
        <v>790</v>
      </c>
      <c r="G388" s="19" t="s">
        <v>791</v>
      </c>
      <c r="H388" s="22" t="str">
        <f t="shared" si="24"/>
        <v>C_999</v>
      </c>
      <c r="I388" s="22" t="str">
        <f t="shared" si="24"/>
        <v>Total</v>
      </c>
      <c r="J388" s="22">
        <v>1471</v>
      </c>
      <c r="K388" s="22">
        <v>1243</v>
      </c>
      <c r="L388" s="22">
        <v>25</v>
      </c>
      <c r="M388" s="22">
        <v>352</v>
      </c>
      <c r="N388" s="22">
        <v>2765</v>
      </c>
      <c r="O388" s="22">
        <v>33</v>
      </c>
      <c r="P388" s="22">
        <v>3015</v>
      </c>
      <c r="Q388" s="22">
        <v>206</v>
      </c>
      <c r="R388" s="22">
        <v>4385</v>
      </c>
      <c r="S388" s="22">
        <v>416</v>
      </c>
    </row>
    <row r="389" spans="2:24" x14ac:dyDescent="0.2">
      <c r="B389" s="22" t="s">
        <v>39</v>
      </c>
      <c r="C389" s="19" t="s">
        <v>40</v>
      </c>
      <c r="D389" s="19" t="s">
        <v>584</v>
      </c>
      <c r="E389" s="19" t="s">
        <v>585</v>
      </c>
      <c r="F389" s="19" t="s">
        <v>792</v>
      </c>
      <c r="G389" s="19" t="s">
        <v>793</v>
      </c>
      <c r="H389" s="22" t="str">
        <f t="shared" si="24"/>
        <v>C_999</v>
      </c>
      <c r="I389" s="22" t="str">
        <f t="shared" si="24"/>
        <v>Total</v>
      </c>
      <c r="J389" s="22">
        <v>9732</v>
      </c>
      <c r="K389" s="22">
        <v>9649</v>
      </c>
      <c r="L389" s="22">
        <v>263</v>
      </c>
      <c r="M389" s="22">
        <v>1714</v>
      </c>
      <c r="N389" s="22">
        <v>25389</v>
      </c>
      <c r="O389" s="22">
        <v>21196</v>
      </c>
      <c r="P389" s="22">
        <v>44911</v>
      </c>
      <c r="Q389" s="22">
        <v>2933</v>
      </c>
      <c r="R389" s="22">
        <v>75666</v>
      </c>
      <c r="S389" s="22">
        <v>5189</v>
      </c>
    </row>
    <row r="390" spans="2:24" x14ac:dyDescent="0.2">
      <c r="B390" s="22" t="s">
        <v>39</v>
      </c>
      <c r="C390" s="19" t="s">
        <v>40</v>
      </c>
      <c r="D390" s="19" t="s">
        <v>584</v>
      </c>
      <c r="E390" s="19" t="s">
        <v>585</v>
      </c>
      <c r="F390" s="19" t="s">
        <v>794</v>
      </c>
      <c r="G390" s="19" t="s">
        <v>795</v>
      </c>
      <c r="H390" s="22" t="str">
        <f t="shared" si="24"/>
        <v>C_999</v>
      </c>
      <c r="I390" s="22" t="str">
        <f t="shared" si="24"/>
        <v>Total</v>
      </c>
      <c r="J390" s="22">
        <v>0</v>
      </c>
      <c r="K390" s="22">
        <v>0</v>
      </c>
      <c r="L390" s="22">
        <v>0</v>
      </c>
      <c r="M390" s="22">
        <v>0</v>
      </c>
      <c r="N390" s="22">
        <v>189</v>
      </c>
      <c r="O390" s="22">
        <v>284</v>
      </c>
      <c r="P390" s="22">
        <v>398</v>
      </c>
      <c r="Q390" s="22">
        <v>63</v>
      </c>
      <c r="R390" s="22">
        <v>1003</v>
      </c>
      <c r="S390" s="22">
        <v>80</v>
      </c>
    </row>
    <row r="391" spans="2:24" x14ac:dyDescent="0.2">
      <c r="B391" s="22" t="s">
        <v>39</v>
      </c>
      <c r="C391" s="19" t="s">
        <v>40</v>
      </c>
      <c r="D391" s="19" t="s">
        <v>584</v>
      </c>
      <c r="E391" s="19" t="s">
        <v>585</v>
      </c>
      <c r="F391" s="19" t="s">
        <v>796</v>
      </c>
      <c r="G391" s="19" t="s">
        <v>797</v>
      </c>
      <c r="H391" s="22" t="str">
        <f t="shared" si="24"/>
        <v>C_999</v>
      </c>
      <c r="I391" s="22" t="str">
        <f t="shared" si="24"/>
        <v>Total</v>
      </c>
      <c r="J391" s="22">
        <v>5495</v>
      </c>
      <c r="K391" s="22">
        <v>4851</v>
      </c>
      <c r="L391" s="22">
        <v>141</v>
      </c>
      <c r="M391" s="22">
        <v>1021</v>
      </c>
      <c r="N391" s="22">
        <v>24647</v>
      </c>
      <c r="O391" s="22">
        <v>11863</v>
      </c>
      <c r="P391" s="22">
        <v>26876</v>
      </c>
      <c r="Q391" s="22">
        <v>2178</v>
      </c>
      <c r="R391" s="22">
        <v>45427</v>
      </c>
      <c r="S391" s="22">
        <v>4445</v>
      </c>
    </row>
    <row r="392" spans="2:24" x14ac:dyDescent="0.2">
      <c r="B392" s="22" t="s">
        <v>39</v>
      </c>
      <c r="C392" s="19" t="s">
        <v>40</v>
      </c>
      <c r="D392" s="19" t="s">
        <v>584</v>
      </c>
      <c r="E392" s="19" t="s">
        <v>585</v>
      </c>
      <c r="F392" s="19" t="s">
        <v>798</v>
      </c>
      <c r="G392" s="19" t="s">
        <v>799</v>
      </c>
      <c r="H392" s="22" t="str">
        <f t="shared" si="24"/>
        <v>C_999</v>
      </c>
      <c r="I392" s="22" t="str">
        <f t="shared" si="24"/>
        <v>Total</v>
      </c>
      <c r="J392" s="22">
        <v>12426</v>
      </c>
      <c r="K392" s="22">
        <v>11164</v>
      </c>
      <c r="L392" s="22">
        <v>222</v>
      </c>
      <c r="M392" s="22">
        <v>1961</v>
      </c>
      <c r="N392" s="22">
        <v>23647</v>
      </c>
      <c r="O392" s="22">
        <v>13486</v>
      </c>
      <c r="P392" s="22">
        <v>43744</v>
      </c>
      <c r="Q392" s="22">
        <v>3238</v>
      </c>
      <c r="R392" s="22">
        <v>103422</v>
      </c>
      <c r="S392" s="22">
        <v>7352</v>
      </c>
    </row>
    <row r="393" spans="2:24" x14ac:dyDescent="0.2">
      <c r="B393" s="22" t="s">
        <v>39</v>
      </c>
      <c r="C393" s="19" t="s">
        <v>40</v>
      </c>
      <c r="D393" s="19" t="s">
        <v>584</v>
      </c>
      <c r="E393" s="19" t="s">
        <v>585</v>
      </c>
      <c r="F393" s="19" t="s">
        <v>800</v>
      </c>
      <c r="G393" s="19" t="s">
        <v>801</v>
      </c>
      <c r="H393" s="22" t="str">
        <f t="shared" si="24"/>
        <v>C_999</v>
      </c>
      <c r="I393" s="22" t="str">
        <f t="shared" si="24"/>
        <v>Total</v>
      </c>
      <c r="J393" s="22">
        <v>10219</v>
      </c>
      <c r="K393" s="22">
        <v>9083</v>
      </c>
      <c r="L393" s="22">
        <v>113</v>
      </c>
      <c r="M393" s="22">
        <v>1784</v>
      </c>
      <c r="N393" s="22">
        <v>22940</v>
      </c>
      <c r="O393" s="22">
        <v>5788</v>
      </c>
      <c r="P393" s="22">
        <v>26153</v>
      </c>
      <c r="Q393" s="22">
        <v>1881</v>
      </c>
      <c r="R393" s="22">
        <v>44456</v>
      </c>
      <c r="S393" s="22">
        <v>3248</v>
      </c>
    </row>
    <row r="394" spans="2:24" x14ac:dyDescent="0.2">
      <c r="B394" s="22" t="s">
        <v>39</v>
      </c>
      <c r="C394" s="19" t="s">
        <v>40</v>
      </c>
      <c r="D394" s="19" t="s">
        <v>584</v>
      </c>
      <c r="E394" s="19" t="s">
        <v>585</v>
      </c>
      <c r="F394" s="19" t="s">
        <v>802</v>
      </c>
      <c r="G394" s="19" t="s">
        <v>803</v>
      </c>
      <c r="H394" s="22" t="str">
        <f t="shared" si="24"/>
        <v>C_999</v>
      </c>
      <c r="I394" s="22" t="str">
        <f t="shared" si="24"/>
        <v>Total</v>
      </c>
      <c r="J394" s="22">
        <v>110</v>
      </c>
      <c r="K394" s="22">
        <v>110</v>
      </c>
      <c r="L394" s="22">
        <v>0</v>
      </c>
      <c r="M394" s="22">
        <v>0</v>
      </c>
      <c r="N394" s="22">
        <v>0</v>
      </c>
      <c r="O394" s="22">
        <v>0</v>
      </c>
      <c r="P394" s="22">
        <v>0</v>
      </c>
      <c r="Q394" s="22">
        <v>0</v>
      </c>
      <c r="R394" s="22">
        <v>0</v>
      </c>
      <c r="S394" s="22">
        <v>0</v>
      </c>
      <c r="W394" s="28"/>
      <c r="X394" s="28"/>
    </row>
    <row r="395" spans="2:24" x14ac:dyDescent="0.2">
      <c r="B395" s="22" t="s">
        <v>39</v>
      </c>
      <c r="C395" s="19" t="s">
        <v>40</v>
      </c>
      <c r="D395" s="19" t="s">
        <v>584</v>
      </c>
      <c r="E395" s="19" t="s">
        <v>585</v>
      </c>
      <c r="F395" s="19" t="s">
        <v>804</v>
      </c>
      <c r="G395" s="19" t="s">
        <v>805</v>
      </c>
      <c r="H395" s="22" t="str">
        <f t="shared" si="24"/>
        <v>C_999</v>
      </c>
      <c r="I395" s="22" t="str">
        <f t="shared" si="24"/>
        <v>Total</v>
      </c>
      <c r="J395" s="22">
        <v>14155</v>
      </c>
      <c r="K395" s="22">
        <v>12389</v>
      </c>
      <c r="L395" s="22">
        <v>282</v>
      </c>
      <c r="M395" s="22">
        <v>2725</v>
      </c>
      <c r="N395" s="22">
        <v>17477</v>
      </c>
      <c r="O395" s="22">
        <v>16001</v>
      </c>
      <c r="P395" s="22">
        <v>32652</v>
      </c>
      <c r="Q395" s="22">
        <v>2109</v>
      </c>
      <c r="R395" s="22">
        <v>47875</v>
      </c>
      <c r="S395" s="22">
        <v>4131</v>
      </c>
      <c r="W395" s="28"/>
      <c r="X395" s="28"/>
    </row>
    <row r="396" spans="2:24" x14ac:dyDescent="0.2">
      <c r="B396" s="22" t="s">
        <v>39</v>
      </c>
      <c r="C396" s="19" t="s">
        <v>40</v>
      </c>
      <c r="D396" s="19" t="s">
        <v>584</v>
      </c>
      <c r="E396" s="19" t="s">
        <v>585</v>
      </c>
      <c r="F396" s="19" t="s">
        <v>806</v>
      </c>
      <c r="G396" s="19" t="s">
        <v>807</v>
      </c>
      <c r="H396" s="22" t="str">
        <f t="shared" si="24"/>
        <v>C_999</v>
      </c>
      <c r="I396" s="22" t="str">
        <f t="shared" si="24"/>
        <v>Total</v>
      </c>
      <c r="J396" s="22">
        <v>0</v>
      </c>
      <c r="K396" s="22">
        <v>0</v>
      </c>
      <c r="L396" s="22">
        <v>0</v>
      </c>
      <c r="M396" s="22">
        <v>0</v>
      </c>
      <c r="N396" s="22">
        <v>775</v>
      </c>
      <c r="O396" s="22">
        <v>0</v>
      </c>
      <c r="P396" s="22">
        <v>667</v>
      </c>
      <c r="Q396" s="22">
        <v>0</v>
      </c>
      <c r="R396" s="22">
        <v>0</v>
      </c>
      <c r="S396" s="22">
        <v>0</v>
      </c>
      <c r="W396" s="28"/>
      <c r="X396" s="28"/>
    </row>
    <row r="397" spans="2:24" x14ac:dyDescent="0.2">
      <c r="B397" s="29"/>
      <c r="C397" s="28"/>
      <c r="D397" s="28"/>
      <c r="E397" s="28"/>
      <c r="F397" s="28"/>
      <c r="G397" s="28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W397" s="28"/>
      <c r="X397" s="28"/>
    </row>
    <row r="398" spans="2:24" x14ac:dyDescent="0.2">
      <c r="B398" s="29"/>
      <c r="C398" s="28"/>
      <c r="D398" s="28"/>
      <c r="E398" s="28"/>
      <c r="F398" s="28"/>
      <c r="G398" s="28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W398" s="28"/>
      <c r="X398" s="28"/>
    </row>
    <row r="399" spans="2:24" x14ac:dyDescent="0.2"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W399" s="28"/>
      <c r="X399" s="28"/>
    </row>
    <row r="400" spans="2:24" ht="13.2" x14ac:dyDescent="0.25">
      <c r="B400" s="30"/>
      <c r="W400" s="28"/>
      <c r="X400" s="28"/>
    </row>
    <row r="401" spans="2:24" ht="13.2" x14ac:dyDescent="0.25">
      <c r="B401" s="30"/>
      <c r="C401" s="30"/>
      <c r="W401" s="28"/>
      <c r="X401" s="28"/>
    </row>
    <row r="402" spans="2:24" x14ac:dyDescent="0.2">
      <c r="W402" s="28"/>
      <c r="X402" s="28"/>
    </row>
  </sheetData>
  <mergeCells count="7">
    <mergeCell ref="B15:D15"/>
    <mergeCell ref="C3:E4"/>
    <mergeCell ref="C7:D7"/>
    <mergeCell ref="C8:D8"/>
    <mergeCell ref="C9:D9"/>
    <mergeCell ref="C10:D10"/>
    <mergeCell ref="B12:F12"/>
  </mergeCells>
  <hyperlinks>
    <hyperlink ref="B13" r:id="rId1" xr:uid="{FB0CA1A1-B795-4E2B-A75D-78ED06B3B746}"/>
  </hyperlinks>
  <pageMargins left="0.74803149606299213" right="0.74803149606299213" top="0.98425196850393704" bottom="0.98425196850393704" header="0.51181102362204722" footer="0.51181102362204722"/>
  <pageSetup paperSize="9" scale="27" fitToHeight="3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0DC71-FF39-47B5-83C2-82EE6DE62A5F}">
  <sheetPr>
    <pageSetUpPr fitToPage="1"/>
  </sheetPr>
  <dimension ref="B1:Q32"/>
  <sheetViews>
    <sheetView showGridLines="0" zoomScale="85" workbookViewId="0"/>
  </sheetViews>
  <sheetFormatPr defaultColWidth="9.109375" defaultRowHeight="12.6" x14ac:dyDescent="0.2"/>
  <cols>
    <col min="1" max="1" width="2" style="4" customWidth="1"/>
    <col min="2" max="2" width="12" style="4" bestFit="1" customWidth="1"/>
    <col min="3" max="3" width="13.88671875" style="4" customWidth="1"/>
    <col min="4" max="4" width="11.5546875" style="4" bestFit="1" customWidth="1"/>
    <col min="5" max="5" width="85" style="4" customWidth="1"/>
    <col min="6" max="7" width="18.6640625" style="4" customWidth="1"/>
    <col min="8" max="8" width="17" style="4" customWidth="1"/>
    <col min="9" max="9" width="13.6640625" style="4" bestFit="1" customWidth="1"/>
    <col min="10" max="10" width="15.5546875" style="4" customWidth="1"/>
    <col min="11" max="11" width="11.6640625" style="4" bestFit="1" customWidth="1"/>
    <col min="12" max="13" width="12.5546875" style="4" bestFit="1" customWidth="1"/>
    <col min="14" max="14" width="14.5546875" style="4" customWidth="1"/>
    <col min="15" max="15" width="15" style="4" customWidth="1"/>
    <col min="16" max="16" width="14.5546875" style="4" customWidth="1"/>
    <col min="17" max="17" width="14.88671875" style="4" customWidth="1"/>
    <col min="18" max="256" width="9.109375" style="4"/>
    <col min="257" max="257" width="2" style="4" customWidth="1"/>
    <col min="258" max="258" width="12" style="4" bestFit="1" customWidth="1"/>
    <col min="259" max="259" width="13.88671875" style="4" customWidth="1"/>
    <col min="260" max="260" width="11.5546875" style="4" bestFit="1" customWidth="1"/>
    <col min="261" max="261" width="85" style="4" customWidth="1"/>
    <col min="262" max="263" width="18.6640625" style="4" customWidth="1"/>
    <col min="264" max="264" width="17" style="4" customWidth="1"/>
    <col min="265" max="265" width="13.6640625" style="4" bestFit="1" customWidth="1"/>
    <col min="266" max="266" width="15.5546875" style="4" customWidth="1"/>
    <col min="267" max="267" width="11.6640625" style="4" bestFit="1" customWidth="1"/>
    <col min="268" max="269" width="12.5546875" style="4" bestFit="1" customWidth="1"/>
    <col min="270" max="270" width="14.5546875" style="4" customWidth="1"/>
    <col min="271" max="271" width="15" style="4" customWidth="1"/>
    <col min="272" max="272" width="14.5546875" style="4" customWidth="1"/>
    <col min="273" max="273" width="14.88671875" style="4" customWidth="1"/>
    <col min="274" max="512" width="9.109375" style="4"/>
    <col min="513" max="513" width="2" style="4" customWidth="1"/>
    <col min="514" max="514" width="12" style="4" bestFit="1" customWidth="1"/>
    <col min="515" max="515" width="13.88671875" style="4" customWidth="1"/>
    <col min="516" max="516" width="11.5546875" style="4" bestFit="1" customWidth="1"/>
    <col min="517" max="517" width="85" style="4" customWidth="1"/>
    <col min="518" max="519" width="18.6640625" style="4" customWidth="1"/>
    <col min="520" max="520" width="17" style="4" customWidth="1"/>
    <col min="521" max="521" width="13.6640625" style="4" bestFit="1" customWidth="1"/>
    <col min="522" max="522" width="15.5546875" style="4" customWidth="1"/>
    <col min="523" max="523" width="11.6640625" style="4" bestFit="1" customWidth="1"/>
    <col min="524" max="525" width="12.5546875" style="4" bestFit="1" customWidth="1"/>
    <col min="526" max="526" width="14.5546875" style="4" customWidth="1"/>
    <col min="527" max="527" width="15" style="4" customWidth="1"/>
    <col min="528" max="528" width="14.5546875" style="4" customWidth="1"/>
    <col min="529" max="529" width="14.88671875" style="4" customWidth="1"/>
    <col min="530" max="768" width="9.109375" style="4"/>
    <col min="769" max="769" width="2" style="4" customWidth="1"/>
    <col min="770" max="770" width="12" style="4" bestFit="1" customWidth="1"/>
    <col min="771" max="771" width="13.88671875" style="4" customWidth="1"/>
    <col min="772" max="772" width="11.5546875" style="4" bestFit="1" customWidth="1"/>
    <col min="773" max="773" width="85" style="4" customWidth="1"/>
    <col min="774" max="775" width="18.6640625" style="4" customWidth="1"/>
    <col min="776" max="776" width="17" style="4" customWidth="1"/>
    <col min="777" max="777" width="13.6640625" style="4" bestFit="1" customWidth="1"/>
    <col min="778" max="778" width="15.5546875" style="4" customWidth="1"/>
    <col min="779" max="779" width="11.6640625" style="4" bestFit="1" customWidth="1"/>
    <col min="780" max="781" width="12.5546875" style="4" bestFit="1" customWidth="1"/>
    <col min="782" max="782" width="14.5546875" style="4" customWidth="1"/>
    <col min="783" max="783" width="15" style="4" customWidth="1"/>
    <col min="784" max="784" width="14.5546875" style="4" customWidth="1"/>
    <col min="785" max="785" width="14.88671875" style="4" customWidth="1"/>
    <col min="786" max="1024" width="9.109375" style="4"/>
    <col min="1025" max="1025" width="2" style="4" customWidth="1"/>
    <col min="1026" max="1026" width="12" style="4" bestFit="1" customWidth="1"/>
    <col min="1027" max="1027" width="13.88671875" style="4" customWidth="1"/>
    <col min="1028" max="1028" width="11.5546875" style="4" bestFit="1" customWidth="1"/>
    <col min="1029" max="1029" width="85" style="4" customWidth="1"/>
    <col min="1030" max="1031" width="18.6640625" style="4" customWidth="1"/>
    <col min="1032" max="1032" width="17" style="4" customWidth="1"/>
    <col min="1033" max="1033" width="13.6640625" style="4" bestFit="1" customWidth="1"/>
    <col min="1034" max="1034" width="15.5546875" style="4" customWidth="1"/>
    <col min="1035" max="1035" width="11.6640625" style="4" bestFit="1" customWidth="1"/>
    <col min="1036" max="1037" width="12.5546875" style="4" bestFit="1" customWidth="1"/>
    <col min="1038" max="1038" width="14.5546875" style="4" customWidth="1"/>
    <col min="1039" max="1039" width="15" style="4" customWidth="1"/>
    <col min="1040" max="1040" width="14.5546875" style="4" customWidth="1"/>
    <col min="1041" max="1041" width="14.88671875" style="4" customWidth="1"/>
    <col min="1042" max="1280" width="9.109375" style="4"/>
    <col min="1281" max="1281" width="2" style="4" customWidth="1"/>
    <col min="1282" max="1282" width="12" style="4" bestFit="1" customWidth="1"/>
    <col min="1283" max="1283" width="13.88671875" style="4" customWidth="1"/>
    <col min="1284" max="1284" width="11.5546875" style="4" bestFit="1" customWidth="1"/>
    <col min="1285" max="1285" width="85" style="4" customWidth="1"/>
    <col min="1286" max="1287" width="18.6640625" style="4" customWidth="1"/>
    <col min="1288" max="1288" width="17" style="4" customWidth="1"/>
    <col min="1289" max="1289" width="13.6640625" style="4" bestFit="1" customWidth="1"/>
    <col min="1290" max="1290" width="15.5546875" style="4" customWidth="1"/>
    <col min="1291" max="1291" width="11.6640625" style="4" bestFit="1" customWidth="1"/>
    <col min="1292" max="1293" width="12.5546875" style="4" bestFit="1" customWidth="1"/>
    <col min="1294" max="1294" width="14.5546875" style="4" customWidth="1"/>
    <col min="1295" max="1295" width="15" style="4" customWidth="1"/>
    <col min="1296" max="1296" width="14.5546875" style="4" customWidth="1"/>
    <col min="1297" max="1297" width="14.88671875" style="4" customWidth="1"/>
    <col min="1298" max="1536" width="9.109375" style="4"/>
    <col min="1537" max="1537" width="2" style="4" customWidth="1"/>
    <col min="1538" max="1538" width="12" style="4" bestFit="1" customWidth="1"/>
    <col min="1539" max="1539" width="13.88671875" style="4" customWidth="1"/>
    <col min="1540" max="1540" width="11.5546875" style="4" bestFit="1" customWidth="1"/>
    <col min="1541" max="1541" width="85" style="4" customWidth="1"/>
    <col min="1542" max="1543" width="18.6640625" style="4" customWidth="1"/>
    <col min="1544" max="1544" width="17" style="4" customWidth="1"/>
    <col min="1545" max="1545" width="13.6640625" style="4" bestFit="1" customWidth="1"/>
    <col min="1546" max="1546" width="15.5546875" style="4" customWidth="1"/>
    <col min="1547" max="1547" width="11.6640625" style="4" bestFit="1" customWidth="1"/>
    <col min="1548" max="1549" width="12.5546875" style="4" bestFit="1" customWidth="1"/>
    <col min="1550" max="1550" width="14.5546875" style="4" customWidth="1"/>
    <col min="1551" max="1551" width="15" style="4" customWidth="1"/>
    <col min="1552" max="1552" width="14.5546875" style="4" customWidth="1"/>
    <col min="1553" max="1553" width="14.88671875" style="4" customWidth="1"/>
    <col min="1554" max="1792" width="9.109375" style="4"/>
    <col min="1793" max="1793" width="2" style="4" customWidth="1"/>
    <col min="1794" max="1794" width="12" style="4" bestFit="1" customWidth="1"/>
    <col min="1795" max="1795" width="13.88671875" style="4" customWidth="1"/>
    <col min="1796" max="1796" width="11.5546875" style="4" bestFit="1" customWidth="1"/>
    <col min="1797" max="1797" width="85" style="4" customWidth="1"/>
    <col min="1798" max="1799" width="18.6640625" style="4" customWidth="1"/>
    <col min="1800" max="1800" width="17" style="4" customWidth="1"/>
    <col min="1801" max="1801" width="13.6640625" style="4" bestFit="1" customWidth="1"/>
    <col min="1802" max="1802" width="15.5546875" style="4" customWidth="1"/>
    <col min="1803" max="1803" width="11.6640625" style="4" bestFit="1" customWidth="1"/>
    <col min="1804" max="1805" width="12.5546875" style="4" bestFit="1" customWidth="1"/>
    <col min="1806" max="1806" width="14.5546875" style="4" customWidth="1"/>
    <col min="1807" max="1807" width="15" style="4" customWidth="1"/>
    <col min="1808" max="1808" width="14.5546875" style="4" customWidth="1"/>
    <col min="1809" max="1809" width="14.88671875" style="4" customWidth="1"/>
    <col min="1810" max="2048" width="9.109375" style="4"/>
    <col min="2049" max="2049" width="2" style="4" customWidth="1"/>
    <col min="2050" max="2050" width="12" style="4" bestFit="1" customWidth="1"/>
    <col min="2051" max="2051" width="13.88671875" style="4" customWidth="1"/>
    <col min="2052" max="2052" width="11.5546875" style="4" bestFit="1" customWidth="1"/>
    <col min="2053" max="2053" width="85" style="4" customWidth="1"/>
    <col min="2054" max="2055" width="18.6640625" style="4" customWidth="1"/>
    <col min="2056" max="2056" width="17" style="4" customWidth="1"/>
    <col min="2057" max="2057" width="13.6640625" style="4" bestFit="1" customWidth="1"/>
    <col min="2058" max="2058" width="15.5546875" style="4" customWidth="1"/>
    <col min="2059" max="2059" width="11.6640625" style="4" bestFit="1" customWidth="1"/>
    <col min="2060" max="2061" width="12.5546875" style="4" bestFit="1" customWidth="1"/>
    <col min="2062" max="2062" width="14.5546875" style="4" customWidth="1"/>
    <col min="2063" max="2063" width="15" style="4" customWidth="1"/>
    <col min="2064" max="2064" width="14.5546875" style="4" customWidth="1"/>
    <col min="2065" max="2065" width="14.88671875" style="4" customWidth="1"/>
    <col min="2066" max="2304" width="9.109375" style="4"/>
    <col min="2305" max="2305" width="2" style="4" customWidth="1"/>
    <col min="2306" max="2306" width="12" style="4" bestFit="1" customWidth="1"/>
    <col min="2307" max="2307" width="13.88671875" style="4" customWidth="1"/>
    <col min="2308" max="2308" width="11.5546875" style="4" bestFit="1" customWidth="1"/>
    <col min="2309" max="2309" width="85" style="4" customWidth="1"/>
    <col min="2310" max="2311" width="18.6640625" style="4" customWidth="1"/>
    <col min="2312" max="2312" width="17" style="4" customWidth="1"/>
    <col min="2313" max="2313" width="13.6640625" style="4" bestFit="1" customWidth="1"/>
    <col min="2314" max="2314" width="15.5546875" style="4" customWidth="1"/>
    <col min="2315" max="2315" width="11.6640625" style="4" bestFit="1" customWidth="1"/>
    <col min="2316" max="2317" width="12.5546875" style="4" bestFit="1" customWidth="1"/>
    <col min="2318" max="2318" width="14.5546875" style="4" customWidth="1"/>
    <col min="2319" max="2319" width="15" style="4" customWidth="1"/>
    <col min="2320" max="2320" width="14.5546875" style="4" customWidth="1"/>
    <col min="2321" max="2321" width="14.88671875" style="4" customWidth="1"/>
    <col min="2322" max="2560" width="9.109375" style="4"/>
    <col min="2561" max="2561" width="2" style="4" customWidth="1"/>
    <col min="2562" max="2562" width="12" style="4" bestFit="1" customWidth="1"/>
    <col min="2563" max="2563" width="13.88671875" style="4" customWidth="1"/>
    <col min="2564" max="2564" width="11.5546875" style="4" bestFit="1" customWidth="1"/>
    <col min="2565" max="2565" width="85" style="4" customWidth="1"/>
    <col min="2566" max="2567" width="18.6640625" style="4" customWidth="1"/>
    <col min="2568" max="2568" width="17" style="4" customWidth="1"/>
    <col min="2569" max="2569" width="13.6640625" style="4" bestFit="1" customWidth="1"/>
    <col min="2570" max="2570" width="15.5546875" style="4" customWidth="1"/>
    <col min="2571" max="2571" width="11.6640625" style="4" bestFit="1" customWidth="1"/>
    <col min="2572" max="2573" width="12.5546875" style="4" bestFit="1" customWidth="1"/>
    <col min="2574" max="2574" width="14.5546875" style="4" customWidth="1"/>
    <col min="2575" max="2575" width="15" style="4" customWidth="1"/>
    <col min="2576" max="2576" width="14.5546875" style="4" customWidth="1"/>
    <col min="2577" max="2577" width="14.88671875" style="4" customWidth="1"/>
    <col min="2578" max="2816" width="9.109375" style="4"/>
    <col min="2817" max="2817" width="2" style="4" customWidth="1"/>
    <col min="2818" max="2818" width="12" style="4" bestFit="1" customWidth="1"/>
    <col min="2819" max="2819" width="13.88671875" style="4" customWidth="1"/>
    <col min="2820" max="2820" width="11.5546875" style="4" bestFit="1" customWidth="1"/>
    <col min="2821" max="2821" width="85" style="4" customWidth="1"/>
    <col min="2822" max="2823" width="18.6640625" style="4" customWidth="1"/>
    <col min="2824" max="2824" width="17" style="4" customWidth="1"/>
    <col min="2825" max="2825" width="13.6640625" style="4" bestFit="1" customWidth="1"/>
    <col min="2826" max="2826" width="15.5546875" style="4" customWidth="1"/>
    <col min="2827" max="2827" width="11.6640625" style="4" bestFit="1" customWidth="1"/>
    <col min="2828" max="2829" width="12.5546875" style="4" bestFit="1" customWidth="1"/>
    <col min="2830" max="2830" width="14.5546875" style="4" customWidth="1"/>
    <col min="2831" max="2831" width="15" style="4" customWidth="1"/>
    <col min="2832" max="2832" width="14.5546875" style="4" customWidth="1"/>
    <col min="2833" max="2833" width="14.88671875" style="4" customWidth="1"/>
    <col min="2834" max="3072" width="9.109375" style="4"/>
    <col min="3073" max="3073" width="2" style="4" customWidth="1"/>
    <col min="3074" max="3074" width="12" style="4" bestFit="1" customWidth="1"/>
    <col min="3075" max="3075" width="13.88671875" style="4" customWidth="1"/>
    <col min="3076" max="3076" width="11.5546875" style="4" bestFit="1" customWidth="1"/>
    <col min="3077" max="3077" width="85" style="4" customWidth="1"/>
    <col min="3078" max="3079" width="18.6640625" style="4" customWidth="1"/>
    <col min="3080" max="3080" width="17" style="4" customWidth="1"/>
    <col min="3081" max="3081" width="13.6640625" style="4" bestFit="1" customWidth="1"/>
    <col min="3082" max="3082" width="15.5546875" style="4" customWidth="1"/>
    <col min="3083" max="3083" width="11.6640625" style="4" bestFit="1" customWidth="1"/>
    <col min="3084" max="3085" width="12.5546875" style="4" bestFit="1" customWidth="1"/>
    <col min="3086" max="3086" width="14.5546875" style="4" customWidth="1"/>
    <col min="3087" max="3087" width="15" style="4" customWidth="1"/>
    <col min="3088" max="3088" width="14.5546875" style="4" customWidth="1"/>
    <col min="3089" max="3089" width="14.88671875" style="4" customWidth="1"/>
    <col min="3090" max="3328" width="9.109375" style="4"/>
    <col min="3329" max="3329" width="2" style="4" customWidth="1"/>
    <col min="3330" max="3330" width="12" style="4" bestFit="1" customWidth="1"/>
    <col min="3331" max="3331" width="13.88671875" style="4" customWidth="1"/>
    <col min="3332" max="3332" width="11.5546875" style="4" bestFit="1" customWidth="1"/>
    <col min="3333" max="3333" width="85" style="4" customWidth="1"/>
    <col min="3334" max="3335" width="18.6640625" style="4" customWidth="1"/>
    <col min="3336" max="3336" width="17" style="4" customWidth="1"/>
    <col min="3337" max="3337" width="13.6640625" style="4" bestFit="1" customWidth="1"/>
    <col min="3338" max="3338" width="15.5546875" style="4" customWidth="1"/>
    <col min="3339" max="3339" width="11.6640625" style="4" bestFit="1" customWidth="1"/>
    <col min="3340" max="3341" width="12.5546875" style="4" bestFit="1" customWidth="1"/>
    <col min="3342" max="3342" width="14.5546875" style="4" customWidth="1"/>
    <col min="3343" max="3343" width="15" style="4" customWidth="1"/>
    <col min="3344" max="3344" width="14.5546875" style="4" customWidth="1"/>
    <col min="3345" max="3345" width="14.88671875" style="4" customWidth="1"/>
    <col min="3346" max="3584" width="9.109375" style="4"/>
    <col min="3585" max="3585" width="2" style="4" customWidth="1"/>
    <col min="3586" max="3586" width="12" style="4" bestFit="1" customWidth="1"/>
    <col min="3587" max="3587" width="13.88671875" style="4" customWidth="1"/>
    <col min="3588" max="3588" width="11.5546875" style="4" bestFit="1" customWidth="1"/>
    <col min="3589" max="3589" width="85" style="4" customWidth="1"/>
    <col min="3590" max="3591" width="18.6640625" style="4" customWidth="1"/>
    <col min="3592" max="3592" width="17" style="4" customWidth="1"/>
    <col min="3593" max="3593" width="13.6640625" style="4" bestFit="1" customWidth="1"/>
    <col min="3594" max="3594" width="15.5546875" style="4" customWidth="1"/>
    <col min="3595" max="3595" width="11.6640625" style="4" bestFit="1" customWidth="1"/>
    <col min="3596" max="3597" width="12.5546875" style="4" bestFit="1" customWidth="1"/>
    <col min="3598" max="3598" width="14.5546875" style="4" customWidth="1"/>
    <col min="3599" max="3599" width="15" style="4" customWidth="1"/>
    <col min="3600" max="3600" width="14.5546875" style="4" customWidth="1"/>
    <col min="3601" max="3601" width="14.88671875" style="4" customWidth="1"/>
    <col min="3602" max="3840" width="9.109375" style="4"/>
    <col min="3841" max="3841" width="2" style="4" customWidth="1"/>
    <col min="3842" max="3842" width="12" style="4" bestFit="1" customWidth="1"/>
    <col min="3843" max="3843" width="13.88671875" style="4" customWidth="1"/>
    <col min="3844" max="3844" width="11.5546875" style="4" bestFit="1" customWidth="1"/>
    <col min="3845" max="3845" width="85" style="4" customWidth="1"/>
    <col min="3846" max="3847" width="18.6640625" style="4" customWidth="1"/>
    <col min="3848" max="3848" width="17" style="4" customWidth="1"/>
    <col min="3849" max="3849" width="13.6640625" style="4" bestFit="1" customWidth="1"/>
    <col min="3850" max="3850" width="15.5546875" style="4" customWidth="1"/>
    <col min="3851" max="3851" width="11.6640625" style="4" bestFit="1" customWidth="1"/>
    <col min="3852" max="3853" width="12.5546875" style="4" bestFit="1" customWidth="1"/>
    <col min="3854" max="3854" width="14.5546875" style="4" customWidth="1"/>
    <col min="3855" max="3855" width="15" style="4" customWidth="1"/>
    <col min="3856" max="3856" width="14.5546875" style="4" customWidth="1"/>
    <col min="3857" max="3857" width="14.88671875" style="4" customWidth="1"/>
    <col min="3858" max="4096" width="9.109375" style="4"/>
    <col min="4097" max="4097" width="2" style="4" customWidth="1"/>
    <col min="4098" max="4098" width="12" style="4" bestFit="1" customWidth="1"/>
    <col min="4099" max="4099" width="13.88671875" style="4" customWidth="1"/>
    <col min="4100" max="4100" width="11.5546875" style="4" bestFit="1" customWidth="1"/>
    <col min="4101" max="4101" width="85" style="4" customWidth="1"/>
    <col min="4102" max="4103" width="18.6640625" style="4" customWidth="1"/>
    <col min="4104" max="4104" width="17" style="4" customWidth="1"/>
    <col min="4105" max="4105" width="13.6640625" style="4" bestFit="1" customWidth="1"/>
    <col min="4106" max="4106" width="15.5546875" style="4" customWidth="1"/>
    <col min="4107" max="4107" width="11.6640625" style="4" bestFit="1" customWidth="1"/>
    <col min="4108" max="4109" width="12.5546875" style="4" bestFit="1" customWidth="1"/>
    <col min="4110" max="4110" width="14.5546875" style="4" customWidth="1"/>
    <col min="4111" max="4111" width="15" style="4" customWidth="1"/>
    <col min="4112" max="4112" width="14.5546875" style="4" customWidth="1"/>
    <col min="4113" max="4113" width="14.88671875" style="4" customWidth="1"/>
    <col min="4114" max="4352" width="9.109375" style="4"/>
    <col min="4353" max="4353" width="2" style="4" customWidth="1"/>
    <col min="4354" max="4354" width="12" style="4" bestFit="1" customWidth="1"/>
    <col min="4355" max="4355" width="13.88671875" style="4" customWidth="1"/>
    <col min="4356" max="4356" width="11.5546875" style="4" bestFit="1" customWidth="1"/>
    <col min="4357" max="4357" width="85" style="4" customWidth="1"/>
    <col min="4358" max="4359" width="18.6640625" style="4" customWidth="1"/>
    <col min="4360" max="4360" width="17" style="4" customWidth="1"/>
    <col min="4361" max="4361" width="13.6640625" style="4" bestFit="1" customWidth="1"/>
    <col min="4362" max="4362" width="15.5546875" style="4" customWidth="1"/>
    <col min="4363" max="4363" width="11.6640625" style="4" bestFit="1" customWidth="1"/>
    <col min="4364" max="4365" width="12.5546875" style="4" bestFit="1" customWidth="1"/>
    <col min="4366" max="4366" width="14.5546875" style="4" customWidth="1"/>
    <col min="4367" max="4367" width="15" style="4" customWidth="1"/>
    <col min="4368" max="4368" width="14.5546875" style="4" customWidth="1"/>
    <col min="4369" max="4369" width="14.88671875" style="4" customWidth="1"/>
    <col min="4370" max="4608" width="9.109375" style="4"/>
    <col min="4609" max="4609" width="2" style="4" customWidth="1"/>
    <col min="4610" max="4610" width="12" style="4" bestFit="1" customWidth="1"/>
    <col min="4611" max="4611" width="13.88671875" style="4" customWidth="1"/>
    <col min="4612" max="4612" width="11.5546875" style="4" bestFit="1" customWidth="1"/>
    <col min="4613" max="4613" width="85" style="4" customWidth="1"/>
    <col min="4614" max="4615" width="18.6640625" style="4" customWidth="1"/>
    <col min="4616" max="4616" width="17" style="4" customWidth="1"/>
    <col min="4617" max="4617" width="13.6640625" style="4" bestFit="1" customWidth="1"/>
    <col min="4618" max="4618" width="15.5546875" style="4" customWidth="1"/>
    <col min="4619" max="4619" width="11.6640625" style="4" bestFit="1" customWidth="1"/>
    <col min="4620" max="4621" width="12.5546875" style="4" bestFit="1" customWidth="1"/>
    <col min="4622" max="4622" width="14.5546875" style="4" customWidth="1"/>
    <col min="4623" max="4623" width="15" style="4" customWidth="1"/>
    <col min="4624" max="4624" width="14.5546875" style="4" customWidth="1"/>
    <col min="4625" max="4625" width="14.88671875" style="4" customWidth="1"/>
    <col min="4626" max="4864" width="9.109375" style="4"/>
    <col min="4865" max="4865" width="2" style="4" customWidth="1"/>
    <col min="4866" max="4866" width="12" style="4" bestFit="1" customWidth="1"/>
    <col min="4867" max="4867" width="13.88671875" style="4" customWidth="1"/>
    <col min="4868" max="4868" width="11.5546875" style="4" bestFit="1" customWidth="1"/>
    <col min="4869" max="4869" width="85" style="4" customWidth="1"/>
    <col min="4870" max="4871" width="18.6640625" style="4" customWidth="1"/>
    <col min="4872" max="4872" width="17" style="4" customWidth="1"/>
    <col min="4873" max="4873" width="13.6640625" style="4" bestFit="1" customWidth="1"/>
    <col min="4874" max="4874" width="15.5546875" style="4" customWidth="1"/>
    <col min="4875" max="4875" width="11.6640625" style="4" bestFit="1" customWidth="1"/>
    <col min="4876" max="4877" width="12.5546875" style="4" bestFit="1" customWidth="1"/>
    <col min="4878" max="4878" width="14.5546875" style="4" customWidth="1"/>
    <col min="4879" max="4879" width="15" style="4" customWidth="1"/>
    <col min="4880" max="4880" width="14.5546875" style="4" customWidth="1"/>
    <col min="4881" max="4881" width="14.88671875" style="4" customWidth="1"/>
    <col min="4882" max="5120" width="9.109375" style="4"/>
    <col min="5121" max="5121" width="2" style="4" customWidth="1"/>
    <col min="5122" max="5122" width="12" style="4" bestFit="1" customWidth="1"/>
    <col min="5123" max="5123" width="13.88671875" style="4" customWidth="1"/>
    <col min="5124" max="5124" width="11.5546875" style="4" bestFit="1" customWidth="1"/>
    <col min="5125" max="5125" width="85" style="4" customWidth="1"/>
    <col min="5126" max="5127" width="18.6640625" style="4" customWidth="1"/>
    <col min="5128" max="5128" width="17" style="4" customWidth="1"/>
    <col min="5129" max="5129" width="13.6640625" style="4" bestFit="1" customWidth="1"/>
    <col min="5130" max="5130" width="15.5546875" style="4" customWidth="1"/>
    <col min="5131" max="5131" width="11.6640625" style="4" bestFit="1" customWidth="1"/>
    <col min="5132" max="5133" width="12.5546875" style="4" bestFit="1" customWidth="1"/>
    <col min="5134" max="5134" width="14.5546875" style="4" customWidth="1"/>
    <col min="5135" max="5135" width="15" style="4" customWidth="1"/>
    <col min="5136" max="5136" width="14.5546875" style="4" customWidth="1"/>
    <col min="5137" max="5137" width="14.88671875" style="4" customWidth="1"/>
    <col min="5138" max="5376" width="9.109375" style="4"/>
    <col min="5377" max="5377" width="2" style="4" customWidth="1"/>
    <col min="5378" max="5378" width="12" style="4" bestFit="1" customWidth="1"/>
    <col min="5379" max="5379" width="13.88671875" style="4" customWidth="1"/>
    <col min="5380" max="5380" width="11.5546875" style="4" bestFit="1" customWidth="1"/>
    <col min="5381" max="5381" width="85" style="4" customWidth="1"/>
    <col min="5382" max="5383" width="18.6640625" style="4" customWidth="1"/>
    <col min="5384" max="5384" width="17" style="4" customWidth="1"/>
    <col min="5385" max="5385" width="13.6640625" style="4" bestFit="1" customWidth="1"/>
    <col min="5386" max="5386" width="15.5546875" style="4" customWidth="1"/>
    <col min="5387" max="5387" width="11.6640625" style="4" bestFit="1" customWidth="1"/>
    <col min="5388" max="5389" width="12.5546875" style="4" bestFit="1" customWidth="1"/>
    <col min="5390" max="5390" width="14.5546875" style="4" customWidth="1"/>
    <col min="5391" max="5391" width="15" style="4" customWidth="1"/>
    <col min="5392" max="5392" width="14.5546875" style="4" customWidth="1"/>
    <col min="5393" max="5393" width="14.88671875" style="4" customWidth="1"/>
    <col min="5394" max="5632" width="9.109375" style="4"/>
    <col min="5633" max="5633" width="2" style="4" customWidth="1"/>
    <col min="5634" max="5634" width="12" style="4" bestFit="1" customWidth="1"/>
    <col min="5635" max="5635" width="13.88671875" style="4" customWidth="1"/>
    <col min="5636" max="5636" width="11.5546875" style="4" bestFit="1" customWidth="1"/>
    <col min="5637" max="5637" width="85" style="4" customWidth="1"/>
    <col min="5638" max="5639" width="18.6640625" style="4" customWidth="1"/>
    <col min="5640" max="5640" width="17" style="4" customWidth="1"/>
    <col min="5641" max="5641" width="13.6640625" style="4" bestFit="1" customWidth="1"/>
    <col min="5642" max="5642" width="15.5546875" style="4" customWidth="1"/>
    <col min="5643" max="5643" width="11.6640625" style="4" bestFit="1" customWidth="1"/>
    <col min="5644" max="5645" width="12.5546875" style="4" bestFit="1" customWidth="1"/>
    <col min="5646" max="5646" width="14.5546875" style="4" customWidth="1"/>
    <col min="5647" max="5647" width="15" style="4" customWidth="1"/>
    <col min="5648" max="5648" width="14.5546875" style="4" customWidth="1"/>
    <col min="5649" max="5649" width="14.88671875" style="4" customWidth="1"/>
    <col min="5650" max="5888" width="9.109375" style="4"/>
    <col min="5889" max="5889" width="2" style="4" customWidth="1"/>
    <col min="5890" max="5890" width="12" style="4" bestFit="1" customWidth="1"/>
    <col min="5891" max="5891" width="13.88671875" style="4" customWidth="1"/>
    <col min="5892" max="5892" width="11.5546875" style="4" bestFit="1" customWidth="1"/>
    <col min="5893" max="5893" width="85" style="4" customWidth="1"/>
    <col min="5894" max="5895" width="18.6640625" style="4" customWidth="1"/>
    <col min="5896" max="5896" width="17" style="4" customWidth="1"/>
    <col min="5897" max="5897" width="13.6640625" style="4" bestFit="1" customWidth="1"/>
    <col min="5898" max="5898" width="15.5546875" style="4" customWidth="1"/>
    <col min="5899" max="5899" width="11.6640625" style="4" bestFit="1" customWidth="1"/>
    <col min="5900" max="5901" width="12.5546875" style="4" bestFit="1" customWidth="1"/>
    <col min="5902" max="5902" width="14.5546875" style="4" customWidth="1"/>
    <col min="5903" max="5903" width="15" style="4" customWidth="1"/>
    <col min="5904" max="5904" width="14.5546875" style="4" customWidth="1"/>
    <col min="5905" max="5905" width="14.88671875" style="4" customWidth="1"/>
    <col min="5906" max="6144" width="9.109375" style="4"/>
    <col min="6145" max="6145" width="2" style="4" customWidth="1"/>
    <col min="6146" max="6146" width="12" style="4" bestFit="1" customWidth="1"/>
    <col min="6147" max="6147" width="13.88671875" style="4" customWidth="1"/>
    <col min="6148" max="6148" width="11.5546875" style="4" bestFit="1" customWidth="1"/>
    <col min="6149" max="6149" width="85" style="4" customWidth="1"/>
    <col min="6150" max="6151" width="18.6640625" style="4" customWidth="1"/>
    <col min="6152" max="6152" width="17" style="4" customWidth="1"/>
    <col min="6153" max="6153" width="13.6640625" style="4" bestFit="1" customWidth="1"/>
    <col min="6154" max="6154" width="15.5546875" style="4" customWidth="1"/>
    <col min="6155" max="6155" width="11.6640625" style="4" bestFit="1" customWidth="1"/>
    <col min="6156" max="6157" width="12.5546875" style="4" bestFit="1" customWidth="1"/>
    <col min="6158" max="6158" width="14.5546875" style="4" customWidth="1"/>
    <col min="6159" max="6159" width="15" style="4" customWidth="1"/>
    <col min="6160" max="6160" width="14.5546875" style="4" customWidth="1"/>
    <col min="6161" max="6161" width="14.88671875" style="4" customWidth="1"/>
    <col min="6162" max="6400" width="9.109375" style="4"/>
    <col min="6401" max="6401" width="2" style="4" customWidth="1"/>
    <col min="6402" max="6402" width="12" style="4" bestFit="1" customWidth="1"/>
    <col min="6403" max="6403" width="13.88671875" style="4" customWidth="1"/>
    <col min="6404" max="6404" width="11.5546875" style="4" bestFit="1" customWidth="1"/>
    <col min="6405" max="6405" width="85" style="4" customWidth="1"/>
    <col min="6406" max="6407" width="18.6640625" style="4" customWidth="1"/>
    <col min="6408" max="6408" width="17" style="4" customWidth="1"/>
    <col min="6409" max="6409" width="13.6640625" style="4" bestFit="1" customWidth="1"/>
    <col min="6410" max="6410" width="15.5546875" style="4" customWidth="1"/>
    <col min="6411" max="6411" width="11.6640625" style="4" bestFit="1" customWidth="1"/>
    <col min="6412" max="6413" width="12.5546875" style="4" bestFit="1" customWidth="1"/>
    <col min="6414" max="6414" width="14.5546875" style="4" customWidth="1"/>
    <col min="6415" max="6415" width="15" style="4" customWidth="1"/>
    <col min="6416" max="6416" width="14.5546875" style="4" customWidth="1"/>
    <col min="6417" max="6417" width="14.88671875" style="4" customWidth="1"/>
    <col min="6418" max="6656" width="9.109375" style="4"/>
    <col min="6657" max="6657" width="2" style="4" customWidth="1"/>
    <col min="6658" max="6658" width="12" style="4" bestFit="1" customWidth="1"/>
    <col min="6659" max="6659" width="13.88671875" style="4" customWidth="1"/>
    <col min="6660" max="6660" width="11.5546875" style="4" bestFit="1" customWidth="1"/>
    <col min="6661" max="6661" width="85" style="4" customWidth="1"/>
    <col min="6662" max="6663" width="18.6640625" style="4" customWidth="1"/>
    <col min="6664" max="6664" width="17" style="4" customWidth="1"/>
    <col min="6665" max="6665" width="13.6640625" style="4" bestFit="1" customWidth="1"/>
    <col min="6666" max="6666" width="15.5546875" style="4" customWidth="1"/>
    <col min="6667" max="6667" width="11.6640625" style="4" bestFit="1" customWidth="1"/>
    <col min="6668" max="6669" width="12.5546875" style="4" bestFit="1" customWidth="1"/>
    <col min="6670" max="6670" width="14.5546875" style="4" customWidth="1"/>
    <col min="6671" max="6671" width="15" style="4" customWidth="1"/>
    <col min="6672" max="6672" width="14.5546875" style="4" customWidth="1"/>
    <col min="6673" max="6673" width="14.88671875" style="4" customWidth="1"/>
    <col min="6674" max="6912" width="9.109375" style="4"/>
    <col min="6913" max="6913" width="2" style="4" customWidth="1"/>
    <col min="6914" max="6914" width="12" style="4" bestFit="1" customWidth="1"/>
    <col min="6915" max="6915" width="13.88671875" style="4" customWidth="1"/>
    <col min="6916" max="6916" width="11.5546875" style="4" bestFit="1" customWidth="1"/>
    <col min="6917" max="6917" width="85" style="4" customWidth="1"/>
    <col min="6918" max="6919" width="18.6640625" style="4" customWidth="1"/>
    <col min="6920" max="6920" width="17" style="4" customWidth="1"/>
    <col min="6921" max="6921" width="13.6640625" style="4" bestFit="1" customWidth="1"/>
    <col min="6922" max="6922" width="15.5546875" style="4" customWidth="1"/>
    <col min="6923" max="6923" width="11.6640625" style="4" bestFit="1" customWidth="1"/>
    <col min="6924" max="6925" width="12.5546875" style="4" bestFit="1" customWidth="1"/>
    <col min="6926" max="6926" width="14.5546875" style="4" customWidth="1"/>
    <col min="6927" max="6927" width="15" style="4" customWidth="1"/>
    <col min="6928" max="6928" width="14.5546875" style="4" customWidth="1"/>
    <col min="6929" max="6929" width="14.88671875" style="4" customWidth="1"/>
    <col min="6930" max="7168" width="9.109375" style="4"/>
    <col min="7169" max="7169" width="2" style="4" customWidth="1"/>
    <col min="7170" max="7170" width="12" style="4" bestFit="1" customWidth="1"/>
    <col min="7171" max="7171" width="13.88671875" style="4" customWidth="1"/>
    <col min="7172" max="7172" width="11.5546875" style="4" bestFit="1" customWidth="1"/>
    <col min="7173" max="7173" width="85" style="4" customWidth="1"/>
    <col min="7174" max="7175" width="18.6640625" style="4" customWidth="1"/>
    <col min="7176" max="7176" width="17" style="4" customWidth="1"/>
    <col min="7177" max="7177" width="13.6640625" style="4" bestFit="1" customWidth="1"/>
    <col min="7178" max="7178" width="15.5546875" style="4" customWidth="1"/>
    <col min="7179" max="7179" width="11.6640625" style="4" bestFit="1" customWidth="1"/>
    <col min="7180" max="7181" width="12.5546875" style="4" bestFit="1" customWidth="1"/>
    <col min="7182" max="7182" width="14.5546875" style="4" customWidth="1"/>
    <col min="7183" max="7183" width="15" style="4" customWidth="1"/>
    <col min="7184" max="7184" width="14.5546875" style="4" customWidth="1"/>
    <col min="7185" max="7185" width="14.88671875" style="4" customWidth="1"/>
    <col min="7186" max="7424" width="9.109375" style="4"/>
    <col min="7425" max="7425" width="2" style="4" customWidth="1"/>
    <col min="7426" max="7426" width="12" style="4" bestFit="1" customWidth="1"/>
    <col min="7427" max="7427" width="13.88671875" style="4" customWidth="1"/>
    <col min="7428" max="7428" width="11.5546875" style="4" bestFit="1" customWidth="1"/>
    <col min="7429" max="7429" width="85" style="4" customWidth="1"/>
    <col min="7430" max="7431" width="18.6640625" style="4" customWidth="1"/>
    <col min="7432" max="7432" width="17" style="4" customWidth="1"/>
    <col min="7433" max="7433" width="13.6640625" style="4" bestFit="1" customWidth="1"/>
    <col min="7434" max="7434" width="15.5546875" style="4" customWidth="1"/>
    <col min="7435" max="7435" width="11.6640625" style="4" bestFit="1" customWidth="1"/>
    <col min="7436" max="7437" width="12.5546875" style="4" bestFit="1" customWidth="1"/>
    <col min="7438" max="7438" width="14.5546875" style="4" customWidth="1"/>
    <col min="7439" max="7439" width="15" style="4" customWidth="1"/>
    <col min="7440" max="7440" width="14.5546875" style="4" customWidth="1"/>
    <col min="7441" max="7441" width="14.88671875" style="4" customWidth="1"/>
    <col min="7442" max="7680" width="9.109375" style="4"/>
    <col min="7681" max="7681" width="2" style="4" customWidth="1"/>
    <col min="7682" max="7682" width="12" style="4" bestFit="1" customWidth="1"/>
    <col min="7683" max="7683" width="13.88671875" style="4" customWidth="1"/>
    <col min="7684" max="7684" width="11.5546875" style="4" bestFit="1" customWidth="1"/>
    <col min="7685" max="7685" width="85" style="4" customWidth="1"/>
    <col min="7686" max="7687" width="18.6640625" style="4" customWidth="1"/>
    <col min="7688" max="7688" width="17" style="4" customWidth="1"/>
    <col min="7689" max="7689" width="13.6640625" style="4" bestFit="1" customWidth="1"/>
    <col min="7690" max="7690" width="15.5546875" style="4" customWidth="1"/>
    <col min="7691" max="7691" width="11.6640625" style="4" bestFit="1" customWidth="1"/>
    <col min="7692" max="7693" width="12.5546875" style="4" bestFit="1" customWidth="1"/>
    <col min="7694" max="7694" width="14.5546875" style="4" customWidth="1"/>
    <col min="7695" max="7695" width="15" style="4" customWidth="1"/>
    <col min="7696" max="7696" width="14.5546875" style="4" customWidth="1"/>
    <col min="7697" max="7697" width="14.88671875" style="4" customWidth="1"/>
    <col min="7698" max="7936" width="9.109375" style="4"/>
    <col min="7937" max="7937" width="2" style="4" customWidth="1"/>
    <col min="7938" max="7938" width="12" style="4" bestFit="1" customWidth="1"/>
    <col min="7939" max="7939" width="13.88671875" style="4" customWidth="1"/>
    <col min="7940" max="7940" width="11.5546875" style="4" bestFit="1" customWidth="1"/>
    <col min="7941" max="7941" width="85" style="4" customWidth="1"/>
    <col min="7942" max="7943" width="18.6640625" style="4" customWidth="1"/>
    <col min="7944" max="7944" width="17" style="4" customWidth="1"/>
    <col min="7945" max="7945" width="13.6640625" style="4" bestFit="1" customWidth="1"/>
    <col min="7946" max="7946" width="15.5546875" style="4" customWidth="1"/>
    <col min="7947" max="7947" width="11.6640625" style="4" bestFit="1" customWidth="1"/>
    <col min="7948" max="7949" width="12.5546875" style="4" bestFit="1" customWidth="1"/>
    <col min="7950" max="7950" width="14.5546875" style="4" customWidth="1"/>
    <col min="7951" max="7951" width="15" style="4" customWidth="1"/>
    <col min="7952" max="7952" width="14.5546875" style="4" customWidth="1"/>
    <col min="7953" max="7953" width="14.88671875" style="4" customWidth="1"/>
    <col min="7954" max="8192" width="9.109375" style="4"/>
    <col min="8193" max="8193" width="2" style="4" customWidth="1"/>
    <col min="8194" max="8194" width="12" style="4" bestFit="1" customWidth="1"/>
    <col min="8195" max="8195" width="13.88671875" style="4" customWidth="1"/>
    <col min="8196" max="8196" width="11.5546875" style="4" bestFit="1" customWidth="1"/>
    <col min="8197" max="8197" width="85" style="4" customWidth="1"/>
    <col min="8198" max="8199" width="18.6640625" style="4" customWidth="1"/>
    <col min="8200" max="8200" width="17" style="4" customWidth="1"/>
    <col min="8201" max="8201" width="13.6640625" style="4" bestFit="1" customWidth="1"/>
    <col min="8202" max="8202" width="15.5546875" style="4" customWidth="1"/>
    <col min="8203" max="8203" width="11.6640625" style="4" bestFit="1" customWidth="1"/>
    <col min="8204" max="8205" width="12.5546875" style="4" bestFit="1" customWidth="1"/>
    <col min="8206" max="8206" width="14.5546875" style="4" customWidth="1"/>
    <col min="8207" max="8207" width="15" style="4" customWidth="1"/>
    <col min="8208" max="8208" width="14.5546875" style="4" customWidth="1"/>
    <col min="8209" max="8209" width="14.88671875" style="4" customWidth="1"/>
    <col min="8210" max="8448" width="9.109375" style="4"/>
    <col min="8449" max="8449" width="2" style="4" customWidth="1"/>
    <col min="8450" max="8450" width="12" style="4" bestFit="1" customWidth="1"/>
    <col min="8451" max="8451" width="13.88671875" style="4" customWidth="1"/>
    <col min="8452" max="8452" width="11.5546875" style="4" bestFit="1" customWidth="1"/>
    <col min="8453" max="8453" width="85" style="4" customWidth="1"/>
    <col min="8454" max="8455" width="18.6640625" style="4" customWidth="1"/>
    <col min="8456" max="8456" width="17" style="4" customWidth="1"/>
    <col min="8457" max="8457" width="13.6640625" style="4" bestFit="1" customWidth="1"/>
    <col min="8458" max="8458" width="15.5546875" style="4" customWidth="1"/>
    <col min="8459" max="8459" width="11.6640625" style="4" bestFit="1" customWidth="1"/>
    <col min="8460" max="8461" width="12.5546875" style="4" bestFit="1" customWidth="1"/>
    <col min="8462" max="8462" width="14.5546875" style="4" customWidth="1"/>
    <col min="8463" max="8463" width="15" style="4" customWidth="1"/>
    <col min="8464" max="8464" width="14.5546875" style="4" customWidth="1"/>
    <col min="8465" max="8465" width="14.88671875" style="4" customWidth="1"/>
    <col min="8466" max="8704" width="9.109375" style="4"/>
    <col min="8705" max="8705" width="2" style="4" customWidth="1"/>
    <col min="8706" max="8706" width="12" style="4" bestFit="1" customWidth="1"/>
    <col min="8707" max="8707" width="13.88671875" style="4" customWidth="1"/>
    <col min="8708" max="8708" width="11.5546875" style="4" bestFit="1" customWidth="1"/>
    <col min="8709" max="8709" width="85" style="4" customWidth="1"/>
    <col min="8710" max="8711" width="18.6640625" style="4" customWidth="1"/>
    <col min="8712" max="8712" width="17" style="4" customWidth="1"/>
    <col min="8713" max="8713" width="13.6640625" style="4" bestFit="1" customWidth="1"/>
    <col min="8714" max="8714" width="15.5546875" style="4" customWidth="1"/>
    <col min="8715" max="8715" width="11.6640625" style="4" bestFit="1" customWidth="1"/>
    <col min="8716" max="8717" width="12.5546875" style="4" bestFit="1" customWidth="1"/>
    <col min="8718" max="8718" width="14.5546875" style="4" customWidth="1"/>
    <col min="8719" max="8719" width="15" style="4" customWidth="1"/>
    <col min="8720" max="8720" width="14.5546875" style="4" customWidth="1"/>
    <col min="8721" max="8721" width="14.88671875" style="4" customWidth="1"/>
    <col min="8722" max="8960" width="9.109375" style="4"/>
    <col min="8961" max="8961" width="2" style="4" customWidth="1"/>
    <col min="8962" max="8962" width="12" style="4" bestFit="1" customWidth="1"/>
    <col min="8963" max="8963" width="13.88671875" style="4" customWidth="1"/>
    <col min="8964" max="8964" width="11.5546875" style="4" bestFit="1" customWidth="1"/>
    <col min="8965" max="8965" width="85" style="4" customWidth="1"/>
    <col min="8966" max="8967" width="18.6640625" style="4" customWidth="1"/>
    <col min="8968" max="8968" width="17" style="4" customWidth="1"/>
    <col min="8969" max="8969" width="13.6640625" style="4" bestFit="1" customWidth="1"/>
    <col min="8970" max="8970" width="15.5546875" style="4" customWidth="1"/>
    <col min="8971" max="8971" width="11.6640625" style="4" bestFit="1" customWidth="1"/>
    <col min="8972" max="8973" width="12.5546875" style="4" bestFit="1" customWidth="1"/>
    <col min="8974" max="8974" width="14.5546875" style="4" customWidth="1"/>
    <col min="8975" max="8975" width="15" style="4" customWidth="1"/>
    <col min="8976" max="8976" width="14.5546875" style="4" customWidth="1"/>
    <col min="8977" max="8977" width="14.88671875" style="4" customWidth="1"/>
    <col min="8978" max="9216" width="9.109375" style="4"/>
    <col min="9217" max="9217" width="2" style="4" customWidth="1"/>
    <col min="9218" max="9218" width="12" style="4" bestFit="1" customWidth="1"/>
    <col min="9219" max="9219" width="13.88671875" style="4" customWidth="1"/>
    <col min="9220" max="9220" width="11.5546875" style="4" bestFit="1" customWidth="1"/>
    <col min="9221" max="9221" width="85" style="4" customWidth="1"/>
    <col min="9222" max="9223" width="18.6640625" style="4" customWidth="1"/>
    <col min="9224" max="9224" width="17" style="4" customWidth="1"/>
    <col min="9225" max="9225" width="13.6640625" style="4" bestFit="1" customWidth="1"/>
    <col min="9226" max="9226" width="15.5546875" style="4" customWidth="1"/>
    <col min="9227" max="9227" width="11.6640625" style="4" bestFit="1" customWidth="1"/>
    <col min="9228" max="9229" width="12.5546875" style="4" bestFit="1" customWidth="1"/>
    <col min="9230" max="9230" width="14.5546875" style="4" customWidth="1"/>
    <col min="9231" max="9231" width="15" style="4" customWidth="1"/>
    <col min="9232" max="9232" width="14.5546875" style="4" customWidth="1"/>
    <col min="9233" max="9233" width="14.88671875" style="4" customWidth="1"/>
    <col min="9234" max="9472" width="9.109375" style="4"/>
    <col min="9473" max="9473" width="2" style="4" customWidth="1"/>
    <col min="9474" max="9474" width="12" style="4" bestFit="1" customWidth="1"/>
    <col min="9475" max="9475" width="13.88671875" style="4" customWidth="1"/>
    <col min="9476" max="9476" width="11.5546875" style="4" bestFit="1" customWidth="1"/>
    <col min="9477" max="9477" width="85" style="4" customWidth="1"/>
    <col min="9478" max="9479" width="18.6640625" style="4" customWidth="1"/>
    <col min="9480" max="9480" width="17" style="4" customWidth="1"/>
    <col min="9481" max="9481" width="13.6640625" style="4" bestFit="1" customWidth="1"/>
    <col min="9482" max="9482" width="15.5546875" style="4" customWidth="1"/>
    <col min="9483" max="9483" width="11.6640625" style="4" bestFit="1" customWidth="1"/>
    <col min="9484" max="9485" width="12.5546875" style="4" bestFit="1" customWidth="1"/>
    <col min="9486" max="9486" width="14.5546875" style="4" customWidth="1"/>
    <col min="9487" max="9487" width="15" style="4" customWidth="1"/>
    <col min="9488" max="9488" width="14.5546875" style="4" customWidth="1"/>
    <col min="9489" max="9489" width="14.88671875" style="4" customWidth="1"/>
    <col min="9490" max="9728" width="9.109375" style="4"/>
    <col min="9729" max="9729" width="2" style="4" customWidth="1"/>
    <col min="9730" max="9730" width="12" style="4" bestFit="1" customWidth="1"/>
    <col min="9731" max="9731" width="13.88671875" style="4" customWidth="1"/>
    <col min="9732" max="9732" width="11.5546875" style="4" bestFit="1" customWidth="1"/>
    <col min="9733" max="9733" width="85" style="4" customWidth="1"/>
    <col min="9734" max="9735" width="18.6640625" style="4" customWidth="1"/>
    <col min="9736" max="9736" width="17" style="4" customWidth="1"/>
    <col min="9737" max="9737" width="13.6640625" style="4" bestFit="1" customWidth="1"/>
    <col min="9738" max="9738" width="15.5546875" style="4" customWidth="1"/>
    <col min="9739" max="9739" width="11.6640625" style="4" bestFit="1" customWidth="1"/>
    <col min="9740" max="9741" width="12.5546875" style="4" bestFit="1" customWidth="1"/>
    <col min="9742" max="9742" width="14.5546875" style="4" customWidth="1"/>
    <col min="9743" max="9743" width="15" style="4" customWidth="1"/>
    <col min="9744" max="9744" width="14.5546875" style="4" customWidth="1"/>
    <col min="9745" max="9745" width="14.88671875" style="4" customWidth="1"/>
    <col min="9746" max="9984" width="9.109375" style="4"/>
    <col min="9985" max="9985" width="2" style="4" customWidth="1"/>
    <col min="9986" max="9986" width="12" style="4" bestFit="1" customWidth="1"/>
    <col min="9987" max="9987" width="13.88671875" style="4" customWidth="1"/>
    <col min="9988" max="9988" width="11.5546875" style="4" bestFit="1" customWidth="1"/>
    <col min="9989" max="9989" width="85" style="4" customWidth="1"/>
    <col min="9990" max="9991" width="18.6640625" style="4" customWidth="1"/>
    <col min="9992" max="9992" width="17" style="4" customWidth="1"/>
    <col min="9993" max="9993" width="13.6640625" style="4" bestFit="1" customWidth="1"/>
    <col min="9994" max="9994" width="15.5546875" style="4" customWidth="1"/>
    <col min="9995" max="9995" width="11.6640625" style="4" bestFit="1" customWidth="1"/>
    <col min="9996" max="9997" width="12.5546875" style="4" bestFit="1" customWidth="1"/>
    <col min="9998" max="9998" width="14.5546875" style="4" customWidth="1"/>
    <col min="9999" max="9999" width="15" style="4" customWidth="1"/>
    <col min="10000" max="10000" width="14.5546875" style="4" customWidth="1"/>
    <col min="10001" max="10001" width="14.88671875" style="4" customWidth="1"/>
    <col min="10002" max="10240" width="9.109375" style="4"/>
    <col min="10241" max="10241" width="2" style="4" customWidth="1"/>
    <col min="10242" max="10242" width="12" style="4" bestFit="1" customWidth="1"/>
    <col min="10243" max="10243" width="13.88671875" style="4" customWidth="1"/>
    <col min="10244" max="10244" width="11.5546875" style="4" bestFit="1" customWidth="1"/>
    <col min="10245" max="10245" width="85" style="4" customWidth="1"/>
    <col min="10246" max="10247" width="18.6640625" style="4" customWidth="1"/>
    <col min="10248" max="10248" width="17" style="4" customWidth="1"/>
    <col min="10249" max="10249" width="13.6640625" style="4" bestFit="1" customWidth="1"/>
    <col min="10250" max="10250" width="15.5546875" style="4" customWidth="1"/>
    <col min="10251" max="10251" width="11.6640625" style="4" bestFit="1" customWidth="1"/>
    <col min="10252" max="10253" width="12.5546875" style="4" bestFit="1" customWidth="1"/>
    <col min="10254" max="10254" width="14.5546875" style="4" customWidth="1"/>
    <col min="10255" max="10255" width="15" style="4" customWidth="1"/>
    <col min="10256" max="10256" width="14.5546875" style="4" customWidth="1"/>
    <col min="10257" max="10257" width="14.88671875" style="4" customWidth="1"/>
    <col min="10258" max="10496" width="9.109375" style="4"/>
    <col min="10497" max="10497" width="2" style="4" customWidth="1"/>
    <col min="10498" max="10498" width="12" style="4" bestFit="1" customWidth="1"/>
    <col min="10499" max="10499" width="13.88671875" style="4" customWidth="1"/>
    <col min="10500" max="10500" width="11.5546875" style="4" bestFit="1" customWidth="1"/>
    <col min="10501" max="10501" width="85" style="4" customWidth="1"/>
    <col min="10502" max="10503" width="18.6640625" style="4" customWidth="1"/>
    <col min="10504" max="10504" width="17" style="4" customWidth="1"/>
    <col min="10505" max="10505" width="13.6640625" style="4" bestFit="1" customWidth="1"/>
    <col min="10506" max="10506" width="15.5546875" style="4" customWidth="1"/>
    <col min="10507" max="10507" width="11.6640625" style="4" bestFit="1" customWidth="1"/>
    <col min="10508" max="10509" width="12.5546875" style="4" bestFit="1" customWidth="1"/>
    <col min="10510" max="10510" width="14.5546875" style="4" customWidth="1"/>
    <col min="10511" max="10511" width="15" style="4" customWidth="1"/>
    <col min="10512" max="10512" width="14.5546875" style="4" customWidth="1"/>
    <col min="10513" max="10513" width="14.88671875" style="4" customWidth="1"/>
    <col min="10514" max="10752" width="9.109375" style="4"/>
    <col min="10753" max="10753" width="2" style="4" customWidth="1"/>
    <col min="10754" max="10754" width="12" style="4" bestFit="1" customWidth="1"/>
    <col min="10755" max="10755" width="13.88671875" style="4" customWidth="1"/>
    <col min="10756" max="10756" width="11.5546875" style="4" bestFit="1" customWidth="1"/>
    <col min="10757" max="10757" width="85" style="4" customWidth="1"/>
    <col min="10758" max="10759" width="18.6640625" style="4" customWidth="1"/>
    <col min="10760" max="10760" width="17" style="4" customWidth="1"/>
    <col min="10761" max="10761" width="13.6640625" style="4" bestFit="1" customWidth="1"/>
    <col min="10762" max="10762" width="15.5546875" style="4" customWidth="1"/>
    <col min="10763" max="10763" width="11.6640625" style="4" bestFit="1" customWidth="1"/>
    <col min="10764" max="10765" width="12.5546875" style="4" bestFit="1" customWidth="1"/>
    <col min="10766" max="10766" width="14.5546875" style="4" customWidth="1"/>
    <col min="10767" max="10767" width="15" style="4" customWidth="1"/>
    <col min="10768" max="10768" width="14.5546875" style="4" customWidth="1"/>
    <col min="10769" max="10769" width="14.88671875" style="4" customWidth="1"/>
    <col min="10770" max="11008" width="9.109375" style="4"/>
    <col min="11009" max="11009" width="2" style="4" customWidth="1"/>
    <col min="11010" max="11010" width="12" style="4" bestFit="1" customWidth="1"/>
    <col min="11011" max="11011" width="13.88671875" style="4" customWidth="1"/>
    <col min="11012" max="11012" width="11.5546875" style="4" bestFit="1" customWidth="1"/>
    <col min="11013" max="11013" width="85" style="4" customWidth="1"/>
    <col min="11014" max="11015" width="18.6640625" style="4" customWidth="1"/>
    <col min="11016" max="11016" width="17" style="4" customWidth="1"/>
    <col min="11017" max="11017" width="13.6640625" style="4" bestFit="1" customWidth="1"/>
    <col min="11018" max="11018" width="15.5546875" style="4" customWidth="1"/>
    <col min="11019" max="11019" width="11.6640625" style="4" bestFit="1" customWidth="1"/>
    <col min="11020" max="11021" width="12.5546875" style="4" bestFit="1" customWidth="1"/>
    <col min="11022" max="11022" width="14.5546875" style="4" customWidth="1"/>
    <col min="11023" max="11023" width="15" style="4" customWidth="1"/>
    <col min="11024" max="11024" width="14.5546875" style="4" customWidth="1"/>
    <col min="11025" max="11025" width="14.88671875" style="4" customWidth="1"/>
    <col min="11026" max="11264" width="9.109375" style="4"/>
    <col min="11265" max="11265" width="2" style="4" customWidth="1"/>
    <col min="11266" max="11266" width="12" style="4" bestFit="1" customWidth="1"/>
    <col min="11267" max="11267" width="13.88671875" style="4" customWidth="1"/>
    <col min="11268" max="11268" width="11.5546875" style="4" bestFit="1" customWidth="1"/>
    <col min="11269" max="11269" width="85" style="4" customWidth="1"/>
    <col min="11270" max="11271" width="18.6640625" style="4" customWidth="1"/>
    <col min="11272" max="11272" width="17" style="4" customWidth="1"/>
    <col min="11273" max="11273" width="13.6640625" style="4" bestFit="1" customWidth="1"/>
    <col min="11274" max="11274" width="15.5546875" style="4" customWidth="1"/>
    <col min="11275" max="11275" width="11.6640625" style="4" bestFit="1" customWidth="1"/>
    <col min="11276" max="11277" width="12.5546875" style="4" bestFit="1" customWidth="1"/>
    <col min="11278" max="11278" width="14.5546875" style="4" customWidth="1"/>
    <col min="11279" max="11279" width="15" style="4" customWidth="1"/>
    <col min="11280" max="11280" width="14.5546875" style="4" customWidth="1"/>
    <col min="11281" max="11281" width="14.88671875" style="4" customWidth="1"/>
    <col min="11282" max="11520" width="9.109375" style="4"/>
    <col min="11521" max="11521" width="2" style="4" customWidth="1"/>
    <col min="11522" max="11522" width="12" style="4" bestFit="1" customWidth="1"/>
    <col min="11523" max="11523" width="13.88671875" style="4" customWidth="1"/>
    <col min="11524" max="11524" width="11.5546875" style="4" bestFit="1" customWidth="1"/>
    <col min="11525" max="11525" width="85" style="4" customWidth="1"/>
    <col min="11526" max="11527" width="18.6640625" style="4" customWidth="1"/>
    <col min="11528" max="11528" width="17" style="4" customWidth="1"/>
    <col min="11529" max="11529" width="13.6640625" style="4" bestFit="1" customWidth="1"/>
    <col min="11530" max="11530" width="15.5546875" style="4" customWidth="1"/>
    <col min="11531" max="11531" width="11.6640625" style="4" bestFit="1" customWidth="1"/>
    <col min="11532" max="11533" width="12.5546875" style="4" bestFit="1" customWidth="1"/>
    <col min="11534" max="11534" width="14.5546875" style="4" customWidth="1"/>
    <col min="11535" max="11535" width="15" style="4" customWidth="1"/>
    <col min="11536" max="11536" width="14.5546875" style="4" customWidth="1"/>
    <col min="11537" max="11537" width="14.88671875" style="4" customWidth="1"/>
    <col min="11538" max="11776" width="9.109375" style="4"/>
    <col min="11777" max="11777" width="2" style="4" customWidth="1"/>
    <col min="11778" max="11778" width="12" style="4" bestFit="1" customWidth="1"/>
    <col min="11779" max="11779" width="13.88671875" style="4" customWidth="1"/>
    <col min="11780" max="11780" width="11.5546875" style="4" bestFit="1" customWidth="1"/>
    <col min="11781" max="11781" width="85" style="4" customWidth="1"/>
    <col min="11782" max="11783" width="18.6640625" style="4" customWidth="1"/>
    <col min="11784" max="11784" width="17" style="4" customWidth="1"/>
    <col min="11785" max="11785" width="13.6640625" style="4" bestFit="1" customWidth="1"/>
    <col min="11786" max="11786" width="15.5546875" style="4" customWidth="1"/>
    <col min="11787" max="11787" width="11.6640625" style="4" bestFit="1" customWidth="1"/>
    <col min="11788" max="11789" width="12.5546875" style="4" bestFit="1" customWidth="1"/>
    <col min="11790" max="11790" width="14.5546875" style="4" customWidth="1"/>
    <col min="11791" max="11791" width="15" style="4" customWidth="1"/>
    <col min="11792" max="11792" width="14.5546875" style="4" customWidth="1"/>
    <col min="11793" max="11793" width="14.88671875" style="4" customWidth="1"/>
    <col min="11794" max="12032" width="9.109375" style="4"/>
    <col min="12033" max="12033" width="2" style="4" customWidth="1"/>
    <col min="12034" max="12034" width="12" style="4" bestFit="1" customWidth="1"/>
    <col min="12035" max="12035" width="13.88671875" style="4" customWidth="1"/>
    <col min="12036" max="12036" width="11.5546875" style="4" bestFit="1" customWidth="1"/>
    <col min="12037" max="12037" width="85" style="4" customWidth="1"/>
    <col min="12038" max="12039" width="18.6640625" style="4" customWidth="1"/>
    <col min="12040" max="12040" width="17" style="4" customWidth="1"/>
    <col min="12041" max="12041" width="13.6640625" style="4" bestFit="1" customWidth="1"/>
    <col min="12042" max="12042" width="15.5546875" style="4" customWidth="1"/>
    <col min="12043" max="12043" width="11.6640625" style="4" bestFit="1" customWidth="1"/>
    <col min="12044" max="12045" width="12.5546875" style="4" bestFit="1" customWidth="1"/>
    <col min="12046" max="12046" width="14.5546875" style="4" customWidth="1"/>
    <col min="12047" max="12047" width="15" style="4" customWidth="1"/>
    <col min="12048" max="12048" width="14.5546875" style="4" customWidth="1"/>
    <col min="12049" max="12049" width="14.88671875" style="4" customWidth="1"/>
    <col min="12050" max="12288" width="9.109375" style="4"/>
    <col min="12289" max="12289" width="2" style="4" customWidth="1"/>
    <col min="12290" max="12290" width="12" style="4" bestFit="1" customWidth="1"/>
    <col min="12291" max="12291" width="13.88671875" style="4" customWidth="1"/>
    <col min="12292" max="12292" width="11.5546875" style="4" bestFit="1" customWidth="1"/>
    <col min="12293" max="12293" width="85" style="4" customWidth="1"/>
    <col min="12294" max="12295" width="18.6640625" style="4" customWidth="1"/>
    <col min="12296" max="12296" width="17" style="4" customWidth="1"/>
    <col min="12297" max="12297" width="13.6640625" style="4" bestFit="1" customWidth="1"/>
    <col min="12298" max="12298" width="15.5546875" style="4" customWidth="1"/>
    <col min="12299" max="12299" width="11.6640625" style="4" bestFit="1" customWidth="1"/>
    <col min="12300" max="12301" width="12.5546875" style="4" bestFit="1" customWidth="1"/>
    <col min="12302" max="12302" width="14.5546875" style="4" customWidth="1"/>
    <col min="12303" max="12303" width="15" style="4" customWidth="1"/>
    <col min="12304" max="12304" width="14.5546875" style="4" customWidth="1"/>
    <col min="12305" max="12305" width="14.88671875" style="4" customWidth="1"/>
    <col min="12306" max="12544" width="9.109375" style="4"/>
    <col min="12545" max="12545" width="2" style="4" customWidth="1"/>
    <col min="12546" max="12546" width="12" style="4" bestFit="1" customWidth="1"/>
    <col min="12547" max="12547" width="13.88671875" style="4" customWidth="1"/>
    <col min="12548" max="12548" width="11.5546875" style="4" bestFit="1" customWidth="1"/>
    <col min="12549" max="12549" width="85" style="4" customWidth="1"/>
    <col min="12550" max="12551" width="18.6640625" style="4" customWidth="1"/>
    <col min="12552" max="12552" width="17" style="4" customWidth="1"/>
    <col min="12553" max="12553" width="13.6640625" style="4" bestFit="1" customWidth="1"/>
    <col min="12554" max="12554" width="15.5546875" style="4" customWidth="1"/>
    <col min="12555" max="12555" width="11.6640625" style="4" bestFit="1" customWidth="1"/>
    <col min="12556" max="12557" width="12.5546875" style="4" bestFit="1" customWidth="1"/>
    <col min="12558" max="12558" width="14.5546875" style="4" customWidth="1"/>
    <col min="12559" max="12559" width="15" style="4" customWidth="1"/>
    <col min="12560" max="12560" width="14.5546875" style="4" customWidth="1"/>
    <col min="12561" max="12561" width="14.88671875" style="4" customWidth="1"/>
    <col min="12562" max="12800" width="9.109375" style="4"/>
    <col min="12801" max="12801" width="2" style="4" customWidth="1"/>
    <col min="12802" max="12802" width="12" style="4" bestFit="1" customWidth="1"/>
    <col min="12803" max="12803" width="13.88671875" style="4" customWidth="1"/>
    <col min="12804" max="12804" width="11.5546875" style="4" bestFit="1" customWidth="1"/>
    <col min="12805" max="12805" width="85" style="4" customWidth="1"/>
    <col min="12806" max="12807" width="18.6640625" style="4" customWidth="1"/>
    <col min="12808" max="12808" width="17" style="4" customWidth="1"/>
    <col min="12809" max="12809" width="13.6640625" style="4" bestFit="1" customWidth="1"/>
    <col min="12810" max="12810" width="15.5546875" style="4" customWidth="1"/>
    <col min="12811" max="12811" width="11.6640625" style="4" bestFit="1" customWidth="1"/>
    <col min="12812" max="12813" width="12.5546875" style="4" bestFit="1" customWidth="1"/>
    <col min="12814" max="12814" width="14.5546875" style="4" customWidth="1"/>
    <col min="12815" max="12815" width="15" style="4" customWidth="1"/>
    <col min="12816" max="12816" width="14.5546875" style="4" customWidth="1"/>
    <col min="12817" max="12817" width="14.88671875" style="4" customWidth="1"/>
    <col min="12818" max="13056" width="9.109375" style="4"/>
    <col min="13057" max="13057" width="2" style="4" customWidth="1"/>
    <col min="13058" max="13058" width="12" style="4" bestFit="1" customWidth="1"/>
    <col min="13059" max="13059" width="13.88671875" style="4" customWidth="1"/>
    <col min="13060" max="13060" width="11.5546875" style="4" bestFit="1" customWidth="1"/>
    <col min="13061" max="13061" width="85" style="4" customWidth="1"/>
    <col min="13062" max="13063" width="18.6640625" style="4" customWidth="1"/>
    <col min="13064" max="13064" width="17" style="4" customWidth="1"/>
    <col min="13065" max="13065" width="13.6640625" style="4" bestFit="1" customWidth="1"/>
    <col min="13066" max="13066" width="15.5546875" style="4" customWidth="1"/>
    <col min="13067" max="13067" width="11.6640625" style="4" bestFit="1" customWidth="1"/>
    <col min="13068" max="13069" width="12.5546875" style="4" bestFit="1" customWidth="1"/>
    <col min="13070" max="13070" width="14.5546875" style="4" customWidth="1"/>
    <col min="13071" max="13071" width="15" style="4" customWidth="1"/>
    <col min="13072" max="13072" width="14.5546875" style="4" customWidth="1"/>
    <col min="13073" max="13073" width="14.88671875" style="4" customWidth="1"/>
    <col min="13074" max="13312" width="9.109375" style="4"/>
    <col min="13313" max="13313" width="2" style="4" customWidth="1"/>
    <col min="13314" max="13314" width="12" style="4" bestFit="1" customWidth="1"/>
    <col min="13315" max="13315" width="13.88671875" style="4" customWidth="1"/>
    <col min="13316" max="13316" width="11.5546875" style="4" bestFit="1" customWidth="1"/>
    <col min="13317" max="13317" width="85" style="4" customWidth="1"/>
    <col min="13318" max="13319" width="18.6640625" style="4" customWidth="1"/>
    <col min="13320" max="13320" width="17" style="4" customWidth="1"/>
    <col min="13321" max="13321" width="13.6640625" style="4" bestFit="1" customWidth="1"/>
    <col min="13322" max="13322" width="15.5546875" style="4" customWidth="1"/>
    <col min="13323" max="13323" width="11.6640625" style="4" bestFit="1" customWidth="1"/>
    <col min="13324" max="13325" width="12.5546875" style="4" bestFit="1" customWidth="1"/>
    <col min="13326" max="13326" width="14.5546875" style="4" customWidth="1"/>
    <col min="13327" max="13327" width="15" style="4" customWidth="1"/>
    <col min="13328" max="13328" width="14.5546875" style="4" customWidth="1"/>
    <col min="13329" max="13329" width="14.88671875" style="4" customWidth="1"/>
    <col min="13330" max="13568" width="9.109375" style="4"/>
    <col min="13569" max="13569" width="2" style="4" customWidth="1"/>
    <col min="13570" max="13570" width="12" style="4" bestFit="1" customWidth="1"/>
    <col min="13571" max="13571" width="13.88671875" style="4" customWidth="1"/>
    <col min="13572" max="13572" width="11.5546875" style="4" bestFit="1" customWidth="1"/>
    <col min="13573" max="13573" width="85" style="4" customWidth="1"/>
    <col min="13574" max="13575" width="18.6640625" style="4" customWidth="1"/>
    <col min="13576" max="13576" width="17" style="4" customWidth="1"/>
    <col min="13577" max="13577" width="13.6640625" style="4" bestFit="1" customWidth="1"/>
    <col min="13578" max="13578" width="15.5546875" style="4" customWidth="1"/>
    <col min="13579" max="13579" width="11.6640625" style="4" bestFit="1" customWidth="1"/>
    <col min="13580" max="13581" width="12.5546875" style="4" bestFit="1" customWidth="1"/>
    <col min="13582" max="13582" width="14.5546875" style="4" customWidth="1"/>
    <col min="13583" max="13583" width="15" style="4" customWidth="1"/>
    <col min="13584" max="13584" width="14.5546875" style="4" customWidth="1"/>
    <col min="13585" max="13585" width="14.88671875" style="4" customWidth="1"/>
    <col min="13586" max="13824" width="9.109375" style="4"/>
    <col min="13825" max="13825" width="2" style="4" customWidth="1"/>
    <col min="13826" max="13826" width="12" style="4" bestFit="1" customWidth="1"/>
    <col min="13827" max="13827" width="13.88671875" style="4" customWidth="1"/>
    <col min="13828" max="13828" width="11.5546875" style="4" bestFit="1" customWidth="1"/>
    <col min="13829" max="13829" width="85" style="4" customWidth="1"/>
    <col min="13830" max="13831" width="18.6640625" style="4" customWidth="1"/>
    <col min="13832" max="13832" width="17" style="4" customWidth="1"/>
    <col min="13833" max="13833" width="13.6640625" style="4" bestFit="1" customWidth="1"/>
    <col min="13834" max="13834" width="15.5546875" style="4" customWidth="1"/>
    <col min="13835" max="13835" width="11.6640625" style="4" bestFit="1" customWidth="1"/>
    <col min="13836" max="13837" width="12.5546875" style="4" bestFit="1" customWidth="1"/>
    <col min="13838" max="13838" width="14.5546875" style="4" customWidth="1"/>
    <col min="13839" max="13839" width="15" style="4" customWidth="1"/>
    <col min="13840" max="13840" width="14.5546875" style="4" customWidth="1"/>
    <col min="13841" max="13841" width="14.88671875" style="4" customWidth="1"/>
    <col min="13842" max="14080" width="9.109375" style="4"/>
    <col min="14081" max="14081" width="2" style="4" customWidth="1"/>
    <col min="14082" max="14082" width="12" style="4" bestFit="1" customWidth="1"/>
    <col min="14083" max="14083" width="13.88671875" style="4" customWidth="1"/>
    <col min="14084" max="14084" width="11.5546875" style="4" bestFit="1" customWidth="1"/>
    <col min="14085" max="14085" width="85" style="4" customWidth="1"/>
    <col min="14086" max="14087" width="18.6640625" style="4" customWidth="1"/>
    <col min="14088" max="14088" width="17" style="4" customWidth="1"/>
    <col min="14089" max="14089" width="13.6640625" style="4" bestFit="1" customWidth="1"/>
    <col min="14090" max="14090" width="15.5546875" style="4" customWidth="1"/>
    <col min="14091" max="14091" width="11.6640625" style="4" bestFit="1" customWidth="1"/>
    <col min="14092" max="14093" width="12.5546875" style="4" bestFit="1" customWidth="1"/>
    <col min="14094" max="14094" width="14.5546875" style="4" customWidth="1"/>
    <col min="14095" max="14095" width="15" style="4" customWidth="1"/>
    <col min="14096" max="14096" width="14.5546875" style="4" customWidth="1"/>
    <col min="14097" max="14097" width="14.88671875" style="4" customWidth="1"/>
    <col min="14098" max="14336" width="9.109375" style="4"/>
    <col min="14337" max="14337" width="2" style="4" customWidth="1"/>
    <col min="14338" max="14338" width="12" style="4" bestFit="1" customWidth="1"/>
    <col min="14339" max="14339" width="13.88671875" style="4" customWidth="1"/>
    <col min="14340" max="14340" width="11.5546875" style="4" bestFit="1" customWidth="1"/>
    <col min="14341" max="14341" width="85" style="4" customWidth="1"/>
    <col min="14342" max="14343" width="18.6640625" style="4" customWidth="1"/>
    <col min="14344" max="14344" width="17" style="4" customWidth="1"/>
    <col min="14345" max="14345" width="13.6640625" style="4" bestFit="1" customWidth="1"/>
    <col min="14346" max="14346" width="15.5546875" style="4" customWidth="1"/>
    <col min="14347" max="14347" width="11.6640625" style="4" bestFit="1" customWidth="1"/>
    <col min="14348" max="14349" width="12.5546875" style="4" bestFit="1" customWidth="1"/>
    <col min="14350" max="14350" width="14.5546875" style="4" customWidth="1"/>
    <col min="14351" max="14351" width="15" style="4" customWidth="1"/>
    <col min="14352" max="14352" width="14.5546875" style="4" customWidth="1"/>
    <col min="14353" max="14353" width="14.88671875" style="4" customWidth="1"/>
    <col min="14354" max="14592" width="9.109375" style="4"/>
    <col min="14593" max="14593" width="2" style="4" customWidth="1"/>
    <col min="14594" max="14594" width="12" style="4" bestFit="1" customWidth="1"/>
    <col min="14595" max="14595" width="13.88671875" style="4" customWidth="1"/>
    <col min="14596" max="14596" width="11.5546875" style="4" bestFit="1" customWidth="1"/>
    <col min="14597" max="14597" width="85" style="4" customWidth="1"/>
    <col min="14598" max="14599" width="18.6640625" style="4" customWidth="1"/>
    <col min="14600" max="14600" width="17" style="4" customWidth="1"/>
    <col min="14601" max="14601" width="13.6640625" style="4" bestFit="1" customWidth="1"/>
    <col min="14602" max="14602" width="15.5546875" style="4" customWidth="1"/>
    <col min="14603" max="14603" width="11.6640625" style="4" bestFit="1" customWidth="1"/>
    <col min="14604" max="14605" width="12.5546875" style="4" bestFit="1" customWidth="1"/>
    <col min="14606" max="14606" width="14.5546875" style="4" customWidth="1"/>
    <col min="14607" max="14607" width="15" style="4" customWidth="1"/>
    <col min="14608" max="14608" width="14.5546875" style="4" customWidth="1"/>
    <col min="14609" max="14609" width="14.88671875" style="4" customWidth="1"/>
    <col min="14610" max="14848" width="9.109375" style="4"/>
    <col min="14849" max="14849" width="2" style="4" customWidth="1"/>
    <col min="14850" max="14850" width="12" style="4" bestFit="1" customWidth="1"/>
    <col min="14851" max="14851" width="13.88671875" style="4" customWidth="1"/>
    <col min="14852" max="14852" width="11.5546875" style="4" bestFit="1" customWidth="1"/>
    <col min="14853" max="14853" width="85" style="4" customWidth="1"/>
    <col min="14854" max="14855" width="18.6640625" style="4" customWidth="1"/>
    <col min="14856" max="14856" width="17" style="4" customWidth="1"/>
    <col min="14857" max="14857" width="13.6640625" style="4" bestFit="1" customWidth="1"/>
    <col min="14858" max="14858" width="15.5546875" style="4" customWidth="1"/>
    <col min="14859" max="14859" width="11.6640625" style="4" bestFit="1" customWidth="1"/>
    <col min="14860" max="14861" width="12.5546875" style="4" bestFit="1" customWidth="1"/>
    <col min="14862" max="14862" width="14.5546875" style="4" customWidth="1"/>
    <col min="14863" max="14863" width="15" style="4" customWidth="1"/>
    <col min="14864" max="14864" width="14.5546875" style="4" customWidth="1"/>
    <col min="14865" max="14865" width="14.88671875" style="4" customWidth="1"/>
    <col min="14866" max="15104" width="9.109375" style="4"/>
    <col min="15105" max="15105" width="2" style="4" customWidth="1"/>
    <col min="15106" max="15106" width="12" style="4" bestFit="1" customWidth="1"/>
    <col min="15107" max="15107" width="13.88671875" style="4" customWidth="1"/>
    <col min="15108" max="15108" width="11.5546875" style="4" bestFit="1" customWidth="1"/>
    <col min="15109" max="15109" width="85" style="4" customWidth="1"/>
    <col min="15110" max="15111" width="18.6640625" style="4" customWidth="1"/>
    <col min="15112" max="15112" width="17" style="4" customWidth="1"/>
    <col min="15113" max="15113" width="13.6640625" style="4" bestFit="1" customWidth="1"/>
    <col min="15114" max="15114" width="15.5546875" style="4" customWidth="1"/>
    <col min="15115" max="15115" width="11.6640625" style="4" bestFit="1" customWidth="1"/>
    <col min="15116" max="15117" width="12.5546875" style="4" bestFit="1" customWidth="1"/>
    <col min="15118" max="15118" width="14.5546875" style="4" customWidth="1"/>
    <col min="15119" max="15119" width="15" style="4" customWidth="1"/>
    <col min="15120" max="15120" width="14.5546875" style="4" customWidth="1"/>
    <col min="15121" max="15121" width="14.88671875" style="4" customWidth="1"/>
    <col min="15122" max="15360" width="9.109375" style="4"/>
    <col min="15361" max="15361" width="2" style="4" customWidth="1"/>
    <col min="15362" max="15362" width="12" style="4" bestFit="1" customWidth="1"/>
    <col min="15363" max="15363" width="13.88671875" style="4" customWidth="1"/>
    <col min="15364" max="15364" width="11.5546875" style="4" bestFit="1" customWidth="1"/>
    <col min="15365" max="15365" width="85" style="4" customWidth="1"/>
    <col min="15366" max="15367" width="18.6640625" style="4" customWidth="1"/>
    <col min="15368" max="15368" width="17" style="4" customWidth="1"/>
    <col min="15369" max="15369" width="13.6640625" style="4" bestFit="1" customWidth="1"/>
    <col min="15370" max="15370" width="15.5546875" style="4" customWidth="1"/>
    <col min="15371" max="15371" width="11.6640625" style="4" bestFit="1" customWidth="1"/>
    <col min="15372" max="15373" width="12.5546875" style="4" bestFit="1" customWidth="1"/>
    <col min="15374" max="15374" width="14.5546875" style="4" customWidth="1"/>
    <col min="15375" max="15375" width="15" style="4" customWidth="1"/>
    <col min="15376" max="15376" width="14.5546875" style="4" customWidth="1"/>
    <col min="15377" max="15377" width="14.88671875" style="4" customWidth="1"/>
    <col min="15378" max="15616" width="9.109375" style="4"/>
    <col min="15617" max="15617" width="2" style="4" customWidth="1"/>
    <col min="15618" max="15618" width="12" style="4" bestFit="1" customWidth="1"/>
    <col min="15619" max="15619" width="13.88671875" style="4" customWidth="1"/>
    <col min="15620" max="15620" width="11.5546875" style="4" bestFit="1" customWidth="1"/>
    <col min="15621" max="15621" width="85" style="4" customWidth="1"/>
    <col min="15622" max="15623" width="18.6640625" style="4" customWidth="1"/>
    <col min="15624" max="15624" width="17" style="4" customWidth="1"/>
    <col min="15625" max="15625" width="13.6640625" style="4" bestFit="1" customWidth="1"/>
    <col min="15626" max="15626" width="15.5546875" style="4" customWidth="1"/>
    <col min="15627" max="15627" width="11.6640625" style="4" bestFit="1" customWidth="1"/>
    <col min="15628" max="15629" width="12.5546875" style="4" bestFit="1" customWidth="1"/>
    <col min="15630" max="15630" width="14.5546875" style="4" customWidth="1"/>
    <col min="15631" max="15631" width="15" style="4" customWidth="1"/>
    <col min="15632" max="15632" width="14.5546875" style="4" customWidth="1"/>
    <col min="15633" max="15633" width="14.88671875" style="4" customWidth="1"/>
    <col min="15634" max="15872" width="9.109375" style="4"/>
    <col min="15873" max="15873" width="2" style="4" customWidth="1"/>
    <col min="15874" max="15874" width="12" style="4" bestFit="1" customWidth="1"/>
    <col min="15875" max="15875" width="13.88671875" style="4" customWidth="1"/>
    <col min="15876" max="15876" width="11.5546875" style="4" bestFit="1" customWidth="1"/>
    <col min="15877" max="15877" width="85" style="4" customWidth="1"/>
    <col min="15878" max="15879" width="18.6640625" style="4" customWidth="1"/>
    <col min="15880" max="15880" width="17" style="4" customWidth="1"/>
    <col min="15881" max="15881" width="13.6640625" style="4" bestFit="1" customWidth="1"/>
    <col min="15882" max="15882" width="15.5546875" style="4" customWidth="1"/>
    <col min="15883" max="15883" width="11.6640625" style="4" bestFit="1" customWidth="1"/>
    <col min="15884" max="15885" width="12.5546875" style="4" bestFit="1" customWidth="1"/>
    <col min="15886" max="15886" width="14.5546875" style="4" customWidth="1"/>
    <col min="15887" max="15887" width="15" style="4" customWidth="1"/>
    <col min="15888" max="15888" width="14.5546875" style="4" customWidth="1"/>
    <col min="15889" max="15889" width="14.88671875" style="4" customWidth="1"/>
    <col min="15890" max="16128" width="9.109375" style="4"/>
    <col min="16129" max="16129" width="2" style="4" customWidth="1"/>
    <col min="16130" max="16130" width="12" style="4" bestFit="1" customWidth="1"/>
    <col min="16131" max="16131" width="13.88671875" style="4" customWidth="1"/>
    <col min="16132" max="16132" width="11.5546875" style="4" bestFit="1" customWidth="1"/>
    <col min="16133" max="16133" width="85" style="4" customWidth="1"/>
    <col min="16134" max="16135" width="18.6640625" style="4" customWidth="1"/>
    <col min="16136" max="16136" width="17" style="4" customWidth="1"/>
    <col min="16137" max="16137" width="13.6640625" style="4" bestFit="1" customWidth="1"/>
    <col min="16138" max="16138" width="15.5546875" style="4" customWidth="1"/>
    <col min="16139" max="16139" width="11.6640625" style="4" bestFit="1" customWidth="1"/>
    <col min="16140" max="16141" width="12.5546875" style="4" bestFit="1" customWidth="1"/>
    <col min="16142" max="16142" width="14.5546875" style="4" customWidth="1"/>
    <col min="16143" max="16143" width="15" style="4" customWidth="1"/>
    <col min="16144" max="16144" width="14.5546875" style="4" customWidth="1"/>
    <col min="16145" max="16145" width="14.88671875" style="4" customWidth="1"/>
    <col min="16146" max="16384" width="9.109375" style="4"/>
  </cols>
  <sheetData>
    <row r="1" spans="2:17" s="1" customFormat="1" ht="10.5" customHeight="1" x14ac:dyDescent="0.3"/>
    <row r="2" spans="2:17" ht="19.5" customHeight="1" x14ac:dyDescent="0.3">
      <c r="B2" s="2" t="s">
        <v>0</v>
      </c>
      <c r="C2" s="3" t="s">
        <v>1</v>
      </c>
      <c r="D2" s="3"/>
      <c r="F2" s="5"/>
      <c r="G2" s="6"/>
    </row>
    <row r="3" spans="2:17" ht="12.75" customHeight="1" x14ac:dyDescent="0.2">
      <c r="B3" s="2" t="s">
        <v>2</v>
      </c>
      <c r="C3" s="7" t="s">
        <v>808</v>
      </c>
      <c r="D3" s="7"/>
      <c r="E3" s="7"/>
      <c r="F3" s="5"/>
      <c r="G3" s="8"/>
    </row>
    <row r="4" spans="2:17" ht="30" customHeight="1" x14ac:dyDescent="0.2">
      <c r="B4" s="2"/>
      <c r="C4" s="7"/>
      <c r="D4" s="7"/>
      <c r="E4" s="7"/>
      <c r="F4" s="5"/>
    </row>
    <row r="5" spans="2:17" ht="19.5" customHeight="1" x14ac:dyDescent="0.3">
      <c r="B5" s="2" t="s">
        <v>4</v>
      </c>
      <c r="C5" s="3" t="str">
        <f>'Full Extract'!C5</f>
        <v>April to June 2017</v>
      </c>
      <c r="D5" s="3"/>
      <c r="E5" s="5"/>
    </row>
    <row r="6" spans="2:17" x14ac:dyDescent="0.2">
      <c r="B6" s="2" t="s">
        <v>6</v>
      </c>
      <c r="C6" s="11" t="s">
        <v>7</v>
      </c>
      <c r="D6" s="11"/>
      <c r="F6" s="5"/>
    </row>
    <row r="7" spans="2:17" x14ac:dyDescent="0.2">
      <c r="B7" s="2" t="s">
        <v>8</v>
      </c>
      <c r="C7" s="12" t="s">
        <v>9</v>
      </c>
      <c r="D7" s="12"/>
      <c r="F7" s="5"/>
    </row>
    <row r="8" spans="2:17" x14ac:dyDescent="0.2">
      <c r="B8" s="2" t="s">
        <v>10</v>
      </c>
      <c r="C8" s="12" t="str">
        <f>'Full Extract'!C8:D8</f>
        <v>25th August 2017</v>
      </c>
      <c r="D8" s="12"/>
      <c r="F8" s="5"/>
    </row>
    <row r="9" spans="2:17" x14ac:dyDescent="0.2">
      <c r="B9" s="2" t="s">
        <v>12</v>
      </c>
      <c r="C9" s="12" t="s">
        <v>13</v>
      </c>
      <c r="D9" s="12"/>
      <c r="F9" s="5"/>
      <c r="G9" s="11"/>
    </row>
    <row r="10" spans="2:17" x14ac:dyDescent="0.2">
      <c r="B10" s="2" t="s">
        <v>14</v>
      </c>
      <c r="C10" s="12" t="s">
        <v>15</v>
      </c>
      <c r="D10" s="12"/>
      <c r="F10" s="5"/>
    </row>
    <row r="11" spans="2:17" x14ac:dyDescent="0.2">
      <c r="B11" s="2" t="s">
        <v>16</v>
      </c>
      <c r="C11" s="11" t="s">
        <v>17</v>
      </c>
      <c r="D11" s="11"/>
      <c r="F11" s="5"/>
      <c r="G11" s="11"/>
    </row>
    <row r="12" spans="2:17" ht="28.5" customHeight="1" x14ac:dyDescent="0.2">
      <c r="B12" s="13" t="s">
        <v>18</v>
      </c>
      <c r="C12" s="13"/>
      <c r="D12" s="13"/>
      <c r="E12" s="13"/>
      <c r="F12" s="13"/>
    </row>
    <row r="13" spans="2:17" ht="13.2" x14ac:dyDescent="0.25">
      <c r="B13" s="14" t="s">
        <v>19</v>
      </c>
      <c r="E13" s="11"/>
    </row>
    <row r="14" spans="2:17" ht="11.25" customHeight="1" x14ac:dyDescent="0.2">
      <c r="B14" s="15"/>
      <c r="F14" s="11"/>
    </row>
    <row r="15" spans="2:17" ht="16.2" x14ac:dyDescent="0.3">
      <c r="B15" s="16" t="s">
        <v>809</v>
      </c>
      <c r="C15" s="16"/>
      <c r="D15" s="16"/>
    </row>
    <row r="16" spans="2:17" ht="37.799999999999997" x14ac:dyDescent="0.2">
      <c r="B16" s="31" t="s">
        <v>21</v>
      </c>
      <c r="C16" s="31" t="s">
        <v>22</v>
      </c>
      <c r="D16" s="32" t="s">
        <v>23</v>
      </c>
      <c r="E16" s="32" t="s">
        <v>810</v>
      </c>
      <c r="F16" s="32" t="s">
        <v>27</v>
      </c>
      <c r="G16" s="32" t="s">
        <v>28</v>
      </c>
      <c r="H16" s="32" t="s">
        <v>29</v>
      </c>
      <c r="I16" s="32" t="s">
        <v>30</v>
      </c>
      <c r="J16" s="32" t="s">
        <v>31</v>
      </c>
      <c r="K16" s="32" t="s">
        <v>32</v>
      </c>
      <c r="L16" s="17" t="s">
        <v>33</v>
      </c>
      <c r="M16" s="17" t="s">
        <v>34</v>
      </c>
      <c r="N16" s="17" t="s">
        <v>35</v>
      </c>
      <c r="O16" s="17" t="s">
        <v>36</v>
      </c>
      <c r="P16" s="17" t="s">
        <v>37</v>
      </c>
      <c r="Q16" s="17" t="s">
        <v>38</v>
      </c>
    </row>
    <row r="17" spans="2:17" x14ac:dyDescent="0.2">
      <c r="B17" s="18" t="str">
        <f>'Full Extract'!B17</f>
        <v>2017-18</v>
      </c>
      <c r="C17" s="19" t="str">
        <f>'Full Extract'!C17</f>
        <v>JUNE</v>
      </c>
      <c r="D17" s="22"/>
      <c r="E17" s="21" t="s">
        <v>41</v>
      </c>
      <c r="F17" s="22" t="s">
        <v>42</v>
      </c>
      <c r="G17" s="22" t="s">
        <v>43</v>
      </c>
      <c r="H17" s="33">
        <f t="shared" ref="H17:Q17" si="0">SUM(H19:H22)</f>
        <v>1573762</v>
      </c>
      <c r="I17" s="33">
        <f t="shared" si="0"/>
        <v>1450932</v>
      </c>
      <c r="J17" s="33">
        <f t="shared" si="0"/>
        <v>32770</v>
      </c>
      <c r="K17" s="33">
        <f t="shared" si="0"/>
        <v>239236</v>
      </c>
      <c r="L17" s="33">
        <f t="shared" ca="1" si="0"/>
        <v>3491602</v>
      </c>
      <c r="M17" s="33">
        <f t="shared" ca="1" si="0"/>
        <v>2189284</v>
      </c>
      <c r="N17" s="33">
        <f t="shared" ca="1" si="0"/>
        <v>4865374</v>
      </c>
      <c r="O17" s="33">
        <f t="shared" ca="1" si="0"/>
        <v>465510</v>
      </c>
      <c r="P17" s="33">
        <f t="shared" ca="1" si="0"/>
        <v>10282726</v>
      </c>
      <c r="Q17" s="33">
        <f t="shared" ca="1" si="0"/>
        <v>982143</v>
      </c>
    </row>
    <row r="18" spans="2:17" ht="6.75" customHeight="1" x14ac:dyDescent="0.2"/>
    <row r="19" spans="2:17" x14ac:dyDescent="0.2">
      <c r="B19" s="34" t="str">
        <f>B17</f>
        <v>2017-18</v>
      </c>
      <c r="C19" s="34" t="str">
        <f>$C$17</f>
        <v>JUNE</v>
      </c>
      <c r="D19" s="34" t="s">
        <v>44</v>
      </c>
      <c r="E19" s="34" t="s">
        <v>45</v>
      </c>
      <c r="F19" s="35" t="s">
        <v>42</v>
      </c>
      <c r="G19" s="35" t="s">
        <v>43</v>
      </c>
      <c r="H19" s="36">
        <f>SUMIF('Full Extract'!$D$1:D$65536,'Regional Totals'!$D19,'Full Extract'!J$1:J$65536)</f>
        <v>473633</v>
      </c>
      <c r="I19" s="35">
        <f>SUMIF('Full Extract'!$D$1:D$65536,'Regional Totals'!$D19,'Full Extract'!K$1:K$65536)</f>
        <v>435086</v>
      </c>
      <c r="J19" s="35">
        <f>SUMIF('Full Extract'!$D$1:D$65536,'Regional Totals'!$D19,'Full Extract'!L$1:L$65536)</f>
        <v>10829</v>
      </c>
      <c r="K19" s="37">
        <f>SUMIF('Full Extract'!$D$1:D$65536,'Regional Totals'!$D19,'Full Extract'!M$1:M$65536)</f>
        <v>69717</v>
      </c>
      <c r="L19" s="37">
        <f ca="1">SUMIF('Full Extract'!$D$1:E$65536,'Regional Totals'!$D19,'Full Extract'!N$1:N$65536)</f>
        <v>1005181</v>
      </c>
      <c r="M19" s="37">
        <f ca="1">SUMIF('Full Extract'!$D$1:F$65536,'Regional Totals'!$D19,'Full Extract'!O$1:O$65536)</f>
        <v>667654</v>
      </c>
      <c r="N19" s="37">
        <f ca="1">SUMIF('Full Extract'!$D$1:G$65536,'Regional Totals'!$D19,'Full Extract'!P$1:P$65536)</f>
        <v>1447697</v>
      </c>
      <c r="O19" s="37">
        <f ca="1">SUMIF('Full Extract'!$D$1:H$65536,'Regional Totals'!$D19,'Full Extract'!Q$1:Q$65536)</f>
        <v>135602</v>
      </c>
      <c r="P19" s="37">
        <f ca="1">SUMIF('Full Extract'!$D$1:I$65536,'Regional Totals'!$D19,'Full Extract'!R$1:R$65536)</f>
        <v>3356272</v>
      </c>
      <c r="Q19" s="37">
        <f ca="1">SUMIF('Full Extract'!$D$1:J$65536,'Regional Totals'!$D19,'Full Extract'!S$1:S$65536)</f>
        <v>315210</v>
      </c>
    </row>
    <row r="20" spans="2:17" x14ac:dyDescent="0.2">
      <c r="B20" s="38" t="str">
        <f>B19</f>
        <v>2017-18</v>
      </c>
      <c r="C20" s="38" t="str">
        <f>$C$17</f>
        <v>JUNE</v>
      </c>
      <c r="D20" s="38" t="s">
        <v>264</v>
      </c>
      <c r="E20" s="38" t="s">
        <v>265</v>
      </c>
      <c r="F20" s="39" t="s">
        <v>42</v>
      </c>
      <c r="G20" s="39" t="s">
        <v>43</v>
      </c>
      <c r="H20" s="40">
        <f>SUMIF('Full Extract'!$D$1:D$65536,'Regional Totals'!$D20,'Full Extract'!J$1:J$65536)</f>
        <v>443882</v>
      </c>
      <c r="I20" s="39">
        <f>SUMIF('Full Extract'!$D$1:D$65536,'Regional Totals'!$D20,'Full Extract'!K$1:K$65536)</f>
        <v>419489</v>
      </c>
      <c r="J20" s="39">
        <f>SUMIF('Full Extract'!$D$1:D$65536,'Regional Totals'!$D20,'Full Extract'!L$1:L$65536)</f>
        <v>8887</v>
      </c>
      <c r="K20" s="41">
        <f>SUMIF('Full Extract'!$D$1:D$65536,'Regional Totals'!$D20,'Full Extract'!M$1:M$65536)</f>
        <v>66827</v>
      </c>
      <c r="L20" s="41">
        <f ca="1">SUMIF('Full Extract'!$D$1:E$65536,'Regional Totals'!$D20,'Full Extract'!N$1:N$65536)</f>
        <v>979271</v>
      </c>
      <c r="M20" s="41">
        <f ca="1">SUMIF('Full Extract'!$D$1:F$65536,'Regional Totals'!$D20,'Full Extract'!O$1:O$65536)</f>
        <v>590294</v>
      </c>
      <c r="N20" s="41">
        <f ca="1">SUMIF('Full Extract'!$D$1:G$65536,'Regional Totals'!$D20,'Full Extract'!P$1:P$65536)</f>
        <v>1363747</v>
      </c>
      <c r="O20" s="41">
        <f ca="1">SUMIF('Full Extract'!$D$1:H$65536,'Regional Totals'!$D20,'Full Extract'!Q$1:Q$65536)</f>
        <v>120637</v>
      </c>
      <c r="P20" s="41">
        <f ca="1">SUMIF('Full Extract'!$D$1:I$65536,'Regional Totals'!$D20,'Full Extract'!R$1:R$65536)</f>
        <v>2763328</v>
      </c>
      <c r="Q20" s="41">
        <f ca="1">SUMIF('Full Extract'!$D$1:J$65536,'Regional Totals'!$D20,'Full Extract'!S$1:S$65536)</f>
        <v>243053</v>
      </c>
    </row>
    <row r="21" spans="2:17" x14ac:dyDescent="0.2">
      <c r="B21" s="38" t="str">
        <f>B20</f>
        <v>2017-18</v>
      </c>
      <c r="C21" s="38" t="str">
        <f>$C$17</f>
        <v>JUNE</v>
      </c>
      <c r="D21" s="38" t="s">
        <v>486</v>
      </c>
      <c r="E21" s="38" t="s">
        <v>487</v>
      </c>
      <c r="F21" s="39" t="s">
        <v>42</v>
      </c>
      <c r="G21" s="39" t="s">
        <v>43</v>
      </c>
      <c r="H21" s="40">
        <f>SUMIF('Full Extract'!$D$1:D$65536,'Regional Totals'!$D21,'Full Extract'!J$1:J$65536)</f>
        <v>276851</v>
      </c>
      <c r="I21" s="39">
        <f>SUMIF('Full Extract'!$D$1:D$65536,'Regional Totals'!$D21,'Full Extract'!K$1:K$65536)</f>
        <v>240386</v>
      </c>
      <c r="J21" s="39">
        <f>SUMIF('Full Extract'!$D$1:D$65536,'Regional Totals'!$D21,'Full Extract'!L$1:L$65536)</f>
        <v>7109</v>
      </c>
      <c r="K21" s="41">
        <f>SUMIF('Full Extract'!$D$1:D$65536,'Regional Totals'!$D21,'Full Extract'!M$1:M$65536)</f>
        <v>50114</v>
      </c>
      <c r="L21" s="41">
        <f ca="1">SUMIF('Full Extract'!$D$1:E$65536,'Regional Totals'!$D21,'Full Extract'!N$1:N$65536)</f>
        <v>653004</v>
      </c>
      <c r="M21" s="41">
        <f ca="1">SUMIF('Full Extract'!$D$1:F$65536,'Regional Totals'!$D21,'Full Extract'!O$1:O$65536)</f>
        <v>447885</v>
      </c>
      <c r="N21" s="41">
        <f ca="1">SUMIF('Full Extract'!$D$1:G$65536,'Regional Totals'!$D21,'Full Extract'!P$1:P$65536)</f>
        <v>920181</v>
      </c>
      <c r="O21" s="41">
        <f ca="1">SUMIF('Full Extract'!$D$1:H$65536,'Regional Totals'!$D21,'Full Extract'!Q$1:Q$65536)</f>
        <v>127843</v>
      </c>
      <c r="P21" s="41">
        <f ca="1">SUMIF('Full Extract'!$D$1:I$65536,'Regional Totals'!$D21,'Full Extract'!R$1:R$65536)</f>
        <v>2053639</v>
      </c>
      <c r="Q21" s="41">
        <f ca="1">SUMIF('Full Extract'!$D$1:J$65536,'Regional Totals'!$D21,'Full Extract'!S$1:S$65536)</f>
        <v>266982</v>
      </c>
    </row>
    <row r="22" spans="2:17" x14ac:dyDescent="0.2">
      <c r="B22" s="42" t="str">
        <f>B21</f>
        <v>2017-18</v>
      </c>
      <c r="C22" s="42" t="str">
        <f>$C$17</f>
        <v>JUNE</v>
      </c>
      <c r="D22" s="42" t="s">
        <v>584</v>
      </c>
      <c r="E22" s="42" t="s">
        <v>585</v>
      </c>
      <c r="F22" s="43" t="s">
        <v>42</v>
      </c>
      <c r="G22" s="43" t="s">
        <v>43</v>
      </c>
      <c r="H22" s="44">
        <f>SUMIF('Full Extract'!$D$1:D$65536,'Regional Totals'!$D22,'Full Extract'!J$1:J$65536)</f>
        <v>379396</v>
      </c>
      <c r="I22" s="43">
        <f>SUMIF('Full Extract'!$D$1:D$65536,'Regional Totals'!$D22,'Full Extract'!K$1:K$65536)</f>
        <v>355971</v>
      </c>
      <c r="J22" s="43">
        <f>SUMIF('Full Extract'!$D$1:D$65536,'Regional Totals'!$D22,'Full Extract'!L$1:L$65536)</f>
        <v>5945</v>
      </c>
      <c r="K22" s="45">
        <f>SUMIF('Full Extract'!$D$1:D$65536,'Regional Totals'!$D22,'Full Extract'!M$1:M$65536)</f>
        <v>52578</v>
      </c>
      <c r="L22" s="45">
        <f ca="1">SUMIF('Full Extract'!$D$1:E$65536,'Regional Totals'!$D22,'Full Extract'!N$1:N$65536)</f>
        <v>854146</v>
      </c>
      <c r="M22" s="45">
        <f ca="1">SUMIF('Full Extract'!$D$1:F$65536,'Regional Totals'!$D22,'Full Extract'!O$1:O$65536)</f>
        <v>483451</v>
      </c>
      <c r="N22" s="45">
        <f ca="1">SUMIF('Full Extract'!$D$1:G$65536,'Regional Totals'!$D22,'Full Extract'!P$1:P$65536)</f>
        <v>1133749</v>
      </c>
      <c r="O22" s="45">
        <f ca="1">SUMIF('Full Extract'!$D$1:H$65536,'Regional Totals'!$D22,'Full Extract'!Q$1:Q$65536)</f>
        <v>81428</v>
      </c>
      <c r="P22" s="45">
        <f ca="1">SUMIF('Full Extract'!$D$1:I$65536,'Regional Totals'!$D22,'Full Extract'!R$1:R$65536)</f>
        <v>2109487</v>
      </c>
      <c r="Q22" s="45">
        <f ca="1">SUMIF('Full Extract'!$D$1:J$65536,'Regional Totals'!$D22,'Full Extract'!S$1:S$65536)</f>
        <v>156898</v>
      </c>
    </row>
    <row r="23" spans="2:17" x14ac:dyDescent="0.2">
      <c r="B23" s="28"/>
      <c r="C23" s="28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  <row r="24" spans="2:17" ht="13.2" x14ac:dyDescent="0.25">
      <c r="B24" s="28"/>
      <c r="C24" s="28"/>
      <c r="D24" s="29"/>
      <c r="E24" s="29"/>
      <c r="F24" s="29"/>
      <c r="G24" s="29"/>
      <c r="H24" s="46"/>
      <c r="I24" s="46"/>
      <c r="J24" s="46"/>
      <c r="K24" s="46"/>
      <c r="L24" s="46"/>
      <c r="M24" s="46"/>
      <c r="N24" s="46"/>
      <c r="O24" s="46"/>
      <c r="P24" s="46"/>
      <c r="Q24" s="46"/>
    </row>
    <row r="25" spans="2:17" x14ac:dyDescent="0.2">
      <c r="B25" s="28"/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</row>
    <row r="26" spans="2:17" x14ac:dyDescent="0.2">
      <c r="B26" s="28"/>
      <c r="C26" s="28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</row>
    <row r="27" spans="2:17" x14ac:dyDescent="0.2">
      <c r="B27" s="28"/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</row>
    <row r="28" spans="2:17" x14ac:dyDescent="0.2">
      <c r="B28" s="28"/>
      <c r="C28" s="28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</row>
    <row r="29" spans="2:17" x14ac:dyDescent="0.2">
      <c r="B29" s="28"/>
      <c r="C29" s="28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</row>
    <row r="30" spans="2:17" x14ac:dyDescent="0.2">
      <c r="B30" s="28"/>
      <c r="C30" s="28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</row>
    <row r="31" spans="2:17" x14ac:dyDescent="0.2">
      <c r="B31" s="28"/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</row>
    <row r="32" spans="2:17" x14ac:dyDescent="0.2">
      <c r="B32" s="47"/>
      <c r="C32" s="47"/>
      <c r="D32" s="47"/>
      <c r="E32" s="47"/>
      <c r="F32" s="47"/>
    </row>
  </sheetData>
  <mergeCells count="7">
    <mergeCell ref="B15:D15"/>
    <mergeCell ref="C3:E4"/>
    <mergeCell ref="C7:D7"/>
    <mergeCell ref="C8:D8"/>
    <mergeCell ref="C9:D9"/>
    <mergeCell ref="C10:D10"/>
    <mergeCell ref="B12:F12"/>
  </mergeCells>
  <hyperlinks>
    <hyperlink ref="B13" r:id="rId1" xr:uid="{AC369C11-F736-4CC0-8C68-9CC52CEB6D1E}"/>
  </hyperlinks>
  <pageMargins left="0.74803149606299213" right="0.74803149606299213" top="0.98425196850393704" bottom="0.98425196850393704" header="0.51181102362204722" footer="0.51181102362204722"/>
  <pageSetup paperSize="9" scale="43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77BF5-A911-4FD8-B6CD-6B43F96DFA6D}">
  <dimension ref="B2:C13"/>
  <sheetViews>
    <sheetView workbookViewId="0"/>
  </sheetViews>
  <sheetFormatPr defaultColWidth="9.109375" defaultRowHeight="13.2" x14ac:dyDescent="0.25"/>
  <cols>
    <col min="1" max="1" width="3.33203125" style="50" customWidth="1"/>
    <col min="2" max="256" width="9.109375" style="50"/>
    <col min="257" max="257" width="3.33203125" style="50" customWidth="1"/>
    <col min="258" max="512" width="9.109375" style="50"/>
    <col min="513" max="513" width="3.33203125" style="50" customWidth="1"/>
    <col min="514" max="768" width="9.109375" style="50"/>
    <col min="769" max="769" width="3.33203125" style="50" customWidth="1"/>
    <col min="770" max="1024" width="9.109375" style="50"/>
    <col min="1025" max="1025" width="3.33203125" style="50" customWidth="1"/>
    <col min="1026" max="1280" width="9.109375" style="50"/>
    <col min="1281" max="1281" width="3.33203125" style="50" customWidth="1"/>
    <col min="1282" max="1536" width="9.109375" style="50"/>
    <col min="1537" max="1537" width="3.33203125" style="50" customWidth="1"/>
    <col min="1538" max="1792" width="9.109375" style="50"/>
    <col min="1793" max="1793" width="3.33203125" style="50" customWidth="1"/>
    <col min="1794" max="2048" width="9.109375" style="50"/>
    <col min="2049" max="2049" width="3.33203125" style="50" customWidth="1"/>
    <col min="2050" max="2304" width="9.109375" style="50"/>
    <col min="2305" max="2305" width="3.33203125" style="50" customWidth="1"/>
    <col min="2306" max="2560" width="9.109375" style="50"/>
    <col min="2561" max="2561" width="3.33203125" style="50" customWidth="1"/>
    <col min="2562" max="2816" width="9.109375" style="50"/>
    <col min="2817" max="2817" width="3.33203125" style="50" customWidth="1"/>
    <col min="2818" max="3072" width="9.109375" style="50"/>
    <col min="3073" max="3073" width="3.33203125" style="50" customWidth="1"/>
    <col min="3074" max="3328" width="9.109375" style="50"/>
    <col min="3329" max="3329" width="3.33203125" style="50" customWidth="1"/>
    <col min="3330" max="3584" width="9.109375" style="50"/>
    <col min="3585" max="3585" width="3.33203125" style="50" customWidth="1"/>
    <col min="3586" max="3840" width="9.109375" style="50"/>
    <col min="3841" max="3841" width="3.33203125" style="50" customWidth="1"/>
    <col min="3842" max="4096" width="9.109375" style="50"/>
    <col min="4097" max="4097" width="3.33203125" style="50" customWidth="1"/>
    <col min="4098" max="4352" width="9.109375" style="50"/>
    <col min="4353" max="4353" width="3.33203125" style="50" customWidth="1"/>
    <col min="4354" max="4608" width="9.109375" style="50"/>
    <col min="4609" max="4609" width="3.33203125" style="50" customWidth="1"/>
    <col min="4610" max="4864" width="9.109375" style="50"/>
    <col min="4865" max="4865" width="3.33203125" style="50" customWidth="1"/>
    <col min="4866" max="5120" width="9.109375" style="50"/>
    <col min="5121" max="5121" width="3.33203125" style="50" customWidth="1"/>
    <col min="5122" max="5376" width="9.109375" style="50"/>
    <col min="5377" max="5377" width="3.33203125" style="50" customWidth="1"/>
    <col min="5378" max="5632" width="9.109375" style="50"/>
    <col min="5633" max="5633" width="3.33203125" style="50" customWidth="1"/>
    <col min="5634" max="5888" width="9.109375" style="50"/>
    <col min="5889" max="5889" width="3.33203125" style="50" customWidth="1"/>
    <col min="5890" max="6144" width="9.109375" style="50"/>
    <col min="6145" max="6145" width="3.33203125" style="50" customWidth="1"/>
    <col min="6146" max="6400" width="9.109375" style="50"/>
    <col min="6401" max="6401" width="3.33203125" style="50" customWidth="1"/>
    <col min="6402" max="6656" width="9.109375" style="50"/>
    <col min="6657" max="6657" width="3.33203125" style="50" customWidth="1"/>
    <col min="6658" max="6912" width="9.109375" style="50"/>
    <col min="6913" max="6913" width="3.33203125" style="50" customWidth="1"/>
    <col min="6914" max="7168" width="9.109375" style="50"/>
    <col min="7169" max="7169" width="3.33203125" style="50" customWidth="1"/>
    <col min="7170" max="7424" width="9.109375" style="50"/>
    <col min="7425" max="7425" width="3.33203125" style="50" customWidth="1"/>
    <col min="7426" max="7680" width="9.109375" style="50"/>
    <col min="7681" max="7681" width="3.33203125" style="50" customWidth="1"/>
    <col min="7682" max="7936" width="9.109375" style="50"/>
    <col min="7937" max="7937" width="3.33203125" style="50" customWidth="1"/>
    <col min="7938" max="8192" width="9.109375" style="50"/>
    <col min="8193" max="8193" width="3.33203125" style="50" customWidth="1"/>
    <col min="8194" max="8448" width="9.109375" style="50"/>
    <col min="8449" max="8449" width="3.33203125" style="50" customWidth="1"/>
    <col min="8450" max="8704" width="9.109375" style="50"/>
    <col min="8705" max="8705" width="3.33203125" style="50" customWidth="1"/>
    <col min="8706" max="8960" width="9.109375" style="50"/>
    <col min="8961" max="8961" width="3.33203125" style="50" customWidth="1"/>
    <col min="8962" max="9216" width="9.109375" style="50"/>
    <col min="9217" max="9217" width="3.33203125" style="50" customWidth="1"/>
    <col min="9218" max="9472" width="9.109375" style="50"/>
    <col min="9473" max="9473" width="3.33203125" style="50" customWidth="1"/>
    <col min="9474" max="9728" width="9.109375" style="50"/>
    <col min="9729" max="9729" width="3.33203125" style="50" customWidth="1"/>
    <col min="9730" max="9984" width="9.109375" style="50"/>
    <col min="9985" max="9985" width="3.33203125" style="50" customWidth="1"/>
    <col min="9986" max="10240" width="9.109375" style="50"/>
    <col min="10241" max="10241" width="3.33203125" style="50" customWidth="1"/>
    <col min="10242" max="10496" width="9.109375" style="50"/>
    <col min="10497" max="10497" width="3.33203125" style="50" customWidth="1"/>
    <col min="10498" max="10752" width="9.109375" style="50"/>
    <col min="10753" max="10753" width="3.33203125" style="50" customWidth="1"/>
    <col min="10754" max="11008" width="9.109375" style="50"/>
    <col min="11009" max="11009" width="3.33203125" style="50" customWidth="1"/>
    <col min="11010" max="11264" width="9.109375" style="50"/>
    <col min="11265" max="11265" width="3.33203125" style="50" customWidth="1"/>
    <col min="11266" max="11520" width="9.109375" style="50"/>
    <col min="11521" max="11521" width="3.33203125" style="50" customWidth="1"/>
    <col min="11522" max="11776" width="9.109375" style="50"/>
    <col min="11777" max="11777" width="3.33203125" style="50" customWidth="1"/>
    <col min="11778" max="12032" width="9.109375" style="50"/>
    <col min="12033" max="12033" width="3.33203125" style="50" customWidth="1"/>
    <col min="12034" max="12288" width="9.109375" style="50"/>
    <col min="12289" max="12289" width="3.33203125" style="50" customWidth="1"/>
    <col min="12290" max="12544" width="9.109375" style="50"/>
    <col min="12545" max="12545" width="3.33203125" style="50" customWidth="1"/>
    <col min="12546" max="12800" width="9.109375" style="50"/>
    <col min="12801" max="12801" width="3.33203125" style="50" customWidth="1"/>
    <col min="12802" max="13056" width="9.109375" style="50"/>
    <col min="13057" max="13057" width="3.33203125" style="50" customWidth="1"/>
    <col min="13058" max="13312" width="9.109375" style="50"/>
    <col min="13313" max="13313" width="3.33203125" style="50" customWidth="1"/>
    <col min="13314" max="13568" width="9.109375" style="50"/>
    <col min="13569" max="13569" width="3.33203125" style="50" customWidth="1"/>
    <col min="13570" max="13824" width="9.109375" style="50"/>
    <col min="13825" max="13825" width="3.33203125" style="50" customWidth="1"/>
    <col min="13826" max="14080" width="9.109375" style="50"/>
    <col min="14081" max="14081" width="3.33203125" style="50" customWidth="1"/>
    <col min="14082" max="14336" width="9.109375" style="50"/>
    <col min="14337" max="14337" width="3.33203125" style="50" customWidth="1"/>
    <col min="14338" max="14592" width="9.109375" style="50"/>
    <col min="14593" max="14593" width="3.33203125" style="50" customWidth="1"/>
    <col min="14594" max="14848" width="9.109375" style="50"/>
    <col min="14849" max="14849" width="3.33203125" style="50" customWidth="1"/>
    <col min="14850" max="15104" width="9.109375" style="50"/>
    <col min="15105" max="15105" width="3.33203125" style="50" customWidth="1"/>
    <col min="15106" max="15360" width="9.109375" style="50"/>
    <col min="15361" max="15361" width="3.33203125" style="50" customWidth="1"/>
    <col min="15362" max="15616" width="9.109375" style="50"/>
    <col min="15617" max="15617" width="3.33203125" style="50" customWidth="1"/>
    <col min="15618" max="15872" width="9.109375" style="50"/>
    <col min="15873" max="15873" width="3.33203125" style="50" customWidth="1"/>
    <col min="15874" max="16128" width="9.109375" style="50"/>
    <col min="16129" max="16129" width="3.33203125" style="50" customWidth="1"/>
    <col min="16130" max="16384" width="9.109375" style="50"/>
  </cols>
  <sheetData>
    <row r="2" spans="2:3" ht="16.2" x14ac:dyDescent="0.3">
      <c r="B2" s="48" t="s">
        <v>811</v>
      </c>
      <c r="C2" s="49"/>
    </row>
    <row r="3" spans="2:3" x14ac:dyDescent="0.25">
      <c r="B3" s="49"/>
      <c r="C3" s="49"/>
    </row>
    <row r="4" spans="2:3" x14ac:dyDescent="0.25">
      <c r="B4" s="30" t="s">
        <v>812</v>
      </c>
      <c r="C4" s="49"/>
    </row>
    <row r="5" spans="2:3" x14ac:dyDescent="0.25">
      <c r="B5" s="49"/>
      <c r="C5" s="49"/>
    </row>
    <row r="6" spans="2:3" x14ac:dyDescent="0.25">
      <c r="B6" s="51" t="s">
        <v>813</v>
      </c>
      <c r="C6" s="51" t="s">
        <v>814</v>
      </c>
    </row>
    <row r="7" spans="2:3" x14ac:dyDescent="0.25">
      <c r="B7" s="50" t="s">
        <v>815</v>
      </c>
      <c r="C7" s="30" t="s">
        <v>816</v>
      </c>
    </row>
    <row r="8" spans="2:3" x14ac:dyDescent="0.25">
      <c r="B8" s="30"/>
      <c r="C8" s="30"/>
    </row>
    <row r="10" spans="2:3" x14ac:dyDescent="0.25">
      <c r="B10" s="50" t="s">
        <v>817</v>
      </c>
    </row>
    <row r="12" spans="2:3" x14ac:dyDescent="0.25">
      <c r="B12" s="52" t="s">
        <v>813</v>
      </c>
      <c r="C12" s="52" t="s">
        <v>814</v>
      </c>
    </row>
    <row r="13" spans="2:3" x14ac:dyDescent="0.25">
      <c r="B13" s="49" t="s">
        <v>818</v>
      </c>
      <c r="C13" s="49" t="s">
        <v>819</v>
      </c>
    </row>
  </sheetData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Full Extract</vt:lpstr>
      <vt:lpstr>Regional Totals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Grewal, Simran</dc:creator>
  <cp:lastModifiedBy>Grewal, Simran</cp:lastModifiedBy>
  <dcterms:created xsi:type="dcterms:W3CDTF">2019-05-09T10:17:32Z</dcterms:created>
  <dcterms:modified xsi:type="dcterms:W3CDTF">2019-05-09T10:20:06Z</dcterms:modified>
</cp:coreProperties>
</file>