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15" windowHeight="402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<sst xmlns="http://schemas.openxmlformats.org/spreadsheetml/2006/main" count="1461" uniqueCount="445">
  <si>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</si>
  <si>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</si>
  <si>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</si>
  <si>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</si>
  <si>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</si>
  <si>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</si>
  <si>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</si>
  <si>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</si>
  <si>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</si>
  <si>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</si>
  <si>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</si>
  <si>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</si>
  <si>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</si>
  <si>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</si>
  <si>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</si>
  <si>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</si>
  <si>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</si>
  <si>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</si>
  <si>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</si>
  <si>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</si>
  <si>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</si>
  <si>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</si>
  <si>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</si>
  <si>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</si>
  <si>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</si>
  <si>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</si>
  <si>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</si>
  <si>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</si>
  <si>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</si>
  <si>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</si>
  <si>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</si>
  <si>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</si>
  <si>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</si>
  <si>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</si>
  <si>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</si>
  <si>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</si>
  <si>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</si>
  <si>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</si>
  <si>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</si>
  <si>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</si>
  <si>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</si>
  <si>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</si>
  <si>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</si>
  <si>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</si>
  <si>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</si>
  <si>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</si>
  <si>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</si>
  <si>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</si>
  <si>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</si>
  <si>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</si>
  <si>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</si>
  <si>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</si>
  <si>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</si>
  <si>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</si>
  <si>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</si>
  <si>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</si>
  <si>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</si>
  <si>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</si>
  <si>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</si>
  <si>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</si>
  <si>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</si>
  <si>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</si>
  <si>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</si>
  <si>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</si>
  <si>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</si>
  <si>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</si>
  <si>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</si>
  <si>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</si>
  <si>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</si>
  <si>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</si>
  <si>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</si>
  <si>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</si>
  <si>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</si>
  <si>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</si>
  <si>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</si>
  <si>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</si>
  <si>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</si>
  <si>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</si>
  <si>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</si>
  <si>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</si>
  <si>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</si>
  <si>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</si>
  <si>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</si>
  <si>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</si>
  <si>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</si>
  <si>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</si>
  <si>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</si>
  <si>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</si>
  <si>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</si>
  <si>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</si>
  <si>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</si>
  <si>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</si>
  <si>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</si>
  <si>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</si>
  <si>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</si>
  <si>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</si>
  <si>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</si>
  <si>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</si>
  <si>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</si>
  <si>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</si>
  <si>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</si>
  <si>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</si>
  <si>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</si>
  <si>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</si>
  <si>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</si>
  <si>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</si>
  <si>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</si>
  <si>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</si>
  <si>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</si>
  <si>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</si>
  <si>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</si>
  <si>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</si>
  <si>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</si>
  <si>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</si>
  <si>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</si>
  <si>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</si>
  <si>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</si>
  <si>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</si>
  <si>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</si>
  <si>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</si>
  <si>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</si>
  <si>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</si>
  <si>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</si>
  <si>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</si>
  <si>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</si>
  <si>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</si>
  <si>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</si>
  <si>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</si>
  <si>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</si>
  <si>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</si>
  <si>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</si>
  <si>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</si>
  <si>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</si>
  <si>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</si>
  <si>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</si>
  <si>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</si>
  <si>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</si>
  <si>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</si>
  <si>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</si>
  <si>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</si>
  <si>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</si>
  <si>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</si>
  <si>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</si>
  <si>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</si>
  <si>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</si>
  <si>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</si>
  <si>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</si>
  <si>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</si>
  <si>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</si>
  <si>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</si>
  <si>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</si>
  <si>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</si>
  <si>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</si>
  <si>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</si>
  <si>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</si>
  <si>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</si>
  <si>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</si>
  <si>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</si>
  <si>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</si>
  <si>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</si>
  <si>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</si>
  <si>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</si>
  <si>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</si>
  <si>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</si>
  <si>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</si>
  <si>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</si>
  <si>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</si>
  <si>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</si>
  <si>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</si>
  <si>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</si>
  <si>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</si>
  <si>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</si>
  <si>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</si>
  <si>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</si>
  <si>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</si>
  <si>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</si>
  <si>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</si>
  <si>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</si>
  <si>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</si>
  <si>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</si>
  <si>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</si>
  <si>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</si>
  <si>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</si>
  <si>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</si>
  <si>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</si>
  <si>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</si>
  <si>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</si>
  <si>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</si>
  <si>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</si>
  <si>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</si>
  <si>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</si>
  <si>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</si>
  <si>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</si>
  <si>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</si>
  <si>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</si>
  <si>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</si>
  <si>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</si>
  <si>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</si>
  <si>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</si>
  <si>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</si>
  <si>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</si>
  <si>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</si>
  <si>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</si>
  <si>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</si>
  <si>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</si>
  <si>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</si>
  <si>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</si>
  <si>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</si>
  <si>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</si>
  <si>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</si>
  <si>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</si>
  <si>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</si>
  <si>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</si>
  <si>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</si>
  <si>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</si>
  <si>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</si>
  <si>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</si>
  <si>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</si>
  <si>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</si>
  <si>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</si>
  <si>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</si>
  <si>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</si>
  <si>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</si>
  <si>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</si>
  <si>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</si>
  <si>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</si>
  <si>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</si>
  <si>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</si>
  <si>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</si>
  <si>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</si>
  <si>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</si>
  <si>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</si>
  <si>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</si>
  <si>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</si>
  <si>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</si>
  <si>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</si>
  <si>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</si>
  <si>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</si>
  <si>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</si>
  <si>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</si>
  <si>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</si>
  <si>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</si>
  <si>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</si>
  <si>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</si>
  <si>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</si>
  <si>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</si>
  <si>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</si>
  <si>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</si>
  <si>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</si>
  <si>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</si>
  <si>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</si>
  <si>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</si>
  <si>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</si>
  <si>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</si>
  <si>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</si>
  <si>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</si>
  <si>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</si>
  <si>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</si>
  <si>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</si>
  <si>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</si>
  <si>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</si>
  <si>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</si>
  <si>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</si>
  <si>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</si>
  <si>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</si>
  <si>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</si>
  <si>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</si>
  <si>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</si>
  <si>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</si>
  <si>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</si>
  <si>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</si>
  <si>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</si>
  <si>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</si>
  <si>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</si>
  <si>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</si>
  <si>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</si>
  <si>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</si>
  <si>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</si>
  <si>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</si>
  <si>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</si>
  <si>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</si>
  <si>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</si>
  <si>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</si>
  <si>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</si>
  <si>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</si>
  <si>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</si>
  <si>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</si>
  <si>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</si>
  <si>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</si>
  <si>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</si>
  <si>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</si>
  <si>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</si>
  <si>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</si>
  <si>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</si>
  <si>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</si>
  <si>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</si>
  <si>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</si>
  <si>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</si>
  <si>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</si>
  <si>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</si>
  <si>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</si>
  <si>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</si>
  <si>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</si>
  <si>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</si>
  <si>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</si>
  <si>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</si>
  <si>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</si>
  <si>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</si>
  <si>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</si>
  <si>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</si>
  <si>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</si>
  <si>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</si>
  <si>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</si>
  <si>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</si>
  <si>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</si>
  <si>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</si>
  <si>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</si>
  <si>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</si>
  <si>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</si>
  <si>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</si>
  <si>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</si>
  <si>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</si>
  <si>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</si>
  <si>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</si>
  <si>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</si>
  <si>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</si>
  <si>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</si>
  <si>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</si>
  <si>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</si>
  <si>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</si>
  <si>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</si>
  <si>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</si>
  <si>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</si>
  <si>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</si>
  <si>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</si>
  <si>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</si>
  <si>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</si>
  <si>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</si>
  <si>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</si>
  <si>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</si>
  <si>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</si>
  <si>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</si>
  <si>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</si>
  <si>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</si>
  <si>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</si>
  <si>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</si>
  <si>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</si>
  <si>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</si>
  <si>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</si>
  <si>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</si>
  <si>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</si>
  <si>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</si>
  <si>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</si>
  <si>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</si>
  <si>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</si>
  <si>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</si>
  <si>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</si>
  <si>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</si>
  <si>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</si>
  <si>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</si>
  <si>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</si>
  <si>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</si>
  <si>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</si>
  <si>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</si>
  <si>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</si>
  <si>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</si>
  <si>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</si>
  <si>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</si>
  <si>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</si>
  <si>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</si>
  <si>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</si>
  <si>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</si>
  <si>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</si>
  <si>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</si>
  <si>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</si>
  <si>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</si>
  <si>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</si>
  <si>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</si>
  <si>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</si>
  <si>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</si>
  <si>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</si>
  <si>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</si>
  <si>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</si>
  <si>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</si>
  <si>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</si>
  <si>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</si>
  <si>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</si>
  <si>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</si>
  <si>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</si>
  <si>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</si>
  <si>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</si>
  <si>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Region Code</t>
  </si>
  <si>
    <t>Region Name</t>
  </si>
  <si>
    <t>Y56</t>
  </si>
  <si>
    <t>LONDON COMMISSIONING REGION</t>
  </si>
  <si>
    <t>Regional Level Data</t>
  </si>
  <si>
    <t>13T</t>
  </si>
  <si>
    <t>NHS NEWCASTLE GATESHEAD CCG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</si>
  <si>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</si>
  <si>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</si>
  <si>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</si>
  <si>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</si>
  <si>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</si>
  <si>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</si>
  <si>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Public</t>
  </si>
  <si>
    <t>england.nhsdata@nhs.net</t>
  </si>
  <si>
    <t>Y58</t>
  </si>
  <si>
    <t>Y59</t>
  </si>
  <si>
    <t>NHS LEEDS CCG</t>
  </si>
  <si>
    <t>15F</t>
  </si>
  <si>
    <t>NHS BRISTOL, NORTH SOMERSET AND SOUTH GLOUCESTERSHIRE CCG</t>
  </si>
  <si>
    <t>15C</t>
  </si>
  <si>
    <t>NHS BIRMINGHAM AND SOLIHULL CCG</t>
  </si>
  <si>
    <t>15E</t>
  </si>
  <si>
    <t>NHS EAST BERKSHIRE CCG</t>
  </si>
  <si>
    <t>15D</t>
  </si>
  <si>
    <t>NHS BUCKINGHAMSHIRE CCG</t>
  </si>
  <si>
    <t>14Y</t>
  </si>
  <si>
    <t>NHS BERKSHIRE WEST CCG</t>
  </si>
  <si>
    <t>15A</t>
  </si>
  <si>
    <t>Note: Excludes non-English commissioned activity and includes all providers who have submitted data.</t>
  </si>
  <si>
    <t>SOUTH EAST COMMISSIONING REGION</t>
  </si>
  <si>
    <t>SOUTH WEST COMMISSIONING REGION</t>
  </si>
  <si>
    <t>Quarterly Activity Return, NHS England and NHS Improvement, collected via SDCS</t>
  </si>
  <si>
    <t>2019-20</t>
  </si>
  <si>
    <t>Y60</t>
  </si>
  <si>
    <t>Y61</t>
  </si>
  <si>
    <t>Y62</t>
  </si>
  <si>
    <t>Y63</t>
  </si>
  <si>
    <t>MIDLANDS COMMISSIONING REGION</t>
  </si>
  <si>
    <t>EAST OF ENGLAND COMMISSIONING REGION</t>
  </si>
  <si>
    <t>NORTH WEST COMMISSIONING REGION</t>
  </si>
  <si>
    <t>NORTH EAST AND YORKSHIRE COMMISSIONING REGION</t>
  </si>
  <si>
    <t>15M</t>
  </si>
  <si>
    <t>NHS DERBY AND DERBYSHIRE CCG</t>
  </si>
  <si>
    <t>15N</t>
  </si>
  <si>
    <t>NHS DEVON CCG</t>
  </si>
  <si>
    <t>99M</t>
  </si>
  <si>
    <t>NHS NORTH EAST HAMPSHIRE AND FARNHAM CCG</t>
  </si>
  <si>
    <t>99N</t>
  </si>
  <si>
    <t>NHS WILTSHIRE CCG</t>
  </si>
  <si>
    <t>X24</t>
  </si>
  <si>
    <t>MARCH</t>
  </si>
  <si>
    <t>29th May 2020</t>
  </si>
  <si>
    <t>January to March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</si>
</sst>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0_-;\-* #,##0.0000_-;_-* &quot;-&quot;??_-;_-@_-"/>
    <numFmt numFmtId="179" formatCode="_-* #,##0.0_-;\-* #,##0.0_-;_-* &quot;-&quot;_-;_-@_-"/>
    <numFmt numFmtId="180" formatCode="_-* #,##0.00_-;\-* #,##0.00_-;_-* &quot;-&quot;_-;_-@_-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73" fontId="0" fillId="0" borderId="0" xfId="57" applyNumberFormat="1">
      <alignment/>
      <protection/>
    </xf>
    <xf numFmtId="0" fontId="0" fillId="0" borderId="0" xfId="57">
      <alignment/>
      <protection/>
    </xf>
    <xf numFmtId="0" fontId="0" fillId="35" borderId="0" xfId="57" applyFont="1" applyFill="1" applyBorder="1">
      <alignment/>
      <protection/>
    </xf>
    <xf numFmtId="41" fontId="1" fillId="33" borderId="10" xfId="42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41" fontId="5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43" fontId="5" fillId="33" borderId="10" xfId="42" applyFont="1" applyFill="1" applyBorder="1" applyAlignment="1">
      <alignment/>
    </xf>
    <xf numFmtId="41" fontId="5" fillId="33" borderId="10" xfId="42" applyNumberFormat="1" applyFont="1" applyFill="1" applyBorder="1" applyAlignment="1">
      <alignment horizontal="left"/>
    </xf>
    <xf numFmtId="171" fontId="5" fillId="33" borderId="10" xfId="42" applyNumberFormat="1" applyFont="1" applyFill="1" applyBorder="1" applyAlignment="1">
      <alignment/>
    </xf>
    <xf numFmtId="0" fontId="11" fillId="33" borderId="0" xfId="53" applyFont="1" applyFill="1" applyAlignment="1" applyProtection="1">
      <alignment/>
      <protection/>
    </xf>
    <xf numFmtId="0" fontId="1" fillId="0" borderId="0" xfId="0" applyFont="1" applyAlignment="1">
      <alignment horizontal="left" vertical="center"/>
    </xf>
    <xf numFmtId="41" fontId="1" fillId="33" borderId="0" xfId="0" applyNumberFormat="1" applyFont="1" applyFill="1" applyAlignment="1">
      <alignment/>
    </xf>
    <xf numFmtId="0" fontId="1" fillId="33" borderId="15" xfId="0" applyFont="1" applyFill="1" applyBorder="1" applyAlignment="1" quotePrefix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0" xfId="42" applyNumberFormat="1" applyFont="1" applyFill="1" applyBorder="1" applyAlignment="1">
      <alignment/>
    </xf>
    <xf numFmtId="43" fontId="1" fillId="33" borderId="10" xfId="42" applyNumberFormat="1" applyFont="1" applyFill="1" applyBorder="1" applyAlignment="1">
      <alignment/>
    </xf>
    <xf numFmtId="0" fontId="1" fillId="33" borderId="18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9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6.140625" style="6" bestFit="1" customWidth="1"/>
    <col min="15" max="15" width="13.57421875" style="6" bestFit="1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26" customWidth="1"/>
    <col min="22" max="16384" width="9.140625" style="6" customWidth="1"/>
  </cols>
  <sheetData>
    <row r="1" spans="20:21" s="7" customFormat="1" ht="10.5" customHeight="1">
      <c r="T1" s="25"/>
      <c r="U1" s="25"/>
    </row>
    <row r="2" spans="2:7" ht="19.5" customHeight="1">
      <c r="B2" s="8" t="s">
        <v>0</v>
      </c>
      <c r="C2" s="15" t="s">
        <v>24</v>
      </c>
      <c r="D2" s="15"/>
      <c r="F2" s="12"/>
      <c r="G2" s="13"/>
    </row>
    <row r="3" spans="2:7" ht="12.75" customHeight="1">
      <c r="B3" s="8" t="s">
        <v>4</v>
      </c>
      <c r="C3" s="62" t="s">
        <v>32</v>
      </c>
      <c r="D3" s="62"/>
      <c r="E3" s="62"/>
      <c r="F3" s="12"/>
      <c r="G3" s="9"/>
    </row>
    <row r="4" spans="2:6" ht="28.5" customHeight="1">
      <c r="B4" s="8"/>
      <c r="C4" s="62"/>
      <c r="D4" s="62"/>
      <c r="E4" s="62"/>
      <c r="F4" s="12"/>
    </row>
    <row r="5" spans="2:6" ht="19.5" customHeight="1">
      <c r="B5" s="8" t="s">
        <v>1</v>
      </c>
      <c r="C5" s="23" t="s">
        <v>444</v>
      </c>
      <c r="D5" s="22"/>
      <c r="F5" s="12"/>
    </row>
    <row r="6" spans="2:6" ht="12.75">
      <c r="B6" s="8" t="s">
        <v>2</v>
      </c>
      <c r="C6" s="10" t="s">
        <v>423</v>
      </c>
      <c r="D6" s="10"/>
      <c r="F6" s="12"/>
    </row>
    <row r="7" spans="2:6" ht="12.75">
      <c r="B7" s="8" t="s">
        <v>6</v>
      </c>
      <c r="C7" s="63" t="s">
        <v>31</v>
      </c>
      <c r="D7" s="63"/>
      <c r="F7" s="12"/>
    </row>
    <row r="8" spans="2:6" ht="12.75">
      <c r="B8" s="8" t="s">
        <v>3</v>
      </c>
      <c r="C8" s="65" t="s">
        <v>443</v>
      </c>
      <c r="D8" s="65"/>
      <c r="F8" s="12"/>
    </row>
    <row r="9" spans="2:7" ht="12.75">
      <c r="B9" s="8" t="s">
        <v>5</v>
      </c>
      <c r="C9" s="63" t="s">
        <v>7</v>
      </c>
      <c r="D9" s="63"/>
      <c r="F9" s="12"/>
      <c r="G9" s="10"/>
    </row>
    <row r="10" spans="2:6" ht="12.75">
      <c r="B10" s="8" t="s">
        <v>9</v>
      </c>
      <c r="C10" s="63" t="s">
        <v>404</v>
      </c>
      <c r="D10" s="63"/>
      <c r="F10" s="12"/>
    </row>
    <row r="11" spans="2:7" ht="12.75">
      <c r="B11" s="8" t="s">
        <v>10</v>
      </c>
      <c r="C11" s="10" t="s">
        <v>405</v>
      </c>
      <c r="D11" s="10"/>
      <c r="F11" s="12"/>
      <c r="G11" s="10"/>
    </row>
    <row r="12" spans="2:19" ht="12.75">
      <c r="B12" s="66" t="s">
        <v>33</v>
      </c>
      <c r="C12" s="66"/>
      <c r="D12" s="66"/>
      <c r="E12" s="66"/>
      <c r="F12" s="66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12.75">
      <c r="B13" s="52" t="s">
        <v>34</v>
      </c>
      <c r="E13" s="10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6:19" ht="12.75">
      <c r="F14" s="11"/>
      <c r="G14" s="10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2:4" ht="15">
      <c r="B15" s="64" t="s">
        <v>12</v>
      </c>
      <c r="C15" s="64"/>
      <c r="D15" s="64"/>
    </row>
    <row r="16" spans="2:19" ht="38.25">
      <c r="B16" s="17" t="s">
        <v>21</v>
      </c>
      <c r="C16" s="17" t="s">
        <v>13</v>
      </c>
      <c r="D16" s="17" t="s">
        <v>391</v>
      </c>
      <c r="E16" s="17" t="s">
        <v>392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.75">
      <c r="B17" s="48" t="s">
        <v>424</v>
      </c>
      <c r="C17" s="49" t="s">
        <v>442</v>
      </c>
      <c r="D17" s="24"/>
      <c r="E17" s="2"/>
      <c r="F17" s="2"/>
      <c r="G17" s="1" t="s">
        <v>8</v>
      </c>
      <c r="H17" s="47" t="s">
        <v>22</v>
      </c>
      <c r="I17" s="47" t="s">
        <v>23</v>
      </c>
      <c r="J17" s="47">
        <f>SUM(J19:J995)</f>
        <v>1483447</v>
      </c>
      <c r="K17" s="47">
        <f aca="true" t="shared" si="0" ref="K17:S17">SUM(K19:K214)</f>
        <v>1364243</v>
      </c>
      <c r="L17" s="47">
        <f t="shared" si="0"/>
        <v>32489</v>
      </c>
      <c r="M17" s="47">
        <f t="shared" si="0"/>
        <v>254996</v>
      </c>
      <c r="N17" s="47">
        <f t="shared" si="0"/>
        <v>3105963</v>
      </c>
      <c r="O17" s="47">
        <f t="shared" si="0"/>
        <v>2204172</v>
      </c>
      <c r="P17" s="47">
        <f t="shared" si="0"/>
        <v>4786732</v>
      </c>
      <c r="Q17" s="47">
        <f t="shared" si="0"/>
        <v>459347</v>
      </c>
      <c r="R17" s="47">
        <f t="shared" si="0"/>
        <v>10278503</v>
      </c>
      <c r="S17" s="47">
        <f t="shared" si="0"/>
        <v>918551</v>
      </c>
    </row>
    <row r="18" spans="2:19" ht="9.75" customHeight="1">
      <c r="B18" s="39"/>
      <c r="C18" s="36"/>
      <c r="D18" s="26"/>
      <c r="E18" s="40"/>
      <c r="F18" s="40"/>
      <c r="G18" s="41"/>
      <c r="H18" s="37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2:23" ht="12.75" customHeight="1">
      <c r="B19" s="58" t="s">
        <v>424</v>
      </c>
      <c r="C19" s="60" t="str">
        <f>$C$17</f>
        <v>MARCH</v>
      </c>
      <c r="D19" s="58" t="s">
        <v>7</v>
      </c>
      <c r="E19" s="58" t="s">
        <v>35</v>
      </c>
      <c r="F19" s="58" t="s">
        <v>441</v>
      </c>
      <c r="G19" s="58" t="s">
        <v>35</v>
      </c>
      <c r="H19" s="21" t="s">
        <v>22</v>
      </c>
      <c r="I19" s="21" t="s">
        <v>23</v>
      </c>
      <c r="J19" s="58">
        <v>55074</v>
      </c>
      <c r="K19" s="58">
        <v>80697</v>
      </c>
      <c r="L19" s="58">
        <v>1526</v>
      </c>
      <c r="M19" s="58">
        <v>7864</v>
      </c>
      <c r="N19" s="58">
        <v>159410</v>
      </c>
      <c r="O19" s="58">
        <v>115759</v>
      </c>
      <c r="P19" s="58">
        <v>373596</v>
      </c>
      <c r="Q19" s="58">
        <v>25213</v>
      </c>
      <c r="R19" s="58">
        <v>1182812</v>
      </c>
      <c r="S19" s="58">
        <v>52286</v>
      </c>
      <c r="V19" s="27"/>
      <c r="W19" s="27"/>
    </row>
    <row r="20" spans="2:19" ht="12.75">
      <c r="B20" s="58" t="s">
        <v>424</v>
      </c>
      <c r="C20" s="60" t="str">
        <f aca="true" t="shared" si="1" ref="C20:C83">$C$17</f>
        <v>MARCH</v>
      </c>
      <c r="D20" s="58" t="s">
        <v>393</v>
      </c>
      <c r="E20" s="58" t="s">
        <v>394</v>
      </c>
      <c r="F20" s="58" t="s">
        <v>245</v>
      </c>
      <c r="G20" s="58" t="s">
        <v>246</v>
      </c>
      <c r="H20" s="21" t="s">
        <v>22</v>
      </c>
      <c r="I20" s="21" t="s">
        <v>23</v>
      </c>
      <c r="J20" s="58">
        <v>4849</v>
      </c>
      <c r="K20" s="58">
        <v>3969</v>
      </c>
      <c r="L20" s="58">
        <v>138</v>
      </c>
      <c r="M20" s="58">
        <v>767</v>
      </c>
      <c r="N20" s="58">
        <v>12127</v>
      </c>
      <c r="O20" s="58">
        <v>9386</v>
      </c>
      <c r="P20" s="58">
        <v>15375</v>
      </c>
      <c r="Q20" s="58">
        <v>2173</v>
      </c>
      <c r="R20" s="58">
        <v>32391</v>
      </c>
      <c r="S20" s="58">
        <v>5035</v>
      </c>
    </row>
    <row r="21" spans="2:23" ht="12.75">
      <c r="B21" s="58" t="s">
        <v>424</v>
      </c>
      <c r="C21" s="60" t="str">
        <f t="shared" si="1"/>
        <v>MARCH</v>
      </c>
      <c r="D21" s="58" t="s">
        <v>393</v>
      </c>
      <c r="E21" s="58" t="s">
        <v>394</v>
      </c>
      <c r="F21" s="58" t="s">
        <v>247</v>
      </c>
      <c r="G21" s="58" t="s">
        <v>248</v>
      </c>
      <c r="H21" s="21" t="s">
        <v>22</v>
      </c>
      <c r="I21" s="21" t="s">
        <v>23</v>
      </c>
      <c r="J21" s="61">
        <v>9713</v>
      </c>
      <c r="K21" s="58">
        <v>9273</v>
      </c>
      <c r="L21" s="58">
        <v>249</v>
      </c>
      <c r="M21" s="58">
        <v>2364</v>
      </c>
      <c r="N21" s="58">
        <v>18916</v>
      </c>
      <c r="O21" s="61">
        <v>21129</v>
      </c>
      <c r="P21" s="58">
        <v>30815</v>
      </c>
      <c r="Q21" s="58">
        <v>3704</v>
      </c>
      <c r="R21" s="58">
        <v>63389</v>
      </c>
      <c r="S21" s="58">
        <v>7972</v>
      </c>
      <c r="V21" s="27"/>
      <c r="W21" s="27"/>
    </row>
    <row r="22" spans="2:23" ht="12.75">
      <c r="B22" s="58" t="s">
        <v>424</v>
      </c>
      <c r="C22" s="60" t="str">
        <f t="shared" si="1"/>
        <v>MARCH</v>
      </c>
      <c r="D22" s="58" t="s">
        <v>393</v>
      </c>
      <c r="E22" s="58" t="s">
        <v>394</v>
      </c>
      <c r="F22" s="58" t="s">
        <v>249</v>
      </c>
      <c r="G22" s="58" t="s">
        <v>250</v>
      </c>
      <c r="H22" s="21" t="s">
        <v>22</v>
      </c>
      <c r="I22" s="21" t="s">
        <v>23</v>
      </c>
      <c r="J22" s="58">
        <v>6804</v>
      </c>
      <c r="K22" s="58">
        <v>5787</v>
      </c>
      <c r="L22" s="58">
        <v>115</v>
      </c>
      <c r="M22" s="58">
        <v>1094</v>
      </c>
      <c r="N22" s="58">
        <v>13195</v>
      </c>
      <c r="O22" s="58">
        <v>8160</v>
      </c>
      <c r="P22" s="58">
        <v>18229</v>
      </c>
      <c r="Q22" s="58">
        <v>2844</v>
      </c>
      <c r="R22" s="58">
        <v>37329</v>
      </c>
      <c r="S22" s="58">
        <v>4310</v>
      </c>
      <c r="V22" s="27"/>
      <c r="W22" s="27"/>
    </row>
    <row r="23" spans="2:23" ht="12.75">
      <c r="B23" s="58" t="s">
        <v>424</v>
      </c>
      <c r="C23" s="60" t="str">
        <f t="shared" si="1"/>
        <v>MARCH</v>
      </c>
      <c r="D23" s="58" t="s">
        <v>393</v>
      </c>
      <c r="E23" s="58" t="s">
        <v>394</v>
      </c>
      <c r="F23" s="58" t="s">
        <v>251</v>
      </c>
      <c r="G23" s="58" t="s">
        <v>252</v>
      </c>
      <c r="H23" s="21" t="s">
        <v>22</v>
      </c>
      <c r="I23" s="21" t="s">
        <v>23</v>
      </c>
      <c r="J23" s="58">
        <v>7409</v>
      </c>
      <c r="K23" s="58">
        <v>6669</v>
      </c>
      <c r="L23" s="58">
        <v>436</v>
      </c>
      <c r="M23" s="58">
        <v>2458</v>
      </c>
      <c r="N23" s="58">
        <v>21827</v>
      </c>
      <c r="O23" s="58">
        <v>16018</v>
      </c>
      <c r="P23" s="58">
        <v>29044</v>
      </c>
      <c r="Q23" s="58">
        <v>5084</v>
      </c>
      <c r="R23" s="58">
        <v>65201</v>
      </c>
      <c r="S23" s="58">
        <v>9366</v>
      </c>
      <c r="V23" s="27"/>
      <c r="W23" s="27"/>
    </row>
    <row r="24" spans="2:23" ht="12.75">
      <c r="B24" s="58" t="s">
        <v>424</v>
      </c>
      <c r="C24" s="60" t="str">
        <f t="shared" si="1"/>
        <v>MARCH</v>
      </c>
      <c r="D24" s="58" t="s">
        <v>393</v>
      </c>
      <c r="E24" s="58" t="s">
        <v>394</v>
      </c>
      <c r="F24" s="58" t="s">
        <v>253</v>
      </c>
      <c r="G24" s="58" t="s">
        <v>254</v>
      </c>
      <c r="H24" s="21" t="s">
        <v>22</v>
      </c>
      <c r="I24" s="21" t="s">
        <v>23</v>
      </c>
      <c r="J24" s="58">
        <v>8486</v>
      </c>
      <c r="K24" s="58">
        <v>8680</v>
      </c>
      <c r="L24" s="58">
        <v>188</v>
      </c>
      <c r="M24" s="58">
        <v>1865</v>
      </c>
      <c r="N24" s="58">
        <v>24511</v>
      </c>
      <c r="O24" s="58">
        <v>13014</v>
      </c>
      <c r="P24" s="58">
        <v>28402</v>
      </c>
      <c r="Q24" s="58">
        <v>3317</v>
      </c>
      <c r="R24" s="58">
        <v>64470</v>
      </c>
      <c r="S24" s="58">
        <v>6144</v>
      </c>
      <c r="V24" s="27"/>
      <c r="W24" s="27"/>
    </row>
    <row r="25" spans="2:23" ht="12.75">
      <c r="B25" s="58" t="s">
        <v>424</v>
      </c>
      <c r="C25" s="60" t="str">
        <f t="shared" si="1"/>
        <v>MARCH</v>
      </c>
      <c r="D25" s="58" t="s">
        <v>393</v>
      </c>
      <c r="E25" s="58" t="s">
        <v>394</v>
      </c>
      <c r="F25" s="58" t="s">
        <v>255</v>
      </c>
      <c r="G25" s="58" t="s">
        <v>256</v>
      </c>
      <c r="H25" s="21" t="s">
        <v>22</v>
      </c>
      <c r="I25" s="21" t="s">
        <v>23</v>
      </c>
      <c r="J25" s="58">
        <v>5724</v>
      </c>
      <c r="K25" s="58">
        <v>4604</v>
      </c>
      <c r="L25" s="58">
        <v>201</v>
      </c>
      <c r="M25" s="58">
        <v>1355</v>
      </c>
      <c r="N25" s="58">
        <v>13371</v>
      </c>
      <c r="O25" s="58">
        <v>13066</v>
      </c>
      <c r="P25" s="58">
        <v>21627</v>
      </c>
      <c r="Q25" s="58">
        <v>3541</v>
      </c>
      <c r="R25" s="58">
        <v>40103</v>
      </c>
      <c r="S25" s="58">
        <v>6956</v>
      </c>
      <c r="V25" s="27"/>
      <c r="W25" s="27"/>
    </row>
    <row r="26" spans="2:23" ht="12.75">
      <c r="B26" s="58" t="s">
        <v>424</v>
      </c>
      <c r="C26" s="60" t="str">
        <f t="shared" si="1"/>
        <v>MARCH</v>
      </c>
      <c r="D26" s="58" t="s">
        <v>393</v>
      </c>
      <c r="E26" s="58" t="s">
        <v>394</v>
      </c>
      <c r="F26" s="58" t="s">
        <v>257</v>
      </c>
      <c r="G26" s="58" t="s">
        <v>258</v>
      </c>
      <c r="H26" s="21" t="s">
        <v>22</v>
      </c>
      <c r="I26" s="21" t="s">
        <v>23</v>
      </c>
      <c r="J26" s="58">
        <v>4787</v>
      </c>
      <c r="K26" s="58">
        <v>3093</v>
      </c>
      <c r="L26" s="58">
        <v>251</v>
      </c>
      <c r="M26" s="58">
        <v>649</v>
      </c>
      <c r="N26" s="58">
        <v>11617</v>
      </c>
      <c r="O26" s="58">
        <v>11048</v>
      </c>
      <c r="P26" s="58">
        <v>21383</v>
      </c>
      <c r="Q26" s="58">
        <v>3075</v>
      </c>
      <c r="R26" s="58">
        <v>43944</v>
      </c>
      <c r="S26" s="58">
        <v>7895</v>
      </c>
      <c r="V26" s="27"/>
      <c r="W26" s="27"/>
    </row>
    <row r="27" spans="2:23" ht="12.75" customHeight="1">
      <c r="B27" s="58" t="s">
        <v>424</v>
      </c>
      <c r="C27" s="60" t="str">
        <f t="shared" si="1"/>
        <v>MARCH</v>
      </c>
      <c r="D27" s="58" t="s">
        <v>393</v>
      </c>
      <c r="E27" s="58" t="s">
        <v>394</v>
      </c>
      <c r="F27" s="58" t="s">
        <v>259</v>
      </c>
      <c r="G27" s="58" t="s">
        <v>260</v>
      </c>
      <c r="H27" s="21" t="s">
        <v>22</v>
      </c>
      <c r="I27" s="21" t="s">
        <v>23</v>
      </c>
      <c r="J27" s="58">
        <v>9833</v>
      </c>
      <c r="K27" s="58">
        <v>8248</v>
      </c>
      <c r="L27" s="58">
        <v>231</v>
      </c>
      <c r="M27" s="58">
        <v>1433</v>
      </c>
      <c r="N27" s="58">
        <v>17562</v>
      </c>
      <c r="O27" s="58">
        <v>14678</v>
      </c>
      <c r="P27" s="58">
        <v>32670</v>
      </c>
      <c r="Q27" s="58">
        <v>3614</v>
      </c>
      <c r="R27" s="58">
        <v>76082</v>
      </c>
      <c r="S27" s="58">
        <v>7753</v>
      </c>
      <c r="V27" s="27"/>
      <c r="W27" s="27"/>
    </row>
    <row r="28" spans="2:23" ht="12.75">
      <c r="B28" s="58" t="s">
        <v>424</v>
      </c>
      <c r="C28" s="60" t="str">
        <f t="shared" si="1"/>
        <v>MARCH</v>
      </c>
      <c r="D28" s="58" t="s">
        <v>393</v>
      </c>
      <c r="E28" s="58" t="s">
        <v>394</v>
      </c>
      <c r="F28" s="58" t="s">
        <v>261</v>
      </c>
      <c r="G28" s="58" t="s">
        <v>262</v>
      </c>
      <c r="H28" s="21" t="s">
        <v>22</v>
      </c>
      <c r="I28" s="21" t="s">
        <v>23</v>
      </c>
      <c r="J28" s="58">
        <v>7497</v>
      </c>
      <c r="K28" s="58">
        <v>7475</v>
      </c>
      <c r="L28" s="58">
        <v>361</v>
      </c>
      <c r="M28" s="58">
        <v>2702</v>
      </c>
      <c r="N28" s="58">
        <v>17042</v>
      </c>
      <c r="O28" s="58">
        <v>17492</v>
      </c>
      <c r="P28" s="58">
        <v>33418</v>
      </c>
      <c r="Q28" s="58">
        <v>4674</v>
      </c>
      <c r="R28" s="58">
        <v>71555</v>
      </c>
      <c r="S28" s="58">
        <v>8649</v>
      </c>
      <c r="V28" s="27"/>
      <c r="W28" s="27"/>
    </row>
    <row r="29" spans="2:23" ht="12.75">
      <c r="B29" s="58" t="s">
        <v>424</v>
      </c>
      <c r="C29" s="60" t="str">
        <f t="shared" si="1"/>
        <v>MARCH</v>
      </c>
      <c r="D29" s="58" t="s">
        <v>393</v>
      </c>
      <c r="E29" s="58" t="s">
        <v>394</v>
      </c>
      <c r="F29" s="58" t="s">
        <v>263</v>
      </c>
      <c r="G29" s="58" t="s">
        <v>264</v>
      </c>
      <c r="H29" s="21" t="s">
        <v>22</v>
      </c>
      <c r="I29" s="21" t="s">
        <v>23</v>
      </c>
      <c r="J29" s="58">
        <v>9501</v>
      </c>
      <c r="K29" s="58">
        <v>6758</v>
      </c>
      <c r="L29" s="58">
        <v>220</v>
      </c>
      <c r="M29" s="58">
        <v>1872</v>
      </c>
      <c r="N29" s="58">
        <v>17151</v>
      </c>
      <c r="O29" s="58">
        <v>11342</v>
      </c>
      <c r="P29" s="58">
        <v>30300</v>
      </c>
      <c r="Q29" s="58">
        <v>4156</v>
      </c>
      <c r="R29" s="58">
        <v>61918</v>
      </c>
      <c r="S29" s="58">
        <v>7574</v>
      </c>
      <c r="V29" s="27"/>
      <c r="W29" s="27"/>
    </row>
    <row r="30" spans="2:23" ht="12.75">
      <c r="B30" s="58" t="s">
        <v>424</v>
      </c>
      <c r="C30" s="60" t="str">
        <f t="shared" si="1"/>
        <v>MARCH</v>
      </c>
      <c r="D30" s="58" t="s">
        <v>393</v>
      </c>
      <c r="E30" s="58" t="s">
        <v>394</v>
      </c>
      <c r="F30" s="58" t="s">
        <v>265</v>
      </c>
      <c r="G30" s="58" t="s">
        <v>266</v>
      </c>
      <c r="H30" s="21" t="s">
        <v>22</v>
      </c>
      <c r="I30" s="21" t="s">
        <v>23</v>
      </c>
      <c r="J30" s="58">
        <v>3613</v>
      </c>
      <c r="K30" s="58">
        <v>4646</v>
      </c>
      <c r="L30" s="58">
        <v>131</v>
      </c>
      <c r="M30" s="58">
        <v>1277</v>
      </c>
      <c r="N30" s="58">
        <v>7161</v>
      </c>
      <c r="O30" s="58">
        <v>7283</v>
      </c>
      <c r="P30" s="58">
        <v>19843</v>
      </c>
      <c r="Q30" s="58">
        <v>2390</v>
      </c>
      <c r="R30" s="58">
        <v>42250</v>
      </c>
      <c r="S30" s="58">
        <v>4117</v>
      </c>
      <c r="V30" s="27"/>
      <c r="W30" s="27"/>
    </row>
    <row r="31" spans="2:23" ht="12.75">
      <c r="B31" s="58" t="s">
        <v>424</v>
      </c>
      <c r="C31" s="60" t="str">
        <f t="shared" si="1"/>
        <v>MARCH</v>
      </c>
      <c r="D31" s="58" t="s">
        <v>393</v>
      </c>
      <c r="E31" s="58" t="s">
        <v>394</v>
      </c>
      <c r="F31" s="58" t="s">
        <v>267</v>
      </c>
      <c r="G31" s="58" t="s">
        <v>268</v>
      </c>
      <c r="H31" s="21" t="s">
        <v>22</v>
      </c>
      <c r="I31" s="21" t="s">
        <v>23</v>
      </c>
      <c r="J31" s="58">
        <v>7008</v>
      </c>
      <c r="K31" s="58">
        <v>5626</v>
      </c>
      <c r="L31" s="58">
        <v>168</v>
      </c>
      <c r="M31" s="58">
        <v>1191</v>
      </c>
      <c r="N31" s="58">
        <v>16271</v>
      </c>
      <c r="O31" s="58">
        <v>10826</v>
      </c>
      <c r="P31" s="58">
        <v>24889</v>
      </c>
      <c r="Q31" s="58">
        <v>3994</v>
      </c>
      <c r="R31" s="58">
        <v>49361</v>
      </c>
      <c r="S31" s="58">
        <v>6469</v>
      </c>
      <c r="V31" s="27"/>
      <c r="W31" s="27"/>
    </row>
    <row r="32" spans="2:23" ht="12.75">
      <c r="B32" s="58" t="s">
        <v>424</v>
      </c>
      <c r="C32" s="60" t="str">
        <f t="shared" si="1"/>
        <v>MARCH</v>
      </c>
      <c r="D32" s="58" t="s">
        <v>393</v>
      </c>
      <c r="E32" s="58" t="s">
        <v>394</v>
      </c>
      <c r="F32" s="58" t="s">
        <v>269</v>
      </c>
      <c r="G32" s="58" t="s">
        <v>270</v>
      </c>
      <c r="H32" s="21" t="s">
        <v>22</v>
      </c>
      <c r="I32" s="21" t="s">
        <v>23</v>
      </c>
      <c r="J32" s="58">
        <v>3945</v>
      </c>
      <c r="K32" s="58">
        <v>4447</v>
      </c>
      <c r="L32" s="58">
        <v>239</v>
      </c>
      <c r="M32" s="58">
        <v>2110</v>
      </c>
      <c r="N32" s="58">
        <v>12823</v>
      </c>
      <c r="O32" s="58">
        <v>8794</v>
      </c>
      <c r="P32" s="58">
        <v>23280</v>
      </c>
      <c r="Q32" s="58">
        <v>3529</v>
      </c>
      <c r="R32" s="58">
        <v>40917</v>
      </c>
      <c r="S32" s="58">
        <v>5414</v>
      </c>
      <c r="V32" s="27"/>
      <c r="W32" s="27"/>
    </row>
    <row r="33" spans="2:23" ht="12.75">
      <c r="B33" s="58" t="s">
        <v>424</v>
      </c>
      <c r="C33" s="60" t="str">
        <f t="shared" si="1"/>
        <v>MARCH</v>
      </c>
      <c r="D33" s="58" t="s">
        <v>393</v>
      </c>
      <c r="E33" s="58" t="s">
        <v>394</v>
      </c>
      <c r="F33" s="58" t="s">
        <v>271</v>
      </c>
      <c r="G33" s="58" t="s">
        <v>272</v>
      </c>
      <c r="H33" s="21" t="s">
        <v>22</v>
      </c>
      <c r="I33" s="21" t="s">
        <v>23</v>
      </c>
      <c r="J33" s="58">
        <v>7510</v>
      </c>
      <c r="K33" s="58">
        <v>5960</v>
      </c>
      <c r="L33" s="58">
        <v>246</v>
      </c>
      <c r="M33" s="58">
        <v>1314</v>
      </c>
      <c r="N33" s="58">
        <v>15549</v>
      </c>
      <c r="O33" s="58">
        <v>11891</v>
      </c>
      <c r="P33" s="58">
        <v>26512</v>
      </c>
      <c r="Q33" s="58">
        <v>4019</v>
      </c>
      <c r="R33" s="58">
        <v>54859</v>
      </c>
      <c r="S33" s="58">
        <v>7657</v>
      </c>
      <c r="V33" s="27"/>
      <c r="W33" s="27"/>
    </row>
    <row r="34" spans="2:23" ht="12.75">
      <c r="B34" s="58" t="s">
        <v>424</v>
      </c>
      <c r="C34" s="60" t="str">
        <f t="shared" si="1"/>
        <v>MARCH</v>
      </c>
      <c r="D34" s="58" t="s">
        <v>393</v>
      </c>
      <c r="E34" s="58" t="s">
        <v>394</v>
      </c>
      <c r="F34" s="58" t="s">
        <v>273</v>
      </c>
      <c r="G34" s="58" t="s">
        <v>274</v>
      </c>
      <c r="H34" s="21" t="s">
        <v>22</v>
      </c>
      <c r="I34" s="21" t="s">
        <v>23</v>
      </c>
      <c r="J34" s="58">
        <v>5751</v>
      </c>
      <c r="K34" s="58">
        <v>4880</v>
      </c>
      <c r="L34" s="58">
        <v>190</v>
      </c>
      <c r="M34" s="58">
        <v>1111</v>
      </c>
      <c r="N34" s="58">
        <v>15150</v>
      </c>
      <c r="O34" s="58">
        <v>10806</v>
      </c>
      <c r="P34" s="58">
        <v>18306</v>
      </c>
      <c r="Q34" s="58">
        <v>2566</v>
      </c>
      <c r="R34" s="58">
        <v>40919</v>
      </c>
      <c r="S34" s="58">
        <v>5083</v>
      </c>
      <c r="V34" s="27"/>
      <c r="W34" s="27"/>
    </row>
    <row r="35" spans="2:23" ht="12.75">
      <c r="B35" s="58" t="s">
        <v>424</v>
      </c>
      <c r="C35" s="60" t="str">
        <f t="shared" si="1"/>
        <v>MARCH</v>
      </c>
      <c r="D35" s="58" t="s">
        <v>393</v>
      </c>
      <c r="E35" s="58" t="s">
        <v>394</v>
      </c>
      <c r="F35" s="58" t="s">
        <v>275</v>
      </c>
      <c r="G35" s="58" t="s">
        <v>276</v>
      </c>
      <c r="H35" s="21" t="s">
        <v>22</v>
      </c>
      <c r="I35" s="21" t="s">
        <v>23</v>
      </c>
      <c r="J35" s="58">
        <v>8013</v>
      </c>
      <c r="K35" s="58">
        <v>7182</v>
      </c>
      <c r="L35" s="58">
        <v>163</v>
      </c>
      <c r="M35" s="58">
        <v>1320</v>
      </c>
      <c r="N35" s="58">
        <v>16946</v>
      </c>
      <c r="O35" s="58">
        <v>11845</v>
      </c>
      <c r="P35" s="58">
        <v>21025</v>
      </c>
      <c r="Q35" s="58">
        <v>2038</v>
      </c>
      <c r="R35" s="58">
        <v>43207</v>
      </c>
      <c r="S35" s="58">
        <v>4567</v>
      </c>
      <c r="V35" s="27"/>
      <c r="W35" s="27"/>
    </row>
    <row r="36" spans="2:23" ht="12.75">
      <c r="B36" s="58" t="s">
        <v>424</v>
      </c>
      <c r="C36" s="60" t="str">
        <f t="shared" si="1"/>
        <v>MARCH</v>
      </c>
      <c r="D36" s="58" t="s">
        <v>393</v>
      </c>
      <c r="E36" s="58" t="s">
        <v>394</v>
      </c>
      <c r="F36" s="58" t="s">
        <v>277</v>
      </c>
      <c r="G36" s="58" t="s">
        <v>278</v>
      </c>
      <c r="H36" s="21" t="s">
        <v>22</v>
      </c>
      <c r="I36" s="21" t="s">
        <v>23</v>
      </c>
      <c r="J36" s="58">
        <v>7083</v>
      </c>
      <c r="K36" s="58">
        <v>6201</v>
      </c>
      <c r="L36" s="58">
        <v>220</v>
      </c>
      <c r="M36" s="58">
        <v>1576</v>
      </c>
      <c r="N36" s="58">
        <v>16342</v>
      </c>
      <c r="O36" s="58">
        <v>11655</v>
      </c>
      <c r="P36" s="58">
        <v>21459</v>
      </c>
      <c r="Q36" s="58">
        <v>2499</v>
      </c>
      <c r="R36" s="58">
        <v>49480</v>
      </c>
      <c r="S36" s="58">
        <v>5773</v>
      </c>
      <c r="V36" s="27"/>
      <c r="W36" s="27"/>
    </row>
    <row r="37" spans="2:23" ht="12.75">
      <c r="B37" s="58" t="s">
        <v>424</v>
      </c>
      <c r="C37" s="60" t="str">
        <f t="shared" si="1"/>
        <v>MARCH</v>
      </c>
      <c r="D37" s="58" t="s">
        <v>393</v>
      </c>
      <c r="E37" s="58" t="s">
        <v>394</v>
      </c>
      <c r="F37" s="58" t="s">
        <v>279</v>
      </c>
      <c r="G37" s="58" t="s">
        <v>280</v>
      </c>
      <c r="H37" s="21" t="s">
        <v>22</v>
      </c>
      <c r="I37" s="21" t="s">
        <v>23</v>
      </c>
      <c r="J37" s="58">
        <v>5944</v>
      </c>
      <c r="K37" s="58">
        <v>4836</v>
      </c>
      <c r="L37" s="58">
        <v>199</v>
      </c>
      <c r="M37" s="58">
        <v>1129</v>
      </c>
      <c r="N37" s="58">
        <v>12398</v>
      </c>
      <c r="O37" s="58">
        <v>12244</v>
      </c>
      <c r="P37" s="58">
        <v>20917</v>
      </c>
      <c r="Q37" s="58">
        <v>3298</v>
      </c>
      <c r="R37" s="58">
        <v>40649</v>
      </c>
      <c r="S37" s="58">
        <v>6537</v>
      </c>
      <c r="V37" s="27"/>
      <c r="W37" s="27"/>
    </row>
    <row r="38" spans="2:23" ht="12.75">
      <c r="B38" s="58" t="s">
        <v>424</v>
      </c>
      <c r="C38" s="60" t="str">
        <f t="shared" si="1"/>
        <v>MARCH</v>
      </c>
      <c r="D38" s="58" t="s">
        <v>393</v>
      </c>
      <c r="E38" s="58" t="s">
        <v>394</v>
      </c>
      <c r="F38" s="58" t="s">
        <v>281</v>
      </c>
      <c r="G38" s="58" t="s">
        <v>282</v>
      </c>
      <c r="H38" s="21" t="s">
        <v>22</v>
      </c>
      <c r="I38" s="21" t="s">
        <v>23</v>
      </c>
      <c r="J38" s="61">
        <v>4240</v>
      </c>
      <c r="K38" s="58">
        <v>3250</v>
      </c>
      <c r="L38" s="58">
        <v>109</v>
      </c>
      <c r="M38" s="58">
        <v>975</v>
      </c>
      <c r="N38" s="58">
        <v>9737</v>
      </c>
      <c r="O38" s="61">
        <v>5981</v>
      </c>
      <c r="P38" s="58">
        <v>15329</v>
      </c>
      <c r="Q38" s="58">
        <v>1498</v>
      </c>
      <c r="R38" s="58">
        <v>34958</v>
      </c>
      <c r="S38" s="58">
        <v>3308</v>
      </c>
      <c r="V38" s="27"/>
      <c r="W38" s="27"/>
    </row>
    <row r="39" spans="2:23" ht="12.75">
      <c r="B39" s="58" t="s">
        <v>424</v>
      </c>
      <c r="C39" s="60" t="str">
        <f t="shared" si="1"/>
        <v>MARCH</v>
      </c>
      <c r="D39" s="58" t="s">
        <v>393</v>
      </c>
      <c r="E39" s="58" t="s">
        <v>394</v>
      </c>
      <c r="F39" s="58" t="s">
        <v>283</v>
      </c>
      <c r="G39" s="58" t="s">
        <v>284</v>
      </c>
      <c r="H39" s="21" t="s">
        <v>22</v>
      </c>
      <c r="I39" s="21" t="s">
        <v>23</v>
      </c>
      <c r="J39" s="58">
        <v>7562</v>
      </c>
      <c r="K39" s="58">
        <v>6591</v>
      </c>
      <c r="L39" s="58">
        <v>288</v>
      </c>
      <c r="M39" s="58">
        <v>1355</v>
      </c>
      <c r="N39" s="58">
        <v>16351</v>
      </c>
      <c r="O39" s="58">
        <v>14208</v>
      </c>
      <c r="P39" s="58">
        <v>29648</v>
      </c>
      <c r="Q39" s="58">
        <v>4687</v>
      </c>
      <c r="R39" s="58">
        <v>57031</v>
      </c>
      <c r="S39" s="58">
        <v>9221</v>
      </c>
      <c r="V39" s="27"/>
      <c r="W39" s="27"/>
    </row>
    <row r="40" spans="2:23" ht="12.75">
      <c r="B40" s="58" t="s">
        <v>424</v>
      </c>
      <c r="C40" s="60" t="str">
        <f t="shared" si="1"/>
        <v>MARCH</v>
      </c>
      <c r="D40" s="58" t="s">
        <v>393</v>
      </c>
      <c r="E40" s="58" t="s">
        <v>394</v>
      </c>
      <c r="F40" s="58" t="s">
        <v>285</v>
      </c>
      <c r="G40" s="58" t="s">
        <v>286</v>
      </c>
      <c r="H40" s="21" t="s">
        <v>22</v>
      </c>
      <c r="I40" s="21" t="s">
        <v>23</v>
      </c>
      <c r="J40" s="58">
        <v>7794</v>
      </c>
      <c r="K40" s="58">
        <v>6001</v>
      </c>
      <c r="L40" s="58">
        <v>164</v>
      </c>
      <c r="M40" s="58">
        <v>1214</v>
      </c>
      <c r="N40" s="58">
        <v>18294</v>
      </c>
      <c r="O40" s="58">
        <v>11778</v>
      </c>
      <c r="P40" s="58">
        <v>27277</v>
      </c>
      <c r="Q40" s="58">
        <v>7435</v>
      </c>
      <c r="R40" s="58">
        <v>56013</v>
      </c>
      <c r="S40" s="58">
        <v>8580</v>
      </c>
      <c r="V40" s="27"/>
      <c r="W40" s="27"/>
    </row>
    <row r="41" spans="2:23" ht="12.75">
      <c r="B41" s="58" t="s">
        <v>424</v>
      </c>
      <c r="C41" s="60" t="str">
        <f t="shared" si="1"/>
        <v>MARCH</v>
      </c>
      <c r="D41" s="58" t="s">
        <v>393</v>
      </c>
      <c r="E41" s="58" t="s">
        <v>394</v>
      </c>
      <c r="F41" s="58" t="s">
        <v>287</v>
      </c>
      <c r="G41" s="58" t="s">
        <v>288</v>
      </c>
      <c r="H41" s="21" t="s">
        <v>22</v>
      </c>
      <c r="I41" s="21" t="s">
        <v>23</v>
      </c>
      <c r="J41" s="58">
        <v>8120</v>
      </c>
      <c r="K41" s="58">
        <v>4950</v>
      </c>
      <c r="L41" s="58">
        <v>216</v>
      </c>
      <c r="M41" s="58">
        <v>1335</v>
      </c>
      <c r="N41" s="58">
        <v>18879</v>
      </c>
      <c r="O41" s="58">
        <v>13711</v>
      </c>
      <c r="P41" s="58">
        <v>32619</v>
      </c>
      <c r="Q41" s="58">
        <v>3645</v>
      </c>
      <c r="R41" s="58">
        <v>67568</v>
      </c>
      <c r="S41" s="58">
        <v>10137</v>
      </c>
      <c r="V41" s="27"/>
      <c r="W41" s="27"/>
    </row>
    <row r="42" spans="2:23" ht="12.75">
      <c r="B42" s="58" t="s">
        <v>424</v>
      </c>
      <c r="C42" s="60" t="str">
        <f t="shared" si="1"/>
        <v>MARCH</v>
      </c>
      <c r="D42" s="58" t="s">
        <v>393</v>
      </c>
      <c r="E42" s="58" t="s">
        <v>394</v>
      </c>
      <c r="F42" s="58" t="s">
        <v>289</v>
      </c>
      <c r="G42" s="58" t="s">
        <v>290</v>
      </c>
      <c r="H42" s="21" t="s">
        <v>22</v>
      </c>
      <c r="I42" s="21" t="s">
        <v>23</v>
      </c>
      <c r="J42" s="58">
        <v>7037</v>
      </c>
      <c r="K42" s="58">
        <v>6024</v>
      </c>
      <c r="L42" s="58">
        <v>182</v>
      </c>
      <c r="M42" s="58">
        <v>1311</v>
      </c>
      <c r="N42" s="58">
        <v>18882</v>
      </c>
      <c r="O42" s="58">
        <v>11943</v>
      </c>
      <c r="P42" s="58">
        <v>22846</v>
      </c>
      <c r="Q42" s="58">
        <v>2827</v>
      </c>
      <c r="R42" s="58">
        <v>46027</v>
      </c>
      <c r="S42" s="58">
        <v>6127</v>
      </c>
      <c r="V42" s="27"/>
      <c r="W42" s="27"/>
    </row>
    <row r="43" spans="2:23" ht="12.75">
      <c r="B43" s="58" t="s">
        <v>424</v>
      </c>
      <c r="C43" s="60" t="str">
        <f t="shared" si="1"/>
        <v>MARCH</v>
      </c>
      <c r="D43" s="58" t="s">
        <v>393</v>
      </c>
      <c r="E43" s="58" t="s">
        <v>394</v>
      </c>
      <c r="F43" s="58" t="s">
        <v>291</v>
      </c>
      <c r="G43" s="58" t="s">
        <v>292</v>
      </c>
      <c r="H43" s="21" t="s">
        <v>22</v>
      </c>
      <c r="I43" s="21" t="s">
        <v>23</v>
      </c>
      <c r="J43" s="58">
        <v>3989</v>
      </c>
      <c r="K43" s="58">
        <v>3397</v>
      </c>
      <c r="L43" s="58">
        <v>94</v>
      </c>
      <c r="M43" s="58">
        <v>979</v>
      </c>
      <c r="N43" s="58">
        <v>9860</v>
      </c>
      <c r="O43" s="58">
        <v>5924</v>
      </c>
      <c r="P43" s="58">
        <v>16437</v>
      </c>
      <c r="Q43" s="58">
        <v>1821</v>
      </c>
      <c r="R43" s="58">
        <v>38230</v>
      </c>
      <c r="S43" s="58">
        <v>3574</v>
      </c>
      <c r="V43" s="26"/>
      <c r="W43" s="27"/>
    </row>
    <row r="44" spans="2:23" ht="12.75">
      <c r="B44" s="58" t="s">
        <v>424</v>
      </c>
      <c r="C44" s="60" t="str">
        <f t="shared" si="1"/>
        <v>MARCH</v>
      </c>
      <c r="D44" s="58" t="s">
        <v>393</v>
      </c>
      <c r="E44" s="58" t="s">
        <v>394</v>
      </c>
      <c r="F44" s="58" t="s">
        <v>293</v>
      </c>
      <c r="G44" s="58" t="s">
        <v>294</v>
      </c>
      <c r="H44" s="21" t="s">
        <v>22</v>
      </c>
      <c r="I44" s="21" t="s">
        <v>23</v>
      </c>
      <c r="J44" s="58">
        <v>7019</v>
      </c>
      <c r="K44" s="58">
        <v>6087</v>
      </c>
      <c r="L44" s="58">
        <v>224</v>
      </c>
      <c r="M44" s="58">
        <v>1239</v>
      </c>
      <c r="N44" s="58">
        <v>15102</v>
      </c>
      <c r="O44" s="58">
        <v>12827</v>
      </c>
      <c r="P44" s="58">
        <v>26074</v>
      </c>
      <c r="Q44" s="58">
        <v>4245</v>
      </c>
      <c r="R44" s="58">
        <v>48100</v>
      </c>
      <c r="S44" s="58">
        <v>8077</v>
      </c>
      <c r="V44" s="27"/>
      <c r="W44" s="27"/>
    </row>
    <row r="45" spans="2:23" ht="12.75">
      <c r="B45" s="58" t="s">
        <v>424</v>
      </c>
      <c r="C45" s="60" t="str">
        <f t="shared" si="1"/>
        <v>MARCH</v>
      </c>
      <c r="D45" s="58" t="s">
        <v>393</v>
      </c>
      <c r="E45" s="58" t="s">
        <v>394</v>
      </c>
      <c r="F45" s="58" t="s">
        <v>295</v>
      </c>
      <c r="G45" s="58" t="s">
        <v>296</v>
      </c>
      <c r="H45" s="21" t="s">
        <v>22</v>
      </c>
      <c r="I45" s="21" t="s">
        <v>23</v>
      </c>
      <c r="J45" s="58">
        <v>4820</v>
      </c>
      <c r="K45" s="58">
        <v>3689</v>
      </c>
      <c r="L45" s="58">
        <v>107</v>
      </c>
      <c r="M45" s="58">
        <v>878</v>
      </c>
      <c r="N45" s="58">
        <v>12030</v>
      </c>
      <c r="O45" s="58">
        <v>6800</v>
      </c>
      <c r="P45" s="58">
        <v>17689</v>
      </c>
      <c r="Q45" s="58">
        <v>1993</v>
      </c>
      <c r="R45" s="58">
        <v>42375</v>
      </c>
      <c r="S45" s="58">
        <v>5043</v>
      </c>
      <c r="V45" s="27"/>
      <c r="W45" s="27"/>
    </row>
    <row r="46" spans="2:23" ht="12.75">
      <c r="B46" s="58" t="s">
        <v>424</v>
      </c>
      <c r="C46" s="60" t="str">
        <f t="shared" si="1"/>
        <v>MARCH</v>
      </c>
      <c r="D46" s="58" t="s">
        <v>393</v>
      </c>
      <c r="E46" s="58" t="s">
        <v>394</v>
      </c>
      <c r="F46" s="58" t="s">
        <v>297</v>
      </c>
      <c r="G46" s="58" t="s">
        <v>298</v>
      </c>
      <c r="H46" s="21" t="s">
        <v>22</v>
      </c>
      <c r="I46" s="21" t="s">
        <v>23</v>
      </c>
      <c r="J46" s="58">
        <v>4716</v>
      </c>
      <c r="K46" s="58">
        <v>3739</v>
      </c>
      <c r="L46" s="58">
        <v>76</v>
      </c>
      <c r="M46" s="58">
        <v>824</v>
      </c>
      <c r="N46" s="58">
        <v>11257</v>
      </c>
      <c r="O46" s="58">
        <v>4330</v>
      </c>
      <c r="P46" s="58">
        <v>16090</v>
      </c>
      <c r="Q46" s="58">
        <v>1551</v>
      </c>
      <c r="R46" s="58">
        <v>38006</v>
      </c>
      <c r="S46" s="58">
        <v>4262</v>
      </c>
      <c r="V46" s="27"/>
      <c r="W46" s="27"/>
    </row>
    <row r="47" spans="2:23" ht="12.75">
      <c r="B47" s="58" t="s">
        <v>424</v>
      </c>
      <c r="C47" s="60" t="str">
        <f t="shared" si="1"/>
        <v>MARCH</v>
      </c>
      <c r="D47" s="58" t="s">
        <v>393</v>
      </c>
      <c r="E47" s="58" t="s">
        <v>394</v>
      </c>
      <c r="F47" s="58" t="s">
        <v>299</v>
      </c>
      <c r="G47" s="58" t="s">
        <v>300</v>
      </c>
      <c r="H47" s="21" t="s">
        <v>22</v>
      </c>
      <c r="I47" s="21" t="s">
        <v>23</v>
      </c>
      <c r="J47" s="58">
        <v>6651</v>
      </c>
      <c r="K47" s="58">
        <v>4201</v>
      </c>
      <c r="L47" s="58">
        <v>245</v>
      </c>
      <c r="M47" s="58">
        <v>1254</v>
      </c>
      <c r="N47" s="58">
        <v>13739</v>
      </c>
      <c r="O47" s="58">
        <v>10421</v>
      </c>
      <c r="P47" s="58">
        <v>21923</v>
      </c>
      <c r="Q47" s="58">
        <v>3461</v>
      </c>
      <c r="R47" s="58">
        <v>40026</v>
      </c>
      <c r="S47" s="58">
        <v>6653</v>
      </c>
      <c r="V47" s="27"/>
      <c r="W47" s="27"/>
    </row>
    <row r="48" spans="2:23" ht="12.75">
      <c r="B48" s="58" t="s">
        <v>424</v>
      </c>
      <c r="C48" s="60" t="str">
        <f t="shared" si="1"/>
        <v>MARCH</v>
      </c>
      <c r="D48" s="58" t="s">
        <v>393</v>
      </c>
      <c r="E48" s="58" t="s">
        <v>394</v>
      </c>
      <c r="F48" s="58" t="s">
        <v>301</v>
      </c>
      <c r="G48" s="58" t="s">
        <v>302</v>
      </c>
      <c r="H48" s="21" t="s">
        <v>22</v>
      </c>
      <c r="I48" s="21" t="s">
        <v>23</v>
      </c>
      <c r="J48" s="58">
        <v>6974</v>
      </c>
      <c r="K48" s="58">
        <v>5049</v>
      </c>
      <c r="L48" s="58">
        <v>176</v>
      </c>
      <c r="M48" s="58">
        <v>1610</v>
      </c>
      <c r="N48" s="58">
        <v>15353</v>
      </c>
      <c r="O48" s="58">
        <v>12013</v>
      </c>
      <c r="P48" s="58">
        <v>25132</v>
      </c>
      <c r="Q48" s="58">
        <v>2990</v>
      </c>
      <c r="R48" s="58">
        <v>49338</v>
      </c>
      <c r="S48" s="58">
        <v>7101</v>
      </c>
      <c r="V48" s="27"/>
      <c r="W48" s="27"/>
    </row>
    <row r="49" spans="2:23" ht="12.75">
      <c r="B49" s="58" t="s">
        <v>424</v>
      </c>
      <c r="C49" s="60" t="str">
        <f t="shared" si="1"/>
        <v>MARCH</v>
      </c>
      <c r="D49" s="58" t="s">
        <v>393</v>
      </c>
      <c r="E49" s="58" t="s">
        <v>394</v>
      </c>
      <c r="F49" s="58" t="s">
        <v>303</v>
      </c>
      <c r="G49" s="58" t="s">
        <v>304</v>
      </c>
      <c r="H49" s="21" t="s">
        <v>22</v>
      </c>
      <c r="I49" s="21" t="s">
        <v>23</v>
      </c>
      <c r="J49" s="58">
        <v>7794</v>
      </c>
      <c r="K49" s="58">
        <v>6254</v>
      </c>
      <c r="L49" s="58">
        <v>232</v>
      </c>
      <c r="M49" s="58">
        <v>1440</v>
      </c>
      <c r="N49" s="58">
        <v>21744</v>
      </c>
      <c r="O49" s="58">
        <v>13360</v>
      </c>
      <c r="P49" s="58">
        <v>32506</v>
      </c>
      <c r="Q49" s="58">
        <v>4702</v>
      </c>
      <c r="R49" s="58">
        <v>77472</v>
      </c>
      <c r="S49" s="58">
        <v>9533</v>
      </c>
      <c r="V49" s="27"/>
      <c r="W49" s="27"/>
    </row>
    <row r="50" spans="2:23" ht="12.75">
      <c r="B50" s="58" t="s">
        <v>424</v>
      </c>
      <c r="C50" s="60" t="str">
        <f t="shared" si="1"/>
        <v>MARCH</v>
      </c>
      <c r="D50" s="58" t="s">
        <v>393</v>
      </c>
      <c r="E50" s="58" t="s">
        <v>394</v>
      </c>
      <c r="F50" s="58" t="s">
        <v>305</v>
      </c>
      <c r="G50" s="58" t="s">
        <v>306</v>
      </c>
      <c r="H50" s="21" t="s">
        <v>22</v>
      </c>
      <c r="I50" s="21" t="s">
        <v>23</v>
      </c>
      <c r="J50" s="58">
        <v>3698</v>
      </c>
      <c r="K50" s="58">
        <v>4126</v>
      </c>
      <c r="L50" s="58">
        <v>238</v>
      </c>
      <c r="M50" s="58">
        <v>1828</v>
      </c>
      <c r="N50" s="58">
        <v>9234</v>
      </c>
      <c r="O50" s="58">
        <v>7915</v>
      </c>
      <c r="P50" s="58">
        <v>19807</v>
      </c>
      <c r="Q50" s="58">
        <v>3117</v>
      </c>
      <c r="R50" s="58">
        <v>42026</v>
      </c>
      <c r="S50" s="58">
        <v>5389</v>
      </c>
      <c r="V50" s="27"/>
      <c r="W50" s="27"/>
    </row>
    <row r="51" spans="2:23" ht="12.75">
      <c r="B51" s="58" t="s">
        <v>424</v>
      </c>
      <c r="C51" s="60" t="str">
        <f t="shared" si="1"/>
        <v>MARCH</v>
      </c>
      <c r="D51" s="58" t="s">
        <v>393</v>
      </c>
      <c r="E51" s="58" t="s">
        <v>394</v>
      </c>
      <c r="F51" s="58" t="s">
        <v>307</v>
      </c>
      <c r="G51" s="58" t="s">
        <v>308</v>
      </c>
      <c r="H51" s="21" t="s">
        <v>22</v>
      </c>
      <c r="I51" s="21" t="s">
        <v>23</v>
      </c>
      <c r="J51" s="58">
        <v>3075</v>
      </c>
      <c r="K51" s="58">
        <v>3258</v>
      </c>
      <c r="L51" s="58">
        <v>198</v>
      </c>
      <c r="M51" s="58">
        <v>1599</v>
      </c>
      <c r="N51" s="58">
        <v>8050</v>
      </c>
      <c r="O51" s="58">
        <v>9102</v>
      </c>
      <c r="P51" s="58">
        <v>16031</v>
      </c>
      <c r="Q51" s="58">
        <v>2639</v>
      </c>
      <c r="R51" s="58">
        <v>34209</v>
      </c>
      <c r="S51" s="58">
        <v>4628</v>
      </c>
      <c r="V51" s="27"/>
      <c r="W51" s="27"/>
    </row>
    <row r="52" spans="2:23" ht="12.75">
      <c r="B52" s="58" t="s">
        <v>424</v>
      </c>
      <c r="C52" s="60" t="str">
        <f t="shared" si="1"/>
        <v>MARCH</v>
      </c>
      <c r="D52" s="58" t="s">
        <v>406</v>
      </c>
      <c r="E52" s="58" t="s">
        <v>422</v>
      </c>
      <c r="F52" s="58" t="s">
        <v>359</v>
      </c>
      <c r="G52" s="58" t="s">
        <v>360</v>
      </c>
      <c r="H52" s="21" t="s">
        <v>22</v>
      </c>
      <c r="I52" s="21" t="s">
        <v>23</v>
      </c>
      <c r="J52" s="58">
        <v>4290</v>
      </c>
      <c r="K52" s="58">
        <v>3861</v>
      </c>
      <c r="L52" s="58">
        <v>17</v>
      </c>
      <c r="M52" s="58">
        <v>314</v>
      </c>
      <c r="N52" s="58">
        <v>9211</v>
      </c>
      <c r="O52" s="58">
        <v>8838</v>
      </c>
      <c r="P52" s="58">
        <v>16216</v>
      </c>
      <c r="Q52" s="58">
        <v>1539</v>
      </c>
      <c r="R52" s="58">
        <v>24688</v>
      </c>
      <c r="S52" s="58">
        <v>2162</v>
      </c>
      <c r="V52" s="27"/>
      <c r="W52" s="27"/>
    </row>
    <row r="53" spans="2:23" ht="12.75">
      <c r="B53" s="58" t="s">
        <v>424</v>
      </c>
      <c r="C53" s="60" t="str">
        <f t="shared" si="1"/>
        <v>MARCH</v>
      </c>
      <c r="D53" s="58" t="s">
        <v>406</v>
      </c>
      <c r="E53" s="58" t="s">
        <v>422</v>
      </c>
      <c r="F53" s="58" t="s">
        <v>361</v>
      </c>
      <c r="G53" s="58" t="s">
        <v>362</v>
      </c>
      <c r="H53" s="21" t="s">
        <v>22</v>
      </c>
      <c r="I53" s="21" t="s">
        <v>23</v>
      </c>
      <c r="J53" s="58">
        <v>21643</v>
      </c>
      <c r="K53" s="58">
        <v>19435</v>
      </c>
      <c r="L53" s="58">
        <v>371</v>
      </c>
      <c r="M53" s="58">
        <v>3584</v>
      </c>
      <c r="N53" s="58">
        <v>40815</v>
      </c>
      <c r="O53" s="58">
        <v>22716</v>
      </c>
      <c r="P53" s="58">
        <v>57822</v>
      </c>
      <c r="Q53" s="58">
        <v>3973</v>
      </c>
      <c r="R53" s="58">
        <v>101715</v>
      </c>
      <c r="S53" s="58">
        <v>7244</v>
      </c>
      <c r="V53" s="27"/>
      <c r="W53" s="27"/>
    </row>
    <row r="54" spans="2:23" ht="12.75">
      <c r="B54" s="58" t="s">
        <v>424</v>
      </c>
      <c r="C54" s="60" t="str">
        <f t="shared" si="1"/>
        <v>MARCH</v>
      </c>
      <c r="D54" s="58" t="s">
        <v>406</v>
      </c>
      <c r="E54" s="58" t="s">
        <v>422</v>
      </c>
      <c r="F54" s="58" t="s">
        <v>363</v>
      </c>
      <c r="G54" s="58" t="s">
        <v>364</v>
      </c>
      <c r="H54" s="21" t="s">
        <v>22</v>
      </c>
      <c r="I54" s="21" t="s">
        <v>23</v>
      </c>
      <c r="J54" s="58">
        <v>16404</v>
      </c>
      <c r="K54" s="58">
        <v>11985</v>
      </c>
      <c r="L54" s="58">
        <v>30</v>
      </c>
      <c r="M54" s="58">
        <v>436</v>
      </c>
      <c r="N54" s="58">
        <v>29716</v>
      </c>
      <c r="O54" s="58">
        <v>23468</v>
      </c>
      <c r="P54" s="58">
        <v>39112</v>
      </c>
      <c r="Q54" s="58">
        <v>3529</v>
      </c>
      <c r="R54" s="58">
        <v>67935</v>
      </c>
      <c r="S54" s="58">
        <v>5836</v>
      </c>
      <c r="V54" s="27"/>
      <c r="W54" s="27"/>
    </row>
    <row r="55" spans="2:23" ht="12.75">
      <c r="B55" s="58" t="s">
        <v>424</v>
      </c>
      <c r="C55" s="60" t="str">
        <f t="shared" si="1"/>
        <v>MARCH</v>
      </c>
      <c r="D55" s="58" t="s">
        <v>406</v>
      </c>
      <c r="E55" s="58" t="s">
        <v>422</v>
      </c>
      <c r="F55" s="58" t="s">
        <v>365</v>
      </c>
      <c r="G55" s="58" t="s">
        <v>366</v>
      </c>
      <c r="H55" s="21" t="s">
        <v>22</v>
      </c>
      <c r="I55" s="21" t="s">
        <v>23</v>
      </c>
      <c r="J55" s="61">
        <v>16857</v>
      </c>
      <c r="K55" s="58">
        <v>14611</v>
      </c>
      <c r="L55" s="58">
        <v>318</v>
      </c>
      <c r="M55" s="58">
        <v>2533</v>
      </c>
      <c r="N55" s="58">
        <v>32963</v>
      </c>
      <c r="O55" s="61">
        <v>18447</v>
      </c>
      <c r="P55" s="58">
        <v>40869</v>
      </c>
      <c r="Q55" s="58">
        <v>2855</v>
      </c>
      <c r="R55" s="58">
        <v>83283</v>
      </c>
      <c r="S55" s="58">
        <v>5570</v>
      </c>
      <c r="V55" s="27"/>
      <c r="W55" s="27"/>
    </row>
    <row r="56" spans="2:23" ht="12.75">
      <c r="B56" s="58" t="s">
        <v>424</v>
      </c>
      <c r="C56" s="60" t="str">
        <f t="shared" si="1"/>
        <v>MARCH</v>
      </c>
      <c r="D56" s="58" t="s">
        <v>406</v>
      </c>
      <c r="E56" s="58" t="s">
        <v>422</v>
      </c>
      <c r="F56" s="58" t="s">
        <v>367</v>
      </c>
      <c r="G56" s="58" t="s">
        <v>368</v>
      </c>
      <c r="H56" s="21" t="s">
        <v>22</v>
      </c>
      <c r="I56" s="21" t="s">
        <v>23</v>
      </c>
      <c r="J56" s="58">
        <v>14662</v>
      </c>
      <c r="K56" s="58">
        <v>13745</v>
      </c>
      <c r="L56" s="58">
        <v>145</v>
      </c>
      <c r="M56" s="58">
        <v>2612</v>
      </c>
      <c r="N56" s="58">
        <v>25346</v>
      </c>
      <c r="O56" s="58">
        <v>15647</v>
      </c>
      <c r="P56" s="58">
        <v>35122</v>
      </c>
      <c r="Q56" s="58">
        <v>2380</v>
      </c>
      <c r="R56" s="58">
        <v>61183</v>
      </c>
      <c r="S56" s="58">
        <v>4565</v>
      </c>
      <c r="V56" s="27"/>
      <c r="W56" s="27"/>
    </row>
    <row r="57" spans="2:23" ht="12.75">
      <c r="B57" s="58" t="s">
        <v>424</v>
      </c>
      <c r="C57" s="60" t="str">
        <f t="shared" si="1"/>
        <v>MARCH</v>
      </c>
      <c r="D57" s="58" t="s">
        <v>406</v>
      </c>
      <c r="E57" s="58" t="s">
        <v>422</v>
      </c>
      <c r="F57" s="58" t="s">
        <v>369</v>
      </c>
      <c r="G57" s="58" t="s">
        <v>370</v>
      </c>
      <c r="H57" s="21" t="s">
        <v>22</v>
      </c>
      <c r="I57" s="21" t="s">
        <v>23</v>
      </c>
      <c r="J57" s="58">
        <v>3174</v>
      </c>
      <c r="K57" s="58">
        <v>2557</v>
      </c>
      <c r="L57" s="58">
        <v>50</v>
      </c>
      <c r="M57" s="58">
        <v>666</v>
      </c>
      <c r="N57" s="58">
        <v>8912</v>
      </c>
      <c r="O57" s="58">
        <v>6357</v>
      </c>
      <c r="P57" s="58">
        <v>14372</v>
      </c>
      <c r="Q57" s="58">
        <v>970</v>
      </c>
      <c r="R57" s="58">
        <v>28020</v>
      </c>
      <c r="S57" s="58">
        <v>1841</v>
      </c>
      <c r="V57" s="27"/>
      <c r="W57" s="27"/>
    </row>
    <row r="58" spans="2:23" ht="12.75">
      <c r="B58" s="58" t="s">
        <v>424</v>
      </c>
      <c r="C58" s="60" t="str">
        <f t="shared" si="1"/>
        <v>MARCH</v>
      </c>
      <c r="D58" s="58" t="s">
        <v>406</v>
      </c>
      <c r="E58" s="58" t="s">
        <v>422</v>
      </c>
      <c r="F58" s="58" t="s">
        <v>411</v>
      </c>
      <c r="G58" s="58" t="s">
        <v>410</v>
      </c>
      <c r="H58" s="21" t="s">
        <v>22</v>
      </c>
      <c r="I58" s="21" t="s">
        <v>23</v>
      </c>
      <c r="J58" s="58">
        <v>24140</v>
      </c>
      <c r="K58" s="58">
        <v>23475</v>
      </c>
      <c r="L58" s="58">
        <v>409</v>
      </c>
      <c r="M58" s="58">
        <v>3262</v>
      </c>
      <c r="N58" s="58">
        <v>35541</v>
      </c>
      <c r="O58" s="58">
        <v>32929</v>
      </c>
      <c r="P58" s="58">
        <v>58895</v>
      </c>
      <c r="Q58" s="58">
        <v>4894</v>
      </c>
      <c r="R58" s="58">
        <v>121147</v>
      </c>
      <c r="S58" s="58">
        <v>11458</v>
      </c>
      <c r="V58" s="27"/>
      <c r="W58" s="27"/>
    </row>
    <row r="59" spans="2:23" ht="12.75">
      <c r="B59" s="58" t="s">
        <v>424</v>
      </c>
      <c r="C59" s="60" t="str">
        <f t="shared" si="1"/>
        <v>MARCH</v>
      </c>
      <c r="D59" s="58" t="s">
        <v>406</v>
      </c>
      <c r="E59" s="58" t="s">
        <v>422</v>
      </c>
      <c r="F59" s="58" t="s">
        <v>435</v>
      </c>
      <c r="G59" s="58" t="s">
        <v>436</v>
      </c>
      <c r="H59" s="21" t="s">
        <v>22</v>
      </c>
      <c r="I59" s="21" t="s">
        <v>23</v>
      </c>
      <c r="J59" s="58">
        <v>33932</v>
      </c>
      <c r="K59" s="58">
        <v>29429</v>
      </c>
      <c r="L59" s="58">
        <v>563</v>
      </c>
      <c r="M59" s="58">
        <v>5135</v>
      </c>
      <c r="N59" s="58">
        <v>58825</v>
      </c>
      <c r="O59" s="58">
        <v>30490</v>
      </c>
      <c r="P59" s="58">
        <v>83014</v>
      </c>
      <c r="Q59" s="58">
        <v>5175</v>
      </c>
      <c r="R59" s="58">
        <v>176205</v>
      </c>
      <c r="S59" s="58">
        <v>10769</v>
      </c>
      <c r="V59" s="27"/>
      <c r="W59" s="27"/>
    </row>
    <row r="60" spans="2:23" ht="12.75">
      <c r="B60" s="58" t="s">
        <v>424</v>
      </c>
      <c r="C60" s="60" t="str">
        <f t="shared" si="1"/>
        <v>MARCH</v>
      </c>
      <c r="D60" s="58" t="s">
        <v>406</v>
      </c>
      <c r="E60" s="58" t="s">
        <v>422</v>
      </c>
      <c r="F60" s="58" t="s">
        <v>439</v>
      </c>
      <c r="G60" s="58" t="s">
        <v>440</v>
      </c>
      <c r="H60" s="21" t="s">
        <v>22</v>
      </c>
      <c r="I60" s="21" t="s">
        <v>23</v>
      </c>
      <c r="J60" s="58">
        <v>9241</v>
      </c>
      <c r="K60" s="58">
        <v>10251</v>
      </c>
      <c r="L60" s="58">
        <v>79</v>
      </c>
      <c r="M60" s="58">
        <v>805</v>
      </c>
      <c r="N60" s="58">
        <v>22954</v>
      </c>
      <c r="O60" s="58">
        <v>15885</v>
      </c>
      <c r="P60" s="58">
        <v>34914</v>
      </c>
      <c r="Q60" s="58">
        <v>2449</v>
      </c>
      <c r="R60" s="58">
        <v>66865</v>
      </c>
      <c r="S60" s="58">
        <v>4337</v>
      </c>
      <c r="V60" s="27"/>
      <c r="W60" s="27"/>
    </row>
    <row r="61" spans="2:23" ht="12.75">
      <c r="B61" s="58" t="s">
        <v>424</v>
      </c>
      <c r="C61" s="60" t="str">
        <f t="shared" si="1"/>
        <v>MARCH</v>
      </c>
      <c r="D61" s="58" t="s">
        <v>407</v>
      </c>
      <c r="E61" s="58" t="s">
        <v>421</v>
      </c>
      <c r="F61" s="58" t="s">
        <v>309</v>
      </c>
      <c r="G61" s="58" t="s">
        <v>310</v>
      </c>
      <c r="H61" s="21" t="s">
        <v>22</v>
      </c>
      <c r="I61" s="21" t="s">
        <v>23</v>
      </c>
      <c r="J61" s="58">
        <v>1813</v>
      </c>
      <c r="K61" s="58">
        <v>2647</v>
      </c>
      <c r="L61" s="58">
        <v>22</v>
      </c>
      <c r="M61" s="58">
        <v>311</v>
      </c>
      <c r="N61" s="58">
        <v>6429</v>
      </c>
      <c r="O61" s="58">
        <v>8066</v>
      </c>
      <c r="P61" s="58">
        <v>6205</v>
      </c>
      <c r="Q61" s="58">
        <v>443</v>
      </c>
      <c r="R61" s="58">
        <v>11158</v>
      </c>
      <c r="S61" s="58">
        <v>851</v>
      </c>
      <c r="V61" s="27"/>
      <c r="W61" s="27"/>
    </row>
    <row r="62" spans="2:23" ht="12.75">
      <c r="B62" s="58" t="s">
        <v>424</v>
      </c>
      <c r="C62" s="60" t="str">
        <f t="shared" si="1"/>
        <v>MARCH</v>
      </c>
      <c r="D62" s="58" t="s">
        <v>407</v>
      </c>
      <c r="E62" s="58" t="s">
        <v>421</v>
      </c>
      <c r="F62" s="58" t="s">
        <v>311</v>
      </c>
      <c r="G62" s="58" t="s">
        <v>312</v>
      </c>
      <c r="H62" s="21" t="s">
        <v>22</v>
      </c>
      <c r="I62" s="21" t="s">
        <v>23</v>
      </c>
      <c r="J62" s="58">
        <v>7173</v>
      </c>
      <c r="K62" s="58">
        <v>7603</v>
      </c>
      <c r="L62" s="58">
        <v>188</v>
      </c>
      <c r="M62" s="58">
        <v>1397</v>
      </c>
      <c r="N62" s="58">
        <v>11606</v>
      </c>
      <c r="O62" s="58">
        <v>9649</v>
      </c>
      <c r="P62" s="58">
        <v>18129</v>
      </c>
      <c r="Q62" s="58">
        <v>2114</v>
      </c>
      <c r="R62" s="58">
        <v>36643</v>
      </c>
      <c r="S62" s="58">
        <v>3604</v>
      </c>
      <c r="V62" s="27"/>
      <c r="W62" s="27"/>
    </row>
    <row r="63" spans="2:23" ht="12.75">
      <c r="B63" s="58" t="s">
        <v>424</v>
      </c>
      <c r="C63" s="60" t="str">
        <f t="shared" si="1"/>
        <v>MARCH</v>
      </c>
      <c r="D63" s="58" t="s">
        <v>407</v>
      </c>
      <c r="E63" s="58" t="s">
        <v>421</v>
      </c>
      <c r="F63" s="58" t="s">
        <v>313</v>
      </c>
      <c r="G63" s="58" t="s">
        <v>314</v>
      </c>
      <c r="H63" s="21" t="s">
        <v>22</v>
      </c>
      <c r="I63" s="21" t="s">
        <v>23</v>
      </c>
      <c r="J63" s="58">
        <v>3611</v>
      </c>
      <c r="K63" s="58">
        <v>5318</v>
      </c>
      <c r="L63" s="58">
        <v>54</v>
      </c>
      <c r="M63" s="58">
        <v>760</v>
      </c>
      <c r="N63" s="58">
        <v>11592</v>
      </c>
      <c r="O63" s="58">
        <v>12144</v>
      </c>
      <c r="P63" s="58">
        <v>11127</v>
      </c>
      <c r="Q63" s="58">
        <v>897</v>
      </c>
      <c r="R63" s="58">
        <v>18222</v>
      </c>
      <c r="S63" s="58">
        <v>1514</v>
      </c>
      <c r="V63" s="27"/>
      <c r="W63" s="27"/>
    </row>
    <row r="64" spans="2:23" ht="12.75">
      <c r="B64" s="58" t="s">
        <v>424</v>
      </c>
      <c r="C64" s="60" t="str">
        <f t="shared" si="1"/>
        <v>MARCH</v>
      </c>
      <c r="D64" s="58" t="s">
        <v>407</v>
      </c>
      <c r="E64" s="58" t="s">
        <v>421</v>
      </c>
      <c r="F64" s="58" t="s">
        <v>315</v>
      </c>
      <c r="G64" s="58" t="s">
        <v>316</v>
      </c>
      <c r="H64" s="21" t="s">
        <v>22</v>
      </c>
      <c r="I64" s="21" t="s">
        <v>23</v>
      </c>
      <c r="J64" s="58">
        <v>3136</v>
      </c>
      <c r="K64" s="58">
        <v>2928</v>
      </c>
      <c r="L64" s="58">
        <v>23</v>
      </c>
      <c r="M64" s="58">
        <v>666</v>
      </c>
      <c r="N64" s="58">
        <v>10104</v>
      </c>
      <c r="O64" s="58">
        <v>5658</v>
      </c>
      <c r="P64" s="58">
        <v>13012</v>
      </c>
      <c r="Q64" s="58">
        <v>1074</v>
      </c>
      <c r="R64" s="58">
        <v>23806</v>
      </c>
      <c r="S64" s="58">
        <v>1765</v>
      </c>
      <c r="V64" s="27"/>
      <c r="W64" s="27"/>
    </row>
    <row r="65" spans="2:23" ht="12.75">
      <c r="B65" s="58" t="s">
        <v>424</v>
      </c>
      <c r="C65" s="60" t="str">
        <f t="shared" si="1"/>
        <v>MARCH</v>
      </c>
      <c r="D65" s="58" t="s">
        <v>407</v>
      </c>
      <c r="E65" s="58" t="s">
        <v>421</v>
      </c>
      <c r="F65" s="58" t="s">
        <v>317</v>
      </c>
      <c r="G65" s="58" t="s">
        <v>318</v>
      </c>
      <c r="H65" s="21" t="s">
        <v>22</v>
      </c>
      <c r="I65" s="21" t="s">
        <v>23</v>
      </c>
      <c r="J65" s="58">
        <v>13650</v>
      </c>
      <c r="K65" s="58">
        <v>12031</v>
      </c>
      <c r="L65" s="58">
        <v>299</v>
      </c>
      <c r="M65" s="58">
        <v>2361</v>
      </c>
      <c r="N65" s="58">
        <v>26215</v>
      </c>
      <c r="O65" s="58">
        <v>15541</v>
      </c>
      <c r="P65" s="58">
        <v>35143</v>
      </c>
      <c r="Q65" s="58">
        <v>2401</v>
      </c>
      <c r="R65" s="58">
        <v>68372</v>
      </c>
      <c r="S65" s="58">
        <v>4458</v>
      </c>
      <c r="V65" s="27"/>
      <c r="W65" s="27"/>
    </row>
    <row r="66" spans="2:23" ht="12.75">
      <c r="B66" s="58" t="s">
        <v>424</v>
      </c>
      <c r="C66" s="60" t="str">
        <f t="shared" si="1"/>
        <v>MARCH</v>
      </c>
      <c r="D66" s="58" t="s">
        <v>407</v>
      </c>
      <c r="E66" s="58" t="s">
        <v>421</v>
      </c>
      <c r="F66" s="58" t="s">
        <v>319</v>
      </c>
      <c r="G66" s="58" t="s">
        <v>320</v>
      </c>
      <c r="H66" s="21" t="s">
        <v>22</v>
      </c>
      <c r="I66" s="21" t="s">
        <v>23</v>
      </c>
      <c r="J66" s="58">
        <v>1971</v>
      </c>
      <c r="K66" s="58">
        <v>2792</v>
      </c>
      <c r="L66" s="58">
        <v>6</v>
      </c>
      <c r="M66" s="58">
        <v>200</v>
      </c>
      <c r="N66" s="58">
        <v>6479</v>
      </c>
      <c r="O66" s="58">
        <v>4919</v>
      </c>
      <c r="P66" s="58">
        <v>10041</v>
      </c>
      <c r="Q66" s="58">
        <v>770</v>
      </c>
      <c r="R66" s="58">
        <v>16317</v>
      </c>
      <c r="S66" s="58">
        <v>1261</v>
      </c>
      <c r="V66" s="27"/>
      <c r="W66" s="27"/>
    </row>
    <row r="67" spans="2:23" ht="12.75">
      <c r="B67" s="58" t="s">
        <v>424</v>
      </c>
      <c r="C67" s="60" t="str">
        <f t="shared" si="1"/>
        <v>MARCH</v>
      </c>
      <c r="D67" s="58" t="s">
        <v>407</v>
      </c>
      <c r="E67" s="58" t="s">
        <v>421</v>
      </c>
      <c r="F67" s="58" t="s">
        <v>321</v>
      </c>
      <c r="G67" s="58" t="s">
        <v>322</v>
      </c>
      <c r="H67" s="21" t="s">
        <v>22</v>
      </c>
      <c r="I67" s="21" t="s">
        <v>23</v>
      </c>
      <c r="J67" s="58">
        <v>7121</v>
      </c>
      <c r="K67" s="58">
        <v>6125</v>
      </c>
      <c r="L67" s="58">
        <v>163</v>
      </c>
      <c r="M67" s="58">
        <v>1191</v>
      </c>
      <c r="N67" s="58">
        <v>11460</v>
      </c>
      <c r="O67" s="58">
        <v>9018</v>
      </c>
      <c r="P67" s="58">
        <v>17098</v>
      </c>
      <c r="Q67" s="58">
        <v>1829</v>
      </c>
      <c r="R67" s="58">
        <v>36497</v>
      </c>
      <c r="S67" s="58">
        <v>3661</v>
      </c>
      <c r="V67" s="27"/>
      <c r="W67" s="27"/>
    </row>
    <row r="68" spans="2:23" ht="12.75">
      <c r="B68" s="58" t="s">
        <v>424</v>
      </c>
      <c r="C68" s="60" t="str">
        <f t="shared" si="1"/>
        <v>MARCH</v>
      </c>
      <c r="D68" s="58" t="s">
        <v>407</v>
      </c>
      <c r="E68" s="58" t="s">
        <v>421</v>
      </c>
      <c r="F68" s="58" t="s">
        <v>323</v>
      </c>
      <c r="G68" s="58" t="s">
        <v>324</v>
      </c>
      <c r="H68" s="21" t="s">
        <v>22</v>
      </c>
      <c r="I68" s="21" t="s">
        <v>23</v>
      </c>
      <c r="J68" s="58">
        <v>3137</v>
      </c>
      <c r="K68" s="58">
        <v>4445</v>
      </c>
      <c r="L68" s="58">
        <v>7</v>
      </c>
      <c r="M68" s="58">
        <v>277</v>
      </c>
      <c r="N68" s="58">
        <v>9596</v>
      </c>
      <c r="O68" s="58">
        <v>7319</v>
      </c>
      <c r="P68" s="58">
        <v>14868</v>
      </c>
      <c r="Q68" s="58">
        <v>909</v>
      </c>
      <c r="R68" s="58">
        <v>26363</v>
      </c>
      <c r="S68" s="58">
        <v>1652</v>
      </c>
      <c r="V68" s="27"/>
      <c r="W68" s="27"/>
    </row>
    <row r="69" spans="2:23" ht="12.75">
      <c r="B69" s="58" t="s">
        <v>424</v>
      </c>
      <c r="C69" s="60" t="str">
        <f t="shared" si="1"/>
        <v>MARCH</v>
      </c>
      <c r="D69" s="58" t="s">
        <v>407</v>
      </c>
      <c r="E69" s="58" t="s">
        <v>421</v>
      </c>
      <c r="F69" s="58" t="s">
        <v>325</v>
      </c>
      <c r="G69" s="58" t="s">
        <v>326</v>
      </c>
      <c r="H69" s="21" t="s">
        <v>22</v>
      </c>
      <c r="I69" s="21" t="s">
        <v>23</v>
      </c>
      <c r="J69" s="58">
        <v>6455</v>
      </c>
      <c r="K69" s="58">
        <v>8360</v>
      </c>
      <c r="L69" s="58">
        <v>68</v>
      </c>
      <c r="M69" s="58">
        <v>1039</v>
      </c>
      <c r="N69" s="58">
        <v>14479</v>
      </c>
      <c r="O69" s="58">
        <v>10134</v>
      </c>
      <c r="P69" s="58">
        <v>24428</v>
      </c>
      <c r="Q69" s="58">
        <v>1854</v>
      </c>
      <c r="R69" s="58">
        <v>51176</v>
      </c>
      <c r="S69" s="58">
        <v>3305</v>
      </c>
      <c r="V69" s="27"/>
      <c r="W69" s="27"/>
    </row>
    <row r="70" spans="2:23" ht="12.75">
      <c r="B70" s="58" t="s">
        <v>424</v>
      </c>
      <c r="C70" s="60" t="str">
        <f t="shared" si="1"/>
        <v>MARCH</v>
      </c>
      <c r="D70" s="58" t="s">
        <v>407</v>
      </c>
      <c r="E70" s="58" t="s">
        <v>421</v>
      </c>
      <c r="F70" s="58" t="s">
        <v>327</v>
      </c>
      <c r="G70" s="58" t="s">
        <v>328</v>
      </c>
      <c r="H70" s="21" t="s">
        <v>22</v>
      </c>
      <c r="I70" s="21" t="s">
        <v>23</v>
      </c>
      <c r="J70" s="58">
        <v>2974</v>
      </c>
      <c r="K70" s="58">
        <v>2822</v>
      </c>
      <c r="L70" s="58">
        <v>23</v>
      </c>
      <c r="M70" s="58">
        <v>531</v>
      </c>
      <c r="N70" s="58">
        <v>9698</v>
      </c>
      <c r="O70" s="58">
        <v>5852</v>
      </c>
      <c r="P70" s="58">
        <v>12814</v>
      </c>
      <c r="Q70" s="58">
        <v>1135</v>
      </c>
      <c r="R70" s="58">
        <v>23599</v>
      </c>
      <c r="S70" s="58">
        <v>1961</v>
      </c>
      <c r="V70" s="27"/>
      <c r="W70" s="27"/>
    </row>
    <row r="71" spans="2:23" ht="12.75">
      <c r="B71" s="58" t="s">
        <v>424</v>
      </c>
      <c r="C71" s="60" t="str">
        <f t="shared" si="1"/>
        <v>MARCH</v>
      </c>
      <c r="D71" s="58" t="s">
        <v>407</v>
      </c>
      <c r="E71" s="58" t="s">
        <v>421</v>
      </c>
      <c r="F71" s="58" t="s">
        <v>329</v>
      </c>
      <c r="G71" s="58" t="s">
        <v>330</v>
      </c>
      <c r="H71" s="21" t="s">
        <v>22</v>
      </c>
      <c r="I71" s="21" t="s">
        <v>23</v>
      </c>
      <c r="J71" s="58">
        <v>6233</v>
      </c>
      <c r="K71" s="58">
        <v>6787</v>
      </c>
      <c r="L71" s="58">
        <v>159</v>
      </c>
      <c r="M71" s="58">
        <v>1208</v>
      </c>
      <c r="N71" s="58">
        <v>16501</v>
      </c>
      <c r="O71" s="58">
        <v>9711</v>
      </c>
      <c r="P71" s="58">
        <v>21927</v>
      </c>
      <c r="Q71" s="58">
        <v>1903</v>
      </c>
      <c r="R71" s="58">
        <v>44506</v>
      </c>
      <c r="S71" s="58">
        <v>3677</v>
      </c>
      <c r="V71" s="27"/>
      <c r="W71" s="27"/>
    </row>
    <row r="72" spans="2:23" ht="12.75">
      <c r="B72" s="58" t="s">
        <v>424</v>
      </c>
      <c r="C72" s="60" t="str">
        <f t="shared" si="1"/>
        <v>MARCH</v>
      </c>
      <c r="D72" s="58" t="s">
        <v>407</v>
      </c>
      <c r="E72" s="58" t="s">
        <v>421</v>
      </c>
      <c r="F72" s="58" t="s">
        <v>331</v>
      </c>
      <c r="G72" s="58" t="s">
        <v>332</v>
      </c>
      <c r="H72" s="21" t="s">
        <v>22</v>
      </c>
      <c r="I72" s="21" t="s">
        <v>23</v>
      </c>
      <c r="J72" s="61">
        <v>4818</v>
      </c>
      <c r="K72" s="58">
        <v>5900</v>
      </c>
      <c r="L72" s="58">
        <v>41</v>
      </c>
      <c r="M72" s="58">
        <v>822</v>
      </c>
      <c r="N72" s="58">
        <v>12272</v>
      </c>
      <c r="O72" s="61">
        <v>8247</v>
      </c>
      <c r="P72" s="58">
        <v>17567</v>
      </c>
      <c r="Q72" s="58">
        <v>1195</v>
      </c>
      <c r="R72" s="58">
        <v>34202</v>
      </c>
      <c r="S72" s="58">
        <v>2278</v>
      </c>
      <c r="V72" s="27"/>
      <c r="W72" s="27"/>
    </row>
    <row r="73" spans="2:23" ht="12.75">
      <c r="B73" s="58" t="s">
        <v>424</v>
      </c>
      <c r="C73" s="60" t="str">
        <f t="shared" si="1"/>
        <v>MARCH</v>
      </c>
      <c r="D73" s="58" t="s">
        <v>407</v>
      </c>
      <c r="E73" s="58" t="s">
        <v>421</v>
      </c>
      <c r="F73" s="58" t="s">
        <v>333</v>
      </c>
      <c r="G73" s="58" t="s">
        <v>334</v>
      </c>
      <c r="H73" s="21" t="s">
        <v>22</v>
      </c>
      <c r="I73" s="21" t="s">
        <v>23</v>
      </c>
      <c r="J73" s="58">
        <v>9124</v>
      </c>
      <c r="K73" s="58">
        <v>7181</v>
      </c>
      <c r="L73" s="58">
        <v>273</v>
      </c>
      <c r="M73" s="58">
        <v>1940</v>
      </c>
      <c r="N73" s="58">
        <v>24987</v>
      </c>
      <c r="O73" s="58">
        <v>15511</v>
      </c>
      <c r="P73" s="58">
        <v>31869</v>
      </c>
      <c r="Q73" s="58">
        <v>2909</v>
      </c>
      <c r="R73" s="58">
        <v>58793</v>
      </c>
      <c r="S73" s="58">
        <v>5400</v>
      </c>
      <c r="V73" s="27"/>
      <c r="W73" s="27"/>
    </row>
    <row r="74" spans="2:23" ht="12.75">
      <c r="B74" s="58" t="s">
        <v>424</v>
      </c>
      <c r="C74" s="60" t="str">
        <f t="shared" si="1"/>
        <v>MARCH</v>
      </c>
      <c r="D74" s="58" t="s">
        <v>407</v>
      </c>
      <c r="E74" s="58" t="s">
        <v>421</v>
      </c>
      <c r="F74" s="58" t="s">
        <v>335</v>
      </c>
      <c r="G74" s="58" t="s">
        <v>336</v>
      </c>
      <c r="H74" s="21" t="s">
        <v>22</v>
      </c>
      <c r="I74" s="21" t="s">
        <v>23</v>
      </c>
      <c r="J74" s="58">
        <v>3855</v>
      </c>
      <c r="K74" s="58">
        <v>5349</v>
      </c>
      <c r="L74" s="58">
        <v>45</v>
      </c>
      <c r="M74" s="58">
        <v>771</v>
      </c>
      <c r="N74" s="58">
        <v>11847</v>
      </c>
      <c r="O74" s="58">
        <v>14353</v>
      </c>
      <c r="P74" s="58">
        <v>11389</v>
      </c>
      <c r="Q74" s="58">
        <v>968</v>
      </c>
      <c r="R74" s="58">
        <v>18463</v>
      </c>
      <c r="S74" s="58">
        <v>1633</v>
      </c>
      <c r="V74" s="27"/>
      <c r="W74" s="27"/>
    </row>
    <row r="75" spans="2:23" ht="12.75">
      <c r="B75" s="58" t="s">
        <v>424</v>
      </c>
      <c r="C75" s="60" t="str">
        <f t="shared" si="1"/>
        <v>MARCH</v>
      </c>
      <c r="D75" s="58" t="s">
        <v>407</v>
      </c>
      <c r="E75" s="58" t="s">
        <v>421</v>
      </c>
      <c r="F75" s="58" t="s">
        <v>337</v>
      </c>
      <c r="G75" s="58" t="s">
        <v>338</v>
      </c>
      <c r="H75" s="21" t="s">
        <v>22</v>
      </c>
      <c r="I75" s="21" t="s">
        <v>23</v>
      </c>
      <c r="J75" s="58">
        <v>2732</v>
      </c>
      <c r="K75" s="58">
        <v>2392</v>
      </c>
      <c r="L75" s="58">
        <v>13</v>
      </c>
      <c r="M75" s="58">
        <v>420</v>
      </c>
      <c r="N75" s="58">
        <v>4534</v>
      </c>
      <c r="O75" s="58">
        <v>2681</v>
      </c>
      <c r="P75" s="58">
        <v>5313</v>
      </c>
      <c r="Q75" s="58">
        <v>346</v>
      </c>
      <c r="R75" s="58">
        <v>10406</v>
      </c>
      <c r="S75" s="58">
        <v>819</v>
      </c>
      <c r="V75" s="27"/>
      <c r="W75" s="27"/>
    </row>
    <row r="76" spans="2:23" ht="12.75">
      <c r="B76" s="58" t="s">
        <v>424</v>
      </c>
      <c r="C76" s="60" t="str">
        <f t="shared" si="1"/>
        <v>MARCH</v>
      </c>
      <c r="D76" s="58" t="s">
        <v>407</v>
      </c>
      <c r="E76" s="58" t="s">
        <v>421</v>
      </c>
      <c r="F76" s="58" t="s">
        <v>339</v>
      </c>
      <c r="G76" s="58" t="s">
        <v>340</v>
      </c>
      <c r="H76" s="21" t="s">
        <v>22</v>
      </c>
      <c r="I76" s="21" t="s">
        <v>23</v>
      </c>
      <c r="J76" s="58">
        <v>2490</v>
      </c>
      <c r="K76" s="58">
        <v>2886</v>
      </c>
      <c r="L76" s="58">
        <v>76</v>
      </c>
      <c r="M76" s="58">
        <v>458</v>
      </c>
      <c r="N76" s="58">
        <v>7048</v>
      </c>
      <c r="O76" s="58">
        <v>3842</v>
      </c>
      <c r="P76" s="58">
        <v>8595</v>
      </c>
      <c r="Q76" s="58">
        <v>848</v>
      </c>
      <c r="R76" s="58">
        <v>18273</v>
      </c>
      <c r="S76" s="58">
        <v>1711</v>
      </c>
      <c r="V76" s="27"/>
      <c r="W76" s="27"/>
    </row>
    <row r="77" spans="2:23" ht="12.75">
      <c r="B77" s="58" t="s">
        <v>424</v>
      </c>
      <c r="C77" s="60" t="str">
        <f t="shared" si="1"/>
        <v>MARCH</v>
      </c>
      <c r="D77" s="58" t="s">
        <v>407</v>
      </c>
      <c r="E77" s="58" t="s">
        <v>421</v>
      </c>
      <c r="F77" s="58" t="s">
        <v>341</v>
      </c>
      <c r="G77" s="58" t="s">
        <v>342</v>
      </c>
      <c r="H77" s="21" t="s">
        <v>22</v>
      </c>
      <c r="I77" s="21" t="s">
        <v>23</v>
      </c>
      <c r="J77" s="58">
        <v>2522</v>
      </c>
      <c r="K77" s="58">
        <v>3740</v>
      </c>
      <c r="L77" s="58">
        <v>25</v>
      </c>
      <c r="M77" s="58">
        <v>458</v>
      </c>
      <c r="N77" s="58">
        <v>8097</v>
      </c>
      <c r="O77" s="58">
        <v>9370</v>
      </c>
      <c r="P77" s="58">
        <v>7846</v>
      </c>
      <c r="Q77" s="58">
        <v>713</v>
      </c>
      <c r="R77" s="58">
        <v>12356</v>
      </c>
      <c r="S77" s="58">
        <v>1218</v>
      </c>
      <c r="V77" s="27"/>
      <c r="W77" s="27"/>
    </row>
    <row r="78" spans="2:23" ht="12.75">
      <c r="B78" s="58" t="s">
        <v>424</v>
      </c>
      <c r="C78" s="60" t="str">
        <f t="shared" si="1"/>
        <v>MARCH</v>
      </c>
      <c r="D78" s="58" t="s">
        <v>407</v>
      </c>
      <c r="E78" s="58" t="s">
        <v>421</v>
      </c>
      <c r="F78" s="58" t="s">
        <v>343</v>
      </c>
      <c r="G78" s="58" t="s">
        <v>344</v>
      </c>
      <c r="H78" s="21" t="s">
        <v>22</v>
      </c>
      <c r="I78" s="21" t="s">
        <v>23</v>
      </c>
      <c r="J78" s="58">
        <v>6006</v>
      </c>
      <c r="K78" s="58">
        <v>4933</v>
      </c>
      <c r="L78" s="58">
        <v>137</v>
      </c>
      <c r="M78" s="58">
        <v>1008</v>
      </c>
      <c r="N78" s="58">
        <v>9484</v>
      </c>
      <c r="O78" s="58">
        <v>4432</v>
      </c>
      <c r="P78" s="58">
        <v>14849</v>
      </c>
      <c r="Q78" s="58">
        <v>1142</v>
      </c>
      <c r="R78" s="58">
        <v>30185</v>
      </c>
      <c r="S78" s="58">
        <v>2317</v>
      </c>
      <c r="V78" s="27"/>
      <c r="W78" s="27"/>
    </row>
    <row r="79" spans="2:23" ht="12.75">
      <c r="B79" s="58" t="s">
        <v>424</v>
      </c>
      <c r="C79" s="60" t="str">
        <f t="shared" si="1"/>
        <v>MARCH</v>
      </c>
      <c r="D79" s="58" t="s">
        <v>407</v>
      </c>
      <c r="E79" s="58" t="s">
        <v>421</v>
      </c>
      <c r="F79" s="58" t="s">
        <v>345</v>
      </c>
      <c r="G79" s="58" t="s">
        <v>346</v>
      </c>
      <c r="H79" s="21" t="s">
        <v>22</v>
      </c>
      <c r="I79" s="21" t="s">
        <v>23</v>
      </c>
      <c r="J79" s="58">
        <v>4249</v>
      </c>
      <c r="K79" s="58">
        <v>3616</v>
      </c>
      <c r="L79" s="58">
        <v>65</v>
      </c>
      <c r="M79" s="58">
        <v>660</v>
      </c>
      <c r="N79" s="58">
        <v>9880</v>
      </c>
      <c r="O79" s="58">
        <v>5899</v>
      </c>
      <c r="P79" s="58">
        <v>14174</v>
      </c>
      <c r="Q79" s="58">
        <v>683</v>
      </c>
      <c r="R79" s="58">
        <v>33800</v>
      </c>
      <c r="S79" s="58">
        <v>1864</v>
      </c>
      <c r="V79" s="27"/>
      <c r="W79" s="27"/>
    </row>
    <row r="80" spans="2:23" ht="12.75">
      <c r="B80" s="58" t="s">
        <v>424</v>
      </c>
      <c r="C80" s="60" t="str">
        <f t="shared" si="1"/>
        <v>MARCH</v>
      </c>
      <c r="D80" s="58" t="s">
        <v>407</v>
      </c>
      <c r="E80" s="58" t="s">
        <v>421</v>
      </c>
      <c r="F80" s="58" t="s">
        <v>347</v>
      </c>
      <c r="G80" s="58" t="s">
        <v>348</v>
      </c>
      <c r="H80" s="21" t="s">
        <v>22</v>
      </c>
      <c r="I80" s="21" t="s">
        <v>23</v>
      </c>
      <c r="J80" s="58">
        <v>3392</v>
      </c>
      <c r="K80" s="58">
        <v>3022</v>
      </c>
      <c r="L80" s="58">
        <v>81</v>
      </c>
      <c r="M80" s="58">
        <v>652</v>
      </c>
      <c r="N80" s="58">
        <v>7744</v>
      </c>
      <c r="O80" s="58">
        <v>9743</v>
      </c>
      <c r="P80" s="58">
        <v>13796</v>
      </c>
      <c r="Q80" s="58">
        <v>1289</v>
      </c>
      <c r="R80" s="58">
        <v>23637</v>
      </c>
      <c r="S80" s="58">
        <v>1902</v>
      </c>
      <c r="V80" s="27"/>
      <c r="W80" s="27"/>
    </row>
    <row r="81" spans="2:23" ht="12.75">
      <c r="B81" s="58" t="s">
        <v>424</v>
      </c>
      <c r="C81" s="60" t="str">
        <f t="shared" si="1"/>
        <v>MARCH</v>
      </c>
      <c r="D81" s="58" t="s">
        <v>407</v>
      </c>
      <c r="E81" s="58" t="s">
        <v>421</v>
      </c>
      <c r="F81" s="58" t="s">
        <v>349</v>
      </c>
      <c r="G81" s="58" t="s">
        <v>350</v>
      </c>
      <c r="H81" s="21" t="s">
        <v>22</v>
      </c>
      <c r="I81" s="21" t="s">
        <v>23</v>
      </c>
      <c r="J81" s="58">
        <v>18218</v>
      </c>
      <c r="K81" s="58">
        <v>13773</v>
      </c>
      <c r="L81" s="58">
        <v>672</v>
      </c>
      <c r="M81" s="58">
        <v>4121</v>
      </c>
      <c r="N81" s="58">
        <v>37106</v>
      </c>
      <c r="O81" s="58">
        <v>20640</v>
      </c>
      <c r="P81" s="58">
        <v>52384</v>
      </c>
      <c r="Q81" s="58">
        <v>3509</v>
      </c>
      <c r="R81" s="58">
        <v>80548</v>
      </c>
      <c r="S81" s="58">
        <v>6760</v>
      </c>
      <c r="V81" s="27"/>
      <c r="W81" s="27"/>
    </row>
    <row r="82" spans="2:23" ht="12.75">
      <c r="B82" s="58" t="s">
        <v>424</v>
      </c>
      <c r="C82" s="60" t="str">
        <f t="shared" si="1"/>
        <v>MARCH</v>
      </c>
      <c r="D82" s="58" t="s">
        <v>407</v>
      </c>
      <c r="E82" s="58" t="s">
        <v>421</v>
      </c>
      <c r="F82" s="58" t="s">
        <v>351</v>
      </c>
      <c r="G82" s="58" t="s">
        <v>352</v>
      </c>
      <c r="H82" s="21" t="s">
        <v>22</v>
      </c>
      <c r="I82" s="21" t="s">
        <v>23</v>
      </c>
      <c r="J82" s="58">
        <v>4187</v>
      </c>
      <c r="K82" s="58">
        <v>3466</v>
      </c>
      <c r="L82" s="58">
        <v>124</v>
      </c>
      <c r="M82" s="58">
        <v>646</v>
      </c>
      <c r="N82" s="58">
        <v>11812</v>
      </c>
      <c r="O82" s="58">
        <v>6401</v>
      </c>
      <c r="P82" s="58">
        <v>14719</v>
      </c>
      <c r="Q82" s="58">
        <v>1255</v>
      </c>
      <c r="R82" s="58">
        <v>32562</v>
      </c>
      <c r="S82" s="58">
        <v>2537</v>
      </c>
      <c r="V82" s="27"/>
      <c r="W82" s="27"/>
    </row>
    <row r="83" spans="2:23" ht="12.75">
      <c r="B83" s="58" t="s">
        <v>424</v>
      </c>
      <c r="C83" s="60" t="str">
        <f t="shared" si="1"/>
        <v>MARCH</v>
      </c>
      <c r="D83" s="58" t="s">
        <v>407</v>
      </c>
      <c r="E83" s="58" t="s">
        <v>421</v>
      </c>
      <c r="F83" s="58" t="s">
        <v>353</v>
      </c>
      <c r="G83" s="58" t="s">
        <v>354</v>
      </c>
      <c r="H83" s="21" t="s">
        <v>22</v>
      </c>
      <c r="I83" s="21" t="s">
        <v>23</v>
      </c>
      <c r="J83" s="58">
        <v>4679</v>
      </c>
      <c r="K83" s="58">
        <v>3655</v>
      </c>
      <c r="L83" s="58">
        <v>73</v>
      </c>
      <c r="M83" s="58">
        <v>685</v>
      </c>
      <c r="N83" s="58">
        <v>10937</v>
      </c>
      <c r="O83" s="58">
        <v>6438</v>
      </c>
      <c r="P83" s="58">
        <v>13815</v>
      </c>
      <c r="Q83" s="58">
        <v>859</v>
      </c>
      <c r="R83" s="58">
        <v>32748</v>
      </c>
      <c r="S83" s="58">
        <v>1881</v>
      </c>
      <c r="V83" s="27"/>
      <c r="W83" s="27"/>
    </row>
    <row r="84" spans="2:23" ht="12.75">
      <c r="B84" s="58" t="s">
        <v>424</v>
      </c>
      <c r="C84" s="60" t="str">
        <f aca="true" t="shared" si="2" ref="C84:C147">$C$17</f>
        <v>MARCH</v>
      </c>
      <c r="D84" s="58" t="s">
        <v>407</v>
      </c>
      <c r="E84" s="58" t="s">
        <v>421</v>
      </c>
      <c r="F84" s="58" t="s">
        <v>355</v>
      </c>
      <c r="G84" s="58" t="s">
        <v>356</v>
      </c>
      <c r="H84" s="21" t="s">
        <v>22</v>
      </c>
      <c r="I84" s="21" t="s">
        <v>23</v>
      </c>
      <c r="J84" s="58">
        <v>5318</v>
      </c>
      <c r="K84" s="58">
        <v>5205</v>
      </c>
      <c r="L84" s="58">
        <v>175</v>
      </c>
      <c r="M84" s="58">
        <v>803</v>
      </c>
      <c r="N84" s="58">
        <v>9460</v>
      </c>
      <c r="O84" s="58">
        <v>8695</v>
      </c>
      <c r="P84" s="58">
        <v>16793</v>
      </c>
      <c r="Q84" s="58">
        <v>1698</v>
      </c>
      <c r="R84" s="58">
        <v>34715</v>
      </c>
      <c r="S84" s="58">
        <v>3900</v>
      </c>
      <c r="V84" s="27"/>
      <c r="W84" s="27"/>
    </row>
    <row r="85" spans="2:23" ht="12.75">
      <c r="B85" s="58" t="s">
        <v>424</v>
      </c>
      <c r="C85" s="60" t="str">
        <f t="shared" si="2"/>
        <v>MARCH</v>
      </c>
      <c r="D85" s="58" t="s">
        <v>407</v>
      </c>
      <c r="E85" s="58" t="s">
        <v>421</v>
      </c>
      <c r="F85" s="58" t="s">
        <v>357</v>
      </c>
      <c r="G85" s="58" t="s">
        <v>358</v>
      </c>
      <c r="H85" s="21" t="s">
        <v>22</v>
      </c>
      <c r="I85" s="21" t="s">
        <v>23</v>
      </c>
      <c r="J85" s="58">
        <v>13940</v>
      </c>
      <c r="K85" s="58">
        <v>12575</v>
      </c>
      <c r="L85" s="58">
        <v>207</v>
      </c>
      <c r="M85" s="58">
        <v>1913</v>
      </c>
      <c r="N85" s="58">
        <v>23663</v>
      </c>
      <c r="O85" s="58">
        <v>16097</v>
      </c>
      <c r="P85" s="58">
        <v>37148</v>
      </c>
      <c r="Q85" s="58">
        <v>2408</v>
      </c>
      <c r="R85" s="58">
        <v>82617</v>
      </c>
      <c r="S85" s="58">
        <v>5876</v>
      </c>
      <c r="V85" s="27"/>
      <c r="W85" s="27"/>
    </row>
    <row r="86" spans="2:23" ht="12.75">
      <c r="B86" s="58" t="s">
        <v>424</v>
      </c>
      <c r="C86" s="60" t="str">
        <f t="shared" si="2"/>
        <v>MARCH</v>
      </c>
      <c r="D86" s="58" t="s">
        <v>407</v>
      </c>
      <c r="E86" s="58" t="s">
        <v>421</v>
      </c>
      <c r="F86" s="58" t="s">
        <v>417</v>
      </c>
      <c r="G86" s="58" t="s">
        <v>416</v>
      </c>
      <c r="H86" s="21" t="s">
        <v>22</v>
      </c>
      <c r="I86" s="21" t="s">
        <v>23</v>
      </c>
      <c r="J86" s="58">
        <v>13268</v>
      </c>
      <c r="K86" s="58">
        <v>11506</v>
      </c>
      <c r="L86" s="58">
        <v>218</v>
      </c>
      <c r="M86" s="58">
        <v>3135</v>
      </c>
      <c r="N86" s="58">
        <v>23927</v>
      </c>
      <c r="O86" s="58">
        <v>11578</v>
      </c>
      <c r="P86" s="58">
        <v>35513</v>
      </c>
      <c r="Q86" s="58">
        <v>2676</v>
      </c>
      <c r="R86" s="58">
        <v>63377</v>
      </c>
      <c r="S86" s="58">
        <v>4647</v>
      </c>
      <c r="V86" s="27"/>
      <c r="W86" s="27"/>
    </row>
    <row r="87" spans="2:23" ht="12.75">
      <c r="B87" s="58" t="s">
        <v>424</v>
      </c>
      <c r="C87" s="60" t="str">
        <f t="shared" si="2"/>
        <v>MARCH</v>
      </c>
      <c r="D87" s="58" t="s">
        <v>407</v>
      </c>
      <c r="E87" s="58" t="s">
        <v>421</v>
      </c>
      <c r="F87" s="58" t="s">
        <v>419</v>
      </c>
      <c r="G87" s="58" t="s">
        <v>418</v>
      </c>
      <c r="H87" s="21" t="s">
        <v>22</v>
      </c>
      <c r="I87" s="21" t="s">
        <v>23</v>
      </c>
      <c r="J87" s="58">
        <v>9319</v>
      </c>
      <c r="K87" s="58">
        <v>12638</v>
      </c>
      <c r="L87" s="58">
        <v>160</v>
      </c>
      <c r="M87" s="58">
        <v>1600</v>
      </c>
      <c r="N87" s="58">
        <v>29578</v>
      </c>
      <c r="O87" s="58">
        <v>18753</v>
      </c>
      <c r="P87" s="58">
        <v>43568</v>
      </c>
      <c r="Q87" s="58">
        <v>3682</v>
      </c>
      <c r="R87" s="58">
        <v>71924</v>
      </c>
      <c r="S87" s="58">
        <v>6850</v>
      </c>
      <c r="V87" s="27"/>
      <c r="W87" s="27"/>
    </row>
    <row r="88" spans="2:23" ht="12.75">
      <c r="B88" s="58" t="s">
        <v>424</v>
      </c>
      <c r="C88" s="60" t="str">
        <f t="shared" si="2"/>
        <v>MARCH</v>
      </c>
      <c r="D88" s="58" t="s">
        <v>407</v>
      </c>
      <c r="E88" s="58" t="s">
        <v>421</v>
      </c>
      <c r="F88" s="58" t="s">
        <v>415</v>
      </c>
      <c r="G88" s="58" t="s">
        <v>414</v>
      </c>
      <c r="H88" s="21" t="s">
        <v>22</v>
      </c>
      <c r="I88" s="21" t="s">
        <v>23</v>
      </c>
      <c r="J88" s="58">
        <v>8890</v>
      </c>
      <c r="K88" s="58">
        <v>8200</v>
      </c>
      <c r="L88" s="58">
        <v>261</v>
      </c>
      <c r="M88" s="58">
        <v>2573</v>
      </c>
      <c r="N88" s="58">
        <v>18853</v>
      </c>
      <c r="O88" s="58">
        <v>8800</v>
      </c>
      <c r="P88" s="58">
        <v>27685</v>
      </c>
      <c r="Q88" s="58">
        <v>2801</v>
      </c>
      <c r="R88" s="58">
        <v>49499</v>
      </c>
      <c r="S88" s="58">
        <v>4931</v>
      </c>
      <c r="V88" s="27"/>
      <c r="W88" s="27"/>
    </row>
    <row r="89" spans="2:23" ht="12.75">
      <c r="B89" s="58" t="s">
        <v>424</v>
      </c>
      <c r="C89" s="60" t="str">
        <f t="shared" si="2"/>
        <v>MARCH</v>
      </c>
      <c r="D89" s="58" t="s">
        <v>407</v>
      </c>
      <c r="E89" s="58" t="s">
        <v>421</v>
      </c>
      <c r="F89" s="58" t="s">
        <v>385</v>
      </c>
      <c r="G89" s="58" t="s">
        <v>386</v>
      </c>
      <c r="H89" s="21" t="s">
        <v>22</v>
      </c>
      <c r="I89" s="21" t="s">
        <v>23</v>
      </c>
      <c r="J89" s="61">
        <v>7300</v>
      </c>
      <c r="K89" s="58">
        <v>6476</v>
      </c>
      <c r="L89" s="58">
        <v>91</v>
      </c>
      <c r="M89" s="58">
        <v>1065</v>
      </c>
      <c r="N89" s="58">
        <v>17507</v>
      </c>
      <c r="O89" s="61">
        <v>6614</v>
      </c>
      <c r="P89" s="58">
        <v>25777</v>
      </c>
      <c r="Q89" s="58">
        <v>1813</v>
      </c>
      <c r="R89" s="58">
        <v>43397</v>
      </c>
      <c r="S89" s="58">
        <v>3395</v>
      </c>
      <c r="V89" s="27"/>
      <c r="W89" s="27"/>
    </row>
    <row r="90" spans="2:23" ht="12.75">
      <c r="B90" s="58" t="s">
        <v>424</v>
      </c>
      <c r="C90" s="60" t="str">
        <f t="shared" si="2"/>
        <v>MARCH</v>
      </c>
      <c r="D90" s="58" t="s">
        <v>407</v>
      </c>
      <c r="E90" s="58" t="s">
        <v>421</v>
      </c>
      <c r="F90" s="58" t="s">
        <v>387</v>
      </c>
      <c r="G90" s="58" t="s">
        <v>388</v>
      </c>
      <c r="H90" s="21" t="s">
        <v>22</v>
      </c>
      <c r="I90" s="21" t="s">
        <v>23</v>
      </c>
      <c r="J90" s="58">
        <v>9884</v>
      </c>
      <c r="K90" s="58">
        <v>15477</v>
      </c>
      <c r="L90" s="58">
        <v>241</v>
      </c>
      <c r="M90" s="58">
        <v>2033</v>
      </c>
      <c r="N90" s="58">
        <v>29032</v>
      </c>
      <c r="O90" s="58">
        <v>24281</v>
      </c>
      <c r="P90" s="58">
        <v>43110</v>
      </c>
      <c r="Q90" s="58">
        <v>2761</v>
      </c>
      <c r="R90" s="58">
        <v>71361</v>
      </c>
      <c r="S90" s="58">
        <v>5024</v>
      </c>
      <c r="V90" s="27"/>
      <c r="W90" s="27"/>
    </row>
    <row r="91" spans="2:23" ht="12.75">
      <c r="B91" s="58" t="s">
        <v>424</v>
      </c>
      <c r="C91" s="60" t="str">
        <f t="shared" si="2"/>
        <v>MARCH</v>
      </c>
      <c r="D91" s="58" t="s">
        <v>407</v>
      </c>
      <c r="E91" s="58" t="s">
        <v>421</v>
      </c>
      <c r="F91" s="58" t="s">
        <v>389</v>
      </c>
      <c r="G91" s="58" t="s">
        <v>390</v>
      </c>
      <c r="H91" s="21" t="s">
        <v>22</v>
      </c>
      <c r="I91" s="21" t="s">
        <v>23</v>
      </c>
      <c r="J91" s="58">
        <v>3798</v>
      </c>
      <c r="K91" s="58">
        <v>4822</v>
      </c>
      <c r="L91" s="58">
        <v>49</v>
      </c>
      <c r="M91" s="58">
        <v>810</v>
      </c>
      <c r="N91" s="58">
        <v>7858</v>
      </c>
      <c r="O91" s="58">
        <v>6001</v>
      </c>
      <c r="P91" s="58">
        <v>11290</v>
      </c>
      <c r="Q91" s="58">
        <v>847</v>
      </c>
      <c r="R91" s="58">
        <v>24625</v>
      </c>
      <c r="S91" s="58">
        <v>1707</v>
      </c>
      <c r="V91" s="27"/>
      <c r="W91" s="27"/>
    </row>
    <row r="92" spans="2:23" ht="12.75">
      <c r="B92" s="58" t="s">
        <v>424</v>
      </c>
      <c r="C92" s="60" t="str">
        <f t="shared" si="2"/>
        <v>MARCH</v>
      </c>
      <c r="D92" s="58" t="s">
        <v>407</v>
      </c>
      <c r="E92" s="58" t="s">
        <v>421</v>
      </c>
      <c r="F92" s="58" t="s">
        <v>437</v>
      </c>
      <c r="G92" s="58" t="s">
        <v>438</v>
      </c>
      <c r="H92" s="21" t="s">
        <v>22</v>
      </c>
      <c r="I92" s="21" t="s">
        <v>23</v>
      </c>
      <c r="J92" s="58">
        <v>6043</v>
      </c>
      <c r="K92" s="58">
        <v>5667</v>
      </c>
      <c r="L92" s="58">
        <v>55</v>
      </c>
      <c r="M92" s="58">
        <v>983</v>
      </c>
      <c r="N92" s="58">
        <v>10859</v>
      </c>
      <c r="O92" s="58">
        <v>6079</v>
      </c>
      <c r="P92" s="58">
        <v>11820</v>
      </c>
      <c r="Q92" s="58">
        <v>926</v>
      </c>
      <c r="R92" s="58">
        <v>23948</v>
      </c>
      <c r="S92" s="58">
        <v>1879</v>
      </c>
      <c r="V92" s="27"/>
      <c r="W92" s="27"/>
    </row>
    <row r="93" spans="2:23" ht="12.75">
      <c r="B93" s="58" t="s">
        <v>424</v>
      </c>
      <c r="C93" s="60" t="str">
        <f t="shared" si="2"/>
        <v>MARCH</v>
      </c>
      <c r="D93" s="58" t="s">
        <v>425</v>
      </c>
      <c r="E93" s="58" t="s">
        <v>429</v>
      </c>
      <c r="F93" s="58" t="s">
        <v>146</v>
      </c>
      <c r="G93" s="58" t="s">
        <v>147</v>
      </c>
      <c r="H93" s="21" t="s">
        <v>22</v>
      </c>
      <c r="I93" s="21" t="s">
        <v>23</v>
      </c>
      <c r="J93" s="58">
        <v>6667</v>
      </c>
      <c r="K93" s="58">
        <v>5568</v>
      </c>
      <c r="L93" s="58">
        <v>215</v>
      </c>
      <c r="M93" s="58">
        <v>997</v>
      </c>
      <c r="N93" s="58">
        <v>14619</v>
      </c>
      <c r="O93" s="58">
        <v>8003</v>
      </c>
      <c r="P93" s="58">
        <v>19123</v>
      </c>
      <c r="Q93" s="58">
        <v>1933</v>
      </c>
      <c r="R93" s="58">
        <v>35902</v>
      </c>
      <c r="S93" s="58">
        <v>3528</v>
      </c>
      <c r="V93" s="27"/>
      <c r="W93" s="27"/>
    </row>
    <row r="94" spans="2:23" ht="12.75">
      <c r="B94" s="58" t="s">
        <v>424</v>
      </c>
      <c r="C94" s="60" t="str">
        <f t="shared" si="2"/>
        <v>MARCH</v>
      </c>
      <c r="D94" s="58" t="s">
        <v>425</v>
      </c>
      <c r="E94" s="58" t="s">
        <v>429</v>
      </c>
      <c r="F94" s="58" t="s">
        <v>148</v>
      </c>
      <c r="G94" s="58" t="s">
        <v>149</v>
      </c>
      <c r="H94" s="21" t="s">
        <v>22</v>
      </c>
      <c r="I94" s="21" t="s">
        <v>23</v>
      </c>
      <c r="J94" s="58">
        <v>2458</v>
      </c>
      <c r="K94" s="58">
        <v>2260</v>
      </c>
      <c r="L94" s="58">
        <v>25</v>
      </c>
      <c r="M94" s="58">
        <v>186</v>
      </c>
      <c r="N94" s="58">
        <v>3546</v>
      </c>
      <c r="O94" s="58">
        <v>3429</v>
      </c>
      <c r="P94" s="58">
        <v>6172</v>
      </c>
      <c r="Q94" s="58">
        <v>462</v>
      </c>
      <c r="R94" s="58">
        <v>13350</v>
      </c>
      <c r="S94" s="58">
        <v>1097</v>
      </c>
      <c r="V94" s="27"/>
      <c r="W94" s="27"/>
    </row>
    <row r="95" spans="2:23" ht="12.75">
      <c r="B95" s="58" t="s">
        <v>424</v>
      </c>
      <c r="C95" s="60" t="str">
        <f t="shared" si="2"/>
        <v>MARCH</v>
      </c>
      <c r="D95" s="58" t="s">
        <v>425</v>
      </c>
      <c r="E95" s="58" t="s">
        <v>429</v>
      </c>
      <c r="F95" s="58" t="s">
        <v>150</v>
      </c>
      <c r="G95" s="58" t="s">
        <v>151</v>
      </c>
      <c r="H95" s="21" t="s">
        <v>22</v>
      </c>
      <c r="I95" s="21" t="s">
        <v>23</v>
      </c>
      <c r="J95" s="58">
        <v>8897</v>
      </c>
      <c r="K95" s="58">
        <v>7551</v>
      </c>
      <c r="L95" s="58">
        <v>182</v>
      </c>
      <c r="M95" s="58">
        <v>1363</v>
      </c>
      <c r="N95" s="58">
        <v>16068</v>
      </c>
      <c r="O95" s="58">
        <v>13185</v>
      </c>
      <c r="P95" s="58">
        <v>22172</v>
      </c>
      <c r="Q95" s="58">
        <v>1515</v>
      </c>
      <c r="R95" s="58">
        <v>38827</v>
      </c>
      <c r="S95" s="58">
        <v>2940</v>
      </c>
      <c r="V95" s="27"/>
      <c r="W95" s="27"/>
    </row>
    <row r="96" spans="2:23" ht="12.75">
      <c r="B96" s="58" t="s">
        <v>424</v>
      </c>
      <c r="C96" s="60" t="str">
        <f t="shared" si="2"/>
        <v>MARCH</v>
      </c>
      <c r="D96" s="58" t="s">
        <v>425</v>
      </c>
      <c r="E96" s="58" t="s">
        <v>429</v>
      </c>
      <c r="F96" s="58" t="s">
        <v>152</v>
      </c>
      <c r="G96" s="58" t="s">
        <v>153</v>
      </c>
      <c r="H96" s="21" t="s">
        <v>22</v>
      </c>
      <c r="I96" s="21" t="s">
        <v>23</v>
      </c>
      <c r="J96" s="58">
        <v>7386</v>
      </c>
      <c r="K96" s="58">
        <v>5731</v>
      </c>
      <c r="L96" s="58">
        <v>421</v>
      </c>
      <c r="M96" s="58">
        <v>1225</v>
      </c>
      <c r="N96" s="58">
        <v>14990</v>
      </c>
      <c r="O96" s="58">
        <v>14586</v>
      </c>
      <c r="P96" s="58">
        <v>21077</v>
      </c>
      <c r="Q96" s="58">
        <v>2516</v>
      </c>
      <c r="R96" s="58">
        <v>31344</v>
      </c>
      <c r="S96" s="58">
        <v>3810</v>
      </c>
      <c r="V96" s="27"/>
      <c r="W96" s="27"/>
    </row>
    <row r="97" spans="2:23" ht="12.75">
      <c r="B97" s="58" t="s">
        <v>424</v>
      </c>
      <c r="C97" s="60" t="str">
        <f t="shared" si="2"/>
        <v>MARCH</v>
      </c>
      <c r="D97" s="58" t="s">
        <v>425</v>
      </c>
      <c r="E97" s="58" t="s">
        <v>429</v>
      </c>
      <c r="F97" s="58" t="s">
        <v>154</v>
      </c>
      <c r="G97" s="58" t="s">
        <v>155</v>
      </c>
      <c r="H97" s="21" t="s">
        <v>22</v>
      </c>
      <c r="I97" s="21" t="s">
        <v>23</v>
      </c>
      <c r="J97" s="58">
        <v>6441</v>
      </c>
      <c r="K97" s="58">
        <v>5271</v>
      </c>
      <c r="L97" s="58">
        <v>219</v>
      </c>
      <c r="M97" s="58">
        <v>1215</v>
      </c>
      <c r="N97" s="58">
        <v>12792</v>
      </c>
      <c r="O97" s="58">
        <v>6224</v>
      </c>
      <c r="P97" s="58">
        <v>16462</v>
      </c>
      <c r="Q97" s="58">
        <v>1674</v>
      </c>
      <c r="R97" s="58">
        <v>28337</v>
      </c>
      <c r="S97" s="58">
        <v>2934</v>
      </c>
      <c r="V97" s="27"/>
      <c r="W97" s="27"/>
    </row>
    <row r="98" spans="2:23" ht="12.75">
      <c r="B98" s="58" t="s">
        <v>424</v>
      </c>
      <c r="C98" s="60" t="str">
        <f t="shared" si="2"/>
        <v>MARCH</v>
      </c>
      <c r="D98" s="58" t="s">
        <v>425</v>
      </c>
      <c r="E98" s="58" t="s">
        <v>429</v>
      </c>
      <c r="F98" s="58" t="s">
        <v>156</v>
      </c>
      <c r="G98" s="58" t="s">
        <v>157</v>
      </c>
      <c r="H98" s="21" t="s">
        <v>22</v>
      </c>
      <c r="I98" s="21" t="s">
        <v>23</v>
      </c>
      <c r="J98" s="58">
        <v>5771</v>
      </c>
      <c r="K98" s="58">
        <v>5429</v>
      </c>
      <c r="L98" s="58">
        <v>137</v>
      </c>
      <c r="M98" s="58">
        <v>763</v>
      </c>
      <c r="N98" s="58">
        <v>7897</v>
      </c>
      <c r="O98" s="58">
        <v>5797</v>
      </c>
      <c r="P98" s="58">
        <v>14414</v>
      </c>
      <c r="Q98" s="58">
        <v>1164</v>
      </c>
      <c r="R98" s="58">
        <v>37092</v>
      </c>
      <c r="S98" s="58">
        <v>2900</v>
      </c>
      <c r="V98" s="27"/>
      <c r="W98" s="27"/>
    </row>
    <row r="99" spans="2:23" ht="12.75">
      <c r="B99" s="58" t="s">
        <v>424</v>
      </c>
      <c r="C99" s="60" t="str">
        <f t="shared" si="2"/>
        <v>MARCH</v>
      </c>
      <c r="D99" s="58" t="s">
        <v>425</v>
      </c>
      <c r="E99" s="58" t="s">
        <v>429</v>
      </c>
      <c r="F99" s="58" t="s">
        <v>160</v>
      </c>
      <c r="G99" s="58" t="s">
        <v>161</v>
      </c>
      <c r="H99" s="21" t="s">
        <v>22</v>
      </c>
      <c r="I99" s="21" t="s">
        <v>23</v>
      </c>
      <c r="J99" s="58">
        <v>19779</v>
      </c>
      <c r="K99" s="58">
        <v>17602</v>
      </c>
      <c r="L99" s="58">
        <v>271</v>
      </c>
      <c r="M99" s="58">
        <v>2099</v>
      </c>
      <c r="N99" s="58">
        <v>34079</v>
      </c>
      <c r="O99" s="58">
        <v>19550</v>
      </c>
      <c r="P99" s="58">
        <v>57635</v>
      </c>
      <c r="Q99" s="58">
        <v>4672</v>
      </c>
      <c r="R99" s="58">
        <v>134222</v>
      </c>
      <c r="S99" s="58">
        <v>10836</v>
      </c>
      <c r="V99" s="27"/>
      <c r="W99" s="27"/>
    </row>
    <row r="100" spans="2:23" ht="12.75">
      <c r="B100" s="58" t="s">
        <v>424</v>
      </c>
      <c r="C100" s="60" t="str">
        <f t="shared" si="2"/>
        <v>MARCH</v>
      </c>
      <c r="D100" s="58" t="s">
        <v>425</v>
      </c>
      <c r="E100" s="58" t="s">
        <v>429</v>
      </c>
      <c r="F100" s="58" t="s">
        <v>162</v>
      </c>
      <c r="G100" s="58" t="s">
        <v>398</v>
      </c>
      <c r="H100" s="21" t="s">
        <v>22</v>
      </c>
      <c r="I100" s="21" t="s">
        <v>23</v>
      </c>
      <c r="J100" s="58">
        <v>4843</v>
      </c>
      <c r="K100" s="58">
        <v>4418</v>
      </c>
      <c r="L100" s="58">
        <v>104</v>
      </c>
      <c r="M100" s="58">
        <v>645</v>
      </c>
      <c r="N100" s="58">
        <v>6605</v>
      </c>
      <c r="O100" s="58">
        <v>3707</v>
      </c>
      <c r="P100" s="58">
        <v>10680</v>
      </c>
      <c r="Q100" s="58">
        <v>775</v>
      </c>
      <c r="R100" s="58">
        <v>24694</v>
      </c>
      <c r="S100" s="58">
        <v>1728</v>
      </c>
      <c r="V100" s="27"/>
      <c r="W100" s="27"/>
    </row>
    <row r="101" spans="2:23" ht="12.75">
      <c r="B101" s="58" t="s">
        <v>424</v>
      </c>
      <c r="C101" s="60" t="str">
        <f t="shared" si="2"/>
        <v>MARCH</v>
      </c>
      <c r="D101" s="58" t="s">
        <v>425</v>
      </c>
      <c r="E101" s="58" t="s">
        <v>429</v>
      </c>
      <c r="F101" s="58" t="s">
        <v>163</v>
      </c>
      <c r="G101" s="58" t="s">
        <v>164</v>
      </c>
      <c r="H101" s="21" t="s">
        <v>22</v>
      </c>
      <c r="I101" s="21" t="s">
        <v>23</v>
      </c>
      <c r="J101" s="58">
        <v>9466</v>
      </c>
      <c r="K101" s="58">
        <v>7730</v>
      </c>
      <c r="L101" s="58">
        <v>143</v>
      </c>
      <c r="M101" s="58">
        <v>770</v>
      </c>
      <c r="N101" s="58">
        <v>12239</v>
      </c>
      <c r="O101" s="58">
        <v>7673</v>
      </c>
      <c r="P101" s="58">
        <v>15746</v>
      </c>
      <c r="Q101" s="58">
        <v>2452</v>
      </c>
      <c r="R101" s="58">
        <v>32752</v>
      </c>
      <c r="S101" s="58">
        <v>5025</v>
      </c>
      <c r="V101" s="27"/>
      <c r="W101" s="27"/>
    </row>
    <row r="102" spans="2:23" ht="12.75">
      <c r="B102" s="58" t="s">
        <v>424</v>
      </c>
      <c r="C102" s="60" t="str">
        <f t="shared" si="2"/>
        <v>MARCH</v>
      </c>
      <c r="D102" s="58" t="s">
        <v>425</v>
      </c>
      <c r="E102" s="58" t="s">
        <v>429</v>
      </c>
      <c r="F102" s="58" t="s">
        <v>165</v>
      </c>
      <c r="G102" s="58" t="s">
        <v>166</v>
      </c>
      <c r="H102" s="21" t="s">
        <v>22</v>
      </c>
      <c r="I102" s="21" t="s">
        <v>23</v>
      </c>
      <c r="J102" s="58">
        <v>5258</v>
      </c>
      <c r="K102" s="58">
        <v>4782</v>
      </c>
      <c r="L102" s="58">
        <v>58</v>
      </c>
      <c r="M102" s="58">
        <v>538</v>
      </c>
      <c r="N102" s="58">
        <v>5583</v>
      </c>
      <c r="O102" s="58">
        <v>2793</v>
      </c>
      <c r="P102" s="58">
        <v>6883</v>
      </c>
      <c r="Q102" s="58">
        <v>657</v>
      </c>
      <c r="R102" s="58">
        <v>16519</v>
      </c>
      <c r="S102" s="58">
        <v>1428</v>
      </c>
      <c r="V102" s="27"/>
      <c r="W102" s="27"/>
    </row>
    <row r="103" spans="2:23" ht="12.75">
      <c r="B103" s="58" t="s">
        <v>424</v>
      </c>
      <c r="C103" s="60" t="str">
        <f t="shared" si="2"/>
        <v>MARCH</v>
      </c>
      <c r="D103" s="58" t="s">
        <v>425</v>
      </c>
      <c r="E103" s="58" t="s">
        <v>429</v>
      </c>
      <c r="F103" s="58" t="s">
        <v>167</v>
      </c>
      <c r="G103" s="58" t="s">
        <v>168</v>
      </c>
      <c r="H103" s="21" t="s">
        <v>22</v>
      </c>
      <c r="I103" s="21" t="s">
        <v>23</v>
      </c>
      <c r="J103" s="58">
        <v>3796</v>
      </c>
      <c r="K103" s="58">
        <v>3434</v>
      </c>
      <c r="L103" s="58">
        <v>61</v>
      </c>
      <c r="M103" s="58">
        <v>493</v>
      </c>
      <c r="N103" s="58">
        <v>3814</v>
      </c>
      <c r="O103" s="58">
        <v>2057</v>
      </c>
      <c r="P103" s="58">
        <v>4704</v>
      </c>
      <c r="Q103" s="58">
        <v>378</v>
      </c>
      <c r="R103" s="58">
        <v>11065</v>
      </c>
      <c r="S103" s="58">
        <v>954</v>
      </c>
      <c r="V103" s="27"/>
      <c r="W103" s="27"/>
    </row>
    <row r="104" spans="2:23" ht="12.75">
      <c r="B104" s="58" t="s">
        <v>424</v>
      </c>
      <c r="C104" s="60" t="str">
        <f t="shared" si="2"/>
        <v>MARCH</v>
      </c>
      <c r="D104" s="58" t="s">
        <v>425</v>
      </c>
      <c r="E104" s="58" t="s">
        <v>429</v>
      </c>
      <c r="F104" s="58" t="s">
        <v>169</v>
      </c>
      <c r="G104" s="58" t="s">
        <v>170</v>
      </c>
      <c r="H104" s="21" t="s">
        <v>22</v>
      </c>
      <c r="I104" s="21" t="s">
        <v>23</v>
      </c>
      <c r="J104" s="58">
        <v>4275</v>
      </c>
      <c r="K104" s="58">
        <v>4210</v>
      </c>
      <c r="L104" s="58">
        <v>70</v>
      </c>
      <c r="M104" s="58">
        <v>466</v>
      </c>
      <c r="N104" s="58">
        <v>4521</v>
      </c>
      <c r="O104" s="58">
        <v>2495</v>
      </c>
      <c r="P104" s="58">
        <v>5663</v>
      </c>
      <c r="Q104" s="58">
        <v>408</v>
      </c>
      <c r="R104" s="58">
        <v>13350</v>
      </c>
      <c r="S104" s="58">
        <v>1087</v>
      </c>
      <c r="V104" s="27"/>
      <c r="W104" s="27"/>
    </row>
    <row r="105" spans="2:23" ht="12.75">
      <c r="B105" s="58" t="s">
        <v>424</v>
      </c>
      <c r="C105" s="60" t="str">
        <f t="shared" si="2"/>
        <v>MARCH</v>
      </c>
      <c r="D105" s="58" t="s">
        <v>425</v>
      </c>
      <c r="E105" s="58" t="s">
        <v>429</v>
      </c>
      <c r="F105" s="58" t="s">
        <v>171</v>
      </c>
      <c r="G105" s="58" t="s">
        <v>172</v>
      </c>
      <c r="H105" s="21" t="s">
        <v>22</v>
      </c>
      <c r="I105" s="21" t="s">
        <v>23</v>
      </c>
      <c r="J105" s="58">
        <v>3686</v>
      </c>
      <c r="K105" s="58">
        <v>3242</v>
      </c>
      <c r="L105" s="58">
        <v>105</v>
      </c>
      <c r="M105" s="58">
        <v>572</v>
      </c>
      <c r="N105" s="58">
        <v>7346</v>
      </c>
      <c r="O105" s="58">
        <v>3599</v>
      </c>
      <c r="P105" s="58">
        <v>9484</v>
      </c>
      <c r="Q105" s="58">
        <v>844</v>
      </c>
      <c r="R105" s="58">
        <v>18672</v>
      </c>
      <c r="S105" s="58">
        <v>1629</v>
      </c>
      <c r="V105" s="27"/>
      <c r="W105" s="27"/>
    </row>
    <row r="106" spans="2:23" ht="12.75">
      <c r="B106" s="58" t="s">
        <v>424</v>
      </c>
      <c r="C106" s="60" t="str">
        <f t="shared" si="2"/>
        <v>MARCH</v>
      </c>
      <c r="D106" s="58" t="s">
        <v>425</v>
      </c>
      <c r="E106" s="58" t="s">
        <v>429</v>
      </c>
      <c r="F106" s="58" t="s">
        <v>173</v>
      </c>
      <c r="G106" s="58" t="s">
        <v>174</v>
      </c>
      <c r="H106" s="21" t="s">
        <v>22</v>
      </c>
      <c r="I106" s="21" t="s">
        <v>23</v>
      </c>
      <c r="J106" s="61">
        <v>9756</v>
      </c>
      <c r="K106" s="58">
        <v>8355</v>
      </c>
      <c r="L106" s="58">
        <v>256</v>
      </c>
      <c r="M106" s="58">
        <v>1548</v>
      </c>
      <c r="N106" s="58">
        <v>18579</v>
      </c>
      <c r="O106" s="61">
        <v>15910</v>
      </c>
      <c r="P106" s="58">
        <v>23986</v>
      </c>
      <c r="Q106" s="58">
        <v>1991</v>
      </c>
      <c r="R106" s="58">
        <v>43917</v>
      </c>
      <c r="S106" s="58">
        <v>3454</v>
      </c>
      <c r="V106" s="27"/>
      <c r="W106" s="27"/>
    </row>
    <row r="107" spans="2:23" ht="12.75">
      <c r="B107" s="58" t="s">
        <v>424</v>
      </c>
      <c r="C107" s="60" t="str">
        <f t="shared" si="2"/>
        <v>MARCH</v>
      </c>
      <c r="D107" s="58" t="s">
        <v>425</v>
      </c>
      <c r="E107" s="58" t="s">
        <v>429</v>
      </c>
      <c r="F107" s="58" t="s">
        <v>175</v>
      </c>
      <c r="G107" s="58" t="s">
        <v>176</v>
      </c>
      <c r="H107" s="21" t="s">
        <v>22</v>
      </c>
      <c r="I107" s="21" t="s">
        <v>23</v>
      </c>
      <c r="J107" s="58">
        <v>3597</v>
      </c>
      <c r="K107" s="58">
        <v>3103</v>
      </c>
      <c r="L107" s="58">
        <v>81</v>
      </c>
      <c r="M107" s="58">
        <v>819</v>
      </c>
      <c r="N107" s="58">
        <v>7669</v>
      </c>
      <c r="O107" s="58">
        <v>5486</v>
      </c>
      <c r="P107" s="58">
        <v>11348</v>
      </c>
      <c r="Q107" s="58">
        <v>1017</v>
      </c>
      <c r="R107" s="58">
        <v>21827</v>
      </c>
      <c r="S107" s="58">
        <v>1515</v>
      </c>
      <c r="V107" s="27"/>
      <c r="W107" s="27"/>
    </row>
    <row r="108" spans="2:23" ht="12.75">
      <c r="B108" s="58" t="s">
        <v>424</v>
      </c>
      <c r="C108" s="60" t="str">
        <f t="shared" si="2"/>
        <v>MARCH</v>
      </c>
      <c r="D108" s="58" t="s">
        <v>425</v>
      </c>
      <c r="E108" s="58" t="s">
        <v>429</v>
      </c>
      <c r="F108" s="58" t="s">
        <v>177</v>
      </c>
      <c r="G108" s="58" t="s">
        <v>178</v>
      </c>
      <c r="H108" s="21" t="s">
        <v>22</v>
      </c>
      <c r="I108" s="21" t="s">
        <v>23</v>
      </c>
      <c r="J108" s="58">
        <v>12329</v>
      </c>
      <c r="K108" s="58">
        <v>10927</v>
      </c>
      <c r="L108" s="58">
        <v>380</v>
      </c>
      <c r="M108" s="58">
        <v>1849</v>
      </c>
      <c r="N108" s="58">
        <v>23713</v>
      </c>
      <c r="O108" s="58">
        <v>20747</v>
      </c>
      <c r="P108" s="58">
        <v>41279</v>
      </c>
      <c r="Q108" s="58">
        <v>4237</v>
      </c>
      <c r="R108" s="58">
        <v>65154</v>
      </c>
      <c r="S108" s="58">
        <v>7317</v>
      </c>
      <c r="V108" s="27"/>
      <c r="W108" s="27"/>
    </row>
    <row r="109" spans="2:23" ht="12.75">
      <c r="B109" s="58" t="s">
        <v>424</v>
      </c>
      <c r="C109" s="60" t="str">
        <f t="shared" si="2"/>
        <v>MARCH</v>
      </c>
      <c r="D109" s="58" t="s">
        <v>425</v>
      </c>
      <c r="E109" s="58" t="s">
        <v>429</v>
      </c>
      <c r="F109" s="58" t="s">
        <v>179</v>
      </c>
      <c r="G109" s="58" t="s">
        <v>180</v>
      </c>
      <c r="H109" s="21" t="s">
        <v>22</v>
      </c>
      <c r="I109" s="21" t="s">
        <v>23</v>
      </c>
      <c r="J109" s="58">
        <v>8705</v>
      </c>
      <c r="K109" s="58">
        <v>8686</v>
      </c>
      <c r="L109" s="58">
        <v>72</v>
      </c>
      <c r="M109" s="58">
        <v>490</v>
      </c>
      <c r="N109" s="58">
        <v>18204</v>
      </c>
      <c r="O109" s="58">
        <v>12218</v>
      </c>
      <c r="P109" s="58">
        <v>31982</v>
      </c>
      <c r="Q109" s="58">
        <v>2864</v>
      </c>
      <c r="R109" s="58">
        <v>62757</v>
      </c>
      <c r="S109" s="58">
        <v>5647</v>
      </c>
      <c r="V109" s="27"/>
      <c r="W109" s="27"/>
    </row>
    <row r="110" spans="2:23" ht="12.75">
      <c r="B110" s="58" t="s">
        <v>424</v>
      </c>
      <c r="C110" s="60" t="str">
        <f t="shared" si="2"/>
        <v>MARCH</v>
      </c>
      <c r="D110" s="58" t="s">
        <v>425</v>
      </c>
      <c r="E110" s="58" t="s">
        <v>429</v>
      </c>
      <c r="F110" s="58" t="s">
        <v>181</v>
      </c>
      <c r="G110" s="58" t="s">
        <v>182</v>
      </c>
      <c r="H110" s="21" t="s">
        <v>22</v>
      </c>
      <c r="I110" s="21" t="s">
        <v>23</v>
      </c>
      <c r="J110" s="58">
        <v>3190</v>
      </c>
      <c r="K110" s="58">
        <v>3073</v>
      </c>
      <c r="L110" s="58">
        <v>65</v>
      </c>
      <c r="M110" s="58">
        <v>609</v>
      </c>
      <c r="N110" s="58">
        <v>6208</v>
      </c>
      <c r="O110" s="58">
        <v>4496</v>
      </c>
      <c r="P110" s="58">
        <v>8689</v>
      </c>
      <c r="Q110" s="58">
        <v>592</v>
      </c>
      <c r="R110" s="58">
        <v>19012</v>
      </c>
      <c r="S110" s="58">
        <v>1163</v>
      </c>
      <c r="V110" s="27"/>
      <c r="W110" s="27"/>
    </row>
    <row r="111" spans="2:23" ht="12.75">
      <c r="B111" s="58" t="s">
        <v>424</v>
      </c>
      <c r="C111" s="60" t="str">
        <f t="shared" si="2"/>
        <v>MARCH</v>
      </c>
      <c r="D111" s="58" t="s">
        <v>425</v>
      </c>
      <c r="E111" s="58" t="s">
        <v>429</v>
      </c>
      <c r="F111" s="58" t="s">
        <v>183</v>
      </c>
      <c r="G111" s="58" t="s">
        <v>184</v>
      </c>
      <c r="H111" s="21" t="s">
        <v>22</v>
      </c>
      <c r="I111" s="21" t="s">
        <v>23</v>
      </c>
      <c r="J111" s="58">
        <v>4858</v>
      </c>
      <c r="K111" s="58">
        <v>4816</v>
      </c>
      <c r="L111" s="58">
        <v>51</v>
      </c>
      <c r="M111" s="58">
        <v>992</v>
      </c>
      <c r="N111" s="58">
        <v>7075</v>
      </c>
      <c r="O111" s="58">
        <v>6309</v>
      </c>
      <c r="P111" s="58">
        <v>12767</v>
      </c>
      <c r="Q111" s="58">
        <v>892</v>
      </c>
      <c r="R111" s="58">
        <v>32655</v>
      </c>
      <c r="S111" s="58">
        <v>2151</v>
      </c>
      <c r="V111" s="27"/>
      <c r="W111" s="27"/>
    </row>
    <row r="112" spans="2:23" ht="12.75">
      <c r="B112" s="58" t="s">
        <v>424</v>
      </c>
      <c r="C112" s="60" t="str">
        <f t="shared" si="2"/>
        <v>MARCH</v>
      </c>
      <c r="D112" s="58" t="s">
        <v>425</v>
      </c>
      <c r="E112" s="58" t="s">
        <v>429</v>
      </c>
      <c r="F112" s="58" t="s">
        <v>185</v>
      </c>
      <c r="G112" s="58" t="s">
        <v>186</v>
      </c>
      <c r="H112" s="21" t="s">
        <v>22</v>
      </c>
      <c r="I112" s="21" t="s">
        <v>23</v>
      </c>
      <c r="J112" s="58">
        <v>5577</v>
      </c>
      <c r="K112" s="58">
        <v>4122</v>
      </c>
      <c r="L112" s="58">
        <v>120</v>
      </c>
      <c r="M112" s="58">
        <v>809</v>
      </c>
      <c r="N112" s="58">
        <v>8717</v>
      </c>
      <c r="O112" s="58">
        <v>11074</v>
      </c>
      <c r="P112" s="58">
        <v>14461</v>
      </c>
      <c r="Q112" s="58">
        <v>1186</v>
      </c>
      <c r="R112" s="58">
        <v>23949</v>
      </c>
      <c r="S112" s="58">
        <v>1933</v>
      </c>
      <c r="V112" s="27"/>
      <c r="W112" s="27"/>
    </row>
    <row r="113" spans="2:23" ht="12.75">
      <c r="B113" s="58" t="s">
        <v>424</v>
      </c>
      <c r="C113" s="60" t="str">
        <f t="shared" si="2"/>
        <v>MARCH</v>
      </c>
      <c r="D113" s="58" t="s">
        <v>425</v>
      </c>
      <c r="E113" s="58" t="s">
        <v>429</v>
      </c>
      <c r="F113" s="58" t="s">
        <v>187</v>
      </c>
      <c r="G113" s="58" t="s">
        <v>188</v>
      </c>
      <c r="H113" s="21" t="s">
        <v>22</v>
      </c>
      <c r="I113" s="21" t="s">
        <v>23</v>
      </c>
      <c r="J113" s="58">
        <v>5765</v>
      </c>
      <c r="K113" s="58">
        <v>5378</v>
      </c>
      <c r="L113" s="58">
        <v>133</v>
      </c>
      <c r="M113" s="58">
        <v>863</v>
      </c>
      <c r="N113" s="58">
        <v>10301</v>
      </c>
      <c r="O113" s="58">
        <v>8954</v>
      </c>
      <c r="P113" s="58">
        <v>18216</v>
      </c>
      <c r="Q113" s="58">
        <v>1614</v>
      </c>
      <c r="R113" s="58">
        <v>36620</v>
      </c>
      <c r="S113" s="58">
        <v>3759</v>
      </c>
      <c r="V113" s="27"/>
      <c r="W113" s="27"/>
    </row>
    <row r="114" spans="2:23" ht="12.75">
      <c r="B114" s="58" t="s">
        <v>424</v>
      </c>
      <c r="C114" s="60" t="str">
        <f t="shared" si="2"/>
        <v>MARCH</v>
      </c>
      <c r="D114" s="58" t="s">
        <v>425</v>
      </c>
      <c r="E114" s="58" t="s">
        <v>429</v>
      </c>
      <c r="F114" s="58" t="s">
        <v>189</v>
      </c>
      <c r="G114" s="58" t="s">
        <v>190</v>
      </c>
      <c r="H114" s="21" t="s">
        <v>22</v>
      </c>
      <c r="I114" s="21" t="s">
        <v>23</v>
      </c>
      <c r="J114" s="58">
        <v>4979</v>
      </c>
      <c r="K114" s="58">
        <v>4087</v>
      </c>
      <c r="L114" s="58">
        <v>121</v>
      </c>
      <c r="M114" s="58">
        <v>980</v>
      </c>
      <c r="N114" s="58">
        <v>9183</v>
      </c>
      <c r="O114" s="58">
        <v>4993</v>
      </c>
      <c r="P114" s="58">
        <v>11680</v>
      </c>
      <c r="Q114" s="58">
        <v>899</v>
      </c>
      <c r="R114" s="58">
        <v>24025</v>
      </c>
      <c r="S114" s="58">
        <v>2109</v>
      </c>
      <c r="V114" s="27"/>
      <c r="W114" s="27"/>
    </row>
    <row r="115" spans="2:23" ht="12.75">
      <c r="B115" s="58" t="s">
        <v>424</v>
      </c>
      <c r="C115" s="60" t="str">
        <f t="shared" si="2"/>
        <v>MARCH</v>
      </c>
      <c r="D115" s="58" t="s">
        <v>425</v>
      </c>
      <c r="E115" s="58" t="s">
        <v>429</v>
      </c>
      <c r="F115" s="58" t="s">
        <v>191</v>
      </c>
      <c r="G115" s="58" t="s">
        <v>192</v>
      </c>
      <c r="H115" s="21" t="s">
        <v>22</v>
      </c>
      <c r="I115" s="21" t="s">
        <v>23</v>
      </c>
      <c r="J115" s="58">
        <v>10699</v>
      </c>
      <c r="K115" s="58">
        <v>10134</v>
      </c>
      <c r="L115" s="58">
        <v>306</v>
      </c>
      <c r="M115" s="58">
        <v>2187</v>
      </c>
      <c r="N115" s="58">
        <v>46900</v>
      </c>
      <c r="O115" s="58">
        <v>30104</v>
      </c>
      <c r="P115" s="58">
        <v>72478</v>
      </c>
      <c r="Q115" s="58">
        <v>9635</v>
      </c>
      <c r="R115" s="58">
        <v>123881</v>
      </c>
      <c r="S115" s="58">
        <v>15412</v>
      </c>
      <c r="V115" s="27"/>
      <c r="W115" s="27"/>
    </row>
    <row r="116" spans="2:23" ht="12.75">
      <c r="B116" s="58" t="s">
        <v>424</v>
      </c>
      <c r="C116" s="60" t="str">
        <f t="shared" si="2"/>
        <v>MARCH</v>
      </c>
      <c r="D116" s="58" t="s">
        <v>425</v>
      </c>
      <c r="E116" s="58" t="s">
        <v>429</v>
      </c>
      <c r="F116" s="58" t="s">
        <v>193</v>
      </c>
      <c r="G116" s="58" t="s">
        <v>194</v>
      </c>
      <c r="H116" s="21" t="s">
        <v>22</v>
      </c>
      <c r="I116" s="21" t="s">
        <v>23</v>
      </c>
      <c r="J116" s="58">
        <v>6432</v>
      </c>
      <c r="K116" s="58">
        <v>5612</v>
      </c>
      <c r="L116" s="58">
        <v>75</v>
      </c>
      <c r="M116" s="58">
        <v>1025</v>
      </c>
      <c r="N116" s="58">
        <v>15193</v>
      </c>
      <c r="O116" s="58">
        <v>11279</v>
      </c>
      <c r="P116" s="58">
        <v>26016</v>
      </c>
      <c r="Q116" s="58">
        <v>1506</v>
      </c>
      <c r="R116" s="58">
        <v>44982</v>
      </c>
      <c r="S116" s="58">
        <v>2883</v>
      </c>
      <c r="V116" s="27"/>
      <c r="W116" s="27"/>
    </row>
    <row r="117" spans="2:23" ht="12.75">
      <c r="B117" s="58" t="s">
        <v>424</v>
      </c>
      <c r="C117" s="60" t="str">
        <f t="shared" si="2"/>
        <v>MARCH</v>
      </c>
      <c r="D117" s="58" t="s">
        <v>425</v>
      </c>
      <c r="E117" s="58" t="s">
        <v>429</v>
      </c>
      <c r="F117" s="58" t="s">
        <v>195</v>
      </c>
      <c r="G117" s="58" t="s">
        <v>196</v>
      </c>
      <c r="H117" s="21" t="s">
        <v>22</v>
      </c>
      <c r="I117" s="21" t="s">
        <v>23</v>
      </c>
      <c r="J117" s="58">
        <v>5512</v>
      </c>
      <c r="K117" s="58">
        <v>5128</v>
      </c>
      <c r="L117" s="58">
        <v>103</v>
      </c>
      <c r="M117" s="58">
        <v>1036</v>
      </c>
      <c r="N117" s="58">
        <v>12621</v>
      </c>
      <c r="O117" s="58">
        <v>7687</v>
      </c>
      <c r="P117" s="58">
        <v>18285</v>
      </c>
      <c r="Q117" s="58">
        <v>1503</v>
      </c>
      <c r="R117" s="58">
        <v>40394</v>
      </c>
      <c r="S117" s="58">
        <v>2787</v>
      </c>
      <c r="V117" s="27"/>
      <c r="W117" s="27"/>
    </row>
    <row r="118" spans="2:23" ht="12.75">
      <c r="B118" s="58" t="s">
        <v>424</v>
      </c>
      <c r="C118" s="60" t="str">
        <f t="shared" si="2"/>
        <v>MARCH</v>
      </c>
      <c r="D118" s="58" t="s">
        <v>425</v>
      </c>
      <c r="E118" s="58" t="s">
        <v>429</v>
      </c>
      <c r="F118" s="58" t="s">
        <v>197</v>
      </c>
      <c r="G118" s="58" t="s">
        <v>198</v>
      </c>
      <c r="H118" s="21" t="s">
        <v>22</v>
      </c>
      <c r="I118" s="21" t="s">
        <v>23</v>
      </c>
      <c r="J118" s="58">
        <v>7032</v>
      </c>
      <c r="K118" s="58">
        <v>6013</v>
      </c>
      <c r="L118" s="58">
        <v>120</v>
      </c>
      <c r="M118" s="58">
        <v>762</v>
      </c>
      <c r="N118" s="58">
        <v>12461</v>
      </c>
      <c r="O118" s="58">
        <v>7857</v>
      </c>
      <c r="P118" s="58">
        <v>19596</v>
      </c>
      <c r="Q118" s="58">
        <v>1404</v>
      </c>
      <c r="R118" s="58">
        <v>32834</v>
      </c>
      <c r="S118" s="58">
        <v>2693</v>
      </c>
      <c r="V118" s="27"/>
      <c r="W118" s="27"/>
    </row>
    <row r="119" spans="2:23" ht="12.75">
      <c r="B119" s="58" t="s">
        <v>424</v>
      </c>
      <c r="C119" s="60" t="str">
        <f t="shared" si="2"/>
        <v>MARCH</v>
      </c>
      <c r="D119" s="58" t="s">
        <v>425</v>
      </c>
      <c r="E119" s="58" t="s">
        <v>429</v>
      </c>
      <c r="F119" s="58" t="s">
        <v>199</v>
      </c>
      <c r="G119" s="58" t="s">
        <v>200</v>
      </c>
      <c r="H119" s="21" t="s">
        <v>22</v>
      </c>
      <c r="I119" s="21" t="s">
        <v>23</v>
      </c>
      <c r="J119" s="58">
        <v>8721</v>
      </c>
      <c r="K119" s="58">
        <v>7374</v>
      </c>
      <c r="L119" s="58">
        <v>234</v>
      </c>
      <c r="M119" s="58">
        <v>1633</v>
      </c>
      <c r="N119" s="58">
        <v>15618</v>
      </c>
      <c r="O119" s="58">
        <v>9241</v>
      </c>
      <c r="P119" s="58">
        <v>18409</v>
      </c>
      <c r="Q119" s="58">
        <v>1220</v>
      </c>
      <c r="R119" s="58">
        <v>31798</v>
      </c>
      <c r="S119" s="58">
        <v>2755</v>
      </c>
      <c r="V119" s="27"/>
      <c r="W119" s="27"/>
    </row>
    <row r="120" spans="2:23" ht="12.75">
      <c r="B120" s="58" t="s">
        <v>424</v>
      </c>
      <c r="C120" s="60" t="str">
        <f t="shared" si="2"/>
        <v>MARCH</v>
      </c>
      <c r="D120" s="58" t="s">
        <v>425</v>
      </c>
      <c r="E120" s="58" t="s">
        <v>429</v>
      </c>
      <c r="F120" s="58" t="s">
        <v>201</v>
      </c>
      <c r="G120" s="58" t="s">
        <v>202</v>
      </c>
      <c r="H120" s="45" t="s">
        <v>22</v>
      </c>
      <c r="I120" s="45" t="s">
        <v>23</v>
      </c>
      <c r="J120" s="58">
        <v>4158</v>
      </c>
      <c r="K120" s="58">
        <v>3555</v>
      </c>
      <c r="L120" s="58">
        <v>73</v>
      </c>
      <c r="M120" s="58">
        <v>930</v>
      </c>
      <c r="N120" s="58">
        <v>7720</v>
      </c>
      <c r="O120" s="58">
        <v>7912</v>
      </c>
      <c r="P120" s="58">
        <v>11591</v>
      </c>
      <c r="Q120" s="58">
        <v>949</v>
      </c>
      <c r="R120" s="58">
        <v>21168</v>
      </c>
      <c r="S120" s="58">
        <v>1398</v>
      </c>
      <c r="V120" s="27"/>
      <c r="W120" s="27"/>
    </row>
    <row r="121" spans="2:23" ht="12.75">
      <c r="B121" s="58" t="s">
        <v>424</v>
      </c>
      <c r="C121" s="60" t="str">
        <f t="shared" si="2"/>
        <v>MARCH</v>
      </c>
      <c r="D121" s="58" t="s">
        <v>425</v>
      </c>
      <c r="E121" s="58" t="s">
        <v>429</v>
      </c>
      <c r="F121" s="58" t="s">
        <v>203</v>
      </c>
      <c r="G121" s="58" t="s">
        <v>204</v>
      </c>
      <c r="H121" s="21" t="s">
        <v>22</v>
      </c>
      <c r="I121" s="21" t="s">
        <v>23</v>
      </c>
      <c r="J121" s="58">
        <v>6607</v>
      </c>
      <c r="K121" s="58">
        <v>4733</v>
      </c>
      <c r="L121" s="58">
        <v>213</v>
      </c>
      <c r="M121" s="58">
        <v>1013</v>
      </c>
      <c r="N121" s="58">
        <v>11339</v>
      </c>
      <c r="O121" s="58">
        <v>15484</v>
      </c>
      <c r="P121" s="58">
        <v>18474</v>
      </c>
      <c r="Q121" s="58">
        <v>2239</v>
      </c>
      <c r="R121" s="58">
        <v>28103</v>
      </c>
      <c r="S121" s="58">
        <v>2995</v>
      </c>
      <c r="V121" s="27"/>
      <c r="W121" s="27"/>
    </row>
    <row r="122" spans="2:23" ht="12.75">
      <c r="B122" s="58" t="s">
        <v>424</v>
      </c>
      <c r="C122" s="60" t="str">
        <f t="shared" si="2"/>
        <v>MARCH</v>
      </c>
      <c r="D122" s="58" t="s">
        <v>425</v>
      </c>
      <c r="E122" s="58" t="s">
        <v>429</v>
      </c>
      <c r="F122" s="58" t="s">
        <v>205</v>
      </c>
      <c r="G122" s="58" t="s">
        <v>206</v>
      </c>
      <c r="H122" s="21" t="s">
        <v>22</v>
      </c>
      <c r="I122" s="21" t="s">
        <v>23</v>
      </c>
      <c r="J122" s="58">
        <v>3154</v>
      </c>
      <c r="K122" s="58">
        <v>2822</v>
      </c>
      <c r="L122" s="58">
        <v>49</v>
      </c>
      <c r="M122" s="58">
        <v>479</v>
      </c>
      <c r="N122" s="58">
        <v>6998</v>
      </c>
      <c r="O122" s="58">
        <v>5881</v>
      </c>
      <c r="P122" s="58">
        <v>12593</v>
      </c>
      <c r="Q122" s="58">
        <v>1034</v>
      </c>
      <c r="R122" s="58">
        <v>23078</v>
      </c>
      <c r="S122" s="58">
        <v>1827</v>
      </c>
      <c r="V122" s="27"/>
      <c r="W122" s="27"/>
    </row>
    <row r="123" spans="2:23" ht="12.75">
      <c r="B123" s="58" t="s">
        <v>424</v>
      </c>
      <c r="C123" s="60" t="str">
        <f t="shared" si="2"/>
        <v>MARCH</v>
      </c>
      <c r="D123" s="58" t="s">
        <v>425</v>
      </c>
      <c r="E123" s="58" t="s">
        <v>429</v>
      </c>
      <c r="F123" s="58" t="s">
        <v>207</v>
      </c>
      <c r="G123" s="58" t="s">
        <v>208</v>
      </c>
      <c r="H123" s="21" t="s">
        <v>22</v>
      </c>
      <c r="I123" s="21" t="s">
        <v>23</v>
      </c>
      <c r="J123" s="61">
        <v>6725</v>
      </c>
      <c r="K123" s="58">
        <v>5687</v>
      </c>
      <c r="L123" s="58">
        <v>224</v>
      </c>
      <c r="M123" s="58">
        <v>1339</v>
      </c>
      <c r="N123" s="58">
        <v>15443</v>
      </c>
      <c r="O123" s="61">
        <v>14331</v>
      </c>
      <c r="P123" s="58">
        <v>21907</v>
      </c>
      <c r="Q123" s="58">
        <v>2750</v>
      </c>
      <c r="R123" s="58">
        <v>49917</v>
      </c>
      <c r="S123" s="58">
        <v>5202</v>
      </c>
      <c r="V123" s="27"/>
      <c r="W123" s="27"/>
    </row>
    <row r="124" spans="2:23" ht="12.75">
      <c r="B124" s="58" t="s">
        <v>424</v>
      </c>
      <c r="C124" s="60" t="str">
        <f t="shared" si="2"/>
        <v>MARCH</v>
      </c>
      <c r="D124" s="58" t="s">
        <v>425</v>
      </c>
      <c r="E124" s="58" t="s">
        <v>429</v>
      </c>
      <c r="F124" s="58" t="s">
        <v>209</v>
      </c>
      <c r="G124" s="58" t="s">
        <v>210</v>
      </c>
      <c r="H124" s="21" t="s">
        <v>22</v>
      </c>
      <c r="I124" s="21" t="s">
        <v>23</v>
      </c>
      <c r="J124" s="58">
        <v>5832</v>
      </c>
      <c r="K124" s="58">
        <v>5348</v>
      </c>
      <c r="L124" s="58">
        <v>205</v>
      </c>
      <c r="M124" s="58">
        <v>1318</v>
      </c>
      <c r="N124" s="58">
        <v>14943</v>
      </c>
      <c r="O124" s="58">
        <v>10122</v>
      </c>
      <c r="P124" s="58">
        <v>25574</v>
      </c>
      <c r="Q124" s="58">
        <v>2993</v>
      </c>
      <c r="R124" s="58">
        <v>47730</v>
      </c>
      <c r="S124" s="58">
        <v>4580</v>
      </c>
      <c r="V124" s="27"/>
      <c r="W124" s="27"/>
    </row>
    <row r="125" spans="2:23" ht="12.75">
      <c r="B125" s="58" t="s">
        <v>424</v>
      </c>
      <c r="C125" s="60" t="str">
        <f t="shared" si="2"/>
        <v>MARCH</v>
      </c>
      <c r="D125" s="58" t="s">
        <v>425</v>
      </c>
      <c r="E125" s="58" t="s">
        <v>429</v>
      </c>
      <c r="F125" s="58" t="s">
        <v>211</v>
      </c>
      <c r="G125" s="58" t="s">
        <v>212</v>
      </c>
      <c r="H125" s="21" t="s">
        <v>22</v>
      </c>
      <c r="I125" s="21" t="s">
        <v>23</v>
      </c>
      <c r="J125" s="58">
        <v>3359</v>
      </c>
      <c r="K125" s="58">
        <v>2912</v>
      </c>
      <c r="L125" s="58">
        <v>101</v>
      </c>
      <c r="M125" s="58">
        <v>574</v>
      </c>
      <c r="N125" s="58">
        <v>5773</v>
      </c>
      <c r="O125" s="58">
        <v>3806</v>
      </c>
      <c r="P125" s="58">
        <v>7851</v>
      </c>
      <c r="Q125" s="58">
        <v>593</v>
      </c>
      <c r="R125" s="58">
        <v>12922</v>
      </c>
      <c r="S125" s="58">
        <v>1202</v>
      </c>
      <c r="V125" s="27"/>
      <c r="W125" s="27"/>
    </row>
    <row r="126" spans="2:23" ht="12.75">
      <c r="B126" s="58" t="s">
        <v>424</v>
      </c>
      <c r="C126" s="60" t="str">
        <f t="shared" si="2"/>
        <v>MARCH</v>
      </c>
      <c r="D126" s="58" t="s">
        <v>425</v>
      </c>
      <c r="E126" s="58" t="s">
        <v>429</v>
      </c>
      <c r="F126" s="58" t="s">
        <v>413</v>
      </c>
      <c r="G126" s="58" t="s">
        <v>412</v>
      </c>
      <c r="H126" s="21" t="s">
        <v>22</v>
      </c>
      <c r="I126" s="21" t="s">
        <v>23</v>
      </c>
      <c r="J126" s="58">
        <v>26847</v>
      </c>
      <c r="K126" s="58">
        <v>22456</v>
      </c>
      <c r="L126" s="58">
        <v>660</v>
      </c>
      <c r="M126" s="58">
        <v>5384</v>
      </c>
      <c r="N126" s="58">
        <v>73412</v>
      </c>
      <c r="O126" s="58">
        <v>39810</v>
      </c>
      <c r="P126" s="58">
        <v>98245</v>
      </c>
      <c r="Q126" s="58">
        <v>13415</v>
      </c>
      <c r="R126" s="58">
        <v>271683</v>
      </c>
      <c r="S126" s="58">
        <v>31695</v>
      </c>
      <c r="V126" s="27"/>
      <c r="W126" s="27"/>
    </row>
    <row r="127" spans="2:23" ht="12.75">
      <c r="B127" s="58" t="s">
        <v>424</v>
      </c>
      <c r="C127" s="60" t="str">
        <f t="shared" si="2"/>
        <v>MARCH</v>
      </c>
      <c r="D127" s="58" t="s">
        <v>425</v>
      </c>
      <c r="E127" s="58" t="s">
        <v>429</v>
      </c>
      <c r="F127" s="58" t="s">
        <v>433</v>
      </c>
      <c r="G127" s="58" t="s">
        <v>434</v>
      </c>
      <c r="H127" s="21" t="s">
        <v>22</v>
      </c>
      <c r="I127" s="21" t="s">
        <v>23</v>
      </c>
      <c r="J127" s="58">
        <v>28589</v>
      </c>
      <c r="K127" s="58">
        <v>24960</v>
      </c>
      <c r="L127" s="58">
        <v>324</v>
      </c>
      <c r="M127" s="58">
        <v>3846</v>
      </c>
      <c r="N127" s="58">
        <v>42289</v>
      </c>
      <c r="O127" s="58">
        <v>26025</v>
      </c>
      <c r="P127" s="58">
        <v>63913</v>
      </c>
      <c r="Q127" s="58">
        <v>5933</v>
      </c>
      <c r="R127" s="58">
        <v>164276</v>
      </c>
      <c r="S127" s="58">
        <v>13976</v>
      </c>
      <c r="V127" s="27"/>
      <c r="W127" s="27"/>
    </row>
    <row r="128" spans="2:23" ht="12.75">
      <c r="B128" s="58" t="s">
        <v>424</v>
      </c>
      <c r="C128" s="60" t="str">
        <f t="shared" si="2"/>
        <v>MARCH</v>
      </c>
      <c r="D128" s="58" t="s">
        <v>425</v>
      </c>
      <c r="E128" s="58" t="s">
        <v>429</v>
      </c>
      <c r="F128" s="58" t="s">
        <v>377</v>
      </c>
      <c r="G128" s="58" t="s">
        <v>378</v>
      </c>
      <c r="H128" s="21" t="s">
        <v>22</v>
      </c>
      <c r="I128" s="21" t="s">
        <v>23</v>
      </c>
      <c r="J128" s="58">
        <v>3991</v>
      </c>
      <c r="K128" s="58">
        <v>3362</v>
      </c>
      <c r="L128" s="58">
        <v>73</v>
      </c>
      <c r="M128" s="58">
        <v>509</v>
      </c>
      <c r="N128" s="58">
        <v>8962</v>
      </c>
      <c r="O128" s="58">
        <v>6393</v>
      </c>
      <c r="P128" s="58">
        <v>15636</v>
      </c>
      <c r="Q128" s="58">
        <v>994</v>
      </c>
      <c r="R128" s="58">
        <v>29136</v>
      </c>
      <c r="S128" s="58">
        <v>2123</v>
      </c>
      <c r="V128" s="27"/>
      <c r="W128" s="27"/>
    </row>
    <row r="129" spans="2:23" ht="12.75">
      <c r="B129" s="58" t="s">
        <v>424</v>
      </c>
      <c r="C129" s="60" t="str">
        <f t="shared" si="2"/>
        <v>MARCH</v>
      </c>
      <c r="D129" s="58" t="s">
        <v>426</v>
      </c>
      <c r="E129" s="58" t="s">
        <v>430</v>
      </c>
      <c r="F129" s="58" t="s">
        <v>158</v>
      </c>
      <c r="G129" s="58" t="s">
        <v>159</v>
      </c>
      <c r="H129" s="21" t="s">
        <v>22</v>
      </c>
      <c r="I129" s="21" t="s">
        <v>23</v>
      </c>
      <c r="J129" s="58">
        <v>7045</v>
      </c>
      <c r="K129" s="58">
        <v>5604</v>
      </c>
      <c r="L129" s="58">
        <v>140</v>
      </c>
      <c r="M129" s="58">
        <v>1334</v>
      </c>
      <c r="N129" s="58">
        <v>13037</v>
      </c>
      <c r="O129" s="58">
        <v>9474</v>
      </c>
      <c r="P129" s="58">
        <v>21389</v>
      </c>
      <c r="Q129" s="58">
        <v>1986</v>
      </c>
      <c r="R129" s="58">
        <v>34170</v>
      </c>
      <c r="S129" s="58">
        <v>3074</v>
      </c>
      <c r="V129" s="27"/>
      <c r="W129" s="27"/>
    </row>
    <row r="130" spans="2:23" ht="12.75">
      <c r="B130" s="58" t="s">
        <v>424</v>
      </c>
      <c r="C130" s="60" t="str">
        <f t="shared" si="2"/>
        <v>MARCH</v>
      </c>
      <c r="D130" s="58" t="s">
        <v>426</v>
      </c>
      <c r="E130" s="58" t="s">
        <v>430</v>
      </c>
      <c r="F130" s="58" t="s">
        <v>213</v>
      </c>
      <c r="G130" s="58" t="s">
        <v>214</v>
      </c>
      <c r="H130" s="21" t="s">
        <v>22</v>
      </c>
      <c r="I130" s="21" t="s">
        <v>23</v>
      </c>
      <c r="J130" s="58">
        <v>12787</v>
      </c>
      <c r="K130" s="58">
        <v>10750</v>
      </c>
      <c r="L130" s="58">
        <v>155</v>
      </c>
      <c r="M130" s="58">
        <v>1690</v>
      </c>
      <c r="N130" s="58">
        <v>23876</v>
      </c>
      <c r="O130" s="58">
        <v>15947</v>
      </c>
      <c r="P130" s="58">
        <v>34661</v>
      </c>
      <c r="Q130" s="58">
        <v>3233</v>
      </c>
      <c r="R130" s="58">
        <v>70158</v>
      </c>
      <c r="S130" s="58">
        <v>6993</v>
      </c>
      <c r="V130" s="27"/>
      <c r="W130" s="27"/>
    </row>
    <row r="131" spans="2:23" ht="12.75">
      <c r="B131" s="58" t="s">
        <v>424</v>
      </c>
      <c r="C131" s="60" t="str">
        <f t="shared" si="2"/>
        <v>MARCH</v>
      </c>
      <c r="D131" s="58" t="s">
        <v>426</v>
      </c>
      <c r="E131" s="58" t="s">
        <v>430</v>
      </c>
      <c r="F131" s="58" t="s">
        <v>215</v>
      </c>
      <c r="G131" s="58" t="s">
        <v>216</v>
      </c>
      <c r="H131" s="21" t="s">
        <v>22</v>
      </c>
      <c r="I131" s="21" t="s">
        <v>23</v>
      </c>
      <c r="J131" s="58">
        <v>21386</v>
      </c>
      <c r="K131" s="58">
        <v>17822</v>
      </c>
      <c r="L131" s="58">
        <v>357</v>
      </c>
      <c r="M131" s="58">
        <v>3703</v>
      </c>
      <c r="N131" s="58">
        <v>52400</v>
      </c>
      <c r="O131" s="58">
        <v>34779</v>
      </c>
      <c r="P131" s="58">
        <v>80738</v>
      </c>
      <c r="Q131" s="58">
        <v>4982</v>
      </c>
      <c r="R131" s="58">
        <v>150045</v>
      </c>
      <c r="S131" s="58">
        <v>11776</v>
      </c>
      <c r="V131" s="27"/>
      <c r="W131" s="27"/>
    </row>
    <row r="132" spans="2:23" ht="12.75">
      <c r="B132" s="58" t="s">
        <v>424</v>
      </c>
      <c r="C132" s="60" t="str">
        <f t="shared" si="2"/>
        <v>MARCH</v>
      </c>
      <c r="D132" s="58" t="s">
        <v>426</v>
      </c>
      <c r="E132" s="58" t="s">
        <v>430</v>
      </c>
      <c r="F132" s="58" t="s">
        <v>217</v>
      </c>
      <c r="G132" s="58" t="s">
        <v>218</v>
      </c>
      <c r="H132" s="21" t="s">
        <v>22</v>
      </c>
      <c r="I132" s="21" t="s">
        <v>23</v>
      </c>
      <c r="J132" s="58">
        <v>15046</v>
      </c>
      <c r="K132" s="58">
        <v>10259</v>
      </c>
      <c r="L132" s="58">
        <v>171</v>
      </c>
      <c r="M132" s="58">
        <v>1748</v>
      </c>
      <c r="N132" s="58">
        <v>35569</v>
      </c>
      <c r="O132" s="58">
        <v>16064</v>
      </c>
      <c r="P132" s="58">
        <v>45942</v>
      </c>
      <c r="Q132" s="58">
        <v>3650</v>
      </c>
      <c r="R132" s="58">
        <v>90895</v>
      </c>
      <c r="S132" s="58">
        <v>6665</v>
      </c>
      <c r="V132" s="27"/>
      <c r="W132" s="27"/>
    </row>
    <row r="133" spans="2:23" ht="12.75">
      <c r="B133" s="58" t="s">
        <v>424</v>
      </c>
      <c r="C133" s="60" t="str">
        <f t="shared" si="2"/>
        <v>MARCH</v>
      </c>
      <c r="D133" s="58" t="s">
        <v>426</v>
      </c>
      <c r="E133" s="58" t="s">
        <v>430</v>
      </c>
      <c r="F133" s="58" t="s">
        <v>219</v>
      </c>
      <c r="G133" s="58" t="s">
        <v>220</v>
      </c>
      <c r="H133" s="21" t="s">
        <v>22</v>
      </c>
      <c r="I133" s="21" t="s">
        <v>23</v>
      </c>
      <c r="J133" s="58">
        <v>9495</v>
      </c>
      <c r="K133" s="58">
        <v>8576</v>
      </c>
      <c r="L133" s="58">
        <v>111</v>
      </c>
      <c r="M133" s="58">
        <v>1340</v>
      </c>
      <c r="N133" s="58">
        <v>25028</v>
      </c>
      <c r="O133" s="58">
        <v>26922</v>
      </c>
      <c r="P133" s="58">
        <v>34906</v>
      </c>
      <c r="Q133" s="58">
        <v>1944</v>
      </c>
      <c r="R133" s="58">
        <v>71584</v>
      </c>
      <c r="S133" s="58">
        <v>3646</v>
      </c>
      <c r="V133" s="27"/>
      <c r="W133" s="27"/>
    </row>
    <row r="134" spans="2:23" ht="12.75">
      <c r="B134" s="58" t="s">
        <v>424</v>
      </c>
      <c r="C134" s="60" t="str">
        <f t="shared" si="2"/>
        <v>MARCH</v>
      </c>
      <c r="D134" s="58" t="s">
        <v>426</v>
      </c>
      <c r="E134" s="58" t="s">
        <v>430</v>
      </c>
      <c r="F134" s="58" t="s">
        <v>221</v>
      </c>
      <c r="G134" s="58" t="s">
        <v>222</v>
      </c>
      <c r="H134" s="21" t="s">
        <v>22</v>
      </c>
      <c r="I134" s="21" t="s">
        <v>23</v>
      </c>
      <c r="J134" s="58">
        <v>5867</v>
      </c>
      <c r="K134" s="58">
        <v>6961</v>
      </c>
      <c r="L134" s="58">
        <v>341</v>
      </c>
      <c r="M134" s="58">
        <v>1103</v>
      </c>
      <c r="N134" s="58">
        <v>10946</v>
      </c>
      <c r="O134" s="58">
        <v>9638</v>
      </c>
      <c r="P134" s="58">
        <v>18749</v>
      </c>
      <c r="Q134" s="58">
        <v>1592</v>
      </c>
      <c r="R134" s="58">
        <v>40095</v>
      </c>
      <c r="S134" s="58">
        <v>3289</v>
      </c>
      <c r="V134" s="27"/>
      <c r="W134" s="27"/>
    </row>
    <row r="135" spans="2:23" ht="12.75">
      <c r="B135" s="58" t="s">
        <v>424</v>
      </c>
      <c r="C135" s="60" t="str">
        <f t="shared" si="2"/>
        <v>MARCH</v>
      </c>
      <c r="D135" s="58" t="s">
        <v>426</v>
      </c>
      <c r="E135" s="58" t="s">
        <v>430</v>
      </c>
      <c r="F135" s="58" t="s">
        <v>223</v>
      </c>
      <c r="G135" s="58" t="s">
        <v>224</v>
      </c>
      <c r="H135" s="21" t="s">
        <v>22</v>
      </c>
      <c r="I135" s="21" t="s">
        <v>23</v>
      </c>
      <c r="J135" s="58">
        <v>15355</v>
      </c>
      <c r="K135" s="58">
        <v>12598</v>
      </c>
      <c r="L135" s="58">
        <v>240</v>
      </c>
      <c r="M135" s="58">
        <v>2769</v>
      </c>
      <c r="N135" s="58">
        <v>31272</v>
      </c>
      <c r="O135" s="58">
        <v>29891</v>
      </c>
      <c r="P135" s="58">
        <v>39875</v>
      </c>
      <c r="Q135" s="58">
        <v>4302</v>
      </c>
      <c r="R135" s="58">
        <v>86413</v>
      </c>
      <c r="S135" s="58">
        <v>8823</v>
      </c>
      <c r="V135" s="27"/>
      <c r="W135" s="27"/>
    </row>
    <row r="136" spans="2:23" ht="12.75">
      <c r="B136" s="58" t="s">
        <v>424</v>
      </c>
      <c r="C136" s="60" t="str">
        <f t="shared" si="2"/>
        <v>MARCH</v>
      </c>
      <c r="D136" s="58" t="s">
        <v>426</v>
      </c>
      <c r="E136" s="58" t="s">
        <v>430</v>
      </c>
      <c r="F136" s="58" t="s">
        <v>225</v>
      </c>
      <c r="G136" s="58" t="s">
        <v>226</v>
      </c>
      <c r="H136" s="21" t="s">
        <v>22</v>
      </c>
      <c r="I136" s="21" t="s">
        <v>23</v>
      </c>
      <c r="J136" s="58">
        <v>5114</v>
      </c>
      <c r="K136" s="58">
        <v>4058</v>
      </c>
      <c r="L136" s="58">
        <v>138</v>
      </c>
      <c r="M136" s="58">
        <v>744</v>
      </c>
      <c r="N136" s="58">
        <v>9802</v>
      </c>
      <c r="O136" s="58">
        <v>9741</v>
      </c>
      <c r="P136" s="58">
        <v>17280</v>
      </c>
      <c r="Q136" s="58">
        <v>1959</v>
      </c>
      <c r="R136" s="58">
        <v>36368</v>
      </c>
      <c r="S136" s="58">
        <v>3743</v>
      </c>
      <c r="V136" s="27"/>
      <c r="W136" s="27"/>
    </row>
    <row r="137" spans="2:23" ht="12.75">
      <c r="B137" s="58" t="s">
        <v>424</v>
      </c>
      <c r="C137" s="60" t="str">
        <f t="shared" si="2"/>
        <v>MARCH</v>
      </c>
      <c r="D137" s="58" t="s">
        <v>426</v>
      </c>
      <c r="E137" s="58" t="s">
        <v>430</v>
      </c>
      <c r="F137" s="58" t="s">
        <v>227</v>
      </c>
      <c r="G137" s="58" t="s">
        <v>228</v>
      </c>
      <c r="H137" s="21" t="s">
        <v>22</v>
      </c>
      <c r="I137" s="21" t="s">
        <v>23</v>
      </c>
      <c r="J137" s="58">
        <v>8135</v>
      </c>
      <c r="K137" s="58">
        <v>7470</v>
      </c>
      <c r="L137" s="58">
        <v>65</v>
      </c>
      <c r="M137" s="58">
        <v>1147</v>
      </c>
      <c r="N137" s="58">
        <v>15101</v>
      </c>
      <c r="O137" s="58">
        <v>11017</v>
      </c>
      <c r="P137" s="58">
        <v>22727</v>
      </c>
      <c r="Q137" s="58">
        <v>1704</v>
      </c>
      <c r="R137" s="58">
        <v>46842</v>
      </c>
      <c r="S137" s="58">
        <v>3476</v>
      </c>
      <c r="V137" s="27"/>
      <c r="W137" s="27"/>
    </row>
    <row r="138" spans="2:23" ht="12.75">
      <c r="B138" s="58" t="s">
        <v>424</v>
      </c>
      <c r="C138" s="60" t="str">
        <f t="shared" si="2"/>
        <v>MARCH</v>
      </c>
      <c r="D138" s="58" t="s">
        <v>426</v>
      </c>
      <c r="E138" s="58" t="s">
        <v>430</v>
      </c>
      <c r="F138" s="58" t="s">
        <v>229</v>
      </c>
      <c r="G138" s="58" t="s">
        <v>230</v>
      </c>
      <c r="H138" s="21" t="s">
        <v>22</v>
      </c>
      <c r="I138" s="21" t="s">
        <v>23</v>
      </c>
      <c r="J138" s="58">
        <v>8574</v>
      </c>
      <c r="K138" s="58">
        <v>6941</v>
      </c>
      <c r="L138" s="58">
        <v>29</v>
      </c>
      <c r="M138" s="58">
        <v>1455</v>
      </c>
      <c r="N138" s="58">
        <v>11554</v>
      </c>
      <c r="O138" s="58">
        <v>7815</v>
      </c>
      <c r="P138" s="58">
        <v>21305</v>
      </c>
      <c r="Q138" s="58">
        <v>1600</v>
      </c>
      <c r="R138" s="58">
        <v>37126</v>
      </c>
      <c r="S138" s="58">
        <v>2678</v>
      </c>
      <c r="V138" s="27"/>
      <c r="W138" s="27"/>
    </row>
    <row r="139" spans="2:23" ht="12.75">
      <c r="B139" s="58" t="s">
        <v>424</v>
      </c>
      <c r="C139" s="60" t="str">
        <f t="shared" si="2"/>
        <v>MARCH</v>
      </c>
      <c r="D139" s="58" t="s">
        <v>426</v>
      </c>
      <c r="E139" s="58" t="s">
        <v>430</v>
      </c>
      <c r="F139" s="58" t="s">
        <v>231</v>
      </c>
      <c r="G139" s="58" t="s">
        <v>232</v>
      </c>
      <c r="H139" s="21" t="s">
        <v>22</v>
      </c>
      <c r="I139" s="21" t="s">
        <v>23</v>
      </c>
      <c r="J139" s="58">
        <v>5708</v>
      </c>
      <c r="K139" s="58">
        <v>5034</v>
      </c>
      <c r="L139" s="58">
        <v>71</v>
      </c>
      <c r="M139" s="58">
        <v>894</v>
      </c>
      <c r="N139" s="58">
        <v>10332</v>
      </c>
      <c r="O139" s="58">
        <v>5144</v>
      </c>
      <c r="P139" s="58">
        <v>13290</v>
      </c>
      <c r="Q139" s="58">
        <v>698</v>
      </c>
      <c r="R139" s="58">
        <v>23079</v>
      </c>
      <c r="S139" s="58">
        <v>1237</v>
      </c>
      <c r="V139" s="27"/>
      <c r="W139" s="27"/>
    </row>
    <row r="140" spans="2:23" ht="12.75">
      <c r="B140" s="58" t="s">
        <v>424</v>
      </c>
      <c r="C140" s="60" t="str">
        <f t="shared" si="2"/>
        <v>MARCH</v>
      </c>
      <c r="D140" s="58" t="s">
        <v>426</v>
      </c>
      <c r="E140" s="58" t="s">
        <v>430</v>
      </c>
      <c r="F140" s="58" t="s">
        <v>233</v>
      </c>
      <c r="G140" s="58" t="s">
        <v>234</v>
      </c>
      <c r="H140" s="21" t="s">
        <v>22</v>
      </c>
      <c r="I140" s="21" t="s">
        <v>23</v>
      </c>
      <c r="J140" s="61">
        <v>5660</v>
      </c>
      <c r="K140" s="58">
        <v>4764</v>
      </c>
      <c r="L140" s="58">
        <v>85</v>
      </c>
      <c r="M140" s="58">
        <v>946</v>
      </c>
      <c r="N140" s="58">
        <v>11202</v>
      </c>
      <c r="O140" s="61">
        <v>6184</v>
      </c>
      <c r="P140" s="58">
        <v>14995</v>
      </c>
      <c r="Q140" s="58">
        <v>966</v>
      </c>
      <c r="R140" s="58">
        <v>23842</v>
      </c>
      <c r="S140" s="58">
        <v>1612</v>
      </c>
      <c r="V140" s="27"/>
      <c r="W140" s="27"/>
    </row>
    <row r="141" spans="2:23" ht="12.75">
      <c r="B141" s="58" t="s">
        <v>424</v>
      </c>
      <c r="C141" s="60" t="str">
        <f t="shared" si="2"/>
        <v>MARCH</v>
      </c>
      <c r="D141" s="58" t="s">
        <v>426</v>
      </c>
      <c r="E141" s="58" t="s">
        <v>430</v>
      </c>
      <c r="F141" s="58" t="s">
        <v>235</v>
      </c>
      <c r="G141" s="58" t="s">
        <v>236</v>
      </c>
      <c r="H141" s="21" t="s">
        <v>22</v>
      </c>
      <c r="I141" s="21" t="s">
        <v>23</v>
      </c>
      <c r="J141" s="58">
        <v>6647</v>
      </c>
      <c r="K141" s="58">
        <v>5789</v>
      </c>
      <c r="L141" s="58">
        <v>60</v>
      </c>
      <c r="M141" s="58">
        <v>1167</v>
      </c>
      <c r="N141" s="58">
        <v>11785</v>
      </c>
      <c r="O141" s="58">
        <v>7061</v>
      </c>
      <c r="P141" s="58">
        <v>16925</v>
      </c>
      <c r="Q141" s="58">
        <v>837</v>
      </c>
      <c r="R141" s="58">
        <v>29592</v>
      </c>
      <c r="S141" s="58">
        <v>1616</v>
      </c>
      <c r="V141" s="27"/>
      <c r="W141" s="27"/>
    </row>
    <row r="142" spans="2:23" ht="12.75">
      <c r="B142" s="58" t="s">
        <v>424</v>
      </c>
      <c r="C142" s="60" t="str">
        <f t="shared" si="2"/>
        <v>MARCH</v>
      </c>
      <c r="D142" s="58" t="s">
        <v>426</v>
      </c>
      <c r="E142" s="58" t="s">
        <v>430</v>
      </c>
      <c r="F142" s="58" t="s">
        <v>237</v>
      </c>
      <c r="G142" s="58" t="s">
        <v>238</v>
      </c>
      <c r="H142" s="21" t="s">
        <v>22</v>
      </c>
      <c r="I142" s="21" t="s">
        <v>23</v>
      </c>
      <c r="J142" s="58">
        <v>4170</v>
      </c>
      <c r="K142" s="58">
        <v>3504</v>
      </c>
      <c r="L142" s="58">
        <v>80</v>
      </c>
      <c r="M142" s="58">
        <v>752</v>
      </c>
      <c r="N142" s="58">
        <v>8205</v>
      </c>
      <c r="O142" s="58">
        <v>7893</v>
      </c>
      <c r="P142" s="58">
        <v>13206</v>
      </c>
      <c r="Q142" s="58">
        <v>1646</v>
      </c>
      <c r="R142" s="58">
        <v>26192</v>
      </c>
      <c r="S142" s="58">
        <v>3090</v>
      </c>
      <c r="V142" s="27"/>
      <c r="W142" s="27"/>
    </row>
    <row r="143" spans="2:23" ht="12.75">
      <c r="B143" s="58" t="s">
        <v>424</v>
      </c>
      <c r="C143" s="60" t="str">
        <f t="shared" si="2"/>
        <v>MARCH</v>
      </c>
      <c r="D143" s="58" t="s">
        <v>426</v>
      </c>
      <c r="E143" s="58" t="s">
        <v>430</v>
      </c>
      <c r="F143" s="58" t="s">
        <v>239</v>
      </c>
      <c r="G143" s="58" t="s">
        <v>240</v>
      </c>
      <c r="H143" s="21" t="s">
        <v>22</v>
      </c>
      <c r="I143" s="21" t="s">
        <v>23</v>
      </c>
      <c r="J143" s="58">
        <v>7862</v>
      </c>
      <c r="K143" s="58">
        <v>6798</v>
      </c>
      <c r="L143" s="58">
        <v>93</v>
      </c>
      <c r="M143" s="58">
        <v>1652</v>
      </c>
      <c r="N143" s="58">
        <v>17608</v>
      </c>
      <c r="O143" s="58">
        <v>10594</v>
      </c>
      <c r="P143" s="58">
        <v>25121</v>
      </c>
      <c r="Q143" s="58">
        <v>1789</v>
      </c>
      <c r="R143" s="58">
        <v>48551</v>
      </c>
      <c r="S143" s="58">
        <v>3590</v>
      </c>
      <c r="V143" s="27"/>
      <c r="W143" s="27"/>
    </row>
    <row r="144" spans="2:23" ht="12.75">
      <c r="B144" s="58" t="s">
        <v>424</v>
      </c>
      <c r="C144" s="60" t="str">
        <f t="shared" si="2"/>
        <v>MARCH</v>
      </c>
      <c r="D144" s="58" t="s">
        <v>426</v>
      </c>
      <c r="E144" s="58" t="s">
        <v>430</v>
      </c>
      <c r="F144" s="58" t="s">
        <v>241</v>
      </c>
      <c r="G144" s="58" t="s">
        <v>242</v>
      </c>
      <c r="H144" s="21" t="s">
        <v>22</v>
      </c>
      <c r="I144" s="21" t="s">
        <v>23</v>
      </c>
      <c r="J144" s="58">
        <v>5344</v>
      </c>
      <c r="K144" s="58">
        <v>4781</v>
      </c>
      <c r="L144" s="58">
        <v>100</v>
      </c>
      <c r="M144" s="58">
        <v>839</v>
      </c>
      <c r="N144" s="58">
        <v>9975</v>
      </c>
      <c r="O144" s="58">
        <v>5901</v>
      </c>
      <c r="P144" s="58">
        <v>14693</v>
      </c>
      <c r="Q144" s="58">
        <v>887</v>
      </c>
      <c r="R144" s="58">
        <v>34961</v>
      </c>
      <c r="S144" s="58">
        <v>1728</v>
      </c>
      <c r="V144" s="27"/>
      <c r="W144" s="27"/>
    </row>
    <row r="145" spans="2:23" ht="12.75">
      <c r="B145" s="58" t="s">
        <v>424</v>
      </c>
      <c r="C145" s="60" t="str">
        <f t="shared" si="2"/>
        <v>MARCH</v>
      </c>
      <c r="D145" s="58" t="s">
        <v>426</v>
      </c>
      <c r="E145" s="58" t="s">
        <v>430</v>
      </c>
      <c r="F145" s="58" t="s">
        <v>243</v>
      </c>
      <c r="G145" s="58" t="s">
        <v>244</v>
      </c>
      <c r="H145" s="21" t="s">
        <v>22</v>
      </c>
      <c r="I145" s="21" t="s">
        <v>23</v>
      </c>
      <c r="J145" s="58">
        <v>5204</v>
      </c>
      <c r="K145" s="58">
        <v>7229</v>
      </c>
      <c r="L145" s="58">
        <v>58</v>
      </c>
      <c r="M145" s="58">
        <v>1425</v>
      </c>
      <c r="N145" s="58">
        <v>13292</v>
      </c>
      <c r="O145" s="58">
        <v>11484</v>
      </c>
      <c r="P145" s="58">
        <v>23017</v>
      </c>
      <c r="Q145" s="58">
        <v>1052</v>
      </c>
      <c r="R145" s="58">
        <v>50499</v>
      </c>
      <c r="S145" s="58">
        <v>3022</v>
      </c>
      <c r="V145" s="27"/>
      <c r="W145" s="27"/>
    </row>
    <row r="146" spans="2:23" ht="12.75">
      <c r="B146" s="58" t="s">
        <v>424</v>
      </c>
      <c r="C146" s="60" t="str">
        <f t="shared" si="2"/>
        <v>MARCH</v>
      </c>
      <c r="D146" s="58" t="s">
        <v>426</v>
      </c>
      <c r="E146" s="58" t="s">
        <v>430</v>
      </c>
      <c r="F146" s="58" t="s">
        <v>379</v>
      </c>
      <c r="G146" s="58" t="s">
        <v>380</v>
      </c>
      <c r="H146" s="21" t="s">
        <v>22</v>
      </c>
      <c r="I146" s="21" t="s">
        <v>23</v>
      </c>
      <c r="J146" s="58">
        <v>7000</v>
      </c>
      <c r="K146" s="58">
        <v>6047</v>
      </c>
      <c r="L146" s="58">
        <v>138</v>
      </c>
      <c r="M146" s="58">
        <v>1154</v>
      </c>
      <c r="N146" s="58">
        <v>14134</v>
      </c>
      <c r="O146" s="58">
        <v>12529</v>
      </c>
      <c r="P146" s="58">
        <v>21984</v>
      </c>
      <c r="Q146" s="58">
        <v>2243</v>
      </c>
      <c r="R146" s="58">
        <v>42829</v>
      </c>
      <c r="S146" s="58">
        <v>4524</v>
      </c>
      <c r="V146" s="27"/>
      <c r="W146" s="27"/>
    </row>
    <row r="147" spans="2:23" ht="12.75">
      <c r="B147" s="58" t="s">
        <v>424</v>
      </c>
      <c r="C147" s="60" t="str">
        <f t="shared" si="2"/>
        <v>MARCH</v>
      </c>
      <c r="D147" s="58" t="s">
        <v>426</v>
      </c>
      <c r="E147" s="58" t="s">
        <v>430</v>
      </c>
      <c r="F147" s="58" t="s">
        <v>381</v>
      </c>
      <c r="G147" s="58" t="s">
        <v>382</v>
      </c>
      <c r="H147" s="21" t="s">
        <v>22</v>
      </c>
      <c r="I147" s="21" t="s">
        <v>23</v>
      </c>
      <c r="J147" s="58">
        <v>4962</v>
      </c>
      <c r="K147" s="58">
        <v>4873</v>
      </c>
      <c r="L147" s="58">
        <v>53</v>
      </c>
      <c r="M147" s="58">
        <v>923</v>
      </c>
      <c r="N147" s="58">
        <v>9155</v>
      </c>
      <c r="O147" s="58">
        <v>6684</v>
      </c>
      <c r="P147" s="58">
        <v>13925</v>
      </c>
      <c r="Q147" s="58">
        <v>969</v>
      </c>
      <c r="R147" s="58">
        <v>30276</v>
      </c>
      <c r="S147" s="58">
        <v>2259</v>
      </c>
      <c r="V147" s="27"/>
      <c r="W147" s="27"/>
    </row>
    <row r="148" spans="2:23" ht="12.75">
      <c r="B148" s="58" t="s">
        <v>424</v>
      </c>
      <c r="C148" s="60" t="str">
        <f aca="true" t="shared" si="3" ref="C148:C210">$C$17</f>
        <v>MARCH</v>
      </c>
      <c r="D148" s="58" t="s">
        <v>426</v>
      </c>
      <c r="E148" s="58" t="s">
        <v>430</v>
      </c>
      <c r="F148" s="58" t="s">
        <v>383</v>
      </c>
      <c r="G148" s="58" t="s">
        <v>384</v>
      </c>
      <c r="H148" s="21" t="s">
        <v>22</v>
      </c>
      <c r="I148" s="21" t="s">
        <v>23</v>
      </c>
      <c r="J148" s="58">
        <v>4564</v>
      </c>
      <c r="K148" s="58">
        <v>4246</v>
      </c>
      <c r="L148" s="58">
        <v>81</v>
      </c>
      <c r="M148" s="58">
        <v>789</v>
      </c>
      <c r="N148" s="58">
        <v>8816</v>
      </c>
      <c r="O148" s="58">
        <v>6113</v>
      </c>
      <c r="P148" s="58">
        <v>13346</v>
      </c>
      <c r="Q148" s="58">
        <v>1230</v>
      </c>
      <c r="R148" s="58">
        <v>28210</v>
      </c>
      <c r="S148" s="58">
        <v>2646</v>
      </c>
      <c r="V148" s="27"/>
      <c r="W148" s="27"/>
    </row>
    <row r="149" spans="2:23" ht="12.75">
      <c r="B149" s="58" t="s">
        <v>424</v>
      </c>
      <c r="C149" s="60" t="str">
        <f t="shared" si="3"/>
        <v>MARCH</v>
      </c>
      <c r="D149" s="58" t="s">
        <v>427</v>
      </c>
      <c r="E149" s="58" t="s">
        <v>431</v>
      </c>
      <c r="F149" s="58" t="s">
        <v>53</v>
      </c>
      <c r="G149" s="58" t="s">
        <v>54</v>
      </c>
      <c r="H149" s="21" t="s">
        <v>22</v>
      </c>
      <c r="I149" s="21" t="s">
        <v>23</v>
      </c>
      <c r="J149" s="58">
        <v>5649</v>
      </c>
      <c r="K149" s="58">
        <v>4916</v>
      </c>
      <c r="L149" s="58">
        <v>127</v>
      </c>
      <c r="M149" s="58">
        <v>809</v>
      </c>
      <c r="N149" s="58">
        <v>7930</v>
      </c>
      <c r="O149" s="58">
        <v>3704</v>
      </c>
      <c r="P149" s="58">
        <v>12365</v>
      </c>
      <c r="Q149" s="58">
        <v>1352</v>
      </c>
      <c r="R149" s="58">
        <v>31178</v>
      </c>
      <c r="S149" s="58">
        <v>2687</v>
      </c>
      <c r="V149" s="27"/>
      <c r="W149" s="27"/>
    </row>
    <row r="150" spans="2:23" ht="12.75">
      <c r="B150" s="58" t="s">
        <v>424</v>
      </c>
      <c r="C150" s="60" t="str">
        <f t="shared" si="3"/>
        <v>MARCH</v>
      </c>
      <c r="D150" s="58" t="s">
        <v>427</v>
      </c>
      <c r="E150" s="58" t="s">
        <v>431</v>
      </c>
      <c r="F150" s="58" t="s">
        <v>55</v>
      </c>
      <c r="G150" s="58" t="s">
        <v>56</v>
      </c>
      <c r="H150" s="21" t="s">
        <v>22</v>
      </c>
      <c r="I150" s="21" t="s">
        <v>23</v>
      </c>
      <c r="J150" s="58">
        <v>7952</v>
      </c>
      <c r="K150" s="58">
        <v>7568</v>
      </c>
      <c r="L150" s="58">
        <v>91</v>
      </c>
      <c r="M150" s="58">
        <v>1707</v>
      </c>
      <c r="N150" s="58">
        <v>9286</v>
      </c>
      <c r="O150" s="58">
        <v>7324</v>
      </c>
      <c r="P150" s="58">
        <v>14095</v>
      </c>
      <c r="Q150" s="58">
        <v>1605</v>
      </c>
      <c r="R150" s="58">
        <v>36223</v>
      </c>
      <c r="S150" s="58">
        <v>4487</v>
      </c>
      <c r="V150" s="27"/>
      <c r="W150" s="27"/>
    </row>
    <row r="151" spans="2:23" ht="12.75">
      <c r="B151" s="58" t="s">
        <v>424</v>
      </c>
      <c r="C151" s="60" t="str">
        <f t="shared" si="3"/>
        <v>MARCH</v>
      </c>
      <c r="D151" s="58" t="s">
        <v>427</v>
      </c>
      <c r="E151" s="58" t="s">
        <v>431</v>
      </c>
      <c r="F151" s="58" t="s">
        <v>57</v>
      </c>
      <c r="G151" s="58" t="s">
        <v>58</v>
      </c>
      <c r="H151" s="21" t="s">
        <v>22</v>
      </c>
      <c r="I151" s="21" t="s">
        <v>23</v>
      </c>
      <c r="J151" s="58">
        <v>7693</v>
      </c>
      <c r="K151" s="58">
        <v>6514</v>
      </c>
      <c r="L151" s="58">
        <v>144</v>
      </c>
      <c r="M151" s="58">
        <v>1610</v>
      </c>
      <c r="N151" s="58">
        <v>16330</v>
      </c>
      <c r="O151" s="58">
        <v>9079</v>
      </c>
      <c r="P151" s="58">
        <v>20545</v>
      </c>
      <c r="Q151" s="58">
        <v>2322</v>
      </c>
      <c r="R151" s="58">
        <v>49154</v>
      </c>
      <c r="S151" s="58">
        <v>4918</v>
      </c>
      <c r="V151" s="27"/>
      <c r="W151" s="27"/>
    </row>
    <row r="152" spans="2:23" ht="12.75">
      <c r="B152" s="58" t="s">
        <v>424</v>
      </c>
      <c r="C152" s="60" t="str">
        <f t="shared" si="3"/>
        <v>MARCH</v>
      </c>
      <c r="D152" s="58" t="s">
        <v>427</v>
      </c>
      <c r="E152" s="58" t="s">
        <v>431</v>
      </c>
      <c r="F152" s="58" t="s">
        <v>59</v>
      </c>
      <c r="G152" s="58" t="s">
        <v>60</v>
      </c>
      <c r="H152" s="21" t="s">
        <v>22</v>
      </c>
      <c r="I152" s="21" t="s">
        <v>23</v>
      </c>
      <c r="J152" s="58">
        <v>5247</v>
      </c>
      <c r="K152" s="58">
        <v>4710</v>
      </c>
      <c r="L152" s="58">
        <v>138</v>
      </c>
      <c r="M152" s="58">
        <v>1066</v>
      </c>
      <c r="N152" s="58">
        <v>9828</v>
      </c>
      <c r="O152" s="58">
        <v>9129</v>
      </c>
      <c r="P152" s="58">
        <v>18068</v>
      </c>
      <c r="Q152" s="58">
        <v>1845</v>
      </c>
      <c r="R152" s="58">
        <v>33919</v>
      </c>
      <c r="S152" s="58">
        <v>4290</v>
      </c>
      <c r="V152" s="27"/>
      <c r="W152" s="27"/>
    </row>
    <row r="153" spans="2:23" ht="12.75">
      <c r="B153" s="58" t="s">
        <v>424</v>
      </c>
      <c r="C153" s="60" t="str">
        <f t="shared" si="3"/>
        <v>MARCH</v>
      </c>
      <c r="D153" s="58" t="s">
        <v>427</v>
      </c>
      <c r="E153" s="58" t="s">
        <v>431</v>
      </c>
      <c r="F153" s="58" t="s">
        <v>61</v>
      </c>
      <c r="G153" s="58" t="s">
        <v>62</v>
      </c>
      <c r="H153" s="21" t="s">
        <v>22</v>
      </c>
      <c r="I153" s="21" t="s">
        <v>23</v>
      </c>
      <c r="J153" s="58">
        <v>6406</v>
      </c>
      <c r="K153" s="58">
        <v>4969</v>
      </c>
      <c r="L153" s="58">
        <v>71</v>
      </c>
      <c r="M153" s="58">
        <v>837</v>
      </c>
      <c r="N153" s="58">
        <v>10978</v>
      </c>
      <c r="O153" s="58">
        <v>7604</v>
      </c>
      <c r="P153" s="58">
        <v>15599</v>
      </c>
      <c r="Q153" s="58">
        <v>1014</v>
      </c>
      <c r="R153" s="58">
        <v>41609</v>
      </c>
      <c r="S153" s="58">
        <v>3037</v>
      </c>
      <c r="V153" s="27"/>
      <c r="W153" s="27"/>
    </row>
    <row r="154" spans="2:23" ht="12.75">
      <c r="B154" s="58" t="s">
        <v>424</v>
      </c>
      <c r="C154" s="60" t="str">
        <f t="shared" si="3"/>
        <v>MARCH</v>
      </c>
      <c r="D154" s="58" t="s">
        <v>427</v>
      </c>
      <c r="E154" s="58" t="s">
        <v>431</v>
      </c>
      <c r="F154" s="58" t="s">
        <v>63</v>
      </c>
      <c r="G154" s="58" t="s">
        <v>64</v>
      </c>
      <c r="H154" s="21" t="s">
        <v>22</v>
      </c>
      <c r="I154" s="21" t="s">
        <v>23</v>
      </c>
      <c r="J154" s="58">
        <v>6471</v>
      </c>
      <c r="K154" s="58">
        <v>5246</v>
      </c>
      <c r="L154" s="58">
        <v>240</v>
      </c>
      <c r="M154" s="58">
        <v>1591</v>
      </c>
      <c r="N154" s="58">
        <v>14589</v>
      </c>
      <c r="O154" s="58">
        <v>12884</v>
      </c>
      <c r="P154" s="58">
        <v>25819</v>
      </c>
      <c r="Q154" s="58">
        <v>2707</v>
      </c>
      <c r="R154" s="58">
        <v>49596</v>
      </c>
      <c r="S154" s="58">
        <v>6376</v>
      </c>
      <c r="V154" s="27"/>
      <c r="W154" s="27"/>
    </row>
    <row r="155" spans="2:23" ht="12.75">
      <c r="B155" s="58" t="s">
        <v>424</v>
      </c>
      <c r="C155" s="60" t="str">
        <f t="shared" si="3"/>
        <v>MARCH</v>
      </c>
      <c r="D155" s="58" t="s">
        <v>427</v>
      </c>
      <c r="E155" s="58" t="s">
        <v>431</v>
      </c>
      <c r="F155" s="58" t="s">
        <v>65</v>
      </c>
      <c r="G155" s="58" t="s">
        <v>66</v>
      </c>
      <c r="H155" s="21" t="s">
        <v>22</v>
      </c>
      <c r="I155" s="21" t="s">
        <v>23</v>
      </c>
      <c r="J155" s="58">
        <v>13378</v>
      </c>
      <c r="K155" s="58">
        <v>11882</v>
      </c>
      <c r="L155" s="58">
        <v>243</v>
      </c>
      <c r="M155" s="58">
        <v>1900</v>
      </c>
      <c r="N155" s="58">
        <v>19150</v>
      </c>
      <c r="O155" s="58">
        <v>8326</v>
      </c>
      <c r="P155" s="58">
        <v>29242</v>
      </c>
      <c r="Q155" s="58">
        <v>2752</v>
      </c>
      <c r="R155" s="58">
        <v>75719</v>
      </c>
      <c r="S155" s="58">
        <v>6001</v>
      </c>
      <c r="V155" s="27"/>
      <c r="W155" s="27"/>
    </row>
    <row r="156" spans="2:23" ht="12.75">
      <c r="B156" s="58" t="s">
        <v>424</v>
      </c>
      <c r="C156" s="60" t="str">
        <f t="shared" si="3"/>
        <v>MARCH</v>
      </c>
      <c r="D156" s="58" t="s">
        <v>427</v>
      </c>
      <c r="E156" s="58" t="s">
        <v>431</v>
      </c>
      <c r="F156" s="58" t="s">
        <v>67</v>
      </c>
      <c r="G156" s="58" t="s">
        <v>68</v>
      </c>
      <c r="H156" s="21" t="s">
        <v>22</v>
      </c>
      <c r="I156" s="21" t="s">
        <v>23</v>
      </c>
      <c r="J156" s="58">
        <v>5720</v>
      </c>
      <c r="K156" s="58">
        <v>5170</v>
      </c>
      <c r="L156" s="58">
        <v>83</v>
      </c>
      <c r="M156" s="58">
        <v>901</v>
      </c>
      <c r="N156" s="58">
        <v>10082</v>
      </c>
      <c r="O156" s="58">
        <v>6456</v>
      </c>
      <c r="P156" s="58">
        <v>15803</v>
      </c>
      <c r="Q156" s="58">
        <v>869</v>
      </c>
      <c r="R156" s="58">
        <v>28928</v>
      </c>
      <c r="S156" s="58">
        <v>1754</v>
      </c>
      <c r="V156" s="27"/>
      <c r="W156" s="27"/>
    </row>
    <row r="157" spans="2:23" ht="12.75">
      <c r="B157" s="58" t="s">
        <v>424</v>
      </c>
      <c r="C157" s="60" t="str">
        <f t="shared" si="3"/>
        <v>MARCH</v>
      </c>
      <c r="D157" s="58" t="s">
        <v>427</v>
      </c>
      <c r="E157" s="58" t="s">
        <v>431</v>
      </c>
      <c r="F157" s="58" t="s">
        <v>69</v>
      </c>
      <c r="G157" s="58" t="s">
        <v>70</v>
      </c>
      <c r="H157" s="21" t="s">
        <v>22</v>
      </c>
      <c r="I157" s="21" t="s">
        <v>23</v>
      </c>
      <c r="J157" s="61">
        <v>6819</v>
      </c>
      <c r="K157" s="58">
        <v>5504</v>
      </c>
      <c r="L157" s="58">
        <v>244</v>
      </c>
      <c r="M157" s="58">
        <v>1569</v>
      </c>
      <c r="N157" s="58">
        <v>15131</v>
      </c>
      <c r="O157" s="61">
        <v>11798</v>
      </c>
      <c r="P157" s="58">
        <v>25416</v>
      </c>
      <c r="Q157" s="58">
        <v>2935</v>
      </c>
      <c r="R157" s="58">
        <v>44833</v>
      </c>
      <c r="S157" s="58">
        <v>6260</v>
      </c>
      <c r="V157" s="27"/>
      <c r="W157" s="27"/>
    </row>
    <row r="158" spans="2:23" ht="12.75">
      <c r="B158" s="58" t="s">
        <v>424</v>
      </c>
      <c r="C158" s="60" t="str">
        <f t="shared" si="3"/>
        <v>MARCH</v>
      </c>
      <c r="D158" s="58" t="s">
        <v>427</v>
      </c>
      <c r="E158" s="58" t="s">
        <v>431</v>
      </c>
      <c r="F158" s="58" t="s">
        <v>71</v>
      </c>
      <c r="G158" s="58" t="s">
        <v>72</v>
      </c>
      <c r="H158" s="21" t="s">
        <v>22</v>
      </c>
      <c r="I158" s="21" t="s">
        <v>23</v>
      </c>
      <c r="J158" s="58">
        <v>8002</v>
      </c>
      <c r="K158" s="58">
        <v>6038</v>
      </c>
      <c r="L158" s="58">
        <v>97</v>
      </c>
      <c r="M158" s="58">
        <v>1021</v>
      </c>
      <c r="N158" s="58">
        <v>12106</v>
      </c>
      <c r="O158" s="58">
        <v>8204</v>
      </c>
      <c r="P158" s="58">
        <v>16833</v>
      </c>
      <c r="Q158" s="58">
        <v>1584</v>
      </c>
      <c r="R158" s="58">
        <v>43665</v>
      </c>
      <c r="S158" s="58">
        <v>3854</v>
      </c>
      <c r="V158" s="27"/>
      <c r="W158" s="27"/>
    </row>
    <row r="159" spans="2:23" ht="12.75">
      <c r="B159" s="58" t="s">
        <v>424</v>
      </c>
      <c r="C159" s="60" t="str">
        <f t="shared" si="3"/>
        <v>MARCH</v>
      </c>
      <c r="D159" s="58" t="s">
        <v>427</v>
      </c>
      <c r="E159" s="58" t="s">
        <v>431</v>
      </c>
      <c r="F159" s="58" t="s">
        <v>73</v>
      </c>
      <c r="G159" s="58" t="s">
        <v>74</v>
      </c>
      <c r="H159" s="21" t="s">
        <v>22</v>
      </c>
      <c r="I159" s="21" t="s">
        <v>23</v>
      </c>
      <c r="J159" s="58">
        <v>3810</v>
      </c>
      <c r="K159" s="58">
        <v>3862</v>
      </c>
      <c r="L159" s="58">
        <v>115</v>
      </c>
      <c r="M159" s="58">
        <v>377</v>
      </c>
      <c r="N159" s="58">
        <v>7288</v>
      </c>
      <c r="O159" s="58">
        <v>5668</v>
      </c>
      <c r="P159" s="58">
        <v>12240</v>
      </c>
      <c r="Q159" s="58">
        <v>1156</v>
      </c>
      <c r="R159" s="58">
        <v>30872</v>
      </c>
      <c r="S159" s="58">
        <v>3121</v>
      </c>
      <c r="V159" s="27"/>
      <c r="W159" s="27"/>
    </row>
    <row r="160" spans="2:23" ht="12.75">
      <c r="B160" s="58" t="s">
        <v>424</v>
      </c>
      <c r="C160" s="60" t="str">
        <f t="shared" si="3"/>
        <v>MARCH</v>
      </c>
      <c r="D160" s="58" t="s">
        <v>427</v>
      </c>
      <c r="E160" s="58" t="s">
        <v>431</v>
      </c>
      <c r="F160" s="58" t="s">
        <v>75</v>
      </c>
      <c r="G160" s="58" t="s">
        <v>76</v>
      </c>
      <c r="H160" s="21" t="s">
        <v>22</v>
      </c>
      <c r="I160" s="21" t="s">
        <v>23</v>
      </c>
      <c r="J160" s="58">
        <v>6738</v>
      </c>
      <c r="K160" s="58">
        <v>7478</v>
      </c>
      <c r="L160" s="58">
        <v>76</v>
      </c>
      <c r="M160" s="58">
        <v>1421</v>
      </c>
      <c r="N160" s="58">
        <v>15345</v>
      </c>
      <c r="O160" s="58">
        <v>12691</v>
      </c>
      <c r="P160" s="58">
        <v>24044</v>
      </c>
      <c r="Q160" s="58">
        <v>3596</v>
      </c>
      <c r="R160" s="58">
        <v>64843</v>
      </c>
      <c r="S160" s="58">
        <v>7723</v>
      </c>
      <c r="V160" s="27"/>
      <c r="W160" s="27"/>
    </row>
    <row r="161" spans="2:23" ht="12.75">
      <c r="B161" s="58" t="s">
        <v>424</v>
      </c>
      <c r="C161" s="60" t="str">
        <f t="shared" si="3"/>
        <v>MARCH</v>
      </c>
      <c r="D161" s="58" t="s">
        <v>427</v>
      </c>
      <c r="E161" s="58" t="s">
        <v>431</v>
      </c>
      <c r="F161" s="58" t="s">
        <v>78</v>
      </c>
      <c r="G161" s="58" t="s">
        <v>79</v>
      </c>
      <c r="H161" s="21" t="s">
        <v>22</v>
      </c>
      <c r="I161" s="21" t="s">
        <v>23</v>
      </c>
      <c r="J161" s="58">
        <v>4786</v>
      </c>
      <c r="K161" s="58">
        <v>4581</v>
      </c>
      <c r="L161" s="58">
        <v>262</v>
      </c>
      <c r="M161" s="58">
        <v>485</v>
      </c>
      <c r="N161" s="58">
        <v>8514</v>
      </c>
      <c r="O161" s="58">
        <v>8257</v>
      </c>
      <c r="P161" s="58">
        <v>14017</v>
      </c>
      <c r="Q161" s="58">
        <v>1638</v>
      </c>
      <c r="R161" s="58">
        <v>32070</v>
      </c>
      <c r="S161" s="58">
        <v>3763</v>
      </c>
      <c r="V161" s="27"/>
      <c r="W161" s="27"/>
    </row>
    <row r="162" spans="2:23" ht="12.75">
      <c r="B162" s="58" t="s">
        <v>424</v>
      </c>
      <c r="C162" s="60" t="str">
        <f t="shared" si="3"/>
        <v>MARCH</v>
      </c>
      <c r="D162" s="58" t="s">
        <v>427</v>
      </c>
      <c r="E162" s="58" t="s">
        <v>431</v>
      </c>
      <c r="F162" s="58" t="s">
        <v>80</v>
      </c>
      <c r="G162" s="58" t="s">
        <v>400</v>
      </c>
      <c r="H162" s="21" t="s">
        <v>22</v>
      </c>
      <c r="I162" s="21" t="s">
        <v>23</v>
      </c>
      <c r="J162" s="58">
        <v>9755</v>
      </c>
      <c r="K162" s="58">
        <v>9117</v>
      </c>
      <c r="L162" s="58">
        <v>55</v>
      </c>
      <c r="M162" s="58">
        <v>977</v>
      </c>
      <c r="N162" s="58">
        <v>15084</v>
      </c>
      <c r="O162" s="58">
        <v>12932</v>
      </c>
      <c r="P162" s="58">
        <v>23857</v>
      </c>
      <c r="Q162" s="58">
        <v>2100</v>
      </c>
      <c r="R162" s="58">
        <v>41846</v>
      </c>
      <c r="S162" s="58">
        <v>4132</v>
      </c>
      <c r="V162" s="27"/>
      <c r="W162" s="27"/>
    </row>
    <row r="163" spans="2:23" ht="12.75">
      <c r="B163" s="58" t="s">
        <v>424</v>
      </c>
      <c r="C163" s="60" t="str">
        <f t="shared" si="3"/>
        <v>MARCH</v>
      </c>
      <c r="D163" s="58" t="s">
        <v>427</v>
      </c>
      <c r="E163" s="58" t="s">
        <v>431</v>
      </c>
      <c r="F163" s="58" t="s">
        <v>81</v>
      </c>
      <c r="G163" s="58" t="s">
        <v>82</v>
      </c>
      <c r="H163" s="21" t="s">
        <v>22</v>
      </c>
      <c r="I163" s="21" t="s">
        <v>23</v>
      </c>
      <c r="J163" s="58">
        <v>5562</v>
      </c>
      <c r="K163" s="58">
        <v>5086</v>
      </c>
      <c r="L163" s="58">
        <v>134</v>
      </c>
      <c r="M163" s="58">
        <v>819</v>
      </c>
      <c r="N163" s="58">
        <v>9824</v>
      </c>
      <c r="O163" s="58">
        <v>6796</v>
      </c>
      <c r="P163" s="58">
        <v>14443</v>
      </c>
      <c r="Q163" s="58">
        <v>1095</v>
      </c>
      <c r="R163" s="58">
        <v>29526</v>
      </c>
      <c r="S163" s="58">
        <v>1846</v>
      </c>
      <c r="V163" s="27"/>
      <c r="W163" s="27"/>
    </row>
    <row r="164" spans="2:23" ht="12.75">
      <c r="B164" s="58" t="s">
        <v>424</v>
      </c>
      <c r="C164" s="60" t="str">
        <f t="shared" si="3"/>
        <v>MARCH</v>
      </c>
      <c r="D164" s="58" t="s">
        <v>427</v>
      </c>
      <c r="E164" s="58" t="s">
        <v>431</v>
      </c>
      <c r="F164" s="58" t="s">
        <v>83</v>
      </c>
      <c r="G164" s="58" t="s">
        <v>84</v>
      </c>
      <c r="H164" s="21" t="s">
        <v>22</v>
      </c>
      <c r="I164" s="21" t="s">
        <v>23</v>
      </c>
      <c r="J164" s="58">
        <v>4672</v>
      </c>
      <c r="K164" s="58">
        <v>4313</v>
      </c>
      <c r="L164" s="58">
        <v>270</v>
      </c>
      <c r="M164" s="58">
        <v>798</v>
      </c>
      <c r="N164" s="58">
        <v>8700</v>
      </c>
      <c r="O164" s="58">
        <v>8109</v>
      </c>
      <c r="P164" s="58">
        <v>14328</v>
      </c>
      <c r="Q164" s="58">
        <v>1399</v>
      </c>
      <c r="R164" s="58">
        <v>29653</v>
      </c>
      <c r="S164" s="58">
        <v>2965</v>
      </c>
      <c r="V164" s="27"/>
      <c r="W164" s="27"/>
    </row>
    <row r="165" spans="2:23" ht="12.75">
      <c r="B165" s="58" t="s">
        <v>424</v>
      </c>
      <c r="C165" s="60" t="str">
        <f t="shared" si="3"/>
        <v>MARCH</v>
      </c>
      <c r="D165" s="58" t="s">
        <v>427</v>
      </c>
      <c r="E165" s="58" t="s">
        <v>431</v>
      </c>
      <c r="F165" s="58" t="s">
        <v>85</v>
      </c>
      <c r="G165" s="58" t="s">
        <v>86</v>
      </c>
      <c r="H165" s="21" t="s">
        <v>22</v>
      </c>
      <c r="I165" s="21" t="s">
        <v>23</v>
      </c>
      <c r="J165" s="58">
        <v>3813</v>
      </c>
      <c r="K165" s="58">
        <v>3755</v>
      </c>
      <c r="L165" s="58">
        <v>93</v>
      </c>
      <c r="M165" s="58">
        <v>518</v>
      </c>
      <c r="N165" s="58">
        <v>8032</v>
      </c>
      <c r="O165" s="58">
        <v>8510</v>
      </c>
      <c r="P165" s="58">
        <v>11840</v>
      </c>
      <c r="Q165" s="58">
        <v>911</v>
      </c>
      <c r="R165" s="58">
        <v>32198</v>
      </c>
      <c r="S165" s="58">
        <v>2340</v>
      </c>
      <c r="V165" s="27"/>
      <c r="W165" s="27"/>
    </row>
    <row r="166" spans="2:23" ht="12.75">
      <c r="B166" s="58" t="s">
        <v>424</v>
      </c>
      <c r="C166" s="60" t="str">
        <f t="shared" si="3"/>
        <v>MARCH</v>
      </c>
      <c r="D166" s="58" t="s">
        <v>427</v>
      </c>
      <c r="E166" s="58" t="s">
        <v>431</v>
      </c>
      <c r="F166" s="58" t="s">
        <v>87</v>
      </c>
      <c r="G166" s="58" t="s">
        <v>88</v>
      </c>
      <c r="H166" s="21" t="s">
        <v>22</v>
      </c>
      <c r="I166" s="21" t="s">
        <v>23</v>
      </c>
      <c r="J166" s="58">
        <v>9613</v>
      </c>
      <c r="K166" s="58">
        <v>8544</v>
      </c>
      <c r="L166" s="58">
        <v>227</v>
      </c>
      <c r="M166" s="58">
        <v>1706</v>
      </c>
      <c r="N166" s="58">
        <v>18913</v>
      </c>
      <c r="O166" s="58">
        <v>10700</v>
      </c>
      <c r="P166" s="58">
        <v>29296</v>
      </c>
      <c r="Q166" s="58">
        <v>2813</v>
      </c>
      <c r="R166" s="58">
        <v>64685</v>
      </c>
      <c r="S166" s="58">
        <v>5261</v>
      </c>
      <c r="V166" s="27"/>
      <c r="W166" s="27"/>
    </row>
    <row r="167" spans="2:23" ht="12.75">
      <c r="B167" s="58" t="s">
        <v>424</v>
      </c>
      <c r="C167" s="60" t="str">
        <f t="shared" si="3"/>
        <v>MARCH</v>
      </c>
      <c r="D167" s="58" t="s">
        <v>427</v>
      </c>
      <c r="E167" s="58" t="s">
        <v>431</v>
      </c>
      <c r="F167" s="58" t="s">
        <v>89</v>
      </c>
      <c r="G167" s="58" t="s">
        <v>90</v>
      </c>
      <c r="H167" s="21" t="s">
        <v>22</v>
      </c>
      <c r="I167" s="21" t="s">
        <v>23</v>
      </c>
      <c r="J167" s="58">
        <v>5935</v>
      </c>
      <c r="K167" s="58">
        <v>5675</v>
      </c>
      <c r="L167" s="58">
        <v>186</v>
      </c>
      <c r="M167" s="58">
        <v>284</v>
      </c>
      <c r="N167" s="58">
        <v>11591</v>
      </c>
      <c r="O167" s="58">
        <v>8912</v>
      </c>
      <c r="P167" s="58">
        <v>18890</v>
      </c>
      <c r="Q167" s="58">
        <v>1685</v>
      </c>
      <c r="R167" s="58">
        <v>44979</v>
      </c>
      <c r="S167" s="58">
        <v>4089</v>
      </c>
      <c r="V167" s="27"/>
      <c r="W167" s="27"/>
    </row>
    <row r="168" spans="2:23" ht="12.75">
      <c r="B168" s="58" t="s">
        <v>424</v>
      </c>
      <c r="C168" s="60" t="str">
        <f t="shared" si="3"/>
        <v>MARCH</v>
      </c>
      <c r="D168" s="58" t="s">
        <v>427</v>
      </c>
      <c r="E168" s="58" t="s">
        <v>431</v>
      </c>
      <c r="F168" s="58" t="s">
        <v>91</v>
      </c>
      <c r="G168" s="58" t="s">
        <v>92</v>
      </c>
      <c r="H168" s="21" t="s">
        <v>22</v>
      </c>
      <c r="I168" s="21" t="s">
        <v>23</v>
      </c>
      <c r="J168" s="58">
        <v>7421</v>
      </c>
      <c r="K168" s="58">
        <v>6019</v>
      </c>
      <c r="L168" s="58">
        <v>226</v>
      </c>
      <c r="M168" s="58">
        <v>1219</v>
      </c>
      <c r="N168" s="58">
        <v>12538</v>
      </c>
      <c r="O168" s="58">
        <v>9002</v>
      </c>
      <c r="P168" s="58">
        <v>22391</v>
      </c>
      <c r="Q168" s="58">
        <v>1998</v>
      </c>
      <c r="R168" s="58">
        <v>44117</v>
      </c>
      <c r="S168" s="58">
        <v>3942</v>
      </c>
      <c r="V168" s="27"/>
      <c r="W168" s="27"/>
    </row>
    <row r="169" spans="2:23" ht="12.75">
      <c r="B169" s="58" t="s">
        <v>424</v>
      </c>
      <c r="C169" s="60" t="str">
        <f t="shared" si="3"/>
        <v>MARCH</v>
      </c>
      <c r="D169" s="58" t="s">
        <v>427</v>
      </c>
      <c r="E169" s="58" t="s">
        <v>431</v>
      </c>
      <c r="F169" s="58" t="s">
        <v>93</v>
      </c>
      <c r="G169" s="58" t="s">
        <v>94</v>
      </c>
      <c r="H169" s="21" t="s">
        <v>22</v>
      </c>
      <c r="I169" s="21" t="s">
        <v>23</v>
      </c>
      <c r="J169" s="58">
        <v>5240</v>
      </c>
      <c r="K169" s="58">
        <v>5394</v>
      </c>
      <c r="L169" s="58">
        <v>254</v>
      </c>
      <c r="M169" s="58">
        <v>1025</v>
      </c>
      <c r="N169" s="58">
        <v>14381</v>
      </c>
      <c r="O169" s="58">
        <v>8905</v>
      </c>
      <c r="P169" s="58">
        <v>16548</v>
      </c>
      <c r="Q169" s="58">
        <v>1622</v>
      </c>
      <c r="R169" s="58">
        <v>37765</v>
      </c>
      <c r="S169" s="58">
        <v>3554</v>
      </c>
      <c r="V169" s="27"/>
      <c r="W169" s="27"/>
    </row>
    <row r="170" spans="2:23" ht="12.75">
      <c r="B170" s="58" t="s">
        <v>424</v>
      </c>
      <c r="C170" s="60" t="str">
        <f t="shared" si="3"/>
        <v>MARCH</v>
      </c>
      <c r="D170" s="58" t="s">
        <v>427</v>
      </c>
      <c r="E170" s="58" t="s">
        <v>431</v>
      </c>
      <c r="F170" s="58" t="s">
        <v>95</v>
      </c>
      <c r="G170" s="58" t="s">
        <v>96</v>
      </c>
      <c r="H170" s="21" t="s">
        <v>22</v>
      </c>
      <c r="I170" s="21" t="s">
        <v>23</v>
      </c>
      <c r="J170" s="58">
        <v>3048</v>
      </c>
      <c r="K170" s="58">
        <v>2897</v>
      </c>
      <c r="L170" s="58">
        <v>84</v>
      </c>
      <c r="M170" s="58">
        <v>461</v>
      </c>
      <c r="N170" s="58">
        <v>5438</v>
      </c>
      <c r="O170" s="58">
        <v>3490</v>
      </c>
      <c r="P170" s="58">
        <v>7908</v>
      </c>
      <c r="Q170" s="58">
        <v>592</v>
      </c>
      <c r="R170" s="58">
        <v>17164</v>
      </c>
      <c r="S170" s="58">
        <v>1065</v>
      </c>
      <c r="V170" s="27"/>
      <c r="W170" s="27"/>
    </row>
    <row r="171" spans="2:23" ht="12.75">
      <c r="B171" s="58" t="s">
        <v>424</v>
      </c>
      <c r="C171" s="60" t="str">
        <f t="shared" si="3"/>
        <v>MARCH</v>
      </c>
      <c r="D171" s="58" t="s">
        <v>427</v>
      </c>
      <c r="E171" s="58" t="s">
        <v>431</v>
      </c>
      <c r="F171" s="58" t="s">
        <v>97</v>
      </c>
      <c r="G171" s="58" t="s">
        <v>98</v>
      </c>
      <c r="H171" s="21" t="s">
        <v>22</v>
      </c>
      <c r="I171" s="21" t="s">
        <v>23</v>
      </c>
      <c r="J171" s="58">
        <v>4939</v>
      </c>
      <c r="K171" s="58">
        <v>5477</v>
      </c>
      <c r="L171" s="58">
        <v>88</v>
      </c>
      <c r="M171" s="58">
        <v>660</v>
      </c>
      <c r="N171" s="58">
        <v>12559</v>
      </c>
      <c r="O171" s="58">
        <v>7569</v>
      </c>
      <c r="P171" s="58">
        <v>17764</v>
      </c>
      <c r="Q171" s="58">
        <v>1382</v>
      </c>
      <c r="R171" s="58">
        <v>51866</v>
      </c>
      <c r="S171" s="58">
        <v>4068</v>
      </c>
      <c r="V171" s="27"/>
      <c r="W171" s="27"/>
    </row>
    <row r="172" spans="2:23" ht="12.75">
      <c r="B172" s="58" t="s">
        <v>424</v>
      </c>
      <c r="C172" s="60" t="str">
        <f t="shared" si="3"/>
        <v>MARCH</v>
      </c>
      <c r="D172" s="58" t="s">
        <v>427</v>
      </c>
      <c r="E172" s="58" t="s">
        <v>431</v>
      </c>
      <c r="F172" s="58" t="s">
        <v>99</v>
      </c>
      <c r="G172" s="58" t="s">
        <v>100</v>
      </c>
      <c r="H172" s="21" t="s">
        <v>22</v>
      </c>
      <c r="I172" s="21" t="s">
        <v>23</v>
      </c>
      <c r="J172" s="58">
        <v>5056</v>
      </c>
      <c r="K172" s="58">
        <v>4778</v>
      </c>
      <c r="L172" s="58">
        <v>65</v>
      </c>
      <c r="M172" s="58">
        <v>554</v>
      </c>
      <c r="N172" s="58">
        <v>14156</v>
      </c>
      <c r="O172" s="58">
        <v>11243</v>
      </c>
      <c r="P172" s="58">
        <v>18383</v>
      </c>
      <c r="Q172" s="58">
        <v>2269</v>
      </c>
      <c r="R172" s="58">
        <v>41999</v>
      </c>
      <c r="S172" s="58">
        <v>1916</v>
      </c>
      <c r="V172" s="27"/>
      <c r="W172" s="27"/>
    </row>
    <row r="173" spans="2:23" ht="12.75">
      <c r="B173" s="58" t="s">
        <v>424</v>
      </c>
      <c r="C173" s="60" t="str">
        <f t="shared" si="3"/>
        <v>MARCH</v>
      </c>
      <c r="D173" s="58" t="s">
        <v>427</v>
      </c>
      <c r="E173" s="58" t="s">
        <v>431</v>
      </c>
      <c r="F173" s="58" t="s">
        <v>101</v>
      </c>
      <c r="G173" s="58" t="s">
        <v>102</v>
      </c>
      <c r="H173" s="21" t="s">
        <v>22</v>
      </c>
      <c r="I173" s="21" t="s">
        <v>23</v>
      </c>
      <c r="J173" s="58">
        <v>3351</v>
      </c>
      <c r="K173" s="58">
        <v>3059</v>
      </c>
      <c r="L173" s="58">
        <v>72</v>
      </c>
      <c r="M173" s="58">
        <v>469</v>
      </c>
      <c r="N173" s="58">
        <v>7462</v>
      </c>
      <c r="O173" s="58">
        <v>6314</v>
      </c>
      <c r="P173" s="58">
        <v>10715</v>
      </c>
      <c r="Q173" s="58">
        <v>935</v>
      </c>
      <c r="R173" s="58">
        <v>25400</v>
      </c>
      <c r="S173" s="58">
        <v>1925</v>
      </c>
      <c r="V173" s="27"/>
      <c r="W173" s="27"/>
    </row>
    <row r="174" spans="2:23" ht="12.75">
      <c r="B174" s="58" t="s">
        <v>424</v>
      </c>
      <c r="C174" s="60" t="str">
        <f t="shared" si="3"/>
        <v>MARCH</v>
      </c>
      <c r="D174" s="58" t="s">
        <v>427</v>
      </c>
      <c r="E174" s="58" t="s">
        <v>431</v>
      </c>
      <c r="F174" s="58" t="s">
        <v>103</v>
      </c>
      <c r="G174" s="58" t="s">
        <v>104</v>
      </c>
      <c r="H174" s="21" t="s">
        <v>22</v>
      </c>
      <c r="I174" s="21" t="s">
        <v>23</v>
      </c>
      <c r="J174" s="61">
        <v>9076</v>
      </c>
      <c r="K174" s="58">
        <v>7656</v>
      </c>
      <c r="L174" s="58">
        <v>97</v>
      </c>
      <c r="M174" s="58">
        <v>1563</v>
      </c>
      <c r="N174" s="58">
        <v>19204</v>
      </c>
      <c r="O174" s="61">
        <v>11930</v>
      </c>
      <c r="P174" s="58">
        <v>28087</v>
      </c>
      <c r="Q174" s="58">
        <v>2959</v>
      </c>
      <c r="R174" s="58">
        <v>62575</v>
      </c>
      <c r="S174" s="58">
        <v>6501</v>
      </c>
      <c r="V174" s="27"/>
      <c r="W174" s="27"/>
    </row>
    <row r="175" spans="2:23" ht="12.75">
      <c r="B175" s="58" t="s">
        <v>424</v>
      </c>
      <c r="C175" s="60" t="str">
        <f t="shared" si="3"/>
        <v>MARCH</v>
      </c>
      <c r="D175" s="58" t="s">
        <v>427</v>
      </c>
      <c r="E175" s="58" t="s">
        <v>431</v>
      </c>
      <c r="F175" s="58" t="s">
        <v>105</v>
      </c>
      <c r="G175" s="58" t="s">
        <v>401</v>
      </c>
      <c r="H175" s="21" t="s">
        <v>22</v>
      </c>
      <c r="I175" s="21" t="s">
        <v>23</v>
      </c>
      <c r="J175" s="58">
        <v>8657</v>
      </c>
      <c r="K175" s="58">
        <v>8115</v>
      </c>
      <c r="L175" s="58">
        <v>48</v>
      </c>
      <c r="M175" s="58">
        <v>1778</v>
      </c>
      <c r="N175" s="58">
        <v>10795</v>
      </c>
      <c r="O175" s="58">
        <v>7093</v>
      </c>
      <c r="P175" s="58">
        <v>14805</v>
      </c>
      <c r="Q175" s="58">
        <v>1073</v>
      </c>
      <c r="R175" s="58">
        <v>37944</v>
      </c>
      <c r="S175" s="58">
        <v>3078</v>
      </c>
      <c r="V175" s="27"/>
      <c r="W175" s="27"/>
    </row>
    <row r="176" spans="2:23" ht="12.75">
      <c r="B176" s="58" t="s">
        <v>424</v>
      </c>
      <c r="C176" s="60" t="str">
        <f t="shared" si="3"/>
        <v>MARCH</v>
      </c>
      <c r="D176" s="58" t="s">
        <v>427</v>
      </c>
      <c r="E176" s="58" t="s">
        <v>431</v>
      </c>
      <c r="F176" s="58" t="s">
        <v>371</v>
      </c>
      <c r="G176" s="58" t="s">
        <v>372</v>
      </c>
      <c r="H176" s="21" t="s">
        <v>22</v>
      </c>
      <c r="I176" s="21" t="s">
        <v>23</v>
      </c>
      <c r="J176" s="58">
        <v>9688</v>
      </c>
      <c r="K176" s="58">
        <v>8910</v>
      </c>
      <c r="L176" s="58">
        <v>218</v>
      </c>
      <c r="M176" s="58">
        <v>1190</v>
      </c>
      <c r="N176" s="58">
        <v>14579</v>
      </c>
      <c r="O176" s="58">
        <v>10757</v>
      </c>
      <c r="P176" s="58">
        <v>24658</v>
      </c>
      <c r="Q176" s="58">
        <v>2459</v>
      </c>
      <c r="R176" s="58">
        <v>52132</v>
      </c>
      <c r="S176" s="58">
        <v>4667</v>
      </c>
      <c r="V176" s="27"/>
      <c r="W176" s="27"/>
    </row>
    <row r="177" spans="2:23" ht="12.75">
      <c r="B177" s="58" t="s">
        <v>424</v>
      </c>
      <c r="C177" s="60" t="str">
        <f t="shared" si="3"/>
        <v>MARCH</v>
      </c>
      <c r="D177" s="58" t="s">
        <v>427</v>
      </c>
      <c r="E177" s="58" t="s">
        <v>431</v>
      </c>
      <c r="F177" s="58" t="s">
        <v>402</v>
      </c>
      <c r="G177" s="58" t="s">
        <v>403</v>
      </c>
      <c r="H177" s="21" t="s">
        <v>22</v>
      </c>
      <c r="I177" s="21" t="s">
        <v>23</v>
      </c>
      <c r="J177" s="58">
        <v>13832</v>
      </c>
      <c r="K177" s="58">
        <v>11644</v>
      </c>
      <c r="L177" s="58">
        <v>919</v>
      </c>
      <c r="M177" s="58">
        <v>3086</v>
      </c>
      <c r="N177" s="58">
        <v>33272</v>
      </c>
      <c r="O177" s="58">
        <v>26656</v>
      </c>
      <c r="P177" s="58">
        <v>56483</v>
      </c>
      <c r="Q177" s="58">
        <v>9525</v>
      </c>
      <c r="R177" s="58">
        <v>120318</v>
      </c>
      <c r="S177" s="58">
        <v>17476</v>
      </c>
      <c r="V177" s="27"/>
      <c r="W177" s="27"/>
    </row>
    <row r="178" spans="2:23" ht="12.75">
      <c r="B178" s="58" t="s">
        <v>424</v>
      </c>
      <c r="C178" s="60" t="str">
        <f t="shared" si="3"/>
        <v>MARCH</v>
      </c>
      <c r="D178" s="58" t="s">
        <v>427</v>
      </c>
      <c r="E178" s="58" t="s">
        <v>431</v>
      </c>
      <c r="F178" s="58" t="s">
        <v>373</v>
      </c>
      <c r="G178" s="58" t="s">
        <v>374</v>
      </c>
      <c r="H178" s="21" t="s">
        <v>22</v>
      </c>
      <c r="I178" s="21" t="s">
        <v>23</v>
      </c>
      <c r="J178" s="58">
        <v>9816</v>
      </c>
      <c r="K178" s="58">
        <v>9939</v>
      </c>
      <c r="L178" s="58">
        <v>535</v>
      </c>
      <c r="M178" s="58">
        <v>1888</v>
      </c>
      <c r="N178" s="58">
        <v>29782</v>
      </c>
      <c r="O178" s="58">
        <v>27036</v>
      </c>
      <c r="P178" s="58">
        <v>47030</v>
      </c>
      <c r="Q178" s="58">
        <v>6206</v>
      </c>
      <c r="R178" s="58">
        <v>100294</v>
      </c>
      <c r="S178" s="58">
        <v>12292</v>
      </c>
      <c r="V178" s="27"/>
      <c r="W178" s="27"/>
    </row>
    <row r="179" spans="2:23" ht="12.75">
      <c r="B179" s="58" t="s">
        <v>424</v>
      </c>
      <c r="C179" s="60" t="str">
        <f t="shared" si="3"/>
        <v>MARCH</v>
      </c>
      <c r="D179" s="58" t="s">
        <v>428</v>
      </c>
      <c r="E179" s="58" t="s">
        <v>432</v>
      </c>
      <c r="F179" s="58" t="s">
        <v>37</v>
      </c>
      <c r="G179" s="58" t="s">
        <v>38</v>
      </c>
      <c r="H179" s="21" t="s">
        <v>22</v>
      </c>
      <c r="I179" s="21" t="s">
        <v>23</v>
      </c>
      <c r="J179" s="58">
        <v>2008</v>
      </c>
      <c r="K179" s="58">
        <v>1804</v>
      </c>
      <c r="L179" s="58">
        <v>24</v>
      </c>
      <c r="M179" s="58">
        <v>402</v>
      </c>
      <c r="N179" s="58">
        <v>5168</v>
      </c>
      <c r="O179" s="58">
        <v>4405</v>
      </c>
      <c r="P179" s="58">
        <v>8298</v>
      </c>
      <c r="Q179" s="58">
        <v>735</v>
      </c>
      <c r="R179" s="58">
        <v>14618</v>
      </c>
      <c r="S179" s="58">
        <v>1424</v>
      </c>
      <c r="V179" s="27"/>
      <c r="W179" s="27"/>
    </row>
    <row r="180" spans="2:23" ht="12.75">
      <c r="B180" s="58" t="s">
        <v>424</v>
      </c>
      <c r="C180" s="60" t="str">
        <f t="shared" si="3"/>
        <v>MARCH</v>
      </c>
      <c r="D180" s="58" t="s">
        <v>428</v>
      </c>
      <c r="E180" s="58" t="s">
        <v>432</v>
      </c>
      <c r="F180" s="58" t="s">
        <v>39</v>
      </c>
      <c r="G180" s="58" t="s">
        <v>40</v>
      </c>
      <c r="H180" s="21" t="s">
        <v>22</v>
      </c>
      <c r="I180" s="21" t="s">
        <v>23</v>
      </c>
      <c r="J180" s="58">
        <v>6323</v>
      </c>
      <c r="K180" s="58">
        <v>5612</v>
      </c>
      <c r="L180" s="58">
        <v>96</v>
      </c>
      <c r="M180" s="58">
        <v>994</v>
      </c>
      <c r="N180" s="58">
        <v>17778</v>
      </c>
      <c r="O180" s="58">
        <v>11502</v>
      </c>
      <c r="P180" s="58">
        <v>26275</v>
      </c>
      <c r="Q180" s="58">
        <v>2228</v>
      </c>
      <c r="R180" s="58">
        <v>42302</v>
      </c>
      <c r="S180" s="58">
        <v>4321</v>
      </c>
      <c r="V180" s="27"/>
      <c r="W180" s="27"/>
    </row>
    <row r="181" spans="2:23" ht="12.75">
      <c r="B181" s="58" t="s">
        <v>424</v>
      </c>
      <c r="C181" s="60" t="str">
        <f t="shared" si="3"/>
        <v>MARCH</v>
      </c>
      <c r="D181" s="58" t="s">
        <v>428</v>
      </c>
      <c r="E181" s="58" t="s">
        <v>432</v>
      </c>
      <c r="F181" s="58" t="s">
        <v>41</v>
      </c>
      <c r="G181" s="58" t="s">
        <v>42</v>
      </c>
      <c r="H181" s="21" t="s">
        <v>22</v>
      </c>
      <c r="I181" s="21" t="s">
        <v>23</v>
      </c>
      <c r="J181" s="58">
        <v>4991</v>
      </c>
      <c r="K181" s="58">
        <v>4322</v>
      </c>
      <c r="L181" s="58">
        <v>76</v>
      </c>
      <c r="M181" s="58">
        <v>682</v>
      </c>
      <c r="N181" s="58">
        <v>15786</v>
      </c>
      <c r="O181" s="58">
        <v>8517</v>
      </c>
      <c r="P181" s="58">
        <v>22323</v>
      </c>
      <c r="Q181" s="58">
        <v>1756</v>
      </c>
      <c r="R181" s="58">
        <v>37666</v>
      </c>
      <c r="S181" s="58">
        <v>3208</v>
      </c>
      <c r="V181" s="27"/>
      <c r="W181" s="27"/>
    </row>
    <row r="182" spans="2:23" ht="12.75">
      <c r="B182" s="58" t="s">
        <v>424</v>
      </c>
      <c r="C182" s="60" t="str">
        <f t="shared" si="3"/>
        <v>MARCH</v>
      </c>
      <c r="D182" s="58" t="s">
        <v>428</v>
      </c>
      <c r="E182" s="58" t="s">
        <v>432</v>
      </c>
      <c r="F182" s="58" t="s">
        <v>43</v>
      </c>
      <c r="G182" s="58" t="s">
        <v>44</v>
      </c>
      <c r="H182" s="21" t="s">
        <v>22</v>
      </c>
      <c r="I182" s="21" t="s">
        <v>23</v>
      </c>
      <c r="J182" s="58">
        <v>6337</v>
      </c>
      <c r="K182" s="58">
        <v>6504</v>
      </c>
      <c r="L182" s="58">
        <v>80</v>
      </c>
      <c r="M182" s="58">
        <v>977</v>
      </c>
      <c r="N182" s="58">
        <v>14053</v>
      </c>
      <c r="O182" s="58">
        <v>7680</v>
      </c>
      <c r="P182" s="58">
        <v>16570</v>
      </c>
      <c r="Q182" s="58">
        <v>1769</v>
      </c>
      <c r="R182" s="58">
        <v>29613</v>
      </c>
      <c r="S182" s="58">
        <v>3886</v>
      </c>
      <c r="V182" s="27"/>
      <c r="W182" s="27"/>
    </row>
    <row r="183" spans="2:23" ht="12.75">
      <c r="B183" s="58" t="s">
        <v>424</v>
      </c>
      <c r="C183" s="60" t="str">
        <f t="shared" si="3"/>
        <v>MARCH</v>
      </c>
      <c r="D183" s="58" t="s">
        <v>428</v>
      </c>
      <c r="E183" s="58" t="s">
        <v>432</v>
      </c>
      <c r="F183" s="58" t="s">
        <v>45</v>
      </c>
      <c r="G183" s="58" t="s">
        <v>46</v>
      </c>
      <c r="H183" s="21" t="s">
        <v>22</v>
      </c>
      <c r="I183" s="21" t="s">
        <v>23</v>
      </c>
      <c r="J183" s="58">
        <v>9497</v>
      </c>
      <c r="K183" s="58">
        <v>8561</v>
      </c>
      <c r="L183" s="58">
        <v>153</v>
      </c>
      <c r="M183" s="58">
        <v>1121</v>
      </c>
      <c r="N183" s="58">
        <v>14350</v>
      </c>
      <c r="O183" s="58">
        <v>12077</v>
      </c>
      <c r="P183" s="58">
        <v>26184</v>
      </c>
      <c r="Q183" s="58">
        <v>1908</v>
      </c>
      <c r="R183" s="58">
        <v>62073</v>
      </c>
      <c r="S183" s="58">
        <v>5051</v>
      </c>
      <c r="V183" s="27"/>
      <c r="W183" s="27"/>
    </row>
    <row r="184" spans="2:23" ht="12.75">
      <c r="B184" s="58" t="s">
        <v>424</v>
      </c>
      <c r="C184" s="60" t="str">
        <f t="shared" si="3"/>
        <v>MARCH</v>
      </c>
      <c r="D184" s="58" t="s">
        <v>428</v>
      </c>
      <c r="E184" s="58" t="s">
        <v>432</v>
      </c>
      <c r="F184" s="58" t="s">
        <v>47</v>
      </c>
      <c r="G184" s="58" t="s">
        <v>48</v>
      </c>
      <c r="H184" s="21" t="s">
        <v>22</v>
      </c>
      <c r="I184" s="21" t="s">
        <v>23</v>
      </c>
      <c r="J184" s="58">
        <v>5562</v>
      </c>
      <c r="K184" s="58">
        <v>4911</v>
      </c>
      <c r="L184" s="58">
        <v>117</v>
      </c>
      <c r="M184" s="58">
        <v>923</v>
      </c>
      <c r="N184" s="58">
        <v>13670</v>
      </c>
      <c r="O184" s="58">
        <v>8839</v>
      </c>
      <c r="P184" s="58">
        <v>17184</v>
      </c>
      <c r="Q184" s="58">
        <v>2398</v>
      </c>
      <c r="R184" s="58">
        <v>33787</v>
      </c>
      <c r="S184" s="58">
        <v>4655</v>
      </c>
      <c r="V184" s="27"/>
      <c r="W184" s="27"/>
    </row>
    <row r="185" spans="2:23" ht="12.75">
      <c r="B185" s="58" t="s">
        <v>424</v>
      </c>
      <c r="C185" s="60" t="str">
        <f t="shared" si="3"/>
        <v>MARCH</v>
      </c>
      <c r="D185" s="58" t="s">
        <v>428</v>
      </c>
      <c r="E185" s="58" t="s">
        <v>432</v>
      </c>
      <c r="F185" s="58" t="s">
        <v>49</v>
      </c>
      <c r="G185" s="58" t="s">
        <v>50</v>
      </c>
      <c r="H185" s="21" t="s">
        <v>22</v>
      </c>
      <c r="I185" s="21" t="s">
        <v>23</v>
      </c>
      <c r="J185" s="58">
        <v>5525</v>
      </c>
      <c r="K185" s="58">
        <v>4267</v>
      </c>
      <c r="L185" s="58">
        <v>125</v>
      </c>
      <c r="M185" s="58">
        <v>634</v>
      </c>
      <c r="N185" s="58">
        <v>8733</v>
      </c>
      <c r="O185" s="58">
        <v>9215</v>
      </c>
      <c r="P185" s="58">
        <v>14184</v>
      </c>
      <c r="Q185" s="58">
        <v>1253</v>
      </c>
      <c r="R185" s="58">
        <v>27241</v>
      </c>
      <c r="S185" s="58">
        <v>2216</v>
      </c>
      <c r="V185" s="27"/>
      <c r="W185" s="27"/>
    </row>
    <row r="186" spans="2:23" ht="12.75">
      <c r="B186" s="58" t="s">
        <v>424</v>
      </c>
      <c r="C186" s="60" t="str">
        <f t="shared" si="3"/>
        <v>MARCH</v>
      </c>
      <c r="D186" s="58" t="s">
        <v>428</v>
      </c>
      <c r="E186" s="58" t="s">
        <v>432</v>
      </c>
      <c r="F186" s="58" t="s">
        <v>51</v>
      </c>
      <c r="G186" s="58" t="s">
        <v>52</v>
      </c>
      <c r="H186" s="21" t="s">
        <v>22</v>
      </c>
      <c r="I186" s="21" t="s">
        <v>23</v>
      </c>
      <c r="J186" s="58">
        <v>8605</v>
      </c>
      <c r="K186" s="58">
        <v>7046</v>
      </c>
      <c r="L186" s="58">
        <v>162</v>
      </c>
      <c r="M186" s="58">
        <v>892</v>
      </c>
      <c r="N186" s="58">
        <v>16171</v>
      </c>
      <c r="O186" s="58">
        <v>16431</v>
      </c>
      <c r="P186" s="58">
        <v>32036</v>
      </c>
      <c r="Q186" s="58">
        <v>2345</v>
      </c>
      <c r="R186" s="58">
        <v>51329</v>
      </c>
      <c r="S186" s="58">
        <v>4295</v>
      </c>
      <c r="V186" s="27"/>
      <c r="W186" s="27"/>
    </row>
    <row r="187" spans="2:23" ht="12.75">
      <c r="B187" s="58" t="s">
        <v>424</v>
      </c>
      <c r="C187" s="60" t="str">
        <f t="shared" si="3"/>
        <v>MARCH</v>
      </c>
      <c r="D187" s="58" t="s">
        <v>428</v>
      </c>
      <c r="E187" s="58" t="s">
        <v>432</v>
      </c>
      <c r="F187" s="58" t="s">
        <v>77</v>
      </c>
      <c r="G187" s="58" t="s">
        <v>399</v>
      </c>
      <c r="H187" s="21" t="s">
        <v>22</v>
      </c>
      <c r="I187" s="21" t="s">
        <v>23</v>
      </c>
      <c r="J187" s="58">
        <v>9201</v>
      </c>
      <c r="K187" s="58">
        <v>9178</v>
      </c>
      <c r="L187" s="58">
        <v>102</v>
      </c>
      <c r="M187" s="58">
        <v>2556</v>
      </c>
      <c r="N187" s="58">
        <v>15937</v>
      </c>
      <c r="O187" s="58">
        <v>11574</v>
      </c>
      <c r="P187" s="58">
        <v>25040</v>
      </c>
      <c r="Q187" s="58">
        <v>1841</v>
      </c>
      <c r="R187" s="58">
        <v>47854</v>
      </c>
      <c r="S187" s="58">
        <v>4047</v>
      </c>
      <c r="V187" s="27"/>
      <c r="W187" s="27"/>
    </row>
    <row r="188" spans="2:23" ht="12.75">
      <c r="B188" s="58" t="s">
        <v>424</v>
      </c>
      <c r="C188" s="60" t="str">
        <f t="shared" si="3"/>
        <v>MARCH</v>
      </c>
      <c r="D188" s="58" t="s">
        <v>428</v>
      </c>
      <c r="E188" s="58" t="s">
        <v>432</v>
      </c>
      <c r="F188" s="58" t="s">
        <v>106</v>
      </c>
      <c r="G188" s="58" t="s">
        <v>107</v>
      </c>
      <c r="H188" s="21" t="s">
        <v>22</v>
      </c>
      <c r="I188" s="21" t="s">
        <v>23</v>
      </c>
      <c r="J188" s="58">
        <v>2832</v>
      </c>
      <c r="K188" s="58">
        <v>3162</v>
      </c>
      <c r="L188" s="58">
        <v>16</v>
      </c>
      <c r="M188" s="58">
        <v>386</v>
      </c>
      <c r="N188" s="58">
        <v>9271</v>
      </c>
      <c r="O188" s="58">
        <v>4535</v>
      </c>
      <c r="P188" s="58">
        <v>12204</v>
      </c>
      <c r="Q188" s="58">
        <v>793</v>
      </c>
      <c r="R188" s="58">
        <v>30709</v>
      </c>
      <c r="S188" s="58">
        <v>2183</v>
      </c>
      <c r="V188" s="27"/>
      <c r="W188" s="27"/>
    </row>
    <row r="189" spans="2:23" ht="12.75">
      <c r="B189" s="58" t="s">
        <v>424</v>
      </c>
      <c r="C189" s="60" t="str">
        <f t="shared" si="3"/>
        <v>MARCH</v>
      </c>
      <c r="D189" s="58" t="s">
        <v>428</v>
      </c>
      <c r="E189" s="58" t="s">
        <v>432</v>
      </c>
      <c r="F189" s="58" t="s">
        <v>108</v>
      </c>
      <c r="G189" s="58" t="s">
        <v>109</v>
      </c>
      <c r="H189" s="21" t="s">
        <v>22</v>
      </c>
      <c r="I189" s="21" t="s">
        <v>23</v>
      </c>
      <c r="J189" s="58">
        <v>6508</v>
      </c>
      <c r="K189" s="58">
        <v>7256</v>
      </c>
      <c r="L189" s="58">
        <v>117</v>
      </c>
      <c r="M189" s="58">
        <v>766</v>
      </c>
      <c r="N189" s="58">
        <v>17963</v>
      </c>
      <c r="O189" s="58">
        <v>12071</v>
      </c>
      <c r="P189" s="58">
        <v>24783</v>
      </c>
      <c r="Q189" s="58">
        <v>2248</v>
      </c>
      <c r="R189" s="58">
        <v>70009</v>
      </c>
      <c r="S189" s="58">
        <v>5302</v>
      </c>
      <c r="V189" s="27"/>
      <c r="W189" s="27"/>
    </row>
    <row r="190" spans="2:23" ht="12.75">
      <c r="B190" s="58" t="s">
        <v>424</v>
      </c>
      <c r="C190" s="60" t="str">
        <f t="shared" si="3"/>
        <v>MARCH</v>
      </c>
      <c r="D190" s="58" t="s">
        <v>428</v>
      </c>
      <c r="E190" s="58" t="s">
        <v>432</v>
      </c>
      <c r="F190" s="58" t="s">
        <v>110</v>
      </c>
      <c r="G190" s="58" t="s">
        <v>111</v>
      </c>
      <c r="H190" s="21" t="s">
        <v>22</v>
      </c>
      <c r="I190" s="21" t="s">
        <v>23</v>
      </c>
      <c r="J190" s="58">
        <v>3249</v>
      </c>
      <c r="K190" s="58">
        <v>2800</v>
      </c>
      <c r="L190" s="58">
        <v>91</v>
      </c>
      <c r="M190" s="58">
        <v>500</v>
      </c>
      <c r="N190" s="58">
        <v>5763</v>
      </c>
      <c r="O190" s="58">
        <v>3772</v>
      </c>
      <c r="P190" s="58">
        <v>10651</v>
      </c>
      <c r="Q190" s="58">
        <v>991</v>
      </c>
      <c r="R190" s="58">
        <v>20613</v>
      </c>
      <c r="S190" s="58">
        <v>2228</v>
      </c>
      <c r="V190" s="27"/>
      <c r="W190" s="27"/>
    </row>
    <row r="191" spans="2:23" ht="12.75">
      <c r="B191" s="58" t="s">
        <v>424</v>
      </c>
      <c r="C191" s="60" t="str">
        <f t="shared" si="3"/>
        <v>MARCH</v>
      </c>
      <c r="D191" s="58" t="s">
        <v>428</v>
      </c>
      <c r="E191" s="58" t="s">
        <v>432</v>
      </c>
      <c r="F191" s="58" t="s">
        <v>112</v>
      </c>
      <c r="G191" s="58" t="s">
        <v>113</v>
      </c>
      <c r="H191" s="21" t="s">
        <v>22</v>
      </c>
      <c r="I191" s="21" t="s">
        <v>23</v>
      </c>
      <c r="J191" s="61">
        <v>8278</v>
      </c>
      <c r="K191" s="58">
        <v>10024</v>
      </c>
      <c r="L191" s="58">
        <v>160</v>
      </c>
      <c r="M191" s="58">
        <v>1592</v>
      </c>
      <c r="N191" s="58">
        <v>17577</v>
      </c>
      <c r="O191" s="61">
        <v>10777</v>
      </c>
      <c r="P191" s="58">
        <v>20754</v>
      </c>
      <c r="Q191" s="58">
        <v>1838</v>
      </c>
      <c r="R191" s="58">
        <v>59202</v>
      </c>
      <c r="S191" s="58">
        <v>4161</v>
      </c>
      <c r="V191" s="27"/>
      <c r="W191" s="27"/>
    </row>
    <row r="192" spans="2:23" ht="12.75">
      <c r="B192" s="58" t="s">
        <v>424</v>
      </c>
      <c r="C192" s="60" t="str">
        <f t="shared" si="3"/>
        <v>MARCH</v>
      </c>
      <c r="D192" s="58" t="s">
        <v>428</v>
      </c>
      <c r="E192" s="58" t="s">
        <v>432</v>
      </c>
      <c r="F192" s="58" t="s">
        <v>114</v>
      </c>
      <c r="G192" s="58" t="s">
        <v>115</v>
      </c>
      <c r="H192" s="21" t="s">
        <v>22</v>
      </c>
      <c r="I192" s="21" t="s">
        <v>23</v>
      </c>
      <c r="J192" s="58">
        <v>5037</v>
      </c>
      <c r="K192" s="58">
        <v>5167</v>
      </c>
      <c r="L192" s="58">
        <v>31</v>
      </c>
      <c r="M192" s="58">
        <v>682</v>
      </c>
      <c r="N192" s="58">
        <v>12351</v>
      </c>
      <c r="O192" s="58">
        <v>4338</v>
      </c>
      <c r="P192" s="58">
        <v>16289</v>
      </c>
      <c r="Q192" s="58">
        <v>1307</v>
      </c>
      <c r="R192" s="58">
        <v>32245</v>
      </c>
      <c r="S192" s="58">
        <v>2099</v>
      </c>
      <c r="V192" s="27"/>
      <c r="W192" s="27"/>
    </row>
    <row r="193" spans="2:23" ht="12.75">
      <c r="B193" s="58" t="s">
        <v>424</v>
      </c>
      <c r="C193" s="60" t="str">
        <f t="shared" si="3"/>
        <v>MARCH</v>
      </c>
      <c r="D193" s="58" t="s">
        <v>428</v>
      </c>
      <c r="E193" s="58" t="s">
        <v>432</v>
      </c>
      <c r="F193" s="58" t="s">
        <v>116</v>
      </c>
      <c r="G193" s="58" t="s">
        <v>117</v>
      </c>
      <c r="H193" s="21" t="s">
        <v>22</v>
      </c>
      <c r="I193" s="21" t="s">
        <v>23</v>
      </c>
      <c r="J193" s="58">
        <v>2451</v>
      </c>
      <c r="K193" s="58">
        <v>2954</v>
      </c>
      <c r="L193" s="58">
        <v>85</v>
      </c>
      <c r="M193" s="58">
        <v>575</v>
      </c>
      <c r="N193" s="58">
        <v>6640</v>
      </c>
      <c r="O193" s="58">
        <v>4435</v>
      </c>
      <c r="P193" s="58">
        <v>7753</v>
      </c>
      <c r="Q193" s="58">
        <v>1130</v>
      </c>
      <c r="R193" s="58">
        <v>20130</v>
      </c>
      <c r="S193" s="58">
        <v>2119</v>
      </c>
      <c r="V193" s="27"/>
      <c r="W193" s="27"/>
    </row>
    <row r="194" spans="2:23" ht="12.75">
      <c r="B194" s="58" t="s">
        <v>424</v>
      </c>
      <c r="C194" s="60" t="str">
        <f t="shared" si="3"/>
        <v>MARCH</v>
      </c>
      <c r="D194" s="58" t="s">
        <v>428</v>
      </c>
      <c r="E194" s="58" t="s">
        <v>432</v>
      </c>
      <c r="F194" s="58" t="s">
        <v>118</v>
      </c>
      <c r="G194" s="58" t="s">
        <v>119</v>
      </c>
      <c r="H194" s="21" t="s">
        <v>22</v>
      </c>
      <c r="I194" s="21" t="s">
        <v>23</v>
      </c>
      <c r="J194" s="58">
        <v>8416</v>
      </c>
      <c r="K194" s="58">
        <v>7252</v>
      </c>
      <c r="L194" s="58">
        <v>264</v>
      </c>
      <c r="M194" s="58">
        <v>1506</v>
      </c>
      <c r="N194" s="58">
        <v>15513</v>
      </c>
      <c r="O194" s="58">
        <v>9821</v>
      </c>
      <c r="P194" s="58">
        <v>31315</v>
      </c>
      <c r="Q194" s="58">
        <v>3523</v>
      </c>
      <c r="R194" s="58">
        <v>59709</v>
      </c>
      <c r="S194" s="58">
        <v>6958</v>
      </c>
      <c r="V194" s="27"/>
      <c r="W194" s="27"/>
    </row>
    <row r="195" spans="2:23" ht="12.75">
      <c r="B195" s="58" t="s">
        <v>424</v>
      </c>
      <c r="C195" s="60" t="str">
        <f t="shared" si="3"/>
        <v>MARCH</v>
      </c>
      <c r="D195" s="58" t="s">
        <v>428</v>
      </c>
      <c r="E195" s="58" t="s">
        <v>432</v>
      </c>
      <c r="F195" s="58" t="s">
        <v>120</v>
      </c>
      <c r="G195" s="58" t="s">
        <v>121</v>
      </c>
      <c r="H195" s="21" t="s">
        <v>22</v>
      </c>
      <c r="I195" s="21" t="s">
        <v>23</v>
      </c>
      <c r="J195" s="58">
        <v>7845</v>
      </c>
      <c r="K195" s="58">
        <v>7325</v>
      </c>
      <c r="L195" s="58">
        <v>116</v>
      </c>
      <c r="M195" s="58">
        <v>1294</v>
      </c>
      <c r="N195" s="58">
        <v>16742</v>
      </c>
      <c r="O195" s="58">
        <v>9236</v>
      </c>
      <c r="P195" s="58">
        <v>23919</v>
      </c>
      <c r="Q195" s="58">
        <v>1624</v>
      </c>
      <c r="R195" s="58">
        <v>61025</v>
      </c>
      <c r="S195" s="58">
        <v>3675</v>
      </c>
      <c r="V195" s="27"/>
      <c r="W195" s="27"/>
    </row>
    <row r="196" spans="2:23" ht="12.75">
      <c r="B196" s="58" t="s">
        <v>424</v>
      </c>
      <c r="C196" s="60" t="str">
        <f t="shared" si="3"/>
        <v>MARCH</v>
      </c>
      <c r="D196" s="58" t="s">
        <v>428</v>
      </c>
      <c r="E196" s="58" t="s">
        <v>432</v>
      </c>
      <c r="F196" s="58" t="s">
        <v>122</v>
      </c>
      <c r="G196" s="58" t="s">
        <v>123</v>
      </c>
      <c r="H196" s="21" t="s">
        <v>22</v>
      </c>
      <c r="I196" s="21" t="s">
        <v>23</v>
      </c>
      <c r="J196" s="58">
        <v>5811</v>
      </c>
      <c r="K196" s="58">
        <v>5269</v>
      </c>
      <c r="L196" s="58">
        <v>22</v>
      </c>
      <c r="M196" s="58">
        <v>893</v>
      </c>
      <c r="N196" s="58">
        <v>10211</v>
      </c>
      <c r="O196" s="58">
        <v>4263</v>
      </c>
      <c r="P196" s="58">
        <v>16587</v>
      </c>
      <c r="Q196" s="58">
        <v>1224</v>
      </c>
      <c r="R196" s="58">
        <v>36647</v>
      </c>
      <c r="S196" s="58">
        <v>2284</v>
      </c>
      <c r="V196" s="27"/>
      <c r="W196" s="27"/>
    </row>
    <row r="197" spans="2:23" ht="12.75">
      <c r="B197" s="58" t="s">
        <v>424</v>
      </c>
      <c r="C197" s="60" t="str">
        <f t="shared" si="3"/>
        <v>MARCH</v>
      </c>
      <c r="D197" s="58" t="s">
        <v>428</v>
      </c>
      <c r="E197" s="58" t="s">
        <v>432</v>
      </c>
      <c r="F197" s="58" t="s">
        <v>124</v>
      </c>
      <c r="G197" s="58" t="s">
        <v>125</v>
      </c>
      <c r="H197" s="21" t="s">
        <v>22</v>
      </c>
      <c r="I197" s="21" t="s">
        <v>23</v>
      </c>
      <c r="J197" s="58">
        <v>3316</v>
      </c>
      <c r="K197" s="58">
        <v>3168</v>
      </c>
      <c r="L197" s="58">
        <v>47</v>
      </c>
      <c r="M197" s="58">
        <v>595</v>
      </c>
      <c r="N197" s="58">
        <v>7140</v>
      </c>
      <c r="O197" s="58">
        <v>4683</v>
      </c>
      <c r="P197" s="58">
        <v>9047</v>
      </c>
      <c r="Q197" s="58">
        <v>679</v>
      </c>
      <c r="R197" s="58">
        <v>18515</v>
      </c>
      <c r="S197" s="58">
        <v>1356</v>
      </c>
      <c r="V197" s="27"/>
      <c r="W197" s="27"/>
    </row>
    <row r="198" spans="2:23" ht="12.75">
      <c r="B198" s="58" t="s">
        <v>424</v>
      </c>
      <c r="C198" s="60" t="str">
        <f t="shared" si="3"/>
        <v>MARCH</v>
      </c>
      <c r="D198" s="58" t="s">
        <v>428</v>
      </c>
      <c r="E198" s="58" t="s">
        <v>432</v>
      </c>
      <c r="F198" s="58" t="s">
        <v>126</v>
      </c>
      <c r="G198" s="58" t="s">
        <v>127</v>
      </c>
      <c r="H198" s="21" t="s">
        <v>22</v>
      </c>
      <c r="I198" s="21" t="s">
        <v>23</v>
      </c>
      <c r="J198" s="58">
        <v>4406</v>
      </c>
      <c r="K198" s="58">
        <v>4964</v>
      </c>
      <c r="L198" s="58">
        <v>59</v>
      </c>
      <c r="M198" s="58">
        <v>575</v>
      </c>
      <c r="N198" s="58">
        <v>7995</v>
      </c>
      <c r="O198" s="58">
        <v>4374</v>
      </c>
      <c r="P198" s="58">
        <v>11521</v>
      </c>
      <c r="Q198" s="58">
        <v>774</v>
      </c>
      <c r="R198" s="58">
        <v>25598</v>
      </c>
      <c r="S198" s="58">
        <v>1805</v>
      </c>
      <c r="V198" s="27"/>
      <c r="W198" s="27"/>
    </row>
    <row r="199" spans="2:23" ht="12.75">
      <c r="B199" s="58" t="s">
        <v>424</v>
      </c>
      <c r="C199" s="60" t="str">
        <f t="shared" si="3"/>
        <v>MARCH</v>
      </c>
      <c r="D199" s="58" t="s">
        <v>428</v>
      </c>
      <c r="E199" s="58" t="s">
        <v>432</v>
      </c>
      <c r="F199" s="58" t="s">
        <v>128</v>
      </c>
      <c r="G199" s="58" t="s">
        <v>129</v>
      </c>
      <c r="H199" s="21" t="s">
        <v>22</v>
      </c>
      <c r="I199" s="21" t="s">
        <v>23</v>
      </c>
      <c r="J199" s="58">
        <v>6126</v>
      </c>
      <c r="K199" s="58">
        <v>5618</v>
      </c>
      <c r="L199" s="58">
        <v>195</v>
      </c>
      <c r="M199" s="58">
        <v>1004</v>
      </c>
      <c r="N199" s="58">
        <v>14940</v>
      </c>
      <c r="O199" s="58">
        <v>5350</v>
      </c>
      <c r="P199" s="58">
        <v>24840</v>
      </c>
      <c r="Q199" s="58">
        <v>2649</v>
      </c>
      <c r="R199" s="58">
        <v>56467</v>
      </c>
      <c r="S199" s="58">
        <v>5461</v>
      </c>
      <c r="V199" s="27"/>
      <c r="W199" s="27"/>
    </row>
    <row r="200" spans="2:23" ht="12.75">
      <c r="B200" s="58" t="s">
        <v>424</v>
      </c>
      <c r="C200" s="60" t="str">
        <f t="shared" si="3"/>
        <v>MARCH</v>
      </c>
      <c r="D200" s="58" t="s">
        <v>428</v>
      </c>
      <c r="E200" s="58" t="s">
        <v>432</v>
      </c>
      <c r="F200" s="58" t="s">
        <v>130</v>
      </c>
      <c r="G200" s="58" t="s">
        <v>131</v>
      </c>
      <c r="H200" s="21" t="s">
        <v>22</v>
      </c>
      <c r="I200" s="21" t="s">
        <v>23</v>
      </c>
      <c r="J200" s="58">
        <v>4051</v>
      </c>
      <c r="K200" s="58">
        <v>3375</v>
      </c>
      <c r="L200" s="58">
        <v>118</v>
      </c>
      <c r="M200" s="58">
        <v>596</v>
      </c>
      <c r="N200" s="58">
        <v>6725</v>
      </c>
      <c r="O200" s="58">
        <v>7008</v>
      </c>
      <c r="P200" s="58">
        <v>12180</v>
      </c>
      <c r="Q200" s="58">
        <v>1111</v>
      </c>
      <c r="R200" s="58">
        <v>26885</v>
      </c>
      <c r="S200" s="58">
        <v>2184</v>
      </c>
      <c r="V200" s="27"/>
      <c r="W200" s="27"/>
    </row>
    <row r="201" spans="2:23" ht="12.75">
      <c r="B201" s="58" t="s">
        <v>424</v>
      </c>
      <c r="C201" s="60" t="str">
        <f t="shared" si="3"/>
        <v>MARCH</v>
      </c>
      <c r="D201" s="58" t="s">
        <v>428</v>
      </c>
      <c r="E201" s="58" t="s">
        <v>432</v>
      </c>
      <c r="F201" s="58" t="s">
        <v>132</v>
      </c>
      <c r="G201" s="58" t="s">
        <v>133</v>
      </c>
      <c r="H201" s="21" t="s">
        <v>22</v>
      </c>
      <c r="I201" s="21" t="s">
        <v>23</v>
      </c>
      <c r="J201" s="58">
        <v>4225</v>
      </c>
      <c r="K201" s="58">
        <v>3898</v>
      </c>
      <c r="L201" s="58">
        <v>83</v>
      </c>
      <c r="M201" s="58">
        <v>572</v>
      </c>
      <c r="N201" s="58">
        <v>9652</v>
      </c>
      <c r="O201" s="58">
        <v>5417</v>
      </c>
      <c r="P201" s="58">
        <v>15278</v>
      </c>
      <c r="Q201" s="58">
        <v>1439</v>
      </c>
      <c r="R201" s="58">
        <v>30533</v>
      </c>
      <c r="S201" s="58">
        <v>2021</v>
      </c>
      <c r="V201" s="27"/>
      <c r="W201" s="27"/>
    </row>
    <row r="202" spans="2:23" ht="12.75">
      <c r="B202" s="58" t="s">
        <v>424</v>
      </c>
      <c r="C202" s="60" t="str">
        <f t="shared" si="3"/>
        <v>MARCH</v>
      </c>
      <c r="D202" s="58" t="s">
        <v>428</v>
      </c>
      <c r="E202" s="58" t="s">
        <v>432</v>
      </c>
      <c r="F202" s="58" t="s">
        <v>134</v>
      </c>
      <c r="G202" s="58" t="s">
        <v>135</v>
      </c>
      <c r="H202" s="21" t="s">
        <v>22</v>
      </c>
      <c r="I202" s="21" t="s">
        <v>23</v>
      </c>
      <c r="J202" s="58">
        <v>4779</v>
      </c>
      <c r="K202" s="58">
        <v>4334</v>
      </c>
      <c r="L202" s="58">
        <v>106</v>
      </c>
      <c r="M202" s="58">
        <v>887</v>
      </c>
      <c r="N202" s="58">
        <v>7560</v>
      </c>
      <c r="O202" s="58">
        <v>7501</v>
      </c>
      <c r="P202" s="58">
        <v>13605</v>
      </c>
      <c r="Q202" s="58">
        <v>1280</v>
      </c>
      <c r="R202" s="58">
        <v>33652</v>
      </c>
      <c r="S202" s="58">
        <v>2491</v>
      </c>
      <c r="V202" s="27"/>
      <c r="W202" s="27"/>
    </row>
    <row r="203" spans="2:23" ht="12.75">
      <c r="B203" s="58" t="s">
        <v>424</v>
      </c>
      <c r="C203" s="60" t="str">
        <f t="shared" si="3"/>
        <v>MARCH</v>
      </c>
      <c r="D203" s="58" t="s">
        <v>428</v>
      </c>
      <c r="E203" s="58" t="s">
        <v>432</v>
      </c>
      <c r="F203" s="58" t="s">
        <v>136</v>
      </c>
      <c r="G203" s="58" t="s">
        <v>137</v>
      </c>
      <c r="H203" s="21" t="s">
        <v>22</v>
      </c>
      <c r="I203" s="21" t="s">
        <v>23</v>
      </c>
      <c r="J203" s="58">
        <v>8479</v>
      </c>
      <c r="K203" s="58">
        <v>7261</v>
      </c>
      <c r="L203" s="58">
        <v>38</v>
      </c>
      <c r="M203" s="58">
        <v>4715</v>
      </c>
      <c r="N203" s="58">
        <v>12406</v>
      </c>
      <c r="O203" s="58">
        <v>11156</v>
      </c>
      <c r="P203" s="58">
        <v>20525</v>
      </c>
      <c r="Q203" s="58">
        <v>2366</v>
      </c>
      <c r="R203" s="58">
        <v>53551</v>
      </c>
      <c r="S203" s="58">
        <v>4808</v>
      </c>
      <c r="V203" s="27"/>
      <c r="W203" s="27"/>
    </row>
    <row r="204" spans="2:23" ht="12.75">
      <c r="B204" s="58" t="s">
        <v>424</v>
      </c>
      <c r="C204" s="60" t="str">
        <f t="shared" si="3"/>
        <v>MARCH</v>
      </c>
      <c r="D204" s="58" t="s">
        <v>428</v>
      </c>
      <c r="E204" s="58" t="s">
        <v>432</v>
      </c>
      <c r="F204" s="58" t="s">
        <v>138</v>
      </c>
      <c r="G204" s="58" t="s">
        <v>139</v>
      </c>
      <c r="H204" s="21" t="s">
        <v>22</v>
      </c>
      <c r="I204" s="21" t="s">
        <v>23</v>
      </c>
      <c r="J204" s="58">
        <v>2812</v>
      </c>
      <c r="K204" s="58">
        <v>2267</v>
      </c>
      <c r="L204" s="58">
        <v>17</v>
      </c>
      <c r="M204" s="58">
        <v>487</v>
      </c>
      <c r="N204" s="58">
        <v>7067</v>
      </c>
      <c r="O204" s="58">
        <v>6655</v>
      </c>
      <c r="P204" s="58">
        <v>8058</v>
      </c>
      <c r="Q204" s="58">
        <v>619</v>
      </c>
      <c r="R204" s="58">
        <v>16017</v>
      </c>
      <c r="S204" s="58">
        <v>996</v>
      </c>
      <c r="V204" s="27"/>
      <c r="W204" s="27"/>
    </row>
    <row r="205" spans="2:23" ht="12.75">
      <c r="B205" s="58" t="s">
        <v>424</v>
      </c>
      <c r="C205" s="60" t="str">
        <f t="shared" si="3"/>
        <v>MARCH</v>
      </c>
      <c r="D205" s="58" t="s">
        <v>428</v>
      </c>
      <c r="E205" s="58" t="s">
        <v>432</v>
      </c>
      <c r="F205" s="58" t="s">
        <v>140</v>
      </c>
      <c r="G205" s="58" t="s">
        <v>141</v>
      </c>
      <c r="H205" s="21" t="s">
        <v>22</v>
      </c>
      <c r="I205" s="21" t="s">
        <v>23</v>
      </c>
      <c r="J205" s="58">
        <v>21608</v>
      </c>
      <c r="K205" s="58">
        <v>17529</v>
      </c>
      <c r="L205" s="58">
        <v>619</v>
      </c>
      <c r="M205" s="58">
        <v>3912</v>
      </c>
      <c r="N205" s="58">
        <v>28289</v>
      </c>
      <c r="O205" s="58">
        <v>26958</v>
      </c>
      <c r="P205" s="58">
        <v>55885</v>
      </c>
      <c r="Q205" s="58">
        <v>4970</v>
      </c>
      <c r="R205" s="58">
        <v>120568</v>
      </c>
      <c r="S205" s="58">
        <v>11395</v>
      </c>
      <c r="V205" s="27"/>
      <c r="W205" s="27"/>
    </row>
    <row r="206" spans="2:23" ht="12.75">
      <c r="B206" s="58" t="s">
        <v>424</v>
      </c>
      <c r="C206" s="60" t="str">
        <f t="shared" si="3"/>
        <v>MARCH</v>
      </c>
      <c r="D206" s="58" t="s">
        <v>428</v>
      </c>
      <c r="E206" s="58" t="s">
        <v>432</v>
      </c>
      <c r="F206" s="58" t="s">
        <v>142</v>
      </c>
      <c r="G206" s="58" t="s">
        <v>143</v>
      </c>
      <c r="H206" s="21" t="s">
        <v>22</v>
      </c>
      <c r="I206" s="21" t="s">
        <v>23</v>
      </c>
      <c r="J206" s="58">
        <v>7057</v>
      </c>
      <c r="K206" s="58">
        <v>6143</v>
      </c>
      <c r="L206" s="58">
        <v>38</v>
      </c>
      <c r="M206" s="58">
        <v>1241</v>
      </c>
      <c r="N206" s="58">
        <v>15660</v>
      </c>
      <c r="O206" s="58">
        <v>17347</v>
      </c>
      <c r="P206" s="58">
        <v>19088</v>
      </c>
      <c r="Q206" s="58">
        <v>1130</v>
      </c>
      <c r="R206" s="58">
        <v>43676</v>
      </c>
      <c r="S206" s="58">
        <v>2471</v>
      </c>
      <c r="V206" s="27"/>
      <c r="W206" s="27"/>
    </row>
    <row r="207" spans="2:23" ht="12.75">
      <c r="B207" s="58" t="s">
        <v>424</v>
      </c>
      <c r="C207" s="60" t="str">
        <f t="shared" si="3"/>
        <v>MARCH</v>
      </c>
      <c r="D207" s="58" t="s">
        <v>428</v>
      </c>
      <c r="E207" s="58" t="s">
        <v>432</v>
      </c>
      <c r="F207" s="58" t="s">
        <v>144</v>
      </c>
      <c r="G207" s="58" t="s">
        <v>145</v>
      </c>
      <c r="H207" s="21" t="s">
        <v>22</v>
      </c>
      <c r="I207" s="21" t="s">
        <v>23</v>
      </c>
      <c r="J207" s="58">
        <v>9469</v>
      </c>
      <c r="K207" s="58">
        <v>9042</v>
      </c>
      <c r="L207" s="58">
        <v>177</v>
      </c>
      <c r="M207" s="58">
        <v>1139</v>
      </c>
      <c r="N207" s="58">
        <v>20353</v>
      </c>
      <c r="O207" s="58">
        <v>10902</v>
      </c>
      <c r="P207" s="58">
        <v>33634</v>
      </c>
      <c r="Q207" s="58">
        <v>2756</v>
      </c>
      <c r="R207" s="58">
        <v>65377</v>
      </c>
      <c r="S207" s="58">
        <v>3905</v>
      </c>
      <c r="V207" s="27"/>
      <c r="W207" s="27"/>
    </row>
    <row r="208" spans="2:23" ht="12.75">
      <c r="B208" s="58" t="s">
        <v>424</v>
      </c>
      <c r="C208" s="60" t="str">
        <f t="shared" si="3"/>
        <v>MARCH</v>
      </c>
      <c r="D208" s="58" t="s">
        <v>428</v>
      </c>
      <c r="E208" s="58" t="s">
        <v>432</v>
      </c>
      <c r="F208" s="58" t="s">
        <v>396</v>
      </c>
      <c r="G208" s="58" t="s">
        <v>397</v>
      </c>
      <c r="H208" s="21" t="s">
        <v>22</v>
      </c>
      <c r="I208" s="21" t="s">
        <v>23</v>
      </c>
      <c r="J208" s="61">
        <v>13702</v>
      </c>
      <c r="K208" s="58">
        <v>11444</v>
      </c>
      <c r="L208" s="58">
        <v>426</v>
      </c>
      <c r="M208" s="58">
        <v>2090</v>
      </c>
      <c r="N208" s="58">
        <v>29780</v>
      </c>
      <c r="O208" s="61">
        <v>18189</v>
      </c>
      <c r="P208" s="58">
        <v>36500</v>
      </c>
      <c r="Q208" s="58">
        <v>3795</v>
      </c>
      <c r="R208" s="58">
        <v>78937</v>
      </c>
      <c r="S208" s="58">
        <v>8529</v>
      </c>
      <c r="V208" s="27"/>
      <c r="W208" s="27"/>
    </row>
    <row r="209" spans="2:23" ht="12.75">
      <c r="B209" s="58" t="s">
        <v>424</v>
      </c>
      <c r="C209" s="60" t="str">
        <f t="shared" si="3"/>
        <v>MARCH</v>
      </c>
      <c r="D209" s="58" t="s">
        <v>428</v>
      </c>
      <c r="E209" s="58" t="s">
        <v>432</v>
      </c>
      <c r="F209" s="58" t="s">
        <v>409</v>
      </c>
      <c r="G209" s="58" t="s">
        <v>408</v>
      </c>
      <c r="H209" s="21" t="s">
        <v>22</v>
      </c>
      <c r="I209" s="21" t="s">
        <v>23</v>
      </c>
      <c r="J209" s="58">
        <v>21699</v>
      </c>
      <c r="K209" s="58">
        <v>13869</v>
      </c>
      <c r="L209" s="58">
        <v>363</v>
      </c>
      <c r="M209" s="58">
        <v>4671</v>
      </c>
      <c r="N209" s="58">
        <v>41566</v>
      </c>
      <c r="O209" s="58">
        <v>25082</v>
      </c>
      <c r="P209" s="58">
        <v>55695</v>
      </c>
      <c r="Q209" s="58">
        <v>5862</v>
      </c>
      <c r="R209" s="58">
        <v>123773</v>
      </c>
      <c r="S209" s="58">
        <v>11747</v>
      </c>
      <c r="V209" s="27"/>
      <c r="W209" s="27"/>
    </row>
    <row r="210" spans="2:23" ht="12.75">
      <c r="B210" s="58" t="s">
        <v>424</v>
      </c>
      <c r="C210" s="60" t="str">
        <f t="shared" si="3"/>
        <v>MARCH</v>
      </c>
      <c r="D210" s="58" t="s">
        <v>428</v>
      </c>
      <c r="E210" s="58" t="s">
        <v>432</v>
      </c>
      <c r="F210" s="58" t="s">
        <v>375</v>
      </c>
      <c r="G210" s="58" t="s">
        <v>376</v>
      </c>
      <c r="H210" s="21" t="s">
        <v>22</v>
      </c>
      <c r="I210" s="21" t="s">
        <v>23</v>
      </c>
      <c r="J210" s="58">
        <v>6353</v>
      </c>
      <c r="K210" s="58">
        <v>5793</v>
      </c>
      <c r="L210" s="58">
        <v>151</v>
      </c>
      <c r="M210" s="58">
        <v>812</v>
      </c>
      <c r="N210" s="58">
        <v>10969</v>
      </c>
      <c r="O210" s="58">
        <v>8900</v>
      </c>
      <c r="P210" s="58">
        <v>19104</v>
      </c>
      <c r="Q210" s="58">
        <v>1669</v>
      </c>
      <c r="R210" s="58">
        <v>50090</v>
      </c>
      <c r="S210" s="58">
        <v>4713</v>
      </c>
      <c r="V210" s="27"/>
      <c r="W210" s="27"/>
    </row>
    <row r="211" spans="2:19" ht="12.75">
      <c r="B211" s="37"/>
      <c r="C211" s="37"/>
      <c r="D211" s="59"/>
      <c r="E211" s="59"/>
      <c r="F211" s="59"/>
      <c r="G211" s="59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</row>
    <row r="212" spans="2:19" ht="12.75">
      <c r="B212" s="53" t="s">
        <v>420</v>
      </c>
      <c r="J212" s="37"/>
      <c r="K212" s="37"/>
      <c r="L212" s="37"/>
      <c r="M212" s="37"/>
      <c r="N212" s="37"/>
      <c r="O212" s="37"/>
      <c r="P212" s="37"/>
      <c r="Q212" s="37"/>
      <c r="R212" s="37"/>
      <c r="S212" s="37"/>
    </row>
    <row r="213" spans="10:19" ht="12.75">
      <c r="J213" s="37"/>
      <c r="K213" s="37"/>
      <c r="L213" s="37"/>
      <c r="M213" s="37"/>
      <c r="N213" s="37"/>
      <c r="O213" s="37"/>
      <c r="P213" s="37"/>
      <c r="Q213" s="37"/>
      <c r="R213" s="37"/>
      <c r="S213" s="37"/>
    </row>
    <row r="214" spans="10:19" ht="12.75">
      <c r="J214" s="37"/>
      <c r="K214" s="37"/>
      <c r="L214" s="37"/>
      <c r="M214" s="37"/>
      <c r="N214" s="37"/>
      <c r="O214" s="37"/>
      <c r="P214" s="37"/>
      <c r="Q214" s="37"/>
      <c r="R214" s="37"/>
      <c r="S214" s="37"/>
    </row>
    <row r="215" spans="10:19" ht="12.75"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10:19" ht="12.75">
      <c r="J216" s="37"/>
      <c r="K216" s="37"/>
      <c r="L216" s="37"/>
      <c r="M216" s="37"/>
      <c r="N216" s="37"/>
      <c r="O216" s="37"/>
      <c r="P216" s="37"/>
      <c r="Q216" s="37"/>
      <c r="R216" s="37"/>
      <c r="S216" s="37"/>
    </row>
    <row r="217" spans="10:19" ht="12.75">
      <c r="J217" s="37"/>
      <c r="K217" s="37"/>
      <c r="L217" s="37"/>
      <c r="M217" s="37"/>
      <c r="N217" s="37"/>
      <c r="O217" s="37"/>
      <c r="P217" s="37"/>
      <c r="Q217" s="37"/>
      <c r="R217" s="37"/>
      <c r="S217" s="37"/>
    </row>
    <row r="218" spans="10:19" ht="12.75">
      <c r="J218" s="37"/>
      <c r="K218" s="37"/>
      <c r="L218" s="37"/>
      <c r="M218" s="37"/>
      <c r="N218" s="37"/>
      <c r="O218" s="37"/>
      <c r="P218" s="37"/>
      <c r="Q218" s="37"/>
      <c r="R218" s="37"/>
      <c r="S218" s="37"/>
    </row>
    <row r="219" spans="10:19" ht="12.75">
      <c r="J219" s="37"/>
      <c r="K219" s="37"/>
      <c r="L219" s="37"/>
      <c r="M219" s="37"/>
      <c r="N219" s="37"/>
      <c r="O219" s="37"/>
      <c r="P219" s="37"/>
      <c r="Q219" s="37"/>
      <c r="R219" s="37"/>
      <c r="S219" s="37"/>
    </row>
    <row r="220" spans="10:19" ht="12.75">
      <c r="J220" s="37"/>
      <c r="K220" s="37"/>
      <c r="L220" s="37"/>
      <c r="M220" s="37"/>
      <c r="N220" s="37"/>
      <c r="O220" s="37"/>
      <c r="P220" s="37"/>
      <c r="Q220" s="37"/>
      <c r="R220" s="37"/>
      <c r="S220" s="37"/>
    </row>
    <row r="221" spans="10:19" ht="12.75">
      <c r="J221" s="37"/>
      <c r="K221" s="37"/>
      <c r="L221" s="37"/>
      <c r="M221" s="37"/>
      <c r="N221" s="37"/>
      <c r="O221" s="37"/>
      <c r="P221" s="37"/>
      <c r="Q221" s="37"/>
      <c r="R221" s="37"/>
      <c r="S221" s="37"/>
    </row>
    <row r="222" spans="10:19" ht="12.75"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10:19" ht="12.75">
      <c r="J223" s="37"/>
      <c r="K223" s="37"/>
      <c r="L223" s="37"/>
      <c r="M223" s="37"/>
      <c r="N223" s="37"/>
      <c r="O223" s="37"/>
      <c r="P223" s="37"/>
      <c r="Q223" s="37"/>
      <c r="R223" s="37"/>
      <c r="S223" s="37"/>
    </row>
    <row r="224" spans="10:19" ht="12.75"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10:19" ht="12.75">
      <c r="J225" s="37"/>
      <c r="K225" s="37"/>
      <c r="L225" s="37"/>
      <c r="M225" s="37"/>
      <c r="N225" s="37"/>
      <c r="O225" s="37"/>
      <c r="P225" s="37"/>
      <c r="Q225" s="37"/>
      <c r="R225" s="37"/>
      <c r="S225" s="37"/>
    </row>
    <row r="226" spans="10:19" ht="12.75"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10:19" ht="12.75">
      <c r="J227" s="37"/>
      <c r="K227" s="37"/>
      <c r="L227" s="37"/>
      <c r="M227" s="37"/>
      <c r="N227" s="37"/>
      <c r="O227" s="37"/>
      <c r="P227" s="37"/>
      <c r="Q227" s="37"/>
      <c r="R227" s="37"/>
      <c r="S227" s="37"/>
    </row>
    <row r="228" spans="10:19" ht="12.75">
      <c r="J228" s="37"/>
      <c r="K228" s="37"/>
      <c r="L228" s="37"/>
      <c r="M228" s="37"/>
      <c r="N228" s="37"/>
      <c r="O228" s="37"/>
      <c r="P228" s="37"/>
      <c r="Q228" s="37"/>
      <c r="R228" s="37"/>
      <c r="S228" s="37"/>
    </row>
    <row r="229" spans="10:19" ht="12.75">
      <c r="J229" s="37"/>
      <c r="K229" s="37"/>
      <c r="L229" s="37"/>
      <c r="M229" s="37"/>
      <c r="N229" s="37"/>
      <c r="O229" s="37"/>
      <c r="P229" s="37"/>
      <c r="Q229" s="37"/>
      <c r="R229" s="37"/>
      <c r="S229" s="37"/>
    </row>
    <row r="230" spans="10:19" ht="12.75"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10:19" ht="12.75">
      <c r="J231" s="37"/>
      <c r="K231" s="37"/>
      <c r="L231" s="37"/>
      <c r="M231" s="37"/>
      <c r="N231" s="37"/>
      <c r="O231" s="37"/>
      <c r="P231" s="37"/>
      <c r="Q231" s="37"/>
      <c r="R231" s="37"/>
      <c r="S231" s="37"/>
    </row>
    <row r="232" spans="10:19" ht="12.75"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10:19" ht="12.75">
      <c r="J233" s="37"/>
      <c r="K233" s="37"/>
      <c r="L233" s="37"/>
      <c r="M233" s="37"/>
      <c r="N233" s="37"/>
      <c r="O233" s="37"/>
      <c r="P233" s="37"/>
      <c r="Q233" s="37"/>
      <c r="R233" s="37"/>
      <c r="S233" s="37"/>
    </row>
    <row r="234" spans="10:19" ht="12.75"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10:19" ht="12.75"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10:19" ht="12.75"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10:19" ht="12.75">
      <c r="J237" s="37"/>
      <c r="K237" s="37"/>
      <c r="L237" s="37"/>
      <c r="M237" s="37"/>
      <c r="N237" s="37"/>
      <c r="O237" s="37"/>
      <c r="P237" s="37"/>
      <c r="Q237" s="37"/>
      <c r="R237" s="37"/>
      <c r="S237" s="37"/>
    </row>
    <row r="238" spans="10:19" ht="12.75">
      <c r="J238" s="37"/>
      <c r="K238" s="37"/>
      <c r="L238" s="37"/>
      <c r="M238" s="37"/>
      <c r="N238" s="37"/>
      <c r="O238" s="37"/>
      <c r="P238" s="37"/>
      <c r="Q238" s="37"/>
      <c r="R238" s="37"/>
      <c r="S238" s="37"/>
    </row>
    <row r="239" spans="10:19" ht="12.75">
      <c r="J239" s="37"/>
      <c r="K239" s="37"/>
      <c r="L239" s="37"/>
      <c r="M239" s="37"/>
      <c r="N239" s="37"/>
      <c r="O239" s="37"/>
      <c r="P239" s="37"/>
      <c r="Q239" s="37"/>
      <c r="R239" s="37"/>
      <c r="S239" s="37"/>
    </row>
    <row r="240" spans="10:19" ht="12.75"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10:19" ht="12.75">
      <c r="J241" s="37"/>
      <c r="K241" s="37"/>
      <c r="L241" s="37"/>
      <c r="M241" s="37"/>
      <c r="N241" s="37"/>
      <c r="O241" s="37"/>
      <c r="P241" s="37"/>
      <c r="Q241" s="37"/>
      <c r="R241" s="37"/>
      <c r="S241" s="37"/>
    </row>
    <row r="242" spans="10:19" ht="12.75">
      <c r="J242" s="37"/>
      <c r="K242" s="37"/>
      <c r="L242" s="37"/>
      <c r="M242" s="37"/>
      <c r="N242" s="37"/>
      <c r="O242" s="37"/>
      <c r="P242" s="37"/>
      <c r="Q242" s="37"/>
      <c r="R242" s="37"/>
      <c r="S242" s="37"/>
    </row>
    <row r="243" spans="10:19" ht="12.75">
      <c r="J243" s="37"/>
      <c r="K243" s="37"/>
      <c r="L243" s="37"/>
      <c r="M243" s="37"/>
      <c r="N243" s="37"/>
      <c r="O243" s="37"/>
      <c r="P243" s="37"/>
      <c r="Q243" s="37"/>
      <c r="R243" s="37"/>
      <c r="S243" s="37"/>
    </row>
    <row r="244" spans="10:19" ht="12.75">
      <c r="J244" s="37"/>
      <c r="K244" s="37"/>
      <c r="L244" s="37"/>
      <c r="M244" s="37"/>
      <c r="N244" s="37"/>
      <c r="O244" s="37"/>
      <c r="P244" s="37"/>
      <c r="Q244" s="37"/>
      <c r="R244" s="37"/>
      <c r="S244" s="37"/>
    </row>
    <row r="245" spans="10:19" ht="12.75">
      <c r="J245" s="37"/>
      <c r="K245" s="37"/>
      <c r="L245" s="37"/>
      <c r="M245" s="37"/>
      <c r="N245" s="37"/>
      <c r="O245" s="37"/>
      <c r="P245" s="37"/>
      <c r="Q245" s="37"/>
      <c r="R245" s="37"/>
      <c r="S245" s="37"/>
    </row>
    <row r="246" spans="10:19" ht="12.75">
      <c r="J246" s="37"/>
      <c r="K246" s="37"/>
      <c r="L246" s="37"/>
      <c r="M246" s="37"/>
      <c r="N246" s="37"/>
      <c r="O246" s="37"/>
      <c r="P246" s="37"/>
      <c r="Q246" s="37"/>
      <c r="R246" s="37"/>
      <c r="S246" s="37"/>
    </row>
    <row r="247" spans="10:19" ht="12.75">
      <c r="J247" s="37"/>
      <c r="K247" s="37"/>
      <c r="L247" s="37"/>
      <c r="M247" s="37"/>
      <c r="N247" s="37"/>
      <c r="O247" s="37"/>
      <c r="P247" s="37"/>
      <c r="Q247" s="37"/>
      <c r="R247" s="37"/>
      <c r="S247" s="37"/>
    </row>
    <row r="248" spans="10:19" ht="12.75">
      <c r="J248" s="37"/>
      <c r="K248" s="37"/>
      <c r="L248" s="37"/>
      <c r="M248" s="37"/>
      <c r="N248" s="37"/>
      <c r="O248" s="37"/>
      <c r="P248" s="37"/>
      <c r="Q248" s="37"/>
      <c r="R248" s="37"/>
      <c r="S248" s="37"/>
    </row>
    <row r="249" spans="10:19" ht="12.75">
      <c r="J249" s="37"/>
      <c r="K249" s="37"/>
      <c r="L249" s="37"/>
      <c r="M249" s="37"/>
      <c r="N249" s="37"/>
      <c r="O249" s="37"/>
      <c r="P249" s="37"/>
      <c r="Q249" s="37"/>
      <c r="R249" s="37"/>
      <c r="S249" s="37"/>
    </row>
    <row r="250" spans="10:19" ht="12.75">
      <c r="J250" s="37"/>
      <c r="K250" s="37"/>
      <c r="L250" s="37"/>
      <c r="M250" s="37"/>
      <c r="N250" s="37"/>
      <c r="O250" s="37"/>
      <c r="P250" s="37"/>
      <c r="Q250" s="37"/>
      <c r="R250" s="37"/>
      <c r="S250" s="37"/>
    </row>
    <row r="251" spans="10:19" ht="12.75">
      <c r="J251" s="37"/>
      <c r="K251" s="37"/>
      <c r="L251" s="37"/>
      <c r="M251" s="37"/>
      <c r="N251" s="37"/>
      <c r="O251" s="37"/>
      <c r="P251" s="37"/>
      <c r="Q251" s="37"/>
      <c r="R251" s="37"/>
      <c r="S251" s="37"/>
    </row>
    <row r="252" spans="10:19" ht="12.75">
      <c r="J252" s="37"/>
      <c r="K252" s="37"/>
      <c r="L252" s="37"/>
      <c r="M252" s="37"/>
      <c r="N252" s="37"/>
      <c r="O252" s="37"/>
      <c r="P252" s="37"/>
      <c r="Q252" s="37"/>
      <c r="R252" s="37"/>
      <c r="S252" s="37"/>
    </row>
    <row r="253" spans="10:19" ht="12.75">
      <c r="J253" s="37"/>
      <c r="K253" s="37"/>
      <c r="L253" s="37"/>
      <c r="M253" s="37"/>
      <c r="N253" s="37"/>
      <c r="O253" s="37"/>
      <c r="P253" s="37"/>
      <c r="Q253" s="37"/>
      <c r="R253" s="37"/>
      <c r="S253" s="37"/>
    </row>
    <row r="254" spans="10:19" ht="12.75">
      <c r="J254" s="37"/>
      <c r="K254" s="37"/>
      <c r="L254" s="37"/>
      <c r="M254" s="37"/>
      <c r="N254" s="37"/>
      <c r="O254" s="37"/>
      <c r="P254" s="37"/>
      <c r="Q254" s="37"/>
      <c r="R254" s="37"/>
      <c r="S254" s="37"/>
    </row>
    <row r="255" spans="10:19" ht="12.75">
      <c r="J255" s="37"/>
      <c r="K255" s="37"/>
      <c r="L255" s="37"/>
      <c r="M255" s="37"/>
      <c r="N255" s="37"/>
      <c r="O255" s="37"/>
      <c r="P255" s="37"/>
      <c r="Q255" s="37"/>
      <c r="R255" s="37"/>
      <c r="S255" s="37"/>
    </row>
    <row r="256" spans="10:19" ht="12.75">
      <c r="J256" s="37"/>
      <c r="K256" s="37"/>
      <c r="L256" s="37"/>
      <c r="M256" s="37"/>
      <c r="N256" s="37"/>
      <c r="O256" s="37"/>
      <c r="P256" s="37"/>
      <c r="Q256" s="37"/>
      <c r="R256" s="37"/>
      <c r="S256" s="37"/>
    </row>
    <row r="257" spans="10:19" ht="12.75">
      <c r="J257" s="37"/>
      <c r="K257" s="37"/>
      <c r="L257" s="37"/>
      <c r="M257" s="37"/>
      <c r="N257" s="37"/>
      <c r="O257" s="37"/>
      <c r="P257" s="37"/>
      <c r="Q257" s="37"/>
      <c r="R257" s="37"/>
      <c r="S257" s="37"/>
    </row>
    <row r="258" spans="10:19" ht="12.75">
      <c r="J258" s="37"/>
      <c r="K258" s="37"/>
      <c r="L258" s="37"/>
      <c r="M258" s="37"/>
      <c r="N258" s="37"/>
      <c r="O258" s="37"/>
      <c r="P258" s="37"/>
      <c r="Q258" s="37"/>
      <c r="R258" s="37"/>
      <c r="S258" s="37"/>
    </row>
    <row r="259" spans="10:19" ht="12.75">
      <c r="J259" s="37"/>
      <c r="K259" s="37"/>
      <c r="L259" s="37"/>
      <c r="M259" s="37"/>
      <c r="N259" s="37"/>
      <c r="O259" s="37"/>
      <c r="P259" s="37"/>
      <c r="Q259" s="37"/>
      <c r="R259" s="37"/>
      <c r="S259" s="37"/>
    </row>
    <row r="260" spans="10:19" ht="12.75">
      <c r="J260" s="37"/>
      <c r="K260" s="37"/>
      <c r="L260" s="37"/>
      <c r="M260" s="37"/>
      <c r="N260" s="37"/>
      <c r="O260" s="37"/>
      <c r="P260" s="37"/>
      <c r="Q260" s="37"/>
      <c r="R260" s="37"/>
      <c r="S260" s="37"/>
    </row>
    <row r="261" spans="10:19" ht="12.75">
      <c r="J261" s="37"/>
      <c r="K261" s="37"/>
      <c r="L261" s="37"/>
      <c r="M261" s="37"/>
      <c r="N261" s="37"/>
      <c r="O261" s="37"/>
      <c r="P261" s="37"/>
      <c r="Q261" s="37"/>
      <c r="R261" s="37"/>
      <c r="S261" s="37"/>
    </row>
    <row r="262" spans="10:19" ht="12.75">
      <c r="J262" s="37"/>
      <c r="K262" s="37"/>
      <c r="L262" s="37"/>
      <c r="M262" s="37"/>
      <c r="N262" s="37"/>
      <c r="O262" s="37"/>
      <c r="P262" s="37"/>
      <c r="Q262" s="37"/>
      <c r="R262" s="37"/>
      <c r="S262" s="37"/>
    </row>
    <row r="263" spans="10:19" ht="12.75">
      <c r="J263" s="37"/>
      <c r="K263" s="37"/>
      <c r="L263" s="37"/>
      <c r="M263" s="37"/>
      <c r="N263" s="37"/>
      <c r="O263" s="37"/>
      <c r="P263" s="37"/>
      <c r="Q263" s="37"/>
      <c r="R263" s="37"/>
      <c r="S263" s="37"/>
    </row>
    <row r="264" spans="10:19" ht="12.75">
      <c r="J264" s="37"/>
      <c r="K264" s="37"/>
      <c r="L264" s="37"/>
      <c r="M264" s="37"/>
      <c r="N264" s="37"/>
      <c r="O264" s="37"/>
      <c r="P264" s="37"/>
      <c r="Q264" s="37"/>
      <c r="R264" s="37"/>
      <c r="S264" s="37"/>
    </row>
    <row r="265" spans="10:19" ht="12.75">
      <c r="J265" s="37"/>
      <c r="K265" s="37"/>
      <c r="L265" s="37"/>
      <c r="M265" s="37"/>
      <c r="N265" s="37"/>
      <c r="O265" s="37"/>
      <c r="P265" s="37"/>
      <c r="Q265" s="37"/>
      <c r="R265" s="37"/>
      <c r="S265" s="37"/>
    </row>
    <row r="266" spans="10:19" ht="12.75">
      <c r="J266" s="37"/>
      <c r="K266" s="37"/>
      <c r="L266" s="37"/>
      <c r="M266" s="37"/>
      <c r="N266" s="37"/>
      <c r="O266" s="37"/>
      <c r="P266" s="37"/>
      <c r="Q266" s="37"/>
      <c r="R266" s="37"/>
      <c r="S266" s="37"/>
    </row>
    <row r="267" spans="10:19" ht="12.75">
      <c r="J267" s="37"/>
      <c r="K267" s="37"/>
      <c r="L267" s="37"/>
      <c r="M267" s="37"/>
      <c r="N267" s="37"/>
      <c r="O267" s="37"/>
      <c r="P267" s="37"/>
      <c r="Q267" s="37"/>
      <c r="R267" s="37"/>
      <c r="S267" s="37"/>
    </row>
    <row r="268" spans="10:19" ht="12.75">
      <c r="J268" s="37"/>
      <c r="K268" s="37"/>
      <c r="L268" s="37"/>
      <c r="M268" s="37"/>
      <c r="N268" s="37"/>
      <c r="O268" s="37"/>
      <c r="P268" s="37"/>
      <c r="Q268" s="37"/>
      <c r="R268" s="37"/>
      <c r="S268" s="37"/>
    </row>
    <row r="269" spans="10:19" ht="12.75">
      <c r="J269" s="37"/>
      <c r="K269" s="37"/>
      <c r="L269" s="37"/>
      <c r="M269" s="37"/>
      <c r="N269" s="37"/>
      <c r="O269" s="37"/>
      <c r="P269" s="37"/>
      <c r="Q269" s="37"/>
      <c r="R269" s="37"/>
      <c r="S269" s="37"/>
    </row>
    <row r="270" spans="10:19" ht="12.75">
      <c r="J270" s="37"/>
      <c r="K270" s="37"/>
      <c r="L270" s="37"/>
      <c r="M270" s="37"/>
      <c r="N270" s="37"/>
      <c r="O270" s="37"/>
      <c r="P270" s="37"/>
      <c r="Q270" s="37"/>
      <c r="R270" s="37"/>
      <c r="S270" s="37"/>
    </row>
    <row r="271" spans="10:19" ht="12.75">
      <c r="J271" s="37"/>
      <c r="K271" s="37"/>
      <c r="L271" s="37"/>
      <c r="M271" s="37"/>
      <c r="N271" s="37"/>
      <c r="O271" s="37"/>
      <c r="P271" s="37"/>
      <c r="Q271" s="37"/>
      <c r="R271" s="37"/>
      <c r="S271" s="37"/>
    </row>
    <row r="272" spans="10:19" ht="12.75">
      <c r="J272" s="37"/>
      <c r="K272" s="37"/>
      <c r="L272" s="37"/>
      <c r="M272" s="37"/>
      <c r="N272" s="37"/>
      <c r="O272" s="37"/>
      <c r="P272" s="37"/>
      <c r="Q272" s="37"/>
      <c r="R272" s="37"/>
      <c r="S272" s="37"/>
    </row>
    <row r="273" spans="10:19" ht="12.75">
      <c r="J273" s="37"/>
      <c r="K273" s="37"/>
      <c r="L273" s="37"/>
      <c r="M273" s="37"/>
      <c r="N273" s="37"/>
      <c r="O273" s="37"/>
      <c r="P273" s="37"/>
      <c r="Q273" s="37"/>
      <c r="R273" s="37"/>
      <c r="S273" s="37"/>
    </row>
    <row r="274" spans="10:19" ht="12.75"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10:19" ht="12.75">
      <c r="J275" s="37"/>
      <c r="K275" s="37"/>
      <c r="L275" s="37"/>
      <c r="M275" s="37"/>
      <c r="N275" s="37"/>
      <c r="O275" s="37"/>
      <c r="P275" s="37"/>
      <c r="Q275" s="37"/>
      <c r="R275" s="37"/>
      <c r="S275" s="37"/>
    </row>
    <row r="276" spans="10:19" ht="12.75">
      <c r="J276" s="37"/>
      <c r="K276" s="37"/>
      <c r="L276" s="37"/>
      <c r="M276" s="37"/>
      <c r="N276" s="37"/>
      <c r="O276" s="37"/>
      <c r="P276" s="37"/>
      <c r="Q276" s="37"/>
      <c r="R276" s="37"/>
      <c r="S276" s="37"/>
    </row>
    <row r="277" spans="10:19" ht="12.75">
      <c r="J277" s="37"/>
      <c r="K277" s="37"/>
      <c r="L277" s="37"/>
      <c r="M277" s="37"/>
      <c r="N277" s="37"/>
      <c r="O277" s="37"/>
      <c r="P277" s="37"/>
      <c r="Q277" s="37"/>
      <c r="R277" s="37"/>
      <c r="S277" s="37"/>
    </row>
    <row r="278" spans="10:19" ht="12.75">
      <c r="J278" s="37"/>
      <c r="K278" s="37"/>
      <c r="L278" s="37"/>
      <c r="M278" s="37"/>
      <c r="N278" s="37"/>
      <c r="O278" s="37"/>
      <c r="P278" s="37"/>
      <c r="Q278" s="37"/>
      <c r="R278" s="37"/>
      <c r="S278" s="37"/>
    </row>
    <row r="279" spans="10:19" ht="12.75">
      <c r="J279" s="37"/>
      <c r="K279" s="37"/>
      <c r="L279" s="37"/>
      <c r="M279" s="37"/>
      <c r="N279" s="37"/>
      <c r="O279" s="37"/>
      <c r="P279" s="37"/>
      <c r="Q279" s="37"/>
      <c r="R279" s="37"/>
      <c r="S279" s="37"/>
    </row>
    <row r="280" spans="10:19" ht="12.75">
      <c r="J280" s="37"/>
      <c r="K280" s="37"/>
      <c r="L280" s="37"/>
      <c r="M280" s="37"/>
      <c r="N280" s="37"/>
      <c r="O280" s="37"/>
      <c r="P280" s="37"/>
      <c r="Q280" s="37"/>
      <c r="R280" s="37"/>
      <c r="S280" s="37"/>
    </row>
    <row r="281" spans="10:19" ht="12.75">
      <c r="J281" s="37"/>
      <c r="K281" s="37"/>
      <c r="L281" s="37"/>
      <c r="M281" s="37"/>
      <c r="N281" s="37"/>
      <c r="O281" s="37"/>
      <c r="P281" s="37"/>
      <c r="Q281" s="37"/>
      <c r="R281" s="37"/>
      <c r="S281" s="37"/>
    </row>
    <row r="282" spans="10:19" ht="12.75">
      <c r="J282" s="37"/>
      <c r="K282" s="37"/>
      <c r="L282" s="37"/>
      <c r="M282" s="37"/>
      <c r="N282" s="37"/>
      <c r="O282" s="37"/>
      <c r="P282" s="37"/>
      <c r="Q282" s="37"/>
      <c r="R282" s="37"/>
      <c r="S282" s="37"/>
    </row>
    <row r="283" spans="10:19" ht="12.75">
      <c r="J283" s="37"/>
      <c r="K283" s="37"/>
      <c r="L283" s="37"/>
      <c r="M283" s="37"/>
      <c r="N283" s="37"/>
      <c r="O283" s="37"/>
      <c r="P283" s="37"/>
      <c r="Q283" s="37"/>
      <c r="R283" s="37"/>
      <c r="S283" s="37"/>
    </row>
    <row r="284" spans="10:19" ht="12.75">
      <c r="J284" s="37"/>
      <c r="K284" s="37"/>
      <c r="L284" s="37"/>
      <c r="M284" s="37"/>
      <c r="N284" s="37"/>
      <c r="O284" s="37"/>
      <c r="P284" s="37"/>
      <c r="Q284" s="37"/>
      <c r="R284" s="37"/>
      <c r="S284" s="37"/>
    </row>
    <row r="285" spans="10:19" ht="12.75">
      <c r="J285" s="37"/>
      <c r="K285" s="37"/>
      <c r="L285" s="37"/>
      <c r="M285" s="37"/>
      <c r="N285" s="37"/>
      <c r="O285" s="37"/>
      <c r="P285" s="37"/>
      <c r="Q285" s="37"/>
      <c r="R285" s="37"/>
      <c r="S285" s="37"/>
    </row>
    <row r="286" spans="10:19" ht="12.75">
      <c r="J286" s="37"/>
      <c r="K286" s="37"/>
      <c r="L286" s="37"/>
      <c r="M286" s="37"/>
      <c r="N286" s="37"/>
      <c r="O286" s="37"/>
      <c r="P286" s="37"/>
      <c r="Q286" s="37"/>
      <c r="R286" s="37"/>
      <c r="S286" s="37"/>
    </row>
    <row r="287" spans="10:19" ht="12.75">
      <c r="J287" s="37"/>
      <c r="K287" s="37"/>
      <c r="L287" s="37"/>
      <c r="M287" s="37"/>
      <c r="N287" s="37"/>
      <c r="O287" s="37"/>
      <c r="P287" s="37"/>
      <c r="Q287" s="37"/>
      <c r="R287" s="37"/>
      <c r="S287" s="37"/>
    </row>
    <row r="288" spans="10:19" ht="12.75">
      <c r="J288" s="37"/>
      <c r="K288" s="37"/>
      <c r="L288" s="37"/>
      <c r="M288" s="37"/>
      <c r="N288" s="37"/>
      <c r="O288" s="37"/>
      <c r="P288" s="37"/>
      <c r="Q288" s="37"/>
      <c r="R288" s="37"/>
      <c r="S288" s="37"/>
    </row>
    <row r="289" spans="10:19" ht="12.75">
      <c r="J289" s="37"/>
      <c r="K289" s="37"/>
      <c r="L289" s="37"/>
      <c r="M289" s="37"/>
      <c r="N289" s="37"/>
      <c r="O289" s="37"/>
      <c r="P289" s="37"/>
      <c r="Q289" s="37"/>
      <c r="R289" s="37"/>
      <c r="S289" s="37"/>
    </row>
    <row r="290" spans="10:19" ht="12.75">
      <c r="J290" s="37"/>
      <c r="K290" s="37"/>
      <c r="L290" s="37"/>
      <c r="M290" s="37"/>
      <c r="N290" s="37"/>
      <c r="O290" s="37"/>
      <c r="P290" s="37"/>
      <c r="Q290" s="37"/>
      <c r="R290" s="37"/>
      <c r="S290" s="37"/>
    </row>
    <row r="291" spans="10:19" ht="12.75">
      <c r="J291" s="37"/>
      <c r="K291" s="37"/>
      <c r="L291" s="37"/>
      <c r="M291" s="37"/>
      <c r="N291" s="37"/>
      <c r="O291" s="37"/>
      <c r="P291" s="37"/>
      <c r="Q291" s="37"/>
      <c r="R291" s="37"/>
      <c r="S291" s="37"/>
    </row>
    <row r="292" spans="10:19" ht="12.75">
      <c r="J292" s="37"/>
      <c r="K292" s="37"/>
      <c r="L292" s="37"/>
      <c r="M292" s="37"/>
      <c r="N292" s="37"/>
      <c r="O292" s="37"/>
      <c r="P292" s="37"/>
      <c r="Q292" s="37"/>
      <c r="R292" s="37"/>
      <c r="S292" s="37"/>
    </row>
    <row r="293" spans="10:19" ht="12.75">
      <c r="J293" s="37"/>
      <c r="K293" s="37"/>
      <c r="L293" s="37"/>
      <c r="M293" s="37"/>
      <c r="N293" s="37"/>
      <c r="O293" s="37"/>
      <c r="P293" s="37"/>
      <c r="Q293" s="37"/>
      <c r="R293" s="37"/>
      <c r="S293" s="37"/>
    </row>
    <row r="294" spans="10:19" ht="12.75">
      <c r="J294" s="37"/>
      <c r="K294" s="37"/>
      <c r="L294" s="37"/>
      <c r="M294" s="37"/>
      <c r="N294" s="37"/>
      <c r="O294" s="37"/>
      <c r="P294" s="37"/>
      <c r="Q294" s="37"/>
      <c r="R294" s="37"/>
      <c r="S294" s="37"/>
    </row>
    <row r="295" spans="10:19" ht="12.75">
      <c r="J295" s="37"/>
      <c r="K295" s="37"/>
      <c r="L295" s="37"/>
      <c r="M295" s="37"/>
      <c r="N295" s="37"/>
      <c r="O295" s="37"/>
      <c r="P295" s="37"/>
      <c r="Q295" s="37"/>
      <c r="R295" s="37"/>
      <c r="S295" s="37"/>
    </row>
    <row r="296" spans="10:19" ht="12.75">
      <c r="J296" s="37"/>
      <c r="K296" s="37"/>
      <c r="L296" s="37"/>
      <c r="M296" s="37"/>
      <c r="N296" s="37"/>
      <c r="O296" s="37"/>
      <c r="P296" s="37"/>
      <c r="Q296" s="37"/>
      <c r="R296" s="37"/>
      <c r="S296" s="37"/>
    </row>
    <row r="297" spans="10:19" ht="12.75">
      <c r="J297" s="37"/>
      <c r="K297" s="37"/>
      <c r="L297" s="37"/>
      <c r="M297" s="37"/>
      <c r="N297" s="37"/>
      <c r="O297" s="37"/>
      <c r="P297" s="37"/>
      <c r="Q297" s="37"/>
      <c r="R297" s="37"/>
      <c r="S297" s="37"/>
    </row>
    <row r="298" spans="10:19" ht="12.75">
      <c r="J298" s="37"/>
      <c r="K298" s="37"/>
      <c r="L298" s="37"/>
      <c r="M298" s="37"/>
      <c r="N298" s="37"/>
      <c r="O298" s="37"/>
      <c r="P298" s="37"/>
      <c r="Q298" s="37"/>
      <c r="R298" s="37"/>
      <c r="S298" s="37"/>
    </row>
    <row r="299" spans="10:19" ht="12.75">
      <c r="J299" s="37"/>
      <c r="K299" s="37"/>
      <c r="L299" s="37"/>
      <c r="M299" s="37"/>
      <c r="N299" s="37"/>
      <c r="O299" s="37"/>
      <c r="P299" s="37"/>
      <c r="Q299" s="37"/>
      <c r="R299" s="37"/>
      <c r="S299" s="37"/>
    </row>
    <row r="300" spans="10:19" ht="12.75">
      <c r="J300" s="37"/>
      <c r="K300" s="37"/>
      <c r="L300" s="37"/>
      <c r="M300" s="37"/>
      <c r="N300" s="37"/>
      <c r="O300" s="37"/>
      <c r="P300" s="37"/>
      <c r="Q300" s="37"/>
      <c r="R300" s="37"/>
      <c r="S300" s="37"/>
    </row>
    <row r="301" spans="10:19" ht="12.75">
      <c r="J301" s="37"/>
      <c r="K301" s="37"/>
      <c r="L301" s="37"/>
      <c r="M301" s="37"/>
      <c r="N301" s="37"/>
      <c r="O301" s="37"/>
      <c r="P301" s="37"/>
      <c r="Q301" s="37"/>
      <c r="R301" s="37"/>
      <c r="S301" s="37"/>
    </row>
    <row r="302" spans="10:19" ht="12.75">
      <c r="J302" s="37"/>
      <c r="K302" s="37"/>
      <c r="L302" s="37"/>
      <c r="M302" s="37"/>
      <c r="N302" s="37"/>
      <c r="O302" s="37"/>
      <c r="P302" s="37"/>
      <c r="Q302" s="37"/>
      <c r="R302" s="37"/>
      <c r="S302" s="37"/>
    </row>
    <row r="303" spans="10:19" ht="12.75">
      <c r="J303" s="37"/>
      <c r="K303" s="37"/>
      <c r="L303" s="37"/>
      <c r="M303" s="37"/>
      <c r="N303" s="37"/>
      <c r="O303" s="37"/>
      <c r="P303" s="37"/>
      <c r="Q303" s="37"/>
      <c r="R303" s="37"/>
      <c r="S303" s="37"/>
    </row>
    <row r="304" spans="10:19" ht="12.75">
      <c r="J304" s="37"/>
      <c r="K304" s="37"/>
      <c r="L304" s="37"/>
      <c r="M304" s="37"/>
      <c r="N304" s="37"/>
      <c r="O304" s="37"/>
      <c r="P304" s="37"/>
      <c r="Q304" s="37"/>
      <c r="R304" s="37"/>
      <c r="S304" s="37"/>
    </row>
    <row r="305" spans="10:19" ht="12.75">
      <c r="J305" s="37"/>
      <c r="K305" s="37"/>
      <c r="L305" s="37"/>
      <c r="M305" s="37"/>
      <c r="N305" s="37"/>
      <c r="O305" s="37"/>
      <c r="P305" s="37"/>
      <c r="Q305" s="37"/>
      <c r="R305" s="37"/>
      <c r="S305" s="37"/>
    </row>
    <row r="306" spans="10:19" ht="12.75">
      <c r="J306" s="37"/>
      <c r="K306" s="37"/>
      <c r="L306" s="37"/>
      <c r="M306" s="37"/>
      <c r="N306" s="37"/>
      <c r="O306" s="37"/>
      <c r="P306" s="37"/>
      <c r="Q306" s="37"/>
      <c r="R306" s="37"/>
      <c r="S306" s="37"/>
    </row>
    <row r="307" spans="10:19" ht="12.75">
      <c r="J307" s="37"/>
      <c r="K307" s="37"/>
      <c r="L307" s="37"/>
      <c r="M307" s="37"/>
      <c r="N307" s="37"/>
      <c r="O307" s="37"/>
      <c r="P307" s="37"/>
      <c r="Q307" s="37"/>
      <c r="R307" s="37"/>
      <c r="S307" s="37"/>
    </row>
    <row r="308" spans="10:19" ht="12.75"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10:19" ht="12.75"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10:19" ht="12.75">
      <c r="J310" s="37"/>
      <c r="K310" s="37"/>
      <c r="L310" s="37"/>
      <c r="M310" s="37"/>
      <c r="N310" s="37"/>
      <c r="O310" s="37"/>
      <c r="P310" s="37"/>
      <c r="Q310" s="37"/>
      <c r="R310" s="37"/>
      <c r="S310" s="37"/>
    </row>
    <row r="311" spans="10:19" ht="12.75">
      <c r="J311" s="37"/>
      <c r="K311" s="37"/>
      <c r="L311" s="37"/>
      <c r="M311" s="37"/>
      <c r="N311" s="37"/>
      <c r="O311" s="37"/>
      <c r="P311" s="37"/>
      <c r="Q311" s="37"/>
      <c r="R311" s="37"/>
      <c r="S311" s="37"/>
    </row>
    <row r="312" spans="10:19" ht="12.75">
      <c r="J312" s="37"/>
      <c r="K312" s="37"/>
      <c r="L312" s="37"/>
      <c r="M312" s="37"/>
      <c r="N312" s="37"/>
      <c r="O312" s="37"/>
      <c r="P312" s="37"/>
      <c r="Q312" s="37"/>
      <c r="R312" s="37"/>
      <c r="S312" s="37"/>
    </row>
    <row r="313" spans="10:19" ht="12.75">
      <c r="J313" s="37"/>
      <c r="K313" s="37"/>
      <c r="L313" s="37"/>
      <c r="M313" s="37"/>
      <c r="N313" s="37"/>
      <c r="O313" s="37"/>
      <c r="P313" s="37"/>
      <c r="Q313" s="37"/>
      <c r="R313" s="37"/>
      <c r="S313" s="37"/>
    </row>
    <row r="314" spans="10:19" ht="12.75">
      <c r="J314" s="37"/>
      <c r="K314" s="37"/>
      <c r="L314" s="37"/>
      <c r="M314" s="37"/>
      <c r="N314" s="37"/>
      <c r="O314" s="37"/>
      <c r="P314" s="37"/>
      <c r="Q314" s="37"/>
      <c r="R314" s="37"/>
      <c r="S314" s="37"/>
    </row>
    <row r="315" spans="10:19" ht="12.75">
      <c r="J315" s="37"/>
      <c r="K315" s="37"/>
      <c r="L315" s="37"/>
      <c r="M315" s="37"/>
      <c r="N315" s="37"/>
      <c r="O315" s="37"/>
      <c r="P315" s="37"/>
      <c r="Q315" s="37"/>
      <c r="R315" s="37"/>
      <c r="S315" s="37"/>
    </row>
    <row r="316" spans="10:19" ht="12.75">
      <c r="J316" s="37"/>
      <c r="K316" s="37"/>
      <c r="L316" s="37"/>
      <c r="M316" s="37"/>
      <c r="N316" s="37"/>
      <c r="O316" s="37"/>
      <c r="P316" s="37"/>
      <c r="Q316" s="37"/>
      <c r="R316" s="37"/>
      <c r="S316" s="37"/>
    </row>
    <row r="317" spans="10:19" ht="12.75">
      <c r="J317" s="37"/>
      <c r="K317" s="37"/>
      <c r="L317" s="37"/>
      <c r="M317" s="37"/>
      <c r="N317" s="37"/>
      <c r="O317" s="37"/>
      <c r="P317" s="37"/>
      <c r="Q317" s="37"/>
      <c r="R317" s="37"/>
      <c r="S317" s="37"/>
    </row>
    <row r="318" spans="10:19" ht="12.75">
      <c r="J318" s="37"/>
      <c r="K318" s="37"/>
      <c r="L318" s="37"/>
      <c r="M318" s="37"/>
      <c r="N318" s="37"/>
      <c r="O318" s="37"/>
      <c r="P318" s="37"/>
      <c r="Q318" s="37"/>
      <c r="R318" s="37"/>
      <c r="S318" s="37"/>
    </row>
    <row r="319" spans="10:19" ht="12.75">
      <c r="J319" s="37"/>
      <c r="K319" s="37"/>
      <c r="L319" s="37"/>
      <c r="M319" s="37"/>
      <c r="N319" s="37"/>
      <c r="O319" s="37"/>
      <c r="P319" s="37"/>
      <c r="Q319" s="37"/>
      <c r="R319" s="37"/>
      <c r="S319" s="37"/>
    </row>
    <row r="320" spans="10:19" ht="12.75">
      <c r="J320" s="37"/>
      <c r="K320" s="37"/>
      <c r="L320" s="37"/>
      <c r="M320" s="37"/>
      <c r="N320" s="37"/>
      <c r="O320" s="37"/>
      <c r="P320" s="37"/>
      <c r="Q320" s="37"/>
      <c r="R320" s="37"/>
      <c r="S320" s="37"/>
    </row>
    <row r="321" spans="10:19" ht="12.75">
      <c r="J321" s="37"/>
      <c r="K321" s="37"/>
      <c r="L321" s="37"/>
      <c r="M321" s="37"/>
      <c r="N321" s="37"/>
      <c r="O321" s="37"/>
      <c r="P321" s="37"/>
      <c r="Q321" s="37"/>
      <c r="R321" s="37"/>
      <c r="S321" s="37"/>
    </row>
    <row r="322" spans="10:19" ht="12.75">
      <c r="J322" s="37"/>
      <c r="K322" s="37"/>
      <c r="L322" s="37"/>
      <c r="M322" s="37"/>
      <c r="N322" s="37"/>
      <c r="O322" s="37"/>
      <c r="P322" s="37"/>
      <c r="Q322" s="37"/>
      <c r="R322" s="37"/>
      <c r="S322" s="37"/>
    </row>
    <row r="323" spans="10:19" ht="12.75">
      <c r="J323" s="37"/>
      <c r="K323" s="37"/>
      <c r="L323" s="37"/>
      <c r="M323" s="37"/>
      <c r="N323" s="37"/>
      <c r="O323" s="37"/>
      <c r="P323" s="37"/>
      <c r="Q323" s="37"/>
      <c r="R323" s="37"/>
      <c r="S323" s="37"/>
    </row>
    <row r="324" spans="10:19" ht="12.75">
      <c r="J324" s="37"/>
      <c r="K324" s="37"/>
      <c r="L324" s="37"/>
      <c r="M324" s="37"/>
      <c r="N324" s="37"/>
      <c r="O324" s="37"/>
      <c r="P324" s="37"/>
      <c r="Q324" s="37"/>
      <c r="R324" s="37"/>
      <c r="S324" s="37"/>
    </row>
    <row r="325" spans="10:19" ht="12.75">
      <c r="J325" s="37"/>
      <c r="K325" s="37"/>
      <c r="L325" s="37"/>
      <c r="M325" s="37"/>
      <c r="N325" s="37"/>
      <c r="O325" s="37"/>
      <c r="P325" s="37"/>
      <c r="Q325" s="37"/>
      <c r="R325" s="37"/>
      <c r="S325" s="37"/>
    </row>
    <row r="326" spans="10:19" ht="12.75">
      <c r="J326" s="37"/>
      <c r="K326" s="37"/>
      <c r="L326" s="37"/>
      <c r="M326" s="37"/>
      <c r="N326" s="37"/>
      <c r="O326" s="37"/>
      <c r="P326" s="37"/>
      <c r="Q326" s="37"/>
      <c r="R326" s="37"/>
      <c r="S326" s="37"/>
    </row>
    <row r="327" spans="10:19" ht="12.75">
      <c r="J327" s="37"/>
      <c r="K327" s="37"/>
      <c r="L327" s="37"/>
      <c r="M327" s="37"/>
      <c r="N327" s="37"/>
      <c r="O327" s="37"/>
      <c r="P327" s="37"/>
      <c r="Q327" s="37"/>
      <c r="R327" s="37"/>
      <c r="S327" s="37"/>
    </row>
    <row r="328" spans="10:19" ht="12.75">
      <c r="J328" s="37"/>
      <c r="K328" s="37"/>
      <c r="L328" s="37"/>
      <c r="M328" s="37"/>
      <c r="N328" s="37"/>
      <c r="O328" s="37"/>
      <c r="P328" s="37"/>
      <c r="Q328" s="37"/>
      <c r="R328" s="37"/>
      <c r="S328" s="37"/>
    </row>
    <row r="329" spans="10:19" ht="12.75">
      <c r="J329" s="37"/>
      <c r="K329" s="37"/>
      <c r="L329" s="37"/>
      <c r="M329" s="37"/>
      <c r="N329" s="37"/>
      <c r="O329" s="37"/>
      <c r="P329" s="37"/>
      <c r="Q329" s="37"/>
      <c r="R329" s="37"/>
      <c r="S329" s="37"/>
    </row>
    <row r="330" spans="10:19" ht="12.75"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spans="10:19" ht="12.75">
      <c r="J331" s="37"/>
      <c r="K331" s="37"/>
      <c r="L331" s="37"/>
      <c r="M331" s="37"/>
      <c r="N331" s="37"/>
      <c r="O331" s="37"/>
      <c r="P331" s="37"/>
      <c r="Q331" s="37"/>
      <c r="R331" s="37"/>
      <c r="S331" s="37"/>
    </row>
    <row r="332" spans="10:19" ht="12.75">
      <c r="J332" s="37"/>
      <c r="K332" s="37"/>
      <c r="L332" s="37"/>
      <c r="M332" s="37"/>
      <c r="N332" s="37"/>
      <c r="O332" s="37"/>
      <c r="P332" s="37"/>
      <c r="Q332" s="37"/>
      <c r="R332" s="37"/>
      <c r="S332" s="37"/>
    </row>
    <row r="333" spans="10:19" ht="12.75">
      <c r="J333" s="37"/>
      <c r="K333" s="37"/>
      <c r="L333" s="37"/>
      <c r="M333" s="37"/>
      <c r="N333" s="37"/>
      <c r="O333" s="37"/>
      <c r="P333" s="37"/>
      <c r="Q333" s="37"/>
      <c r="R333" s="37"/>
      <c r="S333" s="37"/>
    </row>
    <row r="334" spans="10:19" ht="12.75">
      <c r="J334" s="37"/>
      <c r="K334" s="37"/>
      <c r="L334" s="37"/>
      <c r="M334" s="37"/>
      <c r="N334" s="37"/>
      <c r="O334" s="37"/>
      <c r="P334" s="37"/>
      <c r="Q334" s="37"/>
      <c r="R334" s="37"/>
      <c r="S334" s="37"/>
    </row>
    <row r="335" spans="10:19" ht="12.75">
      <c r="J335" s="37"/>
      <c r="K335" s="37"/>
      <c r="L335" s="37"/>
      <c r="M335" s="37"/>
      <c r="N335" s="37"/>
      <c r="O335" s="37"/>
      <c r="P335" s="37"/>
      <c r="Q335" s="37"/>
      <c r="R335" s="37"/>
      <c r="S335" s="37"/>
    </row>
    <row r="336" spans="10:19" ht="12.75">
      <c r="J336" s="37"/>
      <c r="K336" s="37"/>
      <c r="L336" s="37"/>
      <c r="M336" s="37"/>
      <c r="N336" s="37"/>
      <c r="O336" s="37"/>
      <c r="P336" s="37"/>
      <c r="Q336" s="37"/>
      <c r="R336" s="37"/>
      <c r="S336" s="37"/>
    </row>
    <row r="337" spans="10:19" ht="12.75">
      <c r="J337" s="37"/>
      <c r="K337" s="37"/>
      <c r="L337" s="37"/>
      <c r="M337" s="37"/>
      <c r="N337" s="37"/>
      <c r="O337" s="37"/>
      <c r="P337" s="37"/>
      <c r="Q337" s="37"/>
      <c r="R337" s="37"/>
      <c r="S337" s="37"/>
    </row>
    <row r="338" spans="10:19" ht="12.75">
      <c r="J338" s="37"/>
      <c r="K338" s="37"/>
      <c r="L338" s="37"/>
      <c r="M338" s="37"/>
      <c r="N338" s="37"/>
      <c r="O338" s="37"/>
      <c r="P338" s="37"/>
      <c r="Q338" s="37"/>
      <c r="R338" s="37"/>
      <c r="S338" s="37"/>
    </row>
    <row r="339" spans="10:19" ht="12.75">
      <c r="J339" s="37"/>
      <c r="K339" s="37"/>
      <c r="L339" s="37"/>
      <c r="M339" s="37"/>
      <c r="N339" s="37"/>
      <c r="O339" s="37"/>
      <c r="P339" s="37"/>
      <c r="Q339" s="37"/>
      <c r="R339" s="37"/>
      <c r="S339" s="37"/>
    </row>
    <row r="340" spans="10:19" ht="12.75">
      <c r="J340" s="37"/>
      <c r="K340" s="37"/>
      <c r="L340" s="37"/>
      <c r="M340" s="37"/>
      <c r="N340" s="37"/>
      <c r="O340" s="37"/>
      <c r="P340" s="37"/>
      <c r="Q340" s="37"/>
      <c r="R340" s="37"/>
      <c r="S340" s="37"/>
    </row>
    <row r="341" spans="10:19" ht="12.75">
      <c r="J341" s="37"/>
      <c r="K341" s="37"/>
      <c r="L341" s="37"/>
      <c r="M341" s="37"/>
      <c r="N341" s="37"/>
      <c r="O341" s="37"/>
      <c r="P341" s="37"/>
      <c r="Q341" s="37"/>
      <c r="R341" s="37"/>
      <c r="S341" s="37"/>
    </row>
    <row r="342" spans="10:19" ht="12.75">
      <c r="J342" s="37"/>
      <c r="K342" s="37"/>
      <c r="L342" s="37"/>
      <c r="M342" s="37"/>
      <c r="N342" s="37"/>
      <c r="O342" s="37"/>
      <c r="P342" s="37"/>
      <c r="Q342" s="37"/>
      <c r="R342" s="37"/>
      <c r="S342" s="37"/>
    </row>
    <row r="343" spans="10:19" ht="12.75">
      <c r="J343" s="37"/>
      <c r="K343" s="37"/>
      <c r="L343" s="37"/>
      <c r="M343" s="37"/>
      <c r="N343" s="37"/>
      <c r="O343" s="37"/>
      <c r="P343" s="37"/>
      <c r="Q343" s="37"/>
      <c r="R343" s="37"/>
      <c r="S343" s="37"/>
    </row>
    <row r="344" spans="10:19" ht="12.75">
      <c r="J344" s="37"/>
      <c r="K344" s="37"/>
      <c r="L344" s="37"/>
      <c r="M344" s="37"/>
      <c r="N344" s="37"/>
      <c r="O344" s="37"/>
      <c r="P344" s="37"/>
      <c r="Q344" s="37"/>
      <c r="R344" s="37"/>
      <c r="S344" s="37"/>
    </row>
    <row r="345" spans="10:19" ht="12.75">
      <c r="J345" s="37"/>
      <c r="K345" s="37"/>
      <c r="L345" s="37"/>
      <c r="M345" s="37"/>
      <c r="N345" s="37"/>
      <c r="O345" s="37"/>
      <c r="P345" s="37"/>
      <c r="Q345" s="37"/>
      <c r="R345" s="37"/>
      <c r="S345" s="37"/>
    </row>
    <row r="346" spans="10:19" ht="12.75">
      <c r="J346" s="37"/>
      <c r="K346" s="37"/>
      <c r="L346" s="37"/>
      <c r="M346" s="37"/>
      <c r="N346" s="37"/>
      <c r="O346" s="37"/>
      <c r="P346" s="37"/>
      <c r="Q346" s="37"/>
      <c r="R346" s="37"/>
      <c r="S346" s="37"/>
    </row>
    <row r="347" spans="10:19" ht="12.75">
      <c r="J347" s="37"/>
      <c r="K347" s="37"/>
      <c r="L347" s="37"/>
      <c r="M347" s="37"/>
      <c r="N347" s="37"/>
      <c r="O347" s="37"/>
      <c r="P347" s="37"/>
      <c r="Q347" s="37"/>
      <c r="R347" s="37"/>
      <c r="S347" s="37"/>
    </row>
    <row r="348" spans="10:19" ht="12.75">
      <c r="J348" s="37"/>
      <c r="K348" s="37"/>
      <c r="L348" s="37"/>
      <c r="M348" s="37"/>
      <c r="N348" s="37"/>
      <c r="O348" s="37"/>
      <c r="P348" s="37"/>
      <c r="Q348" s="37"/>
      <c r="R348" s="37"/>
      <c r="S348" s="37"/>
    </row>
    <row r="349" spans="10:19" ht="12.75">
      <c r="J349" s="37"/>
      <c r="K349" s="37"/>
      <c r="L349" s="37"/>
      <c r="M349" s="37"/>
      <c r="N349" s="37"/>
      <c r="O349" s="37"/>
      <c r="P349" s="37"/>
      <c r="Q349" s="37"/>
      <c r="R349" s="37"/>
      <c r="S349" s="37"/>
    </row>
    <row r="350" spans="10:19" ht="12.75">
      <c r="J350" s="37"/>
      <c r="K350" s="37"/>
      <c r="L350" s="37"/>
      <c r="M350" s="37"/>
      <c r="N350" s="37"/>
      <c r="O350" s="37"/>
      <c r="P350" s="37"/>
      <c r="Q350" s="37"/>
      <c r="R350" s="37"/>
      <c r="S350" s="37"/>
    </row>
    <row r="351" spans="10:19" ht="12.75">
      <c r="J351" s="37"/>
      <c r="K351" s="37"/>
      <c r="L351" s="37"/>
      <c r="M351" s="37"/>
      <c r="N351" s="37"/>
      <c r="O351" s="37"/>
      <c r="P351" s="37"/>
      <c r="Q351" s="37"/>
      <c r="R351" s="37"/>
      <c r="S351" s="37"/>
    </row>
    <row r="352" spans="10:19" ht="12.75">
      <c r="J352" s="37"/>
      <c r="K352" s="37"/>
      <c r="L352" s="37"/>
      <c r="M352" s="37"/>
      <c r="N352" s="37"/>
      <c r="O352" s="37"/>
      <c r="P352" s="37"/>
      <c r="Q352" s="37"/>
      <c r="R352" s="37"/>
      <c r="S352" s="37"/>
    </row>
    <row r="353" spans="10:19" ht="12.75">
      <c r="J353" s="37"/>
      <c r="K353" s="37"/>
      <c r="L353" s="37"/>
      <c r="M353" s="37"/>
      <c r="N353" s="37"/>
      <c r="O353" s="37"/>
      <c r="P353" s="37"/>
      <c r="Q353" s="37"/>
      <c r="R353" s="37"/>
      <c r="S353" s="37"/>
    </row>
    <row r="354" spans="10:19" ht="12.75">
      <c r="J354" s="37"/>
      <c r="K354" s="37"/>
      <c r="L354" s="37"/>
      <c r="M354" s="37"/>
      <c r="N354" s="37"/>
      <c r="O354" s="37"/>
      <c r="P354" s="37"/>
      <c r="Q354" s="37"/>
      <c r="R354" s="37"/>
      <c r="S354" s="37"/>
    </row>
    <row r="355" spans="10:19" ht="12.75">
      <c r="J355" s="37"/>
      <c r="K355" s="37"/>
      <c r="L355" s="37"/>
      <c r="M355" s="37"/>
      <c r="N355" s="37"/>
      <c r="O355" s="37"/>
      <c r="P355" s="37"/>
      <c r="Q355" s="37"/>
      <c r="R355" s="37"/>
      <c r="S355" s="37"/>
    </row>
    <row r="356" spans="10:19" ht="12.75">
      <c r="J356" s="37"/>
      <c r="K356" s="37"/>
      <c r="L356" s="37"/>
      <c r="M356" s="37"/>
      <c r="N356" s="37"/>
      <c r="O356" s="37"/>
      <c r="P356" s="37"/>
      <c r="Q356" s="37"/>
      <c r="R356" s="37"/>
      <c r="S356" s="37"/>
    </row>
    <row r="357" spans="10:19" ht="12.75">
      <c r="J357" s="37"/>
      <c r="K357" s="37"/>
      <c r="L357" s="37"/>
      <c r="M357" s="37"/>
      <c r="N357" s="37"/>
      <c r="O357" s="37"/>
      <c r="P357" s="37"/>
      <c r="Q357" s="37"/>
      <c r="R357" s="37"/>
      <c r="S357" s="37"/>
    </row>
    <row r="358" spans="10:19" ht="12.75">
      <c r="J358" s="37"/>
      <c r="K358" s="37"/>
      <c r="L358" s="37"/>
      <c r="M358" s="37"/>
      <c r="N358" s="37"/>
      <c r="O358" s="37"/>
      <c r="P358" s="37"/>
      <c r="Q358" s="37"/>
      <c r="R358" s="37"/>
      <c r="S358" s="37"/>
    </row>
    <row r="359" spans="10:19" ht="12.75">
      <c r="J359" s="37"/>
      <c r="K359" s="37"/>
      <c r="L359" s="37"/>
      <c r="M359" s="37"/>
      <c r="N359" s="37"/>
      <c r="O359" s="37"/>
      <c r="P359" s="37"/>
      <c r="Q359" s="37"/>
      <c r="R359" s="37"/>
      <c r="S359" s="37"/>
    </row>
    <row r="360" spans="10:19" ht="12.75">
      <c r="J360" s="37"/>
      <c r="K360" s="37"/>
      <c r="L360" s="37"/>
      <c r="M360" s="37"/>
      <c r="N360" s="37"/>
      <c r="O360" s="37"/>
      <c r="P360" s="37"/>
      <c r="Q360" s="37"/>
      <c r="R360" s="37"/>
      <c r="S360" s="37"/>
    </row>
    <row r="361" spans="10:19" ht="12.75">
      <c r="J361" s="37"/>
      <c r="K361" s="37"/>
      <c r="L361" s="37"/>
      <c r="M361" s="37"/>
      <c r="N361" s="37"/>
      <c r="O361" s="37"/>
      <c r="P361" s="37"/>
      <c r="Q361" s="37"/>
      <c r="R361" s="37"/>
      <c r="S361" s="37"/>
    </row>
    <row r="362" spans="10:19" ht="12.75">
      <c r="J362" s="37"/>
      <c r="K362" s="37"/>
      <c r="L362" s="37"/>
      <c r="M362" s="37"/>
      <c r="N362" s="37"/>
      <c r="O362" s="37"/>
      <c r="P362" s="37"/>
      <c r="Q362" s="37"/>
      <c r="R362" s="37"/>
      <c r="S362" s="37"/>
    </row>
    <row r="363" spans="10:19" ht="12.75">
      <c r="J363" s="37"/>
      <c r="K363" s="37"/>
      <c r="L363" s="37"/>
      <c r="M363" s="37"/>
      <c r="N363" s="37"/>
      <c r="O363" s="37"/>
      <c r="P363" s="37"/>
      <c r="Q363" s="37"/>
      <c r="R363" s="37"/>
      <c r="S363" s="37"/>
    </row>
    <row r="364" spans="10:19" ht="12.75">
      <c r="J364" s="37"/>
      <c r="K364" s="37"/>
      <c r="L364" s="37"/>
      <c r="M364" s="37"/>
      <c r="N364" s="37"/>
      <c r="O364" s="37"/>
      <c r="P364" s="37"/>
      <c r="Q364" s="37"/>
      <c r="R364" s="37"/>
      <c r="S364" s="37"/>
    </row>
    <row r="365" spans="10:19" ht="12.75">
      <c r="J365" s="37"/>
      <c r="K365" s="37"/>
      <c r="L365" s="37"/>
      <c r="M365" s="37"/>
      <c r="N365" s="37"/>
      <c r="O365" s="37"/>
      <c r="P365" s="37"/>
      <c r="Q365" s="37"/>
      <c r="R365" s="37"/>
      <c r="S365" s="37"/>
    </row>
    <row r="366" spans="10:19" ht="12.75">
      <c r="J366" s="37"/>
      <c r="K366" s="37"/>
      <c r="L366" s="37"/>
      <c r="M366" s="37"/>
      <c r="N366" s="37"/>
      <c r="O366" s="37"/>
      <c r="P366" s="37"/>
      <c r="Q366" s="37"/>
      <c r="R366" s="37"/>
      <c r="S366" s="37"/>
    </row>
    <row r="367" spans="10:19" ht="12.75">
      <c r="J367" s="37"/>
      <c r="K367" s="37"/>
      <c r="L367" s="37"/>
      <c r="M367" s="37"/>
      <c r="N367" s="37"/>
      <c r="O367" s="37"/>
      <c r="P367" s="37"/>
      <c r="Q367" s="37"/>
      <c r="R367" s="37"/>
      <c r="S367" s="37"/>
    </row>
    <row r="368" spans="10:19" ht="12.75">
      <c r="J368" s="37"/>
      <c r="K368" s="37"/>
      <c r="L368" s="37"/>
      <c r="M368" s="37"/>
      <c r="N368" s="37"/>
      <c r="O368" s="37"/>
      <c r="P368" s="37"/>
      <c r="Q368" s="37"/>
      <c r="R368" s="37"/>
      <c r="S368" s="37"/>
    </row>
    <row r="369" spans="10:19" ht="12.75">
      <c r="J369" s="37"/>
      <c r="K369" s="37"/>
      <c r="L369" s="37"/>
      <c r="M369" s="37"/>
      <c r="N369" s="37"/>
      <c r="O369" s="37"/>
      <c r="P369" s="37"/>
      <c r="Q369" s="37"/>
      <c r="R369" s="37"/>
      <c r="S369" s="37"/>
    </row>
    <row r="370" spans="10:19" ht="12.75">
      <c r="J370" s="37"/>
      <c r="K370" s="37"/>
      <c r="L370" s="37"/>
      <c r="M370" s="37"/>
      <c r="N370" s="37"/>
      <c r="O370" s="37"/>
      <c r="P370" s="37"/>
      <c r="Q370" s="37"/>
      <c r="R370" s="37"/>
      <c r="S370" s="37"/>
    </row>
    <row r="371" spans="10:19" ht="12.75">
      <c r="J371" s="37"/>
      <c r="K371" s="37"/>
      <c r="L371" s="37"/>
      <c r="M371" s="37"/>
      <c r="N371" s="37"/>
      <c r="O371" s="37"/>
      <c r="P371" s="37"/>
      <c r="Q371" s="37"/>
      <c r="R371" s="37"/>
      <c r="S371" s="37"/>
    </row>
    <row r="372" spans="10:19" ht="12.75">
      <c r="J372" s="37"/>
      <c r="K372" s="37"/>
      <c r="L372" s="37"/>
      <c r="M372" s="37"/>
      <c r="N372" s="37"/>
      <c r="O372" s="37"/>
      <c r="P372" s="37"/>
      <c r="Q372" s="37"/>
      <c r="R372" s="37"/>
      <c r="S372" s="37"/>
    </row>
    <row r="373" spans="10:19" ht="12.75">
      <c r="J373" s="37"/>
      <c r="K373" s="37"/>
      <c r="L373" s="37"/>
      <c r="M373" s="37"/>
      <c r="N373" s="37"/>
      <c r="O373" s="37"/>
      <c r="P373" s="37"/>
      <c r="Q373" s="37"/>
      <c r="R373" s="37"/>
      <c r="S373" s="37"/>
    </row>
    <row r="374" spans="10:19" ht="12.75">
      <c r="J374" s="37"/>
      <c r="K374" s="37"/>
      <c r="L374" s="37"/>
      <c r="M374" s="37"/>
      <c r="N374" s="37"/>
      <c r="O374" s="37"/>
      <c r="P374" s="37"/>
      <c r="Q374" s="37"/>
      <c r="R374" s="37"/>
      <c r="S374" s="37"/>
    </row>
    <row r="375" spans="10:19" ht="12.75">
      <c r="J375" s="37"/>
      <c r="K375" s="37"/>
      <c r="L375" s="37"/>
      <c r="M375" s="37"/>
      <c r="N375" s="37"/>
      <c r="O375" s="37"/>
      <c r="P375" s="37"/>
      <c r="Q375" s="37"/>
      <c r="R375" s="37"/>
      <c r="S375" s="37"/>
    </row>
    <row r="376" spans="10:19" ht="12.75">
      <c r="J376" s="37"/>
      <c r="K376" s="37"/>
      <c r="L376" s="37"/>
      <c r="M376" s="37"/>
      <c r="N376" s="37"/>
      <c r="O376" s="37"/>
      <c r="P376" s="37"/>
      <c r="Q376" s="37"/>
      <c r="R376" s="37"/>
      <c r="S376" s="37"/>
    </row>
    <row r="377" spans="10:19" ht="12.75">
      <c r="J377" s="37"/>
      <c r="K377" s="37"/>
      <c r="L377" s="37"/>
      <c r="M377" s="37"/>
      <c r="N377" s="37"/>
      <c r="O377" s="37"/>
      <c r="P377" s="37"/>
      <c r="Q377" s="37"/>
      <c r="R377" s="37"/>
      <c r="S377" s="37"/>
    </row>
    <row r="378" spans="10:19" ht="12.75">
      <c r="J378" s="37"/>
      <c r="K378" s="37"/>
      <c r="L378" s="37"/>
      <c r="M378" s="37"/>
      <c r="N378" s="37"/>
      <c r="O378" s="37"/>
      <c r="P378" s="37"/>
      <c r="Q378" s="37"/>
      <c r="R378" s="37"/>
      <c r="S378" s="37"/>
    </row>
    <row r="379" spans="10:19" ht="12.75">
      <c r="J379" s="37"/>
      <c r="K379" s="37"/>
      <c r="L379" s="37"/>
      <c r="M379" s="37"/>
      <c r="N379" s="37"/>
      <c r="O379" s="37"/>
      <c r="P379" s="37"/>
      <c r="Q379" s="37"/>
      <c r="R379" s="37"/>
      <c r="S379" s="37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28125" style="6" customWidth="1"/>
    <col min="4" max="4" width="11.57421875" style="6" bestFit="1" customWidth="1"/>
    <col min="5" max="5" width="64.5742187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3" width="13.57421875" style="6" bestFit="1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24</v>
      </c>
      <c r="D2" s="15"/>
      <c r="F2" s="12"/>
      <c r="G2" s="13"/>
    </row>
    <row r="3" spans="2:7" ht="12.75" customHeight="1">
      <c r="B3" s="8" t="s">
        <v>4</v>
      </c>
      <c r="C3" s="62" t="s">
        <v>32</v>
      </c>
      <c r="D3" s="62"/>
      <c r="E3" s="62"/>
      <c r="F3" s="12"/>
      <c r="G3" s="9"/>
    </row>
    <row r="4" spans="2:6" ht="30.75" customHeight="1">
      <c r="B4" s="8"/>
      <c r="C4" s="62"/>
      <c r="D4" s="62"/>
      <c r="E4" s="62"/>
      <c r="F4" s="12"/>
    </row>
    <row r="5" spans="2:5" ht="19.5" customHeight="1">
      <c r="B5" s="8" t="s">
        <v>1</v>
      </c>
      <c r="C5" s="23" t="str">
        <f>'Full Extract'!C5</f>
        <v>January to March 2020</v>
      </c>
      <c r="E5" s="12"/>
    </row>
    <row r="6" spans="2:6" ht="12.75">
      <c r="B6" s="8" t="s">
        <v>2</v>
      </c>
      <c r="C6" s="10" t="s">
        <v>423</v>
      </c>
      <c r="D6" s="10"/>
      <c r="F6" s="12"/>
    </row>
    <row r="7" spans="2:6" ht="12.75">
      <c r="B7" s="8" t="s">
        <v>6</v>
      </c>
      <c r="C7" s="63" t="s">
        <v>31</v>
      </c>
      <c r="D7" s="63"/>
      <c r="F7" s="12"/>
    </row>
    <row r="8" spans="2:6" ht="12.75">
      <c r="B8" s="8" t="s">
        <v>3</v>
      </c>
      <c r="C8" s="63" t="str">
        <f>'Full Extract'!C8:D8</f>
        <v>29th May 2020</v>
      </c>
      <c r="D8" s="63"/>
      <c r="F8" s="12"/>
    </row>
    <row r="9" spans="2:7" ht="12.75">
      <c r="B9" s="8" t="s">
        <v>5</v>
      </c>
      <c r="C9" s="63" t="s">
        <v>7</v>
      </c>
      <c r="D9" s="63"/>
      <c r="F9" s="12"/>
      <c r="G9" s="10"/>
    </row>
    <row r="10" spans="2:6" ht="12.75">
      <c r="B10" s="8" t="s">
        <v>9</v>
      </c>
      <c r="C10" s="63" t="s">
        <v>404</v>
      </c>
      <c r="D10" s="63"/>
      <c r="F10" s="12"/>
    </row>
    <row r="11" spans="2:7" ht="12.75">
      <c r="B11" s="8" t="s">
        <v>10</v>
      </c>
      <c r="C11" s="10" t="s">
        <v>405</v>
      </c>
      <c r="D11" s="10"/>
      <c r="F11" s="12"/>
      <c r="G11" s="10"/>
    </row>
    <row r="12" spans="2:6" ht="12.75">
      <c r="B12" s="66" t="s">
        <v>33</v>
      </c>
      <c r="C12" s="66"/>
      <c r="D12" s="66"/>
      <c r="E12" s="66"/>
      <c r="F12" s="66"/>
    </row>
    <row r="13" spans="2:5" ht="12.75">
      <c r="B13" s="52" t="s">
        <v>34</v>
      </c>
      <c r="E13" s="10"/>
    </row>
    <row r="14" spans="6:7" ht="12.75">
      <c r="F14" s="11"/>
      <c r="G14" s="10"/>
    </row>
    <row r="15" spans="2:4" ht="15">
      <c r="B15" s="64" t="s">
        <v>395</v>
      </c>
      <c r="C15" s="64"/>
      <c r="D15" s="64"/>
    </row>
    <row r="16" spans="2:17" ht="38.25">
      <c r="B16" s="14" t="s">
        <v>21</v>
      </c>
      <c r="C16" s="14" t="s">
        <v>13</v>
      </c>
      <c r="D16" s="16" t="s">
        <v>391</v>
      </c>
      <c r="E16" s="16" t="s">
        <v>392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.75">
      <c r="B17" s="48" t="str">
        <f>'Full Extract'!B17</f>
        <v>2019-20</v>
      </c>
      <c r="C17" s="50" t="str">
        <f>'Full Extract'!C17</f>
        <v>MARCH</v>
      </c>
      <c r="D17" s="47"/>
      <c r="E17" s="1" t="s">
        <v>8</v>
      </c>
      <c r="F17" s="47" t="s">
        <v>22</v>
      </c>
      <c r="G17" s="47" t="s">
        <v>23</v>
      </c>
      <c r="H17" s="51">
        <f>SUM(H19:H26)</f>
        <v>1483447</v>
      </c>
      <c r="I17" s="51">
        <f>SUM(I19:I26)</f>
        <v>1364243</v>
      </c>
      <c r="J17" s="51">
        <f>SUM(J19:J26)</f>
        <v>32489</v>
      </c>
      <c r="K17" s="51">
        <f aca="true" t="shared" si="0" ref="K17:Q17">SUM(K19:K26)</f>
        <v>254996</v>
      </c>
      <c r="L17" s="51">
        <f t="shared" si="0"/>
        <v>3105963</v>
      </c>
      <c r="M17" s="51">
        <f t="shared" si="0"/>
        <v>2204172</v>
      </c>
      <c r="N17" s="51">
        <f t="shared" si="0"/>
        <v>4786732</v>
      </c>
      <c r="O17" s="51">
        <f t="shared" si="0"/>
        <v>459347</v>
      </c>
      <c r="P17" s="51">
        <f>SUM(P19:P26)</f>
        <v>10278503</v>
      </c>
      <c r="Q17" s="51">
        <f t="shared" si="0"/>
        <v>918551</v>
      </c>
    </row>
    <row r="18" ht="6.75" customHeight="1"/>
    <row r="19" spans="2:17" ht="12.75">
      <c r="B19" s="3" t="str">
        <f>B17</f>
        <v>2019-20</v>
      </c>
      <c r="C19" s="32" t="str">
        <f aca="true" t="shared" si="1" ref="C19:C26">$C$17</f>
        <v>MARCH</v>
      </c>
      <c r="D19" s="55" t="s">
        <v>7</v>
      </c>
      <c r="E19" s="4" t="s">
        <v>35</v>
      </c>
      <c r="F19" s="18" t="s">
        <v>22</v>
      </c>
      <c r="G19" s="18" t="s">
        <v>23</v>
      </c>
      <c r="H19" s="18">
        <f>SUMIF('Full Extract'!$D$19:$D$215,'Regional Totals'!$D19,'Full Extract'!J$19:J$215)</f>
        <v>55074</v>
      </c>
      <c r="I19" s="18">
        <f>SUMIF('Full Extract'!$D$19:$D$215,'Regional Totals'!$D19,'Full Extract'!K$19:K$215)</f>
        <v>80697</v>
      </c>
      <c r="J19" s="18">
        <f>SUMIF('Full Extract'!$D$19:$D$215,'Regional Totals'!$D19,'Full Extract'!L$19:L$215)</f>
        <v>1526</v>
      </c>
      <c r="K19" s="18">
        <f>SUMIF('Full Extract'!$D$19:$D$215,'Regional Totals'!$D19,'Full Extract'!M$19:M$215)</f>
        <v>7864</v>
      </c>
      <c r="L19" s="18">
        <f>SUMIF('Full Extract'!$D$19:$D$215,'Regional Totals'!$D19,'Full Extract'!N$19:N$215)</f>
        <v>159410</v>
      </c>
      <c r="M19" s="18">
        <f>SUMIF('Full Extract'!$D$19:$D$215,'Regional Totals'!$D19,'Full Extract'!O$19:O$215)</f>
        <v>115759</v>
      </c>
      <c r="N19" s="18">
        <f>SUMIF('Full Extract'!$D$19:$D$215,'Regional Totals'!$D19,'Full Extract'!P$19:P$215)</f>
        <v>373596</v>
      </c>
      <c r="O19" s="18">
        <f>SUMIF('Full Extract'!$D$19:$D$215,'Regional Totals'!$D19,'Full Extract'!Q$19:Q$215)</f>
        <v>25213</v>
      </c>
      <c r="P19" s="18">
        <f>SUMIF('Full Extract'!$D$19:$D$215,'Regional Totals'!$D19,'Full Extract'!R$19:R$215)</f>
        <v>1182812</v>
      </c>
      <c r="Q19" s="18">
        <f>SUMIF('Full Extract'!$D$19:$D$215,'Regional Totals'!$D19,'Full Extract'!S$19:S$215)</f>
        <v>52286</v>
      </c>
    </row>
    <row r="20" spans="2:17" ht="12.75">
      <c r="B20" s="4" t="str">
        <f aca="true" t="shared" si="2" ref="B20:B25">B19</f>
        <v>2019-20</v>
      </c>
      <c r="C20" s="33" t="str">
        <f t="shared" si="1"/>
        <v>MARCH</v>
      </c>
      <c r="D20" s="56" t="s">
        <v>393</v>
      </c>
      <c r="E20" s="4" t="s">
        <v>394</v>
      </c>
      <c r="F20" s="19" t="s">
        <v>22</v>
      </c>
      <c r="G20" s="19" t="s">
        <v>23</v>
      </c>
      <c r="H20" s="19">
        <f>SUMIF('Full Extract'!$D$19:$D$215,'Regional Totals'!$D20,'Full Extract'!J$19:J$215)</f>
        <v>206959</v>
      </c>
      <c r="I20" s="19">
        <f>SUMIF('Full Extract'!$D$19:$D$215,'Regional Totals'!$D20,'Full Extract'!K$19:K$215)</f>
        <v>174950</v>
      </c>
      <c r="J20" s="19">
        <f>SUMIF('Full Extract'!$D$19:$D$215,'Regional Totals'!$D20,'Full Extract'!L$19:L$215)</f>
        <v>6495</v>
      </c>
      <c r="K20" s="19">
        <f>SUMIF('Full Extract'!$D$19:$D$215,'Regional Totals'!$D20,'Full Extract'!M$19:M$215)</f>
        <v>45428</v>
      </c>
      <c r="L20" s="19">
        <f>SUMIF('Full Extract'!$D$19:$D$215,'Regional Totals'!$D20,'Full Extract'!N$19:N$215)</f>
        <v>478471</v>
      </c>
      <c r="M20" s="19">
        <f>SUMIF('Full Extract'!$D$19:$D$215,'Regional Totals'!$D20,'Full Extract'!O$19:O$215)</f>
        <v>360990</v>
      </c>
      <c r="N20" s="19">
        <f>SUMIF('Full Extract'!$D$19:$D$215,'Regional Totals'!$D20,'Full Extract'!P$19:P$215)</f>
        <v>756902</v>
      </c>
      <c r="O20" s="19">
        <f>SUMIF('Full Extract'!$D$19:$D$215,'Regional Totals'!$D20,'Full Extract'!Q$19:Q$215)</f>
        <v>107126</v>
      </c>
      <c r="P20" s="19">
        <f>SUMIF('Full Extract'!$D$19:$D$215,'Regional Totals'!$D20,'Full Extract'!R$19:R$215)</f>
        <v>1589403</v>
      </c>
      <c r="Q20" s="19">
        <f>SUMIF('Full Extract'!$D$19:$D$215,'Regional Totals'!$D20,'Full Extract'!S$19:S$215)</f>
        <v>208904</v>
      </c>
    </row>
    <row r="21" spans="2:17" ht="12.75">
      <c r="B21" s="4" t="str">
        <f t="shared" si="2"/>
        <v>2019-20</v>
      </c>
      <c r="C21" s="33" t="str">
        <f t="shared" si="1"/>
        <v>MARCH</v>
      </c>
      <c r="D21" s="56" t="s">
        <v>406</v>
      </c>
      <c r="E21" s="4" t="s">
        <v>422</v>
      </c>
      <c r="F21" s="19" t="s">
        <v>22</v>
      </c>
      <c r="G21" s="19" t="s">
        <v>23</v>
      </c>
      <c r="H21" s="19">
        <f>SUMIF('Full Extract'!$D$19:$D$215,'Regional Totals'!$D21,'Full Extract'!J$19:J$215)</f>
        <v>144343</v>
      </c>
      <c r="I21" s="19">
        <f>SUMIF('Full Extract'!$D$19:$D$215,'Regional Totals'!$D21,'Full Extract'!K$19:K$215)</f>
        <v>129349</v>
      </c>
      <c r="J21" s="19">
        <f>SUMIF('Full Extract'!$D$19:$D$215,'Regional Totals'!$D21,'Full Extract'!L$19:L$215)</f>
        <v>1982</v>
      </c>
      <c r="K21" s="19">
        <f>SUMIF('Full Extract'!$D$19:$D$215,'Regional Totals'!$D21,'Full Extract'!M$19:M$215)</f>
        <v>19347</v>
      </c>
      <c r="L21" s="19">
        <f>SUMIF('Full Extract'!$D$19:$D$215,'Regional Totals'!$D21,'Full Extract'!N$19:N$215)</f>
        <v>264283</v>
      </c>
      <c r="M21" s="19">
        <f>SUMIF('Full Extract'!$D$19:$D$215,'Regional Totals'!$D21,'Full Extract'!O$19:O$215)</f>
        <v>174777</v>
      </c>
      <c r="N21" s="19">
        <f>SUMIF('Full Extract'!$D$19:$D$215,'Regional Totals'!$D21,'Full Extract'!P$19:P$215)</f>
        <v>380336</v>
      </c>
      <c r="O21" s="19">
        <f>SUMIF('Full Extract'!$D$19:$D$215,'Regional Totals'!$D21,'Full Extract'!Q$19:Q$215)</f>
        <v>27764</v>
      </c>
      <c r="P21" s="19">
        <f>SUMIF('Full Extract'!$D$19:$D$215,'Regional Totals'!$D21,'Full Extract'!R$19:R$215)</f>
        <v>731041</v>
      </c>
      <c r="Q21" s="19">
        <f>SUMIF('Full Extract'!$D$19:$D$215,'Regional Totals'!$D21,'Full Extract'!S$19:S$215)</f>
        <v>53782</v>
      </c>
    </row>
    <row r="22" spans="2:17" ht="12.75">
      <c r="B22" s="4" t="str">
        <f t="shared" si="2"/>
        <v>2019-20</v>
      </c>
      <c r="C22" s="33" t="str">
        <f t="shared" si="1"/>
        <v>MARCH</v>
      </c>
      <c r="D22" s="56" t="s">
        <v>407</v>
      </c>
      <c r="E22" s="4" t="s">
        <v>421</v>
      </c>
      <c r="F22" s="19" t="s">
        <v>22</v>
      </c>
      <c r="G22" s="19" t="s">
        <v>23</v>
      </c>
      <c r="H22" s="19">
        <f>SUMIF('Full Extract'!$D$19:$D$215,'Regional Totals'!$D22,'Full Extract'!J$19:J$215)</f>
        <v>201306</v>
      </c>
      <c r="I22" s="19">
        <f>SUMIF('Full Extract'!$D$19:$D$215,'Regional Totals'!$D22,'Full Extract'!K$19:K$215)</f>
        <v>204337</v>
      </c>
      <c r="J22" s="19">
        <f>SUMIF('Full Extract'!$D$19:$D$215,'Regional Totals'!$D22,'Full Extract'!L$19:L$215)</f>
        <v>4094</v>
      </c>
      <c r="K22" s="19">
        <f>SUMIF('Full Extract'!$D$19:$D$215,'Regional Totals'!$D22,'Full Extract'!M$19:M$215)</f>
        <v>37497</v>
      </c>
      <c r="L22" s="19">
        <f>SUMIF('Full Extract'!$D$19:$D$215,'Regional Totals'!$D22,'Full Extract'!N$19:N$215)</f>
        <v>460644</v>
      </c>
      <c r="M22" s="19">
        <f>SUMIF('Full Extract'!$D$19:$D$215,'Regional Totals'!$D22,'Full Extract'!O$19:O$215)</f>
        <v>312466</v>
      </c>
      <c r="N22" s="19">
        <f>SUMIF('Full Extract'!$D$19:$D$215,'Regional Totals'!$D22,'Full Extract'!P$19:P$215)</f>
        <v>643812</v>
      </c>
      <c r="O22" s="19">
        <f>SUMIF('Full Extract'!$D$19:$D$215,'Regional Totals'!$D22,'Full Extract'!Q$19:Q$215)</f>
        <v>50657</v>
      </c>
      <c r="P22" s="19">
        <f>SUMIF('Full Extract'!$D$19:$D$215,'Regional Totals'!$D22,'Full Extract'!R$19:R$215)</f>
        <v>1208095</v>
      </c>
      <c r="Q22" s="19">
        <f>SUMIF('Full Extract'!$D$19:$D$215,'Regional Totals'!$D22,'Full Extract'!S$19:S$215)</f>
        <v>96238</v>
      </c>
    </row>
    <row r="23" spans="2:17" ht="12.75">
      <c r="B23" s="4" t="str">
        <f t="shared" si="2"/>
        <v>2019-20</v>
      </c>
      <c r="C23" s="33" t="str">
        <f t="shared" si="1"/>
        <v>MARCH</v>
      </c>
      <c r="D23" s="56" t="s">
        <v>425</v>
      </c>
      <c r="E23" s="4" t="s">
        <v>429</v>
      </c>
      <c r="F23" s="19" t="s">
        <v>22</v>
      </c>
      <c r="G23" s="19" t="s">
        <v>23</v>
      </c>
      <c r="H23" s="19">
        <f>SUMIF('Full Extract'!$D$19:$D$215,'Regional Totals'!$D23,'Full Extract'!J$19:J$215)</f>
        <v>275137</v>
      </c>
      <c r="I23" s="19">
        <f>SUMIF('Full Extract'!$D$19:$D$215,'Regional Totals'!$D23,'Full Extract'!K$19:K$215)</f>
        <v>239871</v>
      </c>
      <c r="J23" s="19">
        <f>SUMIF('Full Extract'!$D$19:$D$215,'Regional Totals'!$D23,'Full Extract'!L$19:L$215)</f>
        <v>6050</v>
      </c>
      <c r="K23" s="19">
        <f>SUMIF('Full Extract'!$D$19:$D$215,'Regional Totals'!$D23,'Full Extract'!M$19:M$215)</f>
        <v>42326</v>
      </c>
      <c r="L23" s="19">
        <f>SUMIF('Full Extract'!$D$19:$D$215,'Regional Totals'!$D23,'Full Extract'!N$19:N$215)</f>
        <v>543420</v>
      </c>
      <c r="M23" s="19">
        <f>SUMIF('Full Extract'!$D$19:$D$215,'Regional Totals'!$D23,'Full Extract'!O$19:O$215)</f>
        <v>379217</v>
      </c>
      <c r="N23" s="19">
        <f>SUMIF('Full Extract'!$D$19:$D$215,'Regional Totals'!$D23,'Full Extract'!P$19:P$215)</f>
        <v>815191</v>
      </c>
      <c r="O23" s="19">
        <f>SUMIF('Full Extract'!$D$19:$D$215,'Regional Totals'!$D23,'Full Extract'!Q$19:Q$215)</f>
        <v>80910</v>
      </c>
      <c r="P23" s="19">
        <f>SUMIF('Full Extract'!$D$19:$D$215,'Regional Totals'!$D23,'Full Extract'!R$19:R$215)</f>
        <v>1687944</v>
      </c>
      <c r="Q23" s="19">
        <f>SUMIF('Full Extract'!$D$19:$D$215,'Regional Totals'!$D23,'Full Extract'!S$19:S$215)</f>
        <v>160472</v>
      </c>
    </row>
    <row r="24" spans="2:17" ht="12.75">
      <c r="B24" s="4" t="str">
        <f t="shared" si="2"/>
        <v>2019-20</v>
      </c>
      <c r="C24" s="33" t="str">
        <f t="shared" si="1"/>
        <v>MARCH</v>
      </c>
      <c r="D24" s="56" t="s">
        <v>426</v>
      </c>
      <c r="E24" s="4" t="s">
        <v>430</v>
      </c>
      <c r="F24" s="19" t="s">
        <v>22</v>
      </c>
      <c r="G24" s="19" t="s">
        <v>23</v>
      </c>
      <c r="H24" s="19">
        <f>SUMIF('Full Extract'!$D$19:$D$215,'Regional Totals'!$D24,'Full Extract'!J$19:J$215)</f>
        <v>165925</v>
      </c>
      <c r="I24" s="19">
        <f>SUMIF('Full Extract'!$D$19:$D$215,'Regional Totals'!$D24,'Full Extract'!K$19:K$215)</f>
        <v>144104</v>
      </c>
      <c r="J24" s="19">
        <f>SUMIF('Full Extract'!$D$19:$D$215,'Regional Totals'!$D24,'Full Extract'!L$19:L$215)</f>
        <v>2566</v>
      </c>
      <c r="K24" s="19">
        <f>SUMIF('Full Extract'!$D$19:$D$215,'Regional Totals'!$D24,'Full Extract'!M$19:M$215)</f>
        <v>27574</v>
      </c>
      <c r="L24" s="19">
        <f>SUMIF('Full Extract'!$D$19:$D$215,'Regional Totals'!$D24,'Full Extract'!N$19:N$215)</f>
        <v>343089</v>
      </c>
      <c r="M24" s="19">
        <f>SUMIF('Full Extract'!$D$19:$D$215,'Regional Totals'!$D24,'Full Extract'!O$19:O$215)</f>
        <v>250875</v>
      </c>
      <c r="N24" s="19">
        <f>SUMIF('Full Extract'!$D$19:$D$215,'Regional Totals'!$D24,'Full Extract'!P$19:P$215)</f>
        <v>508074</v>
      </c>
      <c r="O24" s="19">
        <f>SUMIF('Full Extract'!$D$19:$D$215,'Regional Totals'!$D24,'Full Extract'!Q$19:Q$215)</f>
        <v>39269</v>
      </c>
      <c r="P24" s="19">
        <f>SUMIF('Full Extract'!$D$19:$D$215,'Regional Totals'!$D24,'Full Extract'!R$19:R$215)</f>
        <v>1001727</v>
      </c>
      <c r="Q24" s="19">
        <f>SUMIF('Full Extract'!$D$19:$D$215,'Regional Totals'!$D24,'Full Extract'!S$19:S$215)</f>
        <v>79487</v>
      </c>
    </row>
    <row r="25" spans="2:17" ht="12.75">
      <c r="B25" s="4" t="str">
        <f t="shared" si="2"/>
        <v>2019-20</v>
      </c>
      <c r="C25" s="33" t="str">
        <f t="shared" si="1"/>
        <v>MARCH</v>
      </c>
      <c r="D25" s="56" t="s">
        <v>427</v>
      </c>
      <c r="E25" s="4" t="s">
        <v>431</v>
      </c>
      <c r="F25" s="19" t="s">
        <v>22</v>
      </c>
      <c r="G25" s="19" t="s">
        <v>23</v>
      </c>
      <c r="H25" s="19">
        <f>SUMIF('Full Extract'!$D$19:$D$215,'Regional Totals'!$D25,'Full Extract'!J$19:J$215)</f>
        <v>208145</v>
      </c>
      <c r="I25" s="19">
        <f>SUMIF('Full Extract'!$D$19:$D$215,'Regional Totals'!$D25,'Full Extract'!K$19:K$215)</f>
        <v>188816</v>
      </c>
      <c r="J25" s="19">
        <f>SUMIF('Full Extract'!$D$19:$D$215,'Regional Totals'!$D25,'Full Extract'!L$19:L$215)</f>
        <v>5502</v>
      </c>
      <c r="K25" s="19">
        <f>SUMIF('Full Extract'!$D$19:$D$215,'Regional Totals'!$D25,'Full Extract'!M$19:M$215)</f>
        <v>34289</v>
      </c>
      <c r="L25" s="19">
        <f>SUMIF('Full Extract'!$D$19:$D$215,'Regional Totals'!$D25,'Full Extract'!N$19:N$215)</f>
        <v>402867</v>
      </c>
      <c r="M25" s="19">
        <f>SUMIF('Full Extract'!$D$19:$D$215,'Regional Totals'!$D25,'Full Extract'!O$19:O$215)</f>
        <v>297078</v>
      </c>
      <c r="N25" s="19">
        <f>SUMIF('Full Extract'!$D$19:$D$215,'Regional Totals'!$D25,'Full Extract'!P$19:P$215)</f>
        <v>621512</v>
      </c>
      <c r="O25" s="19">
        <f>SUMIF('Full Extract'!$D$19:$D$215,'Regional Totals'!$D25,'Full Extract'!Q$19:Q$215)</f>
        <v>66398</v>
      </c>
      <c r="P25" s="19">
        <f>SUMIF('Full Extract'!$D$19:$D$215,'Regional Totals'!$D25,'Full Extract'!R$19:R$215)</f>
        <v>1397070</v>
      </c>
      <c r="Q25" s="19">
        <f>SUMIF('Full Extract'!$D$19:$D$215,'Regional Totals'!$D25,'Full Extract'!S$19:S$215)</f>
        <v>139388</v>
      </c>
    </row>
    <row r="26" spans="2:17" ht="12.75">
      <c r="B26" s="5" t="str">
        <f>B22</f>
        <v>2019-20</v>
      </c>
      <c r="C26" s="34" t="str">
        <f t="shared" si="1"/>
        <v>MARCH</v>
      </c>
      <c r="D26" s="57" t="s">
        <v>428</v>
      </c>
      <c r="E26" s="5" t="s">
        <v>432</v>
      </c>
      <c r="F26" s="20" t="s">
        <v>22</v>
      </c>
      <c r="G26" s="20" t="s">
        <v>23</v>
      </c>
      <c r="H26" s="20">
        <f>SUMIF('Full Extract'!$D$19:$D$215,'Regional Totals'!$D26,'Full Extract'!J$19:J$215)</f>
        <v>226558</v>
      </c>
      <c r="I26" s="20">
        <f>SUMIF('Full Extract'!$D$19:$D$215,'Regional Totals'!$D26,'Full Extract'!K$19:K$215)</f>
        <v>202119</v>
      </c>
      <c r="J26" s="20">
        <f>SUMIF('Full Extract'!$D$19:$D$215,'Regional Totals'!$D26,'Full Extract'!L$19:L$215)</f>
        <v>4274</v>
      </c>
      <c r="K26" s="20">
        <f>SUMIF('Full Extract'!$D$19:$D$215,'Regional Totals'!$D26,'Full Extract'!M$19:M$215)</f>
        <v>40671</v>
      </c>
      <c r="L26" s="20">
        <f>SUMIF('Full Extract'!$D$19:$D$215,'Regional Totals'!$D26,'Full Extract'!N$19:N$215)</f>
        <v>453779</v>
      </c>
      <c r="M26" s="20">
        <f>SUMIF('Full Extract'!$D$19:$D$215,'Regional Totals'!$D26,'Full Extract'!O$19:O$215)</f>
        <v>313010</v>
      </c>
      <c r="N26" s="20">
        <f>SUMIF('Full Extract'!$D$19:$D$215,'Regional Totals'!$D26,'Full Extract'!P$19:P$215)</f>
        <v>687309</v>
      </c>
      <c r="O26" s="20">
        <f>SUMIF('Full Extract'!$D$19:$D$215,'Regional Totals'!$D26,'Full Extract'!Q$19:Q$215)</f>
        <v>62010</v>
      </c>
      <c r="P26" s="20">
        <f>SUMIF('Full Extract'!$D$19:$D$215,'Regional Totals'!$D26,'Full Extract'!R$19:R$215)</f>
        <v>1480411</v>
      </c>
      <c r="Q26" s="20">
        <f>SUMIF('Full Extract'!$D$19:$D$215,'Regional Totals'!$D26,'Full Extract'!S$19:S$215)</f>
        <v>127994</v>
      </c>
    </row>
    <row r="28" spans="2:17" ht="12.75">
      <c r="B28" s="53" t="s">
        <v>420</v>
      </c>
      <c r="H28" s="42"/>
      <c r="I28" s="43"/>
      <c r="J28" s="43"/>
      <c r="K28" s="43"/>
      <c r="L28" s="43"/>
      <c r="M28" s="43"/>
      <c r="N28" s="43"/>
      <c r="O28" s="43"/>
      <c r="P28" s="43"/>
      <c r="Q28" s="43"/>
    </row>
    <row r="29" spans="8:17" ht="12.75">
      <c r="H29" s="35"/>
      <c r="I29" s="35"/>
      <c r="J29" s="35"/>
      <c r="K29" s="35"/>
      <c r="L29" s="35"/>
      <c r="M29" s="35"/>
      <c r="N29" s="35"/>
      <c r="O29" s="35"/>
      <c r="P29" s="35"/>
      <c r="Q29" s="35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28125" style="29" customWidth="1"/>
    <col min="2" max="16384" width="9.140625" style="29" customWidth="1"/>
  </cols>
  <sheetData>
    <row r="1" spans="1:3" ht="12.75">
      <c r="A1" s="31"/>
      <c r="B1" s="31"/>
      <c r="C1" s="31"/>
    </row>
    <row r="2" spans="1:4" ht="15">
      <c r="A2" s="31"/>
      <c r="B2" s="28" t="s">
        <v>36</v>
      </c>
      <c r="D2" s="31"/>
    </row>
    <row r="3" spans="1:9" ht="12.75">
      <c r="A3" s="31"/>
      <c r="B3" s="31"/>
      <c r="C3" s="31"/>
      <c r="D3" s="31"/>
      <c r="E3" s="31"/>
      <c r="F3" s="31"/>
      <c r="G3" s="31"/>
      <c r="H3" s="31"/>
      <c r="I3" s="31"/>
    </row>
    <row r="4" spans="1:9" ht="12.75">
      <c r="A4" s="31"/>
      <c r="B4" s="31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3" ht="12.75">
      <c r="A6" s="31"/>
      <c r="B6" s="46"/>
      <c r="C6" s="30"/>
    </row>
    <row r="7" spans="1:3" ht="12.75">
      <c r="A7" s="31"/>
      <c r="B7" s="44"/>
      <c r="C7" s="44"/>
    </row>
    <row r="8" spans="1:3" ht="12.75">
      <c r="A8" s="31"/>
      <c r="B8" s="31"/>
      <c r="C8" s="31"/>
    </row>
    <row r="9" ht="12.75">
      <c r="B9" s="30"/>
    </row>
    <row r="11" ht="12.75">
      <c r="B11" s="46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Dulson, Finlay</cp:lastModifiedBy>
  <cp:lastPrinted>2013-08-21T09:42:11Z</cp:lastPrinted>
  <dcterms:created xsi:type="dcterms:W3CDTF">2003-08-01T14:12:13Z</dcterms:created>
  <dcterms:modified xsi:type="dcterms:W3CDTF">2020-05-26T13:27:28Z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