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2 20-21 (MAY 2020)\PROVISIONAL\Working Files\Time Series\"/>
    </mc:Choice>
  </mc:AlternateContent>
  <xr:revisionPtr revIDLastSave="0" documentId="13_ncr:1_{C0EC27B9-AB68-4E23-BB49-51BE31AA5CEF}" xr6:coauthVersionLast="44" xr6:coauthVersionMax="44" xr10:uidLastSave="{00000000-0000-0000-0000-000000000000}"/>
  <bookViews>
    <workbookView xWindow="-108" yWindow="-108" windowWidth="23256" windowHeight="12576" activeTab="1" xr2:uid="{00000000-000D-0000-FFFF-FFFF00000000}"/>
  </bookViews>
  <sheets>
    <sheet name="Cover" sheetId="1" r:id="rId1"/>
    <sheet name="Monthly Data" sheetId="4" r:id="rId2"/>
    <sheet name="Quarterly Data" sheetId="3" r:id="rId3"/>
  </sheets>
  <definedNames>
    <definedName name="DrugOpStd">OFFSET('Quarterly Data'!$AB$5, 0, 0, 'Quarterly Data'!$B$3, 1)</definedName>
    <definedName name="DrugPatientSeen">OFFSET('Quarterly Data'!$X$5, 0, 0, 'Quarterly Data'!$B$3, 1)</definedName>
    <definedName name="DrugPerformance">OFFSET('Quarterly Data'!$AA$5, 0, 0, 'Quarterly Data'!$B$3,1)</definedName>
    <definedName name="OneMonthOpStd">OFFSET('Quarterly Data'!$U$5, 0,0,'Quarterly Data'!$B$3,1)</definedName>
    <definedName name="OneMonthPatientSeen">OFFSET('Quarterly Data'!$Q$5, 0,0,'Quarterly Data'!$B$3, 1)</definedName>
    <definedName name="OneMonthPerformance">OFFSET('Quarterly Data'!$T$5, 0,0,'Quarterly Data'!$B$3,1)</definedName>
    <definedName name="_xlnm.Print_Area" localSheetId="0">Cover!$A$1:$L$24</definedName>
    <definedName name="RTOpStd">OFFSET('Quarterly Data'!$AI$5, 0, 0, 'Quarterly Data'!$B$3, 1)</definedName>
    <definedName name="RTPatientSeen">OFFSET('Quarterly Data'!$AE$5, 0, 0, 'Quarterly Data'!$B$3, 1)</definedName>
    <definedName name="RTPerformance">OFFSET('Quarterly Data'!$AH$5, 0, 0, 'Quarterly Data'!$B$3, 1)</definedName>
    <definedName name="ScreenOpStd">OFFSET('Quarterly Data'!$BD$5, 0, 0, 'Quarterly Data'!$B$3, 1)</definedName>
    <definedName name="ScreenPatientSeen">OFFSET('Quarterly Data'!$AZ$5, 0, 0, 'Quarterly Data'!$B$3, 1)</definedName>
    <definedName name="ScreenPerformance">OFFSET('Quarterly Data'!$BC$5, 0, 0, 'Quarterly Data'!$B$3, 1)</definedName>
    <definedName name="SurgOpStd">OFFSET('Quarterly Data'!$AP$5, 0,0,'Quarterly Data'!$B$3,1)</definedName>
    <definedName name="SurgPatientSeen">OFFSET('Quarterly Data'!$AL$5, 0, 0, 'Quarterly Data'!$B$3,1)</definedName>
    <definedName name="SurgPerformance">OFFSET('Quarterly Data'!$AO$5, 0,0,'Quarterly Data'!$B$3, 1)</definedName>
    <definedName name="TwoMonthOpStd">OFFSET('Quarterly Data'!$AW$5, 0, 0, 'Quarterly Data'!$B$3, 1)</definedName>
    <definedName name="TwoMonthPatientSeen">OFFSET('Quarterly Data'!$AS$5, 0, 0, 'Quarterly Data'!$B$3, 1)</definedName>
    <definedName name="TwoMonthPerformance">OFFSET('Quarterly Data'!$AV$5, 0, 0, 'Quarterly Data'!$B$3, 1)</definedName>
    <definedName name="TWWBSOpStd">OFFSET('Quarterly Data'!$N$5, 0,0,'Quarterly Data'!$B$3,1)</definedName>
    <definedName name="TWWBSPatientSeen">OFFSET('Quarterly Data'!$J$5, 0,0,'Quarterly Data'!$B$3,1)</definedName>
    <definedName name="TWWBSPerformance">OFFSET('Quarterly Data'!$M$5, 0, 0, 'Quarterly Data'!$B$3, 1)</definedName>
    <definedName name="TWWOpStd">OFFSET('Quarterly Data'!$G$5, 0, 0, 'Quarterly Data'!$B$3, 1)</definedName>
    <definedName name="TWWPatientSeen">OFFSET('Quarterly Data'!$C$5, 0, 0, 'Quarterly Data'!$B$3, 1)</definedName>
    <definedName name="TWWPerformance">OFFSET('Quarterly Data'!$F$5, 0,0,'Quarterly Data'!$B$3, 1)</definedName>
    <definedName name="UpgradePatientSeen">OFFSET('Quarterly Data'!$BG$5, 0, 0, 'Quarterly Data'!$B$3, 1)</definedName>
    <definedName name="UpgradePerformance">OFFSET('Quarterly Data'!$BJ$5, 0, 0, 'Quarterly Data'!$B$3, 1)</definedName>
    <definedName name="XAxisNames">OFFSET('Quarterly Data'!$B$5, 0, 0, 'Quarterly Data'!$B$3, 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H61" i="3" l="1"/>
  <c r="BJ61" i="3" s="1"/>
  <c r="BG61" i="3"/>
  <c r="BA61" i="3"/>
  <c r="AZ61" i="3"/>
  <c r="BC61" i="3" s="1"/>
  <c r="AT61" i="3"/>
  <c r="AV61" i="3" s="1"/>
  <c r="AS61" i="3"/>
  <c r="AM61" i="3"/>
  <c r="AL61" i="3"/>
  <c r="AO61" i="3" s="1"/>
  <c r="AF61" i="3"/>
  <c r="AH61" i="3" s="1"/>
  <c r="AE61" i="3"/>
  <c r="Y61" i="3"/>
  <c r="X61" i="3"/>
  <c r="AA61" i="3" s="1"/>
  <c r="R61" i="3"/>
  <c r="T61" i="3" s="1"/>
  <c r="Q61" i="3"/>
  <c r="K61" i="3"/>
  <c r="J61" i="3"/>
  <c r="M61" i="3" s="1"/>
  <c r="D61" i="3"/>
  <c r="F61" i="3" s="1"/>
  <c r="C61" i="3"/>
  <c r="BH60" i="3"/>
  <c r="BG60" i="3"/>
  <c r="BJ60" i="3" s="1"/>
  <c r="BA60" i="3"/>
  <c r="BC60" i="3" s="1"/>
  <c r="AZ60" i="3"/>
  <c r="AT60" i="3"/>
  <c r="AS60" i="3"/>
  <c r="AV60" i="3" s="1"/>
  <c r="AM60" i="3"/>
  <c r="AO60" i="3" s="1"/>
  <c r="AL60" i="3"/>
  <c r="AF60" i="3"/>
  <c r="AE60" i="3"/>
  <c r="AH60" i="3" s="1"/>
  <c r="Y60" i="3"/>
  <c r="AA60" i="3" s="1"/>
  <c r="X60" i="3"/>
  <c r="R60" i="3"/>
  <c r="Q60" i="3"/>
  <c r="T60" i="3" s="1"/>
  <c r="K60" i="3"/>
  <c r="M60" i="3" s="1"/>
  <c r="J60" i="3"/>
  <c r="D60" i="3"/>
  <c r="C60" i="3"/>
  <c r="F60" i="3" s="1"/>
  <c r="BH59" i="3"/>
  <c r="BJ59" i="3" s="1"/>
  <c r="BG59" i="3"/>
  <c r="BA59" i="3"/>
  <c r="AZ59" i="3"/>
  <c r="BC59" i="3" s="1"/>
  <c r="AT59" i="3"/>
  <c r="AV59" i="3" s="1"/>
  <c r="AS59" i="3"/>
  <c r="AM59" i="3"/>
  <c r="AL59" i="3"/>
  <c r="AO59" i="3" s="1"/>
  <c r="AF59" i="3"/>
  <c r="AH59" i="3" s="1"/>
  <c r="AE59" i="3"/>
  <c r="Y59" i="3"/>
  <c r="X59" i="3"/>
  <c r="AA59" i="3" s="1"/>
  <c r="R59" i="3"/>
  <c r="T59" i="3" s="1"/>
  <c r="Q59" i="3"/>
  <c r="K59" i="3"/>
  <c r="J59" i="3"/>
  <c r="M59" i="3" s="1"/>
  <c r="D59" i="3"/>
  <c r="F59" i="3" s="1"/>
  <c r="C59" i="3"/>
  <c r="BH58" i="3"/>
  <c r="BG58" i="3"/>
  <c r="BJ58" i="3" s="1"/>
  <c r="BA58" i="3"/>
  <c r="BC58" i="3" s="1"/>
  <c r="AZ58" i="3"/>
  <c r="AT58" i="3"/>
  <c r="AS58" i="3"/>
  <c r="AV58" i="3" s="1"/>
  <c r="AM58" i="3"/>
  <c r="AO58" i="3" s="1"/>
  <c r="AL58" i="3"/>
  <c r="AF58" i="3"/>
  <c r="AE58" i="3"/>
  <c r="AH58" i="3" s="1"/>
  <c r="Y58" i="3"/>
  <c r="AA58" i="3" s="1"/>
  <c r="X58" i="3"/>
  <c r="R58" i="3"/>
  <c r="Q58" i="3"/>
  <c r="T58" i="3" s="1"/>
  <c r="K58" i="3"/>
  <c r="M58" i="3" s="1"/>
  <c r="J58" i="3"/>
  <c r="D58" i="3"/>
  <c r="C58" i="3"/>
  <c r="F58" i="3" s="1"/>
  <c r="BH57" i="3"/>
  <c r="BJ57" i="3" s="1"/>
  <c r="BG57" i="3"/>
  <c r="BA57" i="3"/>
  <c r="AZ57" i="3"/>
  <c r="BC57" i="3" s="1"/>
  <c r="AT57" i="3"/>
  <c r="AV57" i="3" s="1"/>
  <c r="AS57" i="3"/>
  <c r="AM57" i="3"/>
  <c r="AL57" i="3"/>
  <c r="AO57" i="3" s="1"/>
  <c r="AF57" i="3"/>
  <c r="AH57" i="3" s="1"/>
  <c r="AE57" i="3"/>
  <c r="Y57" i="3"/>
  <c r="X57" i="3"/>
  <c r="AA57" i="3" s="1"/>
  <c r="R57" i="3"/>
  <c r="T57" i="3" s="1"/>
  <c r="Q57" i="3"/>
  <c r="K57" i="3"/>
  <c r="J57" i="3"/>
  <c r="M57" i="3" s="1"/>
  <c r="D57" i="3"/>
  <c r="F57" i="3" s="1"/>
  <c r="C57" i="3"/>
  <c r="BH56" i="3"/>
  <c r="BG56" i="3"/>
  <c r="BJ56" i="3" s="1"/>
  <c r="BA56" i="3"/>
  <c r="BC56" i="3" s="1"/>
  <c r="AZ56" i="3"/>
  <c r="AT56" i="3"/>
  <c r="AS56" i="3"/>
  <c r="AV56" i="3" s="1"/>
  <c r="AM56" i="3"/>
  <c r="AO56" i="3" s="1"/>
  <c r="AL56" i="3"/>
  <c r="AF56" i="3"/>
  <c r="AE56" i="3"/>
  <c r="AH56" i="3" s="1"/>
  <c r="Y56" i="3"/>
  <c r="AA56" i="3" s="1"/>
  <c r="X56" i="3"/>
  <c r="R56" i="3"/>
  <c r="Q56" i="3"/>
  <c r="T56" i="3" s="1"/>
  <c r="K56" i="3"/>
  <c r="M56" i="3" s="1"/>
  <c r="J56" i="3"/>
  <c r="D56" i="3"/>
  <c r="C56" i="3"/>
  <c r="F56" i="3" s="1"/>
  <c r="BH55" i="3"/>
  <c r="BJ55" i="3" s="1"/>
  <c r="BG55" i="3"/>
  <c r="BA55" i="3"/>
  <c r="AZ55" i="3"/>
  <c r="BC55" i="3" s="1"/>
  <c r="AT55" i="3"/>
  <c r="AV55" i="3" s="1"/>
  <c r="AS55" i="3"/>
  <c r="AM55" i="3"/>
  <c r="AL55" i="3"/>
  <c r="AF55" i="3"/>
  <c r="AH55" i="3" s="1"/>
  <c r="AE55" i="3"/>
  <c r="Y55" i="3"/>
  <c r="X55" i="3"/>
  <c r="R55" i="3"/>
  <c r="T55" i="3" s="1"/>
  <c r="Q55" i="3"/>
  <c r="K55" i="3"/>
  <c r="J55" i="3"/>
  <c r="D55" i="3"/>
  <c r="F55" i="3" s="1"/>
  <c r="C55" i="3"/>
  <c r="BH54" i="3"/>
  <c r="BG54" i="3"/>
  <c r="BA54" i="3"/>
  <c r="BC54" i="3" s="1"/>
  <c r="AZ54" i="3"/>
  <c r="AT54" i="3"/>
  <c r="AS54" i="3"/>
  <c r="AM54" i="3"/>
  <c r="AO54" i="3" s="1"/>
  <c r="AL54" i="3"/>
  <c r="Y54" i="3"/>
  <c r="X54" i="3"/>
  <c r="R54" i="3"/>
  <c r="T54" i="3" s="1"/>
  <c r="Q54" i="3"/>
  <c r="K54" i="3"/>
  <c r="J54" i="3"/>
  <c r="D54" i="3"/>
  <c r="F54" i="3" s="1"/>
  <c r="C54" i="3"/>
  <c r="BH53" i="3"/>
  <c r="BG53" i="3"/>
  <c r="BA53" i="3"/>
  <c r="BC53" i="3" s="1"/>
  <c r="AZ53" i="3"/>
  <c r="AT53" i="3"/>
  <c r="AS53" i="3"/>
  <c r="AM53" i="3"/>
  <c r="AO53" i="3" s="1"/>
  <c r="AL53" i="3"/>
  <c r="Y53" i="3"/>
  <c r="X53" i="3"/>
  <c r="R53" i="3"/>
  <c r="T53" i="3" s="1"/>
  <c r="Q53" i="3"/>
  <c r="D53" i="3"/>
  <c r="C53" i="3"/>
  <c r="BI49" i="3"/>
  <c r="BH49" i="3"/>
  <c r="BJ49" i="3" s="1"/>
  <c r="BG49" i="3"/>
  <c r="BB49" i="3"/>
  <c r="BA49" i="3"/>
  <c r="BC49" i="3" s="1"/>
  <c r="AZ49" i="3"/>
  <c r="AU49" i="3"/>
  <c r="AT49" i="3"/>
  <c r="AS49" i="3"/>
  <c r="AN49" i="3"/>
  <c r="AM49" i="3"/>
  <c r="AL49" i="3"/>
  <c r="AG49" i="3"/>
  <c r="AF49" i="3"/>
  <c r="AH49" i="3" s="1"/>
  <c r="AE49" i="3"/>
  <c r="Z49" i="3"/>
  <c r="Y49" i="3"/>
  <c r="AA49" i="3" s="1"/>
  <c r="X49" i="3"/>
  <c r="S49" i="3"/>
  <c r="R49" i="3"/>
  <c r="T49" i="3" s="1"/>
  <c r="Q49" i="3"/>
  <c r="L49" i="3"/>
  <c r="K49" i="3"/>
  <c r="J49" i="3"/>
  <c r="E49" i="3"/>
  <c r="D49" i="3"/>
  <c r="F49" i="3" s="1"/>
  <c r="C49" i="3"/>
  <c r="BI48" i="3"/>
  <c r="BH48" i="3"/>
  <c r="BJ48" i="3" s="1"/>
  <c r="BG48" i="3"/>
  <c r="BB48" i="3"/>
  <c r="BA48" i="3"/>
  <c r="BC48" i="3" s="1"/>
  <c r="AZ48" i="3"/>
  <c r="AU48" i="3"/>
  <c r="AT48" i="3"/>
  <c r="AS48" i="3"/>
  <c r="AN48" i="3"/>
  <c r="AM48" i="3"/>
  <c r="AO48" i="3" s="1"/>
  <c r="AL48" i="3"/>
  <c r="AG48" i="3"/>
  <c r="AF48" i="3"/>
  <c r="AH48" i="3" s="1"/>
  <c r="AE48" i="3"/>
  <c r="Z48" i="3"/>
  <c r="Y48" i="3"/>
  <c r="AA48" i="3" s="1"/>
  <c r="X48" i="3"/>
  <c r="S48" i="3"/>
  <c r="R48" i="3"/>
  <c r="Q48" i="3"/>
  <c r="L48" i="3"/>
  <c r="K48" i="3"/>
  <c r="M48" i="3" s="1"/>
  <c r="J48" i="3"/>
  <c r="E48" i="3"/>
  <c r="D48" i="3"/>
  <c r="F48" i="3" s="1"/>
  <c r="C48" i="3"/>
  <c r="BI47" i="3"/>
  <c r="BH47" i="3"/>
  <c r="BJ47" i="3" s="1"/>
  <c r="BG47" i="3"/>
  <c r="BB47" i="3"/>
  <c r="BA47" i="3"/>
  <c r="AZ47" i="3"/>
  <c r="AZ63" i="3" s="1"/>
  <c r="AU47" i="3"/>
  <c r="AT47" i="3"/>
  <c r="AV47" i="3" s="1"/>
  <c r="AS47" i="3"/>
  <c r="AN47" i="3"/>
  <c r="AM47" i="3"/>
  <c r="AO47" i="3" s="1"/>
  <c r="AL47" i="3"/>
  <c r="AG47" i="3"/>
  <c r="AF47" i="3"/>
  <c r="AH47" i="3" s="1"/>
  <c r="AE47" i="3"/>
  <c r="Z47" i="3"/>
  <c r="Y47" i="3"/>
  <c r="X47" i="3"/>
  <c r="X63" i="3" s="1"/>
  <c r="S47" i="3"/>
  <c r="R47" i="3"/>
  <c r="T47" i="3" s="1"/>
  <c r="Q47" i="3"/>
  <c r="L47" i="3"/>
  <c r="K47" i="3"/>
  <c r="M47" i="3" s="1"/>
  <c r="J47" i="3"/>
  <c r="E47" i="3"/>
  <c r="D47" i="3"/>
  <c r="F47" i="3" s="1"/>
  <c r="C47" i="3"/>
  <c r="BI46" i="3"/>
  <c r="BI63" i="3" s="1"/>
  <c r="BH46" i="3"/>
  <c r="BH63" i="3" s="1"/>
  <c r="BG46" i="3"/>
  <c r="BG63" i="3" s="1"/>
  <c r="BB46" i="3"/>
  <c r="BB63" i="3" s="1"/>
  <c r="BA46" i="3"/>
  <c r="BC46" i="3" s="1"/>
  <c r="AZ46" i="3"/>
  <c r="AU46" i="3"/>
  <c r="AT46" i="3"/>
  <c r="AT63" i="3" s="1"/>
  <c r="AS46" i="3"/>
  <c r="AN46" i="3"/>
  <c r="AN63" i="3" s="1"/>
  <c r="AM46" i="3"/>
  <c r="AO46" i="3" s="1"/>
  <c r="AL46" i="3"/>
  <c r="AG46" i="3"/>
  <c r="AG63" i="3" s="1"/>
  <c r="AF46" i="3"/>
  <c r="AF63" i="3" s="1"/>
  <c r="AE46" i="3"/>
  <c r="AE63" i="3" s="1"/>
  <c r="Z46" i="3"/>
  <c r="Z63" i="3" s="1"/>
  <c r="Y46" i="3"/>
  <c r="AA46" i="3" s="1"/>
  <c r="X46" i="3"/>
  <c r="S46" i="3"/>
  <c r="S63" i="3" s="1"/>
  <c r="R46" i="3"/>
  <c r="R63" i="3" s="1"/>
  <c r="Q46" i="3"/>
  <c r="L46" i="3"/>
  <c r="L63" i="3" s="1"/>
  <c r="K46" i="3"/>
  <c r="M46" i="3" s="1"/>
  <c r="J46" i="3"/>
  <c r="E46" i="3"/>
  <c r="E63" i="3" s="1"/>
  <c r="D46" i="3"/>
  <c r="D63" i="3" s="1"/>
  <c r="C46" i="3"/>
  <c r="C63" i="3" s="1"/>
  <c r="BI45" i="3"/>
  <c r="BH45" i="3"/>
  <c r="BJ45" i="3" s="1"/>
  <c r="BG45" i="3"/>
  <c r="BB45" i="3"/>
  <c r="BA45" i="3"/>
  <c r="BC45" i="3" s="1"/>
  <c r="AZ45" i="3"/>
  <c r="AU45" i="3"/>
  <c r="AT45" i="3"/>
  <c r="AV45" i="3" s="1"/>
  <c r="AS45" i="3"/>
  <c r="AN45" i="3"/>
  <c r="AM45" i="3"/>
  <c r="AL45" i="3"/>
  <c r="AG45" i="3"/>
  <c r="AF45" i="3"/>
  <c r="AH45" i="3" s="1"/>
  <c r="AE45" i="3"/>
  <c r="Z45" i="3"/>
  <c r="Y45" i="3"/>
  <c r="AA45" i="3" s="1"/>
  <c r="X45" i="3"/>
  <c r="S45" i="3"/>
  <c r="R45" i="3"/>
  <c r="T45" i="3" s="1"/>
  <c r="Q45" i="3"/>
  <c r="L45" i="3"/>
  <c r="K45" i="3"/>
  <c r="J45" i="3"/>
  <c r="E45" i="3"/>
  <c r="D45" i="3"/>
  <c r="F45" i="3" s="1"/>
  <c r="C45" i="3"/>
  <c r="BI44" i="3"/>
  <c r="BH44" i="3"/>
  <c r="BJ44" i="3" s="1"/>
  <c r="BG44" i="3"/>
  <c r="BB44" i="3"/>
  <c r="BA44" i="3"/>
  <c r="BC44" i="3" s="1"/>
  <c r="AZ44" i="3"/>
  <c r="AU44" i="3"/>
  <c r="AT44" i="3"/>
  <c r="AS44" i="3"/>
  <c r="AN44" i="3"/>
  <c r="AM44" i="3"/>
  <c r="AO44" i="3" s="1"/>
  <c r="AL44" i="3"/>
  <c r="AG44" i="3"/>
  <c r="AF44" i="3"/>
  <c r="AE44" i="3"/>
  <c r="Z44" i="3"/>
  <c r="Y44" i="3"/>
  <c r="AA44" i="3" s="1"/>
  <c r="X44" i="3"/>
  <c r="S44" i="3"/>
  <c r="R44" i="3"/>
  <c r="Q44" i="3"/>
  <c r="L44" i="3"/>
  <c r="K44" i="3"/>
  <c r="M44" i="3" s="1"/>
  <c r="J44" i="3"/>
  <c r="E44" i="3"/>
  <c r="D44" i="3"/>
  <c r="C44" i="3"/>
  <c r="BI43" i="3"/>
  <c r="BH43" i="3"/>
  <c r="BJ43" i="3" s="1"/>
  <c r="BG43" i="3"/>
  <c r="BB43" i="3"/>
  <c r="BA43" i="3"/>
  <c r="AZ43" i="3"/>
  <c r="AU43" i="3"/>
  <c r="AT43" i="3"/>
  <c r="AV43" i="3" s="1"/>
  <c r="AS43" i="3"/>
  <c r="AN43" i="3"/>
  <c r="AM43" i="3"/>
  <c r="AL43" i="3"/>
  <c r="AG43" i="3"/>
  <c r="AF43" i="3"/>
  <c r="AH43" i="3" s="1"/>
  <c r="AE43" i="3"/>
  <c r="Z43" i="3"/>
  <c r="Y43" i="3"/>
  <c r="X43" i="3"/>
  <c r="S43" i="3"/>
  <c r="R43" i="3"/>
  <c r="T43" i="3" s="1"/>
  <c r="Q43" i="3"/>
  <c r="L43" i="3"/>
  <c r="K43" i="3"/>
  <c r="J43" i="3"/>
  <c r="E43" i="3"/>
  <c r="D43" i="3"/>
  <c r="F43" i="3" s="1"/>
  <c r="C43" i="3"/>
  <c r="BI42" i="3"/>
  <c r="BI62" i="3" s="1"/>
  <c r="BH42" i="3"/>
  <c r="BG42" i="3"/>
  <c r="BG62" i="3" s="1"/>
  <c r="BB42" i="3"/>
  <c r="BB62" i="3" s="1"/>
  <c r="BA42" i="3"/>
  <c r="BC42" i="3" s="1"/>
  <c r="AZ42" i="3"/>
  <c r="AU42" i="3"/>
  <c r="AU62" i="3" s="1"/>
  <c r="AT42" i="3"/>
  <c r="AS42" i="3"/>
  <c r="AN42" i="3"/>
  <c r="AN62" i="3" s="1"/>
  <c r="AM42" i="3"/>
  <c r="AO42" i="3" s="1"/>
  <c r="AL42" i="3"/>
  <c r="AG42" i="3"/>
  <c r="AG62" i="3" s="1"/>
  <c r="AF42" i="3"/>
  <c r="AE42" i="3"/>
  <c r="AE62" i="3" s="1"/>
  <c r="Z42" i="3"/>
  <c r="Z62" i="3" s="1"/>
  <c r="Y42" i="3"/>
  <c r="AA42" i="3" s="1"/>
  <c r="X42" i="3"/>
  <c r="S42" i="3"/>
  <c r="S62" i="3" s="1"/>
  <c r="R42" i="3"/>
  <c r="Q42" i="3"/>
  <c r="L42" i="3"/>
  <c r="L62" i="3" s="1"/>
  <c r="K42" i="3"/>
  <c r="M42" i="3" s="1"/>
  <c r="J42" i="3"/>
  <c r="E42" i="3"/>
  <c r="E62" i="3" s="1"/>
  <c r="D42" i="3"/>
  <c r="C42" i="3"/>
  <c r="C62" i="3" s="1"/>
  <c r="BJ41" i="3"/>
  <c r="BI41" i="3"/>
  <c r="BC41" i="3"/>
  <c r="BB41" i="3"/>
  <c r="AV41" i="3"/>
  <c r="AU41" i="3"/>
  <c r="AO41" i="3"/>
  <c r="AN41" i="3"/>
  <c r="AH41" i="3"/>
  <c r="AG41" i="3"/>
  <c r="AA41" i="3"/>
  <c r="Z41" i="3"/>
  <c r="T41" i="3"/>
  <c r="S41" i="3"/>
  <c r="M41" i="3"/>
  <c r="L41" i="3"/>
  <c r="F41" i="3"/>
  <c r="E41" i="3"/>
  <c r="BJ40" i="3"/>
  <c r="BI40" i="3"/>
  <c r="BC40" i="3"/>
  <c r="BB40" i="3"/>
  <c r="AV40" i="3"/>
  <c r="AU40" i="3"/>
  <c r="AO40" i="3"/>
  <c r="AN40" i="3"/>
  <c r="AH40" i="3"/>
  <c r="AG40" i="3"/>
  <c r="AA40" i="3"/>
  <c r="Z40" i="3"/>
  <c r="T40" i="3"/>
  <c r="S40" i="3"/>
  <c r="M40" i="3"/>
  <c r="L40" i="3"/>
  <c r="F40" i="3"/>
  <c r="E40" i="3"/>
  <c r="BJ39" i="3"/>
  <c r="BI39" i="3"/>
  <c r="BC39" i="3"/>
  <c r="BB39" i="3"/>
  <c r="AV39" i="3"/>
  <c r="AU39" i="3"/>
  <c r="AO39" i="3"/>
  <c r="AN39" i="3"/>
  <c r="AH39" i="3"/>
  <c r="AG39" i="3"/>
  <c r="AA39" i="3"/>
  <c r="Z39" i="3"/>
  <c r="T39" i="3"/>
  <c r="S39" i="3"/>
  <c r="M39" i="3"/>
  <c r="L39" i="3"/>
  <c r="F39" i="3"/>
  <c r="E39" i="3"/>
  <c r="BJ38" i="3"/>
  <c r="BI38" i="3"/>
  <c r="BI61" i="3" s="1"/>
  <c r="BC38" i="3"/>
  <c r="BB38" i="3"/>
  <c r="AV38" i="3"/>
  <c r="AU38" i="3"/>
  <c r="AU61" i="3" s="1"/>
  <c r="AO38" i="3"/>
  <c r="AN38" i="3"/>
  <c r="AH38" i="3"/>
  <c r="AG38" i="3"/>
  <c r="AG61" i="3" s="1"/>
  <c r="AA38" i="3"/>
  <c r="Z38" i="3"/>
  <c r="T38" i="3"/>
  <c r="S38" i="3"/>
  <c r="S61" i="3" s="1"/>
  <c r="M38" i="3"/>
  <c r="L38" i="3"/>
  <c r="F38" i="3"/>
  <c r="E38" i="3"/>
  <c r="E61" i="3" s="1"/>
  <c r="BJ37" i="3"/>
  <c r="BI37" i="3"/>
  <c r="BC37" i="3"/>
  <c r="BB37" i="3"/>
  <c r="AV37" i="3"/>
  <c r="AU37" i="3"/>
  <c r="AO37" i="3"/>
  <c r="AN37" i="3"/>
  <c r="AH37" i="3"/>
  <c r="AG37" i="3"/>
  <c r="AA37" i="3"/>
  <c r="Z37" i="3"/>
  <c r="T37" i="3"/>
  <c r="S37" i="3"/>
  <c r="M37" i="3"/>
  <c r="L37" i="3"/>
  <c r="F37" i="3"/>
  <c r="E37" i="3"/>
  <c r="BJ36" i="3"/>
  <c r="BI36" i="3"/>
  <c r="BC36" i="3"/>
  <c r="BB36" i="3"/>
  <c r="AV36" i="3"/>
  <c r="AU36" i="3"/>
  <c r="AO36" i="3"/>
  <c r="AN36" i="3"/>
  <c r="AH36" i="3"/>
  <c r="AG36" i="3"/>
  <c r="AA36" i="3"/>
  <c r="Z36" i="3"/>
  <c r="T36" i="3"/>
  <c r="S36" i="3"/>
  <c r="M36" i="3"/>
  <c r="L36" i="3"/>
  <c r="F36" i="3"/>
  <c r="E36" i="3"/>
  <c r="BJ35" i="3"/>
  <c r="BI35" i="3"/>
  <c r="BC35" i="3"/>
  <c r="BB35" i="3"/>
  <c r="BB60" i="3" s="1"/>
  <c r="AV35" i="3"/>
  <c r="AU35" i="3"/>
  <c r="AO35" i="3"/>
  <c r="AN35" i="3"/>
  <c r="AH35" i="3"/>
  <c r="AG35" i="3"/>
  <c r="AA35" i="3"/>
  <c r="Z35" i="3"/>
  <c r="T35" i="3"/>
  <c r="S35" i="3"/>
  <c r="M35" i="3"/>
  <c r="L35" i="3"/>
  <c r="F35" i="3"/>
  <c r="E35" i="3"/>
  <c r="BJ34" i="3"/>
  <c r="BI34" i="3"/>
  <c r="BI60" i="3" s="1"/>
  <c r="BC34" i="3"/>
  <c r="AV34" i="3"/>
  <c r="AU34" i="3"/>
  <c r="AO34" i="3"/>
  <c r="AN34" i="3"/>
  <c r="AH34" i="3"/>
  <c r="AG34" i="3"/>
  <c r="AG60" i="3" s="1"/>
  <c r="AA34" i="3"/>
  <c r="Z34" i="3"/>
  <c r="T34" i="3"/>
  <c r="S34" i="3"/>
  <c r="M34" i="3"/>
  <c r="L34" i="3"/>
  <c r="F34" i="3"/>
  <c r="E34" i="3"/>
  <c r="E60" i="3" s="1"/>
  <c r="BJ33" i="3"/>
  <c r="BI33" i="3"/>
  <c r="BC33" i="3"/>
  <c r="BB33" i="3"/>
  <c r="AV33" i="3"/>
  <c r="AU33" i="3"/>
  <c r="AO33" i="3"/>
  <c r="AN33" i="3"/>
  <c r="AH33" i="3"/>
  <c r="AG33" i="3"/>
  <c r="AA33" i="3"/>
  <c r="Z33" i="3"/>
  <c r="T33" i="3"/>
  <c r="S33" i="3"/>
  <c r="M33" i="3"/>
  <c r="L33" i="3"/>
  <c r="F33" i="3"/>
  <c r="E33" i="3"/>
  <c r="BJ32" i="3"/>
  <c r="BI32" i="3"/>
  <c r="BC32" i="3"/>
  <c r="BB32" i="3"/>
  <c r="AV32" i="3"/>
  <c r="AU32" i="3"/>
  <c r="AO32" i="3"/>
  <c r="AN32" i="3"/>
  <c r="AH32" i="3"/>
  <c r="AG32" i="3"/>
  <c r="AA32" i="3"/>
  <c r="Z32" i="3"/>
  <c r="T32" i="3"/>
  <c r="S32" i="3"/>
  <c r="M32" i="3"/>
  <c r="L32" i="3"/>
  <c r="F32" i="3"/>
  <c r="E32" i="3"/>
  <c r="BJ31" i="3"/>
  <c r="BI31" i="3"/>
  <c r="BC31" i="3"/>
  <c r="BB31" i="3"/>
  <c r="AV31" i="3"/>
  <c r="AU31" i="3"/>
  <c r="AO31" i="3"/>
  <c r="AN31" i="3"/>
  <c r="AH31" i="3"/>
  <c r="AG31" i="3"/>
  <c r="AA31" i="3"/>
  <c r="Z31" i="3"/>
  <c r="T31" i="3"/>
  <c r="S31" i="3"/>
  <c r="M31" i="3"/>
  <c r="L31" i="3"/>
  <c r="F31" i="3"/>
  <c r="E31" i="3"/>
  <c r="BJ30" i="3"/>
  <c r="BI30" i="3"/>
  <c r="BI59" i="3" s="1"/>
  <c r="BC30" i="3"/>
  <c r="BB30" i="3"/>
  <c r="BB59" i="3" s="1"/>
  <c r="AV30" i="3"/>
  <c r="AU30" i="3"/>
  <c r="AU59" i="3" s="1"/>
  <c r="AO30" i="3"/>
  <c r="AN30" i="3"/>
  <c r="AN59" i="3" s="1"/>
  <c r="AH30" i="3"/>
  <c r="AG30" i="3"/>
  <c r="AG59" i="3" s="1"/>
  <c r="AA30" i="3"/>
  <c r="Z30" i="3"/>
  <c r="Z59" i="3" s="1"/>
  <c r="T30" i="3"/>
  <c r="S30" i="3"/>
  <c r="S59" i="3" s="1"/>
  <c r="M30" i="3"/>
  <c r="L30" i="3"/>
  <c r="L59" i="3" s="1"/>
  <c r="F30" i="3"/>
  <c r="E30" i="3"/>
  <c r="E59" i="3" s="1"/>
  <c r="BJ29" i="3"/>
  <c r="BI29" i="3"/>
  <c r="BC29" i="3"/>
  <c r="BB29" i="3"/>
  <c r="AV29" i="3"/>
  <c r="AU29" i="3"/>
  <c r="AO29" i="3"/>
  <c r="AN29" i="3"/>
  <c r="AH29" i="3"/>
  <c r="AG29" i="3"/>
  <c r="AA29" i="3"/>
  <c r="Z29" i="3"/>
  <c r="T29" i="3"/>
  <c r="S29" i="3"/>
  <c r="M29" i="3"/>
  <c r="L29" i="3"/>
  <c r="F29" i="3"/>
  <c r="E29" i="3"/>
  <c r="BJ28" i="3"/>
  <c r="BI28" i="3"/>
  <c r="BC28" i="3"/>
  <c r="BB28" i="3"/>
  <c r="AV28" i="3"/>
  <c r="AU28" i="3"/>
  <c r="AO28" i="3"/>
  <c r="AN28" i="3"/>
  <c r="AH28" i="3"/>
  <c r="AG28" i="3"/>
  <c r="AA28" i="3"/>
  <c r="Z28" i="3"/>
  <c r="T28" i="3"/>
  <c r="S28" i="3"/>
  <c r="M28" i="3"/>
  <c r="L28" i="3"/>
  <c r="F28" i="3"/>
  <c r="E28" i="3"/>
  <c r="BJ27" i="3"/>
  <c r="BI27" i="3"/>
  <c r="BC27" i="3"/>
  <c r="BB27" i="3"/>
  <c r="AV27" i="3"/>
  <c r="AU27" i="3"/>
  <c r="AO27" i="3"/>
  <c r="AN27" i="3"/>
  <c r="AH27" i="3"/>
  <c r="AG27" i="3"/>
  <c r="AA27" i="3"/>
  <c r="Z27" i="3"/>
  <c r="T27" i="3"/>
  <c r="S27" i="3"/>
  <c r="M27" i="3"/>
  <c r="L27" i="3"/>
  <c r="F27" i="3"/>
  <c r="E27" i="3"/>
  <c r="BJ26" i="3"/>
  <c r="BI26" i="3"/>
  <c r="BI58" i="3" s="1"/>
  <c r="BC26" i="3"/>
  <c r="BB26" i="3"/>
  <c r="BB58" i="3" s="1"/>
  <c r="AV26" i="3"/>
  <c r="AU26" i="3"/>
  <c r="AU58" i="3" s="1"/>
  <c r="AO26" i="3"/>
  <c r="AN26" i="3"/>
  <c r="AN58" i="3" s="1"/>
  <c r="AH26" i="3"/>
  <c r="AG26" i="3"/>
  <c r="AG58" i="3" s="1"/>
  <c r="AA26" i="3"/>
  <c r="Z26" i="3"/>
  <c r="Z58" i="3" s="1"/>
  <c r="T26" i="3"/>
  <c r="S26" i="3"/>
  <c r="S58" i="3" s="1"/>
  <c r="M26" i="3"/>
  <c r="L26" i="3"/>
  <c r="L58" i="3" s="1"/>
  <c r="F26" i="3"/>
  <c r="E26" i="3"/>
  <c r="E58" i="3" s="1"/>
  <c r="BJ25" i="3"/>
  <c r="BI25" i="3"/>
  <c r="BC25" i="3"/>
  <c r="BB25" i="3"/>
  <c r="AV25" i="3"/>
  <c r="AU25" i="3"/>
  <c r="AO25" i="3"/>
  <c r="AN25" i="3"/>
  <c r="AH25" i="3"/>
  <c r="AG25" i="3"/>
  <c r="AA25" i="3"/>
  <c r="Z25" i="3"/>
  <c r="T25" i="3"/>
  <c r="S25" i="3"/>
  <c r="M25" i="3"/>
  <c r="L25" i="3"/>
  <c r="F25" i="3"/>
  <c r="E25" i="3"/>
  <c r="BJ24" i="3"/>
  <c r="BI24" i="3"/>
  <c r="BC24" i="3"/>
  <c r="BB24" i="3"/>
  <c r="AV24" i="3"/>
  <c r="AU24" i="3"/>
  <c r="AO24" i="3"/>
  <c r="AN24" i="3"/>
  <c r="AH24" i="3"/>
  <c r="AG24" i="3"/>
  <c r="AA24" i="3"/>
  <c r="Z24" i="3"/>
  <c r="T24" i="3"/>
  <c r="S24" i="3"/>
  <c r="M24" i="3"/>
  <c r="L24" i="3"/>
  <c r="F24" i="3"/>
  <c r="E24" i="3"/>
  <c r="BJ23" i="3"/>
  <c r="BI23" i="3"/>
  <c r="BC23" i="3"/>
  <c r="BB23" i="3"/>
  <c r="AV23" i="3"/>
  <c r="AU23" i="3"/>
  <c r="AO23" i="3"/>
  <c r="AN23" i="3"/>
  <c r="AH23" i="3"/>
  <c r="AG23" i="3"/>
  <c r="AA23" i="3"/>
  <c r="Z23" i="3"/>
  <c r="T23" i="3"/>
  <c r="S23" i="3"/>
  <c r="M23" i="3"/>
  <c r="L23" i="3"/>
  <c r="F23" i="3"/>
  <c r="E23" i="3"/>
  <c r="BJ22" i="3"/>
  <c r="BI22" i="3"/>
  <c r="BI57" i="3" s="1"/>
  <c r="BC22" i="3"/>
  <c r="BB22" i="3"/>
  <c r="BB57" i="3" s="1"/>
  <c r="AV22" i="3"/>
  <c r="AU22" i="3"/>
  <c r="AU57" i="3" s="1"/>
  <c r="AO22" i="3"/>
  <c r="AN22" i="3"/>
  <c r="AN57" i="3" s="1"/>
  <c r="AH22" i="3"/>
  <c r="AG22" i="3"/>
  <c r="AG57" i="3" s="1"/>
  <c r="AA22" i="3"/>
  <c r="Z22" i="3"/>
  <c r="Z57" i="3" s="1"/>
  <c r="T22" i="3"/>
  <c r="S22" i="3"/>
  <c r="S57" i="3" s="1"/>
  <c r="M22" i="3"/>
  <c r="L22" i="3"/>
  <c r="L57" i="3" s="1"/>
  <c r="F22" i="3"/>
  <c r="E22" i="3"/>
  <c r="E57" i="3" s="1"/>
  <c r="BJ21" i="3"/>
  <c r="BI21" i="3"/>
  <c r="BC21" i="3"/>
  <c r="BB21" i="3"/>
  <c r="AV21" i="3"/>
  <c r="AU21" i="3"/>
  <c r="AO21" i="3"/>
  <c r="AN21" i="3"/>
  <c r="AH21" i="3"/>
  <c r="AG21" i="3"/>
  <c r="AA21" i="3"/>
  <c r="Z21" i="3"/>
  <c r="T21" i="3"/>
  <c r="S21" i="3"/>
  <c r="M21" i="3"/>
  <c r="L21" i="3"/>
  <c r="F21" i="3"/>
  <c r="E21" i="3"/>
  <c r="BJ20" i="3"/>
  <c r="BI20" i="3"/>
  <c r="BC20" i="3"/>
  <c r="BB20" i="3"/>
  <c r="AV20" i="3"/>
  <c r="AU20" i="3"/>
  <c r="AO20" i="3"/>
  <c r="AN20" i="3"/>
  <c r="AH20" i="3"/>
  <c r="AG20" i="3"/>
  <c r="AA20" i="3"/>
  <c r="Z20" i="3"/>
  <c r="T20" i="3"/>
  <c r="S20" i="3"/>
  <c r="M20" i="3"/>
  <c r="L20" i="3"/>
  <c r="F20" i="3"/>
  <c r="E20" i="3"/>
  <c r="BJ19" i="3"/>
  <c r="BI19" i="3"/>
  <c r="BC19" i="3"/>
  <c r="BB19" i="3"/>
  <c r="AV19" i="3"/>
  <c r="AU19" i="3"/>
  <c r="AO19" i="3"/>
  <c r="AN19" i="3"/>
  <c r="AH19" i="3"/>
  <c r="AG19" i="3"/>
  <c r="AA19" i="3"/>
  <c r="Z19" i="3"/>
  <c r="T19" i="3"/>
  <c r="S19" i="3"/>
  <c r="M19" i="3"/>
  <c r="L19" i="3"/>
  <c r="F19" i="3"/>
  <c r="E19" i="3"/>
  <c r="BJ18" i="3"/>
  <c r="BI18" i="3"/>
  <c r="BI56" i="3" s="1"/>
  <c r="BC18" i="3"/>
  <c r="BB18" i="3"/>
  <c r="BB56" i="3" s="1"/>
  <c r="AV18" i="3"/>
  <c r="AU18" i="3"/>
  <c r="AU56" i="3" s="1"/>
  <c r="AO18" i="3"/>
  <c r="AN18" i="3"/>
  <c r="AN56" i="3" s="1"/>
  <c r="AH18" i="3"/>
  <c r="AG18" i="3"/>
  <c r="AG56" i="3" s="1"/>
  <c r="AA18" i="3"/>
  <c r="Z18" i="3"/>
  <c r="Z56" i="3" s="1"/>
  <c r="T18" i="3"/>
  <c r="S18" i="3"/>
  <c r="S56" i="3" s="1"/>
  <c r="M18" i="3"/>
  <c r="L18" i="3"/>
  <c r="L56" i="3" s="1"/>
  <c r="F18" i="3"/>
  <c r="E18" i="3"/>
  <c r="E56" i="3" s="1"/>
  <c r="BJ17" i="3"/>
  <c r="BI17" i="3"/>
  <c r="BC17" i="3"/>
  <c r="BB17" i="3"/>
  <c r="AV17" i="3"/>
  <c r="AU17" i="3"/>
  <c r="AO17" i="3"/>
  <c r="AN17" i="3"/>
  <c r="AH17" i="3"/>
  <c r="AG17" i="3"/>
  <c r="AA17" i="3"/>
  <c r="Z17" i="3"/>
  <c r="T17" i="3"/>
  <c r="S17" i="3"/>
  <c r="M17" i="3"/>
  <c r="L17" i="3"/>
  <c r="F17" i="3"/>
  <c r="E17" i="3"/>
  <c r="BJ16" i="3"/>
  <c r="BI16" i="3"/>
  <c r="BC16" i="3"/>
  <c r="BB16" i="3"/>
  <c r="AV16" i="3"/>
  <c r="AU16" i="3"/>
  <c r="AO16" i="3"/>
  <c r="AN16" i="3"/>
  <c r="AH16" i="3"/>
  <c r="AG16" i="3"/>
  <c r="AA16" i="3"/>
  <c r="Z16" i="3"/>
  <c r="T16" i="3"/>
  <c r="S16" i="3"/>
  <c r="M16" i="3"/>
  <c r="L16" i="3"/>
  <c r="F16" i="3"/>
  <c r="E16" i="3"/>
  <c r="BJ15" i="3"/>
  <c r="BI15" i="3"/>
  <c r="BC15" i="3"/>
  <c r="BB15" i="3"/>
  <c r="AV15" i="3"/>
  <c r="AU15" i="3"/>
  <c r="AO15" i="3"/>
  <c r="AN15" i="3"/>
  <c r="AH15" i="3"/>
  <c r="AG15" i="3"/>
  <c r="AA15" i="3"/>
  <c r="Z15" i="3"/>
  <c r="T15" i="3"/>
  <c r="S15" i="3"/>
  <c r="M15" i="3"/>
  <c r="L15" i="3"/>
  <c r="F15" i="3"/>
  <c r="E15" i="3"/>
  <c r="BJ14" i="3"/>
  <c r="BI14" i="3"/>
  <c r="BI55" i="3" s="1"/>
  <c r="BC14" i="3"/>
  <c r="BB14" i="3"/>
  <c r="BB55" i="3" s="1"/>
  <c r="AV14" i="3"/>
  <c r="AU14" i="3"/>
  <c r="AU55" i="3" s="1"/>
  <c r="AO14" i="3"/>
  <c r="AN14" i="3"/>
  <c r="AN55" i="3" s="1"/>
  <c r="AH14" i="3"/>
  <c r="AG14" i="3"/>
  <c r="AG55" i="3" s="1"/>
  <c r="AA14" i="3"/>
  <c r="Z14" i="3"/>
  <c r="Z55" i="3" s="1"/>
  <c r="T14" i="3"/>
  <c r="S14" i="3"/>
  <c r="S55" i="3" s="1"/>
  <c r="M14" i="3"/>
  <c r="L14" i="3"/>
  <c r="L55" i="3" s="1"/>
  <c r="F14" i="3"/>
  <c r="E14" i="3"/>
  <c r="E55" i="3" s="1"/>
  <c r="BJ13" i="3"/>
  <c r="BI13" i="3"/>
  <c r="BC13" i="3"/>
  <c r="BB13" i="3"/>
  <c r="AV13" i="3"/>
  <c r="AU13" i="3"/>
  <c r="AO13" i="3"/>
  <c r="AN13" i="3"/>
  <c r="AH13" i="3"/>
  <c r="AG13" i="3"/>
  <c r="AA13" i="3"/>
  <c r="Z13" i="3"/>
  <c r="T13" i="3"/>
  <c r="S13" i="3"/>
  <c r="M13" i="3"/>
  <c r="L13" i="3"/>
  <c r="F13" i="3"/>
  <c r="E13" i="3"/>
  <c r="BJ12" i="3"/>
  <c r="BI12" i="3"/>
  <c r="BC12" i="3"/>
  <c r="BB12" i="3"/>
  <c r="AV12" i="3"/>
  <c r="AU12" i="3"/>
  <c r="AO12" i="3"/>
  <c r="AN12" i="3"/>
  <c r="AA12" i="3"/>
  <c r="Z12" i="3"/>
  <c r="T12" i="3"/>
  <c r="S12" i="3"/>
  <c r="M12" i="3"/>
  <c r="L12" i="3"/>
  <c r="F12" i="3"/>
  <c r="E12" i="3"/>
  <c r="BJ11" i="3"/>
  <c r="BI11" i="3"/>
  <c r="BC11" i="3"/>
  <c r="BB11" i="3"/>
  <c r="AV11" i="3"/>
  <c r="AU11" i="3"/>
  <c r="AO11" i="3"/>
  <c r="AN11" i="3"/>
  <c r="AA11" i="3"/>
  <c r="Z11" i="3"/>
  <c r="T11" i="3"/>
  <c r="S11" i="3"/>
  <c r="M11" i="3"/>
  <c r="L11" i="3"/>
  <c r="F11" i="3"/>
  <c r="E11" i="3"/>
  <c r="BJ10" i="3"/>
  <c r="BI10" i="3"/>
  <c r="BI54" i="3" s="1"/>
  <c r="BC10" i="3"/>
  <c r="BB10" i="3"/>
  <c r="BB54" i="3" s="1"/>
  <c r="AV10" i="3"/>
  <c r="AU10" i="3"/>
  <c r="AU54" i="3" s="1"/>
  <c r="AO10" i="3"/>
  <c r="AN10" i="3"/>
  <c r="AN54" i="3" s="1"/>
  <c r="AA10" i="3"/>
  <c r="Z10" i="3"/>
  <c r="Z54" i="3" s="1"/>
  <c r="T10" i="3"/>
  <c r="S10" i="3"/>
  <c r="S54" i="3" s="1"/>
  <c r="M10" i="3"/>
  <c r="L10" i="3"/>
  <c r="L54" i="3" s="1"/>
  <c r="F10" i="3"/>
  <c r="E10" i="3"/>
  <c r="E54" i="3" s="1"/>
  <c r="BJ9" i="3"/>
  <c r="BI9" i="3"/>
  <c r="BC9" i="3"/>
  <c r="BB9" i="3"/>
  <c r="AV9" i="3"/>
  <c r="AU9" i="3"/>
  <c r="AO9" i="3"/>
  <c r="AN9" i="3"/>
  <c r="AA9" i="3"/>
  <c r="Z9" i="3"/>
  <c r="T9" i="3"/>
  <c r="S9" i="3"/>
  <c r="M9" i="3"/>
  <c r="L9" i="3"/>
  <c r="F9" i="3"/>
  <c r="E9" i="3"/>
  <c r="BJ8" i="3"/>
  <c r="BI8" i="3"/>
  <c r="BC8" i="3"/>
  <c r="BB8" i="3"/>
  <c r="AV8" i="3"/>
  <c r="AU8" i="3"/>
  <c r="AO8" i="3"/>
  <c r="AN8" i="3"/>
  <c r="AA8" i="3"/>
  <c r="Z8" i="3"/>
  <c r="T8" i="3"/>
  <c r="S8" i="3"/>
  <c r="F8" i="3"/>
  <c r="E8" i="3"/>
  <c r="BJ7" i="3"/>
  <c r="BI7" i="3"/>
  <c r="BC7" i="3"/>
  <c r="BB7" i="3"/>
  <c r="AV7" i="3"/>
  <c r="AU7" i="3"/>
  <c r="AO7" i="3"/>
  <c r="AN7" i="3"/>
  <c r="AA7" i="3"/>
  <c r="Z7" i="3"/>
  <c r="T7" i="3"/>
  <c r="S7" i="3"/>
  <c r="F7" i="3"/>
  <c r="E7" i="3"/>
  <c r="BJ6" i="3"/>
  <c r="BI6" i="3"/>
  <c r="BI53" i="3" s="1"/>
  <c r="BC6" i="3"/>
  <c r="BB6" i="3"/>
  <c r="BB53" i="3" s="1"/>
  <c r="AV6" i="3"/>
  <c r="AU6" i="3"/>
  <c r="AU53" i="3" s="1"/>
  <c r="AO6" i="3"/>
  <c r="AN6" i="3"/>
  <c r="AN53" i="3" s="1"/>
  <c r="AA6" i="3"/>
  <c r="Z6" i="3"/>
  <c r="Z53" i="3" s="1"/>
  <c r="T6" i="3"/>
  <c r="S6" i="3"/>
  <c r="S53" i="3" s="1"/>
  <c r="F6" i="3"/>
  <c r="E6" i="3"/>
  <c r="E53" i="3" s="1"/>
  <c r="BJ5" i="3"/>
  <c r="BI5" i="3"/>
  <c r="BC5" i="3"/>
  <c r="BB5" i="3"/>
  <c r="AV5" i="3"/>
  <c r="AU5" i="3"/>
  <c r="AO5" i="3"/>
  <c r="AN5" i="3"/>
  <c r="AA5" i="3"/>
  <c r="Z5" i="3"/>
  <c r="T5" i="3"/>
  <c r="S5" i="3"/>
  <c r="F5" i="3"/>
  <c r="E5" i="3"/>
  <c r="AV49" i="3" l="1"/>
  <c r="AU63" i="3"/>
  <c r="S60" i="3"/>
  <c r="AU60" i="3"/>
  <c r="AH42" i="3"/>
  <c r="AZ62" i="3"/>
  <c r="AA43" i="3"/>
  <c r="T44" i="3"/>
  <c r="M45" i="3"/>
  <c r="F63" i="3"/>
  <c r="BJ63" i="3"/>
  <c r="BC47" i="3"/>
  <c r="AV48" i="3"/>
  <c r="AO49" i="3"/>
  <c r="AA53" i="3"/>
  <c r="BJ53" i="3"/>
  <c r="AA54" i="3"/>
  <c r="BJ54" i="3"/>
  <c r="AA55" i="3"/>
  <c r="Z61" i="3"/>
  <c r="BB61" i="3"/>
  <c r="Q62" i="3"/>
  <c r="AS63" i="3"/>
  <c r="AV63" i="3" s="1"/>
  <c r="AL63" i="3"/>
  <c r="Z60" i="3"/>
  <c r="T42" i="3"/>
  <c r="AL62" i="3"/>
  <c r="M43" i="3"/>
  <c r="F44" i="3"/>
  <c r="F42" i="3"/>
  <c r="X62" i="3"/>
  <c r="BJ42" i="3"/>
  <c r="BC43" i="3"/>
  <c r="AV44" i="3"/>
  <c r="AO45" i="3"/>
  <c r="AH63" i="3"/>
  <c r="AA47" i="3"/>
  <c r="T48" i="3"/>
  <c r="M49" i="3"/>
  <c r="F53" i="3"/>
  <c r="AV53" i="3"/>
  <c r="M54" i="3"/>
  <c r="AV54" i="3"/>
  <c r="M55" i="3"/>
  <c r="AO55" i="3"/>
  <c r="L61" i="3"/>
  <c r="AN61" i="3"/>
  <c r="AS62" i="3"/>
  <c r="Q63" i="3"/>
  <c r="T63" i="3" s="1"/>
  <c r="J63" i="3"/>
  <c r="L60" i="3"/>
  <c r="AN60" i="3"/>
  <c r="J62" i="3"/>
  <c r="AV42" i="3"/>
  <c r="AO43" i="3"/>
  <c r="AH44" i="3"/>
  <c r="D62" i="3"/>
  <c r="F62" i="3" s="1"/>
  <c r="R62" i="3"/>
  <c r="T62" i="3" s="1"/>
  <c r="AF62" i="3"/>
  <c r="AH62" i="3" s="1"/>
  <c r="AT62" i="3"/>
  <c r="BH62" i="3"/>
  <c r="BJ62" i="3" s="1"/>
  <c r="K63" i="3"/>
  <c r="M63" i="3" s="1"/>
  <c r="Y63" i="3"/>
  <c r="AA63" i="3" s="1"/>
  <c r="AM63" i="3"/>
  <c r="AO63" i="3" s="1"/>
  <c r="BA63" i="3"/>
  <c r="BC63" i="3" s="1"/>
  <c r="F46" i="3"/>
  <c r="T46" i="3"/>
  <c r="AH46" i="3"/>
  <c r="AV46" i="3"/>
  <c r="BJ46" i="3"/>
  <c r="K62" i="3"/>
  <c r="M62" i="3" s="1"/>
  <c r="Y62" i="3"/>
  <c r="AA62" i="3" s="1"/>
  <c r="AM62" i="3"/>
  <c r="AO62" i="3" s="1"/>
  <c r="BA62" i="3"/>
  <c r="BC62" i="3" s="1"/>
  <c r="AV62"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sharedStrings.xml><?xml version="1.0" encoding="utf-8"?>
<sst xmlns="http://schemas.openxmlformats.org/spreadsheetml/2006/main" count="873" uniqueCount="137">
  <si>
    <t>Cancer Waiting Times</t>
  </si>
  <si>
    <t>National Time Series - Provider based</t>
  </si>
  <si>
    <t>Basis:</t>
  </si>
  <si>
    <t>Provider based stats including welsh cross-border patients and "unknowns"</t>
  </si>
  <si>
    <t>Source:</t>
  </si>
  <si>
    <t>Cancer Waiting Times Database (CWT-db)</t>
  </si>
  <si>
    <t>Contact:</t>
  </si>
  <si>
    <t>Footnotes:</t>
  </si>
  <si>
    <t>Two Week Wait From GP Urgent Referral to First Consultant Appointment</t>
  </si>
  <si>
    <t>Two Week Wait Breast Symptomatic (where cancer not initially suspected) From GP Urgent Referral to First Consultant Appointment</t>
  </si>
  <si>
    <t>Operational Standard = 93%</t>
  </si>
  <si>
    <t>Operational Standard = 96%</t>
  </si>
  <si>
    <t>Operational Standard = 98%</t>
  </si>
  <si>
    <t>Operational Standard = 94%</t>
  </si>
  <si>
    <t>Operational Standard = 85%</t>
  </si>
  <si>
    <t>Operational Standard = 90%</t>
  </si>
  <si>
    <t>Total</t>
  </si>
  <si>
    <t>Within Standard</t>
  </si>
  <si>
    <t>Outside Standard</t>
  </si>
  <si>
    <t>Performance (%)</t>
  </si>
  <si>
    <t>No Standard Set</t>
  </si>
  <si>
    <t>Year</t>
  </si>
  <si>
    <t>2009/10</t>
  </si>
  <si>
    <t>2010/11</t>
  </si>
  <si>
    <t>2011/12</t>
  </si>
  <si>
    <t>2012/13</t>
  </si>
  <si>
    <t>2013/14</t>
  </si>
  <si>
    <t>2014/15</t>
  </si>
  <si>
    <t>Status:</t>
  </si>
  <si>
    <t>For footnotes covering specific data quality issues for given providers, see main monthly provider workbooks</t>
  </si>
  <si>
    <t>2015/16</t>
  </si>
  <si>
    <t>2016/17</t>
  </si>
  <si>
    <t>2017/18</t>
  </si>
  <si>
    <t>One Month (31 days) Wait from a Decision to Treat to a First Treatment for Cancer</t>
  </si>
  <si>
    <t>One Month (31 days) Wait from a Decision to Treat to a Subsequent Treatment for Cancer (Anti-Cancer Drug Regimen)</t>
  </si>
  <si>
    <t>One Month (31 days) Wait from a Decision to Treat to a Subsequent Treatment for Cancer (Radiotherapy)</t>
  </si>
  <si>
    <t>One Month (31 days) Wait from a Decision to Treat to a Subsequent Treatment for Cancer (Surgery)</t>
  </si>
  <si>
    <t>Two Month (62 days) Wait from GP Urgent Referral to a First Treatment for Cancer</t>
  </si>
  <si>
    <t>Two Month (62 days) Wait from a National Screening Service to a First Treatment for Cancer</t>
  </si>
  <si>
    <t>Two Month (62 days) Wait Following a Consultant Upgrade to a First Treatment for Cancer</t>
  </si>
  <si>
    <t>Quarterly</t>
  </si>
  <si>
    <t>08/09 Q4</t>
  </si>
  <si>
    <t>09/10 Q1</t>
  </si>
  <si>
    <t>09/10 Q2</t>
  </si>
  <si>
    <t>09/10 Q3</t>
  </si>
  <si>
    <t>09/10 Q4</t>
  </si>
  <si>
    <t>10/11 Q1</t>
  </si>
  <si>
    <t>10/11 Q2</t>
  </si>
  <si>
    <t>10/11 Q3</t>
  </si>
  <si>
    <t>10/11 Q4</t>
  </si>
  <si>
    <t>11/12 Q1</t>
  </si>
  <si>
    <t>11/12 Q2</t>
  </si>
  <si>
    <t>11/12 Q3</t>
  </si>
  <si>
    <t>11/12 Q4</t>
  </si>
  <si>
    <t>12/13 Q1</t>
  </si>
  <si>
    <t>12/13 Q2</t>
  </si>
  <si>
    <t>12/13 Q3</t>
  </si>
  <si>
    <t>12/13 Q4</t>
  </si>
  <si>
    <t>13/14 Q1</t>
  </si>
  <si>
    <t>13/14 Q2</t>
  </si>
  <si>
    <t>13/14 Q3</t>
  </si>
  <si>
    <t>13/14 Q4</t>
  </si>
  <si>
    <t>14/15 Q1</t>
  </si>
  <si>
    <t>14/15 Q2</t>
  </si>
  <si>
    <t>14/15 Q3</t>
  </si>
  <si>
    <t>14/15 Q4</t>
  </si>
  <si>
    <t>15/16 Q1</t>
  </si>
  <si>
    <t>15/16 Q2</t>
  </si>
  <si>
    <t>15/16 Q3</t>
  </si>
  <si>
    <t>15/16 Q4</t>
  </si>
  <si>
    <t>16/17 Q1</t>
  </si>
  <si>
    <t>16/17 Q2</t>
  </si>
  <si>
    <t>16/17 Q3</t>
  </si>
  <si>
    <t>16/17 Q4</t>
  </si>
  <si>
    <t>17/18 Q1</t>
  </si>
  <si>
    <t>17/18 Q2</t>
  </si>
  <si>
    <t>17/18 Q3</t>
  </si>
  <si>
    <t>17/18 Q4</t>
  </si>
  <si>
    <t>18/19 Q1</t>
  </si>
  <si>
    <t>18/19 Q2</t>
  </si>
  <si>
    <t>england.cancerwaitsdata@nhs.net</t>
  </si>
  <si>
    <t>This workbook contains provisional data for the periods</t>
  </si>
  <si>
    <t>to</t>
  </si>
  <si>
    <t>and</t>
  </si>
  <si>
    <t>Q1 18/19</t>
  </si>
  <si>
    <t>This workbook contains final data for the periods</t>
  </si>
  <si>
    <t>See monthly data for YTD</t>
  </si>
  <si>
    <t>* Discrepancies from published files are due to Choose and Book ('X09').</t>
  </si>
  <si>
    <t>18/19 Q3</t>
  </si>
  <si>
    <t>2018/19</t>
  </si>
  <si>
    <t>18/19 Q4</t>
  </si>
  <si>
    <t>19/20 Q1</t>
  </si>
  <si>
    <t>For data to March 2018 / Quarter 4 2017/18, monthly cancer waiting times data was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 and NHS Improvement revisions policy.
The March 2018 figures for Two Week Wait From GP Urgent Referral to First Consultant Appointment given in the ‘Monthly Data’ tab of this spreadsheet were updated on 12 September 2019 to include data for organisation NV1.  All other statistical products were unaffected by this error and remain unchanged.</t>
  </si>
  <si>
    <t>19/20 Q2</t>
  </si>
  <si>
    <t>19/20 Q3</t>
  </si>
  <si>
    <t>2019/20</t>
  </si>
  <si>
    <t>19/20 Q4</t>
  </si>
  <si>
    <t>Q4 19/20</t>
  </si>
  <si>
    <t>Two Week Wait From GP Urgent Referral to First Consultant Appointment</t>
  </si>
  <si>
    <t>2009/10</t>
  </si>
  <si>
    <t>2010/11</t>
  </si>
  <si>
    <t>2011/12</t>
  </si>
  <si>
    <t>2012/13</t>
  </si>
  <si>
    <t>2013/14</t>
  </si>
  <si>
    <t>2014/15</t>
  </si>
  <si>
    <t>2015/16</t>
  </si>
  <si>
    <t>2016/17</t>
  </si>
  <si>
    <t>2017/18</t>
  </si>
  <si>
    <t>2018/19</t>
  </si>
  <si>
    <t>2019/20</t>
  </si>
  <si>
    <t>2020/21 YTD</t>
  </si>
  <si>
    <t>Monthly</t>
  </si>
  <si>
    <t>Total</t>
  </si>
  <si>
    <t>Within Standard</t>
  </si>
  <si>
    <t>Outside Standard</t>
  </si>
  <si>
    <t>Performance (%)</t>
  </si>
  <si>
    <t>Operational Standard = 93%</t>
  </si>
  <si>
    <t>Year</t>
  </si>
  <si>
    <t>Outsise Standard</t>
  </si>
  <si>
    <t>Two Week Wait Breast Symptomatic (where cancer not initially suspected) From GP Urgent Referral to First Consultant Appointment</t>
  </si>
  <si>
    <t>No Standard Set</t>
  </si>
  <si>
    <t>One Month Wait from a Decision to Treat to a First Treatment for Cancer</t>
  </si>
  <si>
    <t>Operational Standard = 96%</t>
  </si>
  <si>
    <t>One Month Wait from a Decision to Treat to a Subsequent Treatment for Cancer (Anti-Cancer Drug Regimen)</t>
  </si>
  <si>
    <t>Operational Standard = 98%</t>
  </si>
  <si>
    <t>One Month Wait from a Decision to Treat to a Subsequent Treatment for Cancer (Radiotherapy)</t>
  </si>
  <si>
    <t>Operational Standard = 94%</t>
  </si>
  <si>
    <t>One Month Wait from a Decision to Treat to a Subsequent Treatment for Cancer (Surgery)</t>
  </si>
  <si>
    <t>Two Month Wait from GP Urgent Referral to a First Treatment for Cancer</t>
  </si>
  <si>
    <t>Operational Standard = 85%</t>
  </si>
  <si>
    <t>Two Month Wait from a National Screening Service to a First Treatment for Cancer</t>
  </si>
  <si>
    <t>Operational Standard = 90%</t>
  </si>
  <si>
    <t>Two Month Wait Following a Consultant Upgrade to a First Treatment for Cancer</t>
  </si>
  <si>
    <t>Operational Standard = no set standard</t>
  </si>
  <si>
    <t>October 2009 to May 2020</t>
  </si>
  <si>
    <t>May-20</t>
  </si>
  <si>
    <t>Q4 2008-09 to Q4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</si>
</sst>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mm\ yyyy"/>
    <numFmt numFmtId="165" formatCode="#,##0_ ;\-#,##0\ "/>
    <numFmt numFmtId="166" formatCode="##,###.0"/>
    <numFmt numFmtId="167" formatCode="_-* #,##0_-;\-* #,##0_-;_-* &quot;-&quot;??_-;_-@_-"/>
    <numFmt numFmtId="168" formatCode="##,###"/>
    <numFmt numFmtId="169" formatCode="0.0%"/>
    <numFmt numFmtId="170" formatCode="#,##0.0"/>
  </numFmts>
  <fonts count="14" x14ac:knownFonts="1">
    <font>
      <sz val="11"/>
      <color rgb="FF000000"/>
      <name val="Calibri"/>
    </font>
    <font>
      <sz val="8"/>
      <color theme="1"/>
      <name val="Arial"/>
      <family val="2"/>
    </font>
    <font>
      <b/>
      <sz val="8"/>
      <color theme="1"/>
      <name val="Arial"/>
      <family val="2"/>
    </font>
    <font>
      <b/>
      <sz val="8"/>
      <color rgb="FF000000"/>
      <name val="Arial"/>
      <family val="2"/>
    </font>
    <font>
      <b/>
      <sz val="44"/>
      <color theme="1"/>
      <name val="Calibri"/>
      <family val="2"/>
    </font>
    <font>
      <b/>
      <sz val="24"/>
      <color theme="1"/>
      <name val="Calibri"/>
      <family val="2"/>
    </font>
    <font>
      <sz val="10"/>
      <color rgb="FF000000"/>
      <name val="Arial"/>
      <family val="2"/>
    </font>
    <font>
      <sz val="8"/>
      <color theme="1"/>
      <name val="Calibri"/>
      <family val="2"/>
    </font>
    <font>
      <sz val="11"/>
      <color theme="0"/>
      <name val="Calibri"/>
      <family val="2"/>
    </font>
    <font>
      <b/>
      <sz val="11"/>
      <color theme="1"/>
      <name val="Calibri"/>
      <family val="2"/>
    </font>
    <font>
      <b/>
      <sz val="11"/>
      <color rgb="FFFF0000"/>
      <name val="Calibri"/>
      <family val="2"/>
    </font>
    <font>
      <b/>
      <sz val="12"/>
      <color theme="3" tint="0.39997558519241921"/>
      <name val="Calibri"/>
      <family val="2"/>
    </font>
    <font>
      <b/>
      <sz val="12"/>
      <color rgb="FF6495ED"/>
      <name val="Calibri"/>
      <family val="2"/>
    </font>
    <font>
      <b/>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431">
    <xf numFmtId="0" fontId="0" fillId="0" borderId="0" xfId="0"/>
    <xf numFmtId="17" fontId="1" fillId="2" borderId="0" xfId="0" applyNumberFormat="1" applyFont="1" applyFill="1" applyAlignment="1">
      <alignment horizontal="left"/>
    </xf>
    <xf numFmtId="0" fontId="2" fillId="2" borderId="0" xfId="0" applyFont="1" applyFill="1" applyAlignment="1">
      <alignment horizontal="left"/>
    </xf>
    <xf numFmtId="0" fontId="1" fillId="2" borderId="0" xfId="0" applyFont="1" applyFill="1" applyAlignment="1">
      <alignment horizontal="left"/>
    </xf>
    <xf numFmtId="0" fontId="2" fillId="2" borderId="0" xfId="0" applyFont="1" applyFill="1" applyAlignment="1">
      <alignment vertical="center" wrapText="1"/>
    </xf>
    <xf numFmtId="0" fontId="6" fillId="2" borderId="0" xfId="0" applyFont="1" applyFill="1" applyAlignment="1">
      <alignment wrapText="1"/>
    </xf>
    <xf numFmtId="0" fontId="6" fillId="2" borderId="0" xfId="0" applyFont="1" applyFill="1" applyAlignment="1">
      <alignment horizontal="right" vertical="top"/>
    </xf>
    <xf numFmtId="0" fontId="0" fillId="2" borderId="0" xfId="0" applyFont="1" applyFill="1" applyAlignment="1">
      <alignment horizontal="left"/>
    </xf>
    <xf numFmtId="0" fontId="0" fillId="2" borderId="0" xfId="0" applyFont="1" applyFill="1" applyAlignment="1">
      <alignment horizontal="right" vertical="top"/>
    </xf>
    <xf numFmtId="165" fontId="0" fillId="0" borderId="3" xfId="0" applyNumberFormat="1" applyFont="1" applyBorder="1" applyAlignment="1">
      <alignment horizontal="right"/>
    </xf>
    <xf numFmtId="166" fontId="0" fillId="0" borderId="4" xfId="0" applyNumberFormat="1" applyFont="1" applyBorder="1" applyAlignment="1">
      <alignment horizontal="right"/>
    </xf>
    <xf numFmtId="166" fontId="0" fillId="0" borderId="3" xfId="0" applyNumberFormat="1" applyFont="1" applyBorder="1" applyAlignment="1">
      <alignment horizontal="right"/>
    </xf>
    <xf numFmtId="167" fontId="0" fillId="0" borderId="5" xfId="0" applyNumberFormat="1" applyFont="1" applyBorder="1" applyAlignment="1">
      <alignment horizontal="right"/>
    </xf>
    <xf numFmtId="167" fontId="0" fillId="0" borderId="6" xfId="0" applyNumberFormat="1" applyFont="1" applyBorder="1" applyAlignment="1">
      <alignment horizontal="right"/>
    </xf>
    <xf numFmtId="167" fontId="8" fillId="0" borderId="0" xfId="0" applyNumberFormat="1" applyFont="1" applyAlignment="1">
      <alignment horizontal="right"/>
    </xf>
    <xf numFmtId="168" fontId="0" fillId="0" borderId="5" xfId="0" applyNumberFormat="1" applyFont="1" applyBorder="1" applyAlignment="1">
      <alignment horizontal="right"/>
    </xf>
    <xf numFmtId="165" fontId="0" fillId="0" borderId="5" xfId="0" applyNumberFormat="1" applyFont="1" applyBorder="1" applyAlignment="1">
      <alignment horizontal="right"/>
    </xf>
    <xf numFmtId="3" fontId="0" fillId="0" borderId="0" xfId="0" applyNumberFormat="1" applyFont="1" applyAlignment="1">
      <alignment horizontal="left"/>
    </xf>
    <xf numFmtId="169" fontId="0" fillId="0" borderId="0" xfId="0" applyNumberFormat="1" applyFont="1" applyAlignment="1">
      <alignment horizontal="left"/>
    </xf>
    <xf numFmtId="3" fontId="0" fillId="0" borderId="6" xfId="0" applyNumberFormat="1" applyFont="1" applyBorder="1" applyAlignment="1">
      <alignment horizontal="right" vertical="top"/>
    </xf>
    <xf numFmtId="10" fontId="0" fillId="0" borderId="0" xfId="0" applyNumberFormat="1" applyFont="1" applyAlignment="1">
      <alignment horizontal="left"/>
    </xf>
    <xf numFmtId="0" fontId="9" fillId="0" borderId="0" xfId="0" applyFont="1" applyAlignment="1">
      <alignment horizontal="left"/>
    </xf>
    <xf numFmtId="0" fontId="9" fillId="2" borderId="3" xfId="0" applyFont="1" applyFill="1" applyBorder="1" applyAlignment="1">
      <alignment horizontal="center"/>
    </xf>
    <xf numFmtId="3" fontId="0" fillId="0" borderId="0" xfId="0" applyNumberFormat="1" applyFont="1" applyAlignment="1">
      <alignment horizontal="center"/>
    </xf>
    <xf numFmtId="0" fontId="8" fillId="2" borderId="0" xfId="0" applyFont="1" applyFill="1" applyAlignment="1">
      <alignment horizontal="center"/>
    </xf>
    <xf numFmtId="169" fontId="9" fillId="2" borderId="0" xfId="0" applyNumberFormat="1" applyFont="1" applyFill="1" applyAlignment="1">
      <alignment horizontal="center"/>
    </xf>
    <xf numFmtId="0" fontId="9" fillId="0" borderId="0" xfId="0" applyFont="1" applyAlignment="1">
      <alignment vertical="top"/>
    </xf>
    <xf numFmtId="3" fontId="0" fillId="0" borderId="0" xfId="0" applyNumberFormat="1" applyFont="1" applyAlignment="1">
      <alignment horizontal="right" vertical="top"/>
    </xf>
    <xf numFmtId="0" fontId="0" fillId="0" borderId="0" xfId="0" applyFont="1" applyAlignment="1">
      <alignment horizontal="center" vertical="top"/>
    </xf>
    <xf numFmtId="0" fontId="10" fillId="0" borderId="0" xfId="0" applyFont="1" applyAlignment="1">
      <alignment horizontal="center"/>
    </xf>
    <xf numFmtId="0" fontId="0" fillId="0" borderId="0" xfId="0" applyFont="1" applyAlignment="1">
      <alignment horizontal="center"/>
    </xf>
    <xf numFmtId="0" fontId="9" fillId="0" borderId="0" xfId="0" applyFont="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top" wrapText="1"/>
    </xf>
    <xf numFmtId="167" fontId="8" fillId="0" borderId="0" xfId="0" applyNumberFormat="1" applyFont="1" applyAlignment="1">
      <alignment horizontal="center"/>
    </xf>
    <xf numFmtId="0" fontId="9" fillId="3" borderId="9" xfId="0" applyFont="1" applyFill="1" applyBorder="1" applyAlignment="1">
      <alignment horizontal="center" vertical="center"/>
    </xf>
    <xf numFmtId="0" fontId="9" fillId="0" borderId="4" xfId="0" applyFont="1" applyBorder="1" applyAlignment="1">
      <alignment horizontal="center" vertical="top"/>
    </xf>
    <xf numFmtId="3" fontId="0" fillId="0" borderId="4" xfId="0" applyNumberFormat="1" applyFont="1" applyBorder="1" applyAlignment="1">
      <alignment horizontal="right" vertical="top"/>
    </xf>
    <xf numFmtId="3" fontId="0" fillId="0" borderId="10" xfId="0" applyNumberFormat="1" applyFont="1" applyBorder="1" applyAlignment="1">
      <alignment horizontal="right" vertical="top"/>
    </xf>
    <xf numFmtId="169" fontId="9" fillId="0" borderId="3" xfId="0" applyNumberFormat="1" applyFont="1" applyBorder="1" applyAlignment="1">
      <alignment horizontal="center"/>
    </xf>
    <xf numFmtId="9" fontId="8" fillId="0" borderId="0" xfId="0" applyNumberFormat="1" applyFont="1" applyAlignment="1">
      <alignment horizontal="right"/>
    </xf>
    <xf numFmtId="168" fontId="0" fillId="0" borderId="4" xfId="0" applyNumberFormat="1" applyFont="1" applyBorder="1" applyAlignment="1">
      <alignment horizontal="right"/>
    </xf>
    <xf numFmtId="168" fontId="0" fillId="0" borderId="10" xfId="0" applyNumberFormat="1" applyFont="1" applyBorder="1" applyAlignment="1">
      <alignment horizontal="right"/>
    </xf>
    <xf numFmtId="169" fontId="9" fillId="0" borderId="5" xfId="0" applyNumberFormat="1" applyFont="1" applyBorder="1" applyAlignment="1">
      <alignment horizontal="center"/>
    </xf>
    <xf numFmtId="168" fontId="0" fillId="0" borderId="10" xfId="0" applyNumberFormat="1" applyFont="1" applyBorder="1" applyAlignment="1">
      <alignment horizontal="right" vertical="top"/>
    </xf>
    <xf numFmtId="165" fontId="0" fillId="0" borderId="7" xfId="0" applyNumberFormat="1" applyFont="1" applyBorder="1" applyAlignment="1">
      <alignment horizontal="right"/>
    </xf>
    <xf numFmtId="165" fontId="0" fillId="0" borderId="10" xfId="0" applyNumberFormat="1" applyFont="1" applyBorder="1" applyAlignment="1">
      <alignment horizontal="right"/>
    </xf>
    <xf numFmtId="165" fontId="0" fillId="0" borderId="10" xfId="0" applyNumberFormat="1" applyFont="1" applyBorder="1" applyAlignment="1">
      <alignment horizontal="right" vertical="top"/>
    </xf>
    <xf numFmtId="0" fontId="9" fillId="0" borderId="7" xfId="0" applyFont="1" applyBorder="1" applyAlignment="1">
      <alignment horizontal="center" vertical="top"/>
    </xf>
    <xf numFmtId="3" fontId="0" fillId="0" borderId="7" xfId="0" applyNumberFormat="1" applyFont="1" applyBorder="1" applyAlignment="1">
      <alignment horizontal="right" vertical="top"/>
    </xf>
    <xf numFmtId="3" fontId="0" fillId="0" borderId="8" xfId="0" applyNumberFormat="1" applyFont="1" applyBorder="1" applyAlignment="1">
      <alignment horizontal="right"/>
    </xf>
    <xf numFmtId="3" fontId="0" fillId="0" borderId="8" xfId="0" applyNumberFormat="1" applyFont="1" applyBorder="1" applyAlignment="1">
      <alignment horizontal="right" vertical="top"/>
    </xf>
    <xf numFmtId="169" fontId="9" fillId="0" borderId="9" xfId="0" applyNumberFormat="1" applyFont="1" applyBorder="1" applyAlignment="1">
      <alignment horizontal="center"/>
    </xf>
    <xf numFmtId="167" fontId="0" fillId="0" borderId="7" xfId="0" applyNumberFormat="1" applyFont="1" applyBorder="1" applyAlignment="1">
      <alignment horizontal="right"/>
    </xf>
    <xf numFmtId="167" fontId="0" fillId="0" borderId="8" xfId="0" applyNumberFormat="1" applyFont="1" applyBorder="1" applyAlignment="1">
      <alignment horizontal="right"/>
    </xf>
    <xf numFmtId="168" fontId="0" fillId="0" borderId="8" xfId="0" applyNumberFormat="1" applyFont="1" applyBorder="1" applyAlignment="1">
      <alignment horizontal="right" vertical="top"/>
    </xf>
    <xf numFmtId="165" fontId="0" fillId="0" borderId="8" xfId="0" applyNumberFormat="1" applyFont="1" applyBorder="1" applyAlignment="1">
      <alignment horizontal="right" vertical="top"/>
    </xf>
    <xf numFmtId="168" fontId="0" fillId="0" borderId="0" xfId="0" applyNumberFormat="1" applyFont="1" applyAlignment="1">
      <alignment horizontal="right"/>
    </xf>
    <xf numFmtId="0" fontId="9" fillId="0" borderId="6" xfId="0" applyFont="1" applyBorder="1" applyAlignment="1">
      <alignment horizontal="center" vertical="top"/>
    </xf>
    <xf numFmtId="3" fontId="0" fillId="0" borderId="0" xfId="0" applyNumberFormat="1" applyFont="1" applyAlignment="1">
      <alignment horizontal="right"/>
    </xf>
    <xf numFmtId="167" fontId="0" fillId="0" borderId="0" xfId="0" applyNumberFormat="1" applyFont="1" applyAlignment="1">
      <alignment horizontal="right"/>
    </xf>
    <xf numFmtId="168" fontId="0" fillId="0" borderId="6" xfId="0" applyNumberFormat="1" applyFont="1" applyBorder="1" applyAlignment="1">
      <alignment horizontal="right"/>
    </xf>
    <xf numFmtId="168" fontId="0" fillId="0" borderId="0" xfId="0" applyNumberFormat="1" applyFont="1" applyAlignment="1">
      <alignment horizontal="right" vertical="top"/>
    </xf>
    <xf numFmtId="165" fontId="0" fillId="0" borderId="6" xfId="0" applyNumberFormat="1" applyFont="1" applyBorder="1" applyAlignment="1">
      <alignment horizontal="right"/>
    </xf>
    <xf numFmtId="165" fontId="0" fillId="0" borderId="0" xfId="0" applyNumberFormat="1" applyFont="1" applyAlignment="1">
      <alignment horizontal="right"/>
    </xf>
    <xf numFmtId="165" fontId="0" fillId="0" borderId="0" xfId="0" applyNumberFormat="1" applyFont="1" applyAlignment="1">
      <alignment horizontal="right" vertical="top"/>
    </xf>
    <xf numFmtId="0" fontId="9" fillId="0" borderId="6" xfId="0" applyFont="1" applyBorder="1" applyAlignment="1">
      <alignment horizontal="center"/>
    </xf>
    <xf numFmtId="3" fontId="0" fillId="0" borderId="6" xfId="0" applyNumberFormat="1" applyFont="1" applyBorder="1" applyAlignment="1">
      <alignment horizontal="right"/>
    </xf>
    <xf numFmtId="0" fontId="9" fillId="0" borderId="13" xfId="0" applyFont="1" applyBorder="1" applyAlignment="1">
      <alignment horizontal="center"/>
    </xf>
    <xf numFmtId="3" fontId="0" fillId="0" borderId="13" xfId="0" applyNumberFormat="1" applyFont="1" applyBorder="1" applyAlignment="1">
      <alignment horizontal="right"/>
    </xf>
    <xf numFmtId="3" fontId="0" fillId="0" borderId="14" xfId="0" applyNumberFormat="1" applyFont="1" applyBorder="1" applyAlignment="1">
      <alignment horizontal="right"/>
    </xf>
    <xf numFmtId="169" fontId="9" fillId="0" borderId="17" xfId="0" applyNumberFormat="1" applyFont="1" applyBorder="1" applyAlignment="1">
      <alignment horizontal="center"/>
    </xf>
    <xf numFmtId="167" fontId="0" fillId="0" borderId="13" xfId="0" applyNumberFormat="1" applyFont="1" applyBorder="1" applyAlignment="1">
      <alignment horizontal="right"/>
    </xf>
    <xf numFmtId="167" fontId="0" fillId="0" borderId="14" xfId="0" applyNumberFormat="1" applyFont="1" applyBorder="1" applyAlignment="1">
      <alignment horizontal="right"/>
    </xf>
    <xf numFmtId="168" fontId="0" fillId="0" borderId="13" xfId="0" applyNumberFormat="1" applyFont="1" applyBorder="1" applyAlignment="1">
      <alignment horizontal="right"/>
    </xf>
    <xf numFmtId="168" fontId="0" fillId="0" borderId="14" xfId="0" applyNumberFormat="1" applyFont="1" applyBorder="1" applyAlignment="1">
      <alignment horizontal="right"/>
    </xf>
    <xf numFmtId="165" fontId="0" fillId="0" borderId="13" xfId="0" applyNumberFormat="1" applyFont="1" applyBorder="1" applyAlignment="1">
      <alignment horizontal="right"/>
    </xf>
    <xf numFmtId="165" fontId="0" fillId="0" borderId="14" xfId="0" applyNumberFormat="1" applyFont="1" applyBorder="1" applyAlignment="1">
      <alignment horizontal="right"/>
    </xf>
    <xf numFmtId="0" fontId="9" fillId="0" borderId="7" xfId="0" applyFont="1" applyBorder="1" applyAlignment="1">
      <alignment horizontal="center"/>
    </xf>
    <xf numFmtId="3" fontId="0" fillId="0" borderId="7" xfId="0" applyNumberFormat="1" applyFont="1" applyBorder="1" applyAlignment="1">
      <alignment horizontal="right"/>
    </xf>
    <xf numFmtId="168" fontId="0" fillId="0" borderId="8" xfId="0" applyNumberFormat="1" applyFont="1" applyBorder="1" applyAlignment="1">
      <alignment horizontal="right"/>
    </xf>
    <xf numFmtId="165" fontId="0" fillId="0" borderId="8" xfId="0" applyNumberFormat="1" applyFont="1" applyBorder="1" applyAlignment="1">
      <alignment horizontal="right"/>
    </xf>
    <xf numFmtId="168" fontId="0" fillId="0" borderId="7" xfId="0" applyNumberFormat="1" applyFont="1" applyBorder="1" applyAlignment="1">
      <alignment horizontal="right"/>
    </xf>
    <xf numFmtId="3" fontId="0" fillId="0" borderId="12" xfId="0" applyNumberFormat="1" applyFont="1" applyBorder="1" applyAlignment="1">
      <alignment horizontal="right"/>
    </xf>
    <xf numFmtId="169" fontId="9" fillId="0" borderId="12" xfId="0" applyNumberFormat="1" applyFont="1" applyBorder="1" applyAlignment="1">
      <alignment horizontal="center"/>
    </xf>
    <xf numFmtId="167" fontId="8" fillId="2" borderId="0" xfId="0" applyNumberFormat="1" applyFont="1" applyFill="1" applyAlignment="1">
      <alignment horizontal="center"/>
    </xf>
    <xf numFmtId="169" fontId="9" fillId="0" borderId="16" xfId="0" applyNumberFormat="1" applyFont="1" applyBorder="1" applyAlignment="1">
      <alignment horizontal="center"/>
    </xf>
    <xf numFmtId="3" fontId="0" fillId="0" borderId="16" xfId="0" applyNumberFormat="1" applyFont="1" applyBorder="1" applyAlignment="1">
      <alignment horizontal="right"/>
    </xf>
    <xf numFmtId="3" fontId="0" fillId="0" borderId="15" xfId="0" applyNumberFormat="1" applyFont="1" applyBorder="1" applyAlignment="1">
      <alignment horizontal="right"/>
    </xf>
    <xf numFmtId="169" fontId="9" fillId="0" borderId="15" xfId="0" applyNumberFormat="1" applyFont="1" applyBorder="1" applyAlignment="1">
      <alignment horizontal="center"/>
    </xf>
    <xf numFmtId="0" fontId="9" fillId="0" borderId="9" xfId="0" applyFont="1" applyBorder="1" applyAlignment="1">
      <alignment horizontal="center"/>
    </xf>
    <xf numFmtId="165" fontId="0" fillId="0" borderId="12" xfId="0" applyNumberFormat="1" applyFont="1" applyBorder="1" applyAlignment="1">
      <alignment horizontal="right"/>
    </xf>
    <xf numFmtId="0" fontId="8" fillId="0" borderId="0" xfId="0" applyFont="1" applyAlignment="1">
      <alignment horizontal="center"/>
    </xf>
    <xf numFmtId="166" fontId="0" fillId="0" borderId="7" xfId="0" applyNumberFormat="1" applyFont="1" applyBorder="1" applyAlignment="1">
      <alignment horizontal="right"/>
    </xf>
    <xf numFmtId="170" fontId="0" fillId="0" borderId="12" xfId="0" applyNumberFormat="1" applyFont="1" applyBorder="1" applyAlignment="1">
      <alignment horizontal="right"/>
    </xf>
    <xf numFmtId="168" fontId="0" fillId="0" borderId="12" xfId="0" applyNumberFormat="1" applyFont="1" applyBorder="1" applyAlignment="1">
      <alignment horizontal="right"/>
    </xf>
    <xf numFmtId="0" fontId="9" fillId="0" borderId="5" xfId="0" applyFont="1" applyBorder="1" applyAlignment="1">
      <alignment horizontal="center"/>
    </xf>
    <xf numFmtId="165" fontId="0" fillId="0" borderId="16" xfId="0" applyNumberFormat="1" applyFont="1" applyBorder="1" applyAlignment="1">
      <alignment horizontal="right"/>
    </xf>
    <xf numFmtId="168" fontId="0" fillId="0" borderId="16" xfId="0" applyNumberFormat="1" applyFont="1" applyBorder="1" applyAlignment="1">
      <alignment horizontal="right"/>
    </xf>
    <xf numFmtId="0" fontId="9" fillId="0" borderId="17" xfId="0" applyFont="1" applyBorder="1" applyAlignment="1">
      <alignment horizontal="center"/>
    </xf>
    <xf numFmtId="165" fontId="0" fillId="0" borderId="15" xfId="0" applyNumberFormat="1" applyFont="1" applyBorder="1" applyAlignment="1">
      <alignment horizontal="right"/>
    </xf>
    <xf numFmtId="168" fontId="0" fillId="0" borderId="15" xfId="0" applyNumberFormat="1" applyFont="1" applyBorder="1" applyAlignment="1">
      <alignment horizontal="right"/>
    </xf>
    <xf numFmtId="170" fontId="0" fillId="0" borderId="8" xfId="0" applyNumberFormat="1" applyFont="1" applyBorder="1" applyAlignment="1">
      <alignment horizontal="right"/>
    </xf>
    <xf numFmtId="170" fontId="0" fillId="0" borderId="0" xfId="0" applyNumberFormat="1" applyFont="1" applyAlignment="1">
      <alignment horizontal="right"/>
    </xf>
    <xf numFmtId="167" fontId="0" fillId="0" borderId="10" xfId="0" applyNumberFormat="1" applyFont="1" applyBorder="1" applyAlignment="1">
      <alignment horizontal="right"/>
    </xf>
    <xf numFmtId="0" fontId="9" fillId="0" borderId="0" xfId="0" applyFont="1" applyAlignment="1">
      <alignment horizontal="center"/>
    </xf>
    <xf numFmtId="169" fontId="9" fillId="0" borderId="0" xfId="0" applyNumberFormat="1" applyFont="1" applyAlignment="1">
      <alignment horizontal="center"/>
    </xf>
    <xf numFmtId="0" fontId="9" fillId="3" borderId="7" xfId="0" applyFont="1" applyFill="1" applyBorder="1" applyAlignment="1">
      <alignment vertical="top"/>
    </xf>
    <xf numFmtId="0" fontId="9" fillId="3" borderId="8" xfId="0" applyFont="1" applyFill="1" applyBorder="1" applyAlignment="1">
      <alignment vertical="top"/>
    </xf>
    <xf numFmtId="0" fontId="9" fillId="3" borderId="9" xfId="0" applyFont="1" applyFill="1" applyBorder="1" applyAlignment="1">
      <alignment vertical="top"/>
    </xf>
    <xf numFmtId="167" fontId="0" fillId="0" borderId="3" xfId="0" applyNumberFormat="1" applyFont="1" applyBorder="1" applyAlignment="1">
      <alignment horizontal="right"/>
    </xf>
    <xf numFmtId="0" fontId="9" fillId="0" borderId="4" xfId="0" applyFont="1" applyBorder="1" applyAlignment="1">
      <alignment horizontal="center"/>
    </xf>
    <xf numFmtId="167" fontId="0" fillId="0" borderId="4" xfId="0" applyNumberFormat="1" applyFont="1" applyBorder="1" applyAlignment="1">
      <alignment horizontal="right"/>
    </xf>
    <xf numFmtId="168" fontId="0" fillId="0" borderId="3" xfId="0" applyNumberFormat="1" applyFont="1" applyBorder="1" applyAlignment="1">
      <alignment horizontal="right"/>
    </xf>
    <xf numFmtId="165" fontId="0" fillId="0" borderId="4" xfId="0" applyNumberFormat="1" applyFont="1" applyBorder="1" applyAlignment="1">
      <alignment horizontal="right"/>
    </xf>
    <xf numFmtId="164" fontId="13" fillId="0" borderId="18" xfId="0" applyNumberFormat="1" applyFont="1" applyBorder="1" applyAlignment="1">
      <alignment horizontal="center"/>
    </xf>
    <xf numFmtId="3" fontId="0" fillId="0" borderId="19" xfId="0" applyNumberFormat="1" applyFont="1" applyBorder="1" applyAlignment="1">
      <alignment horizontal="right"/>
    </xf>
    <xf numFmtId="3" fontId="0" fillId="0" borderId="0" xfId="0" applyNumberFormat="1" applyFont="1" applyAlignment="1">
      <alignment horizontal="right"/>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3" fontId="0" fillId="0" borderId="22" xfId="0" applyNumberFormat="1" applyFont="1" applyBorder="1" applyAlignment="1">
      <alignment horizontal="right"/>
    </xf>
    <xf numFmtId="3" fontId="0" fillId="0" borderId="23" xfId="0" applyNumberFormat="1" applyFont="1" applyBorder="1" applyAlignment="1">
      <alignment horizontal="right"/>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3" fontId="0" fillId="0" borderId="26" xfId="0" applyNumberFormat="1" applyFont="1" applyBorder="1" applyAlignment="1">
      <alignment horizontal="right"/>
    </xf>
    <xf numFmtId="3" fontId="0" fillId="0" borderId="27" xfId="0" applyNumberFormat="1" applyFont="1" applyBorder="1" applyAlignment="1">
      <alignment horizontal="right"/>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xf>
    <xf numFmtId="0" fontId="10" fillId="0" borderId="0" xfId="0" applyFont="1" applyAlignment="1"/>
    <xf numFmtId="0" fontId="13" fillId="0" borderId="32" xfId="0" applyFont="1" applyBorder="1" applyAlignment="1">
      <alignment horizontal="left"/>
    </xf>
    <xf numFmtId="3" fontId="0" fillId="0" borderId="32" xfId="0" applyNumberFormat="1" applyFont="1" applyBorder="1" applyAlignment="1">
      <alignment horizontal="right"/>
    </xf>
    <xf numFmtId="169" fontId="13" fillId="0" borderId="32" xfId="0" applyNumberFormat="1" applyFont="1" applyBorder="1" applyAlignment="1">
      <alignment horizontal="center"/>
    </xf>
    <xf numFmtId="0" fontId="13" fillId="0" borderId="32"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164" fontId="13" fillId="0" borderId="18" xfId="0" applyNumberFormat="1" applyFont="1" applyBorder="1" applyAlignment="1">
      <alignment horizontal="center"/>
    </xf>
    <xf numFmtId="169" fontId="13" fillId="0" borderId="20"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4" fontId="13" fillId="0" borderId="25" xfId="0" applyNumberFormat="1" applyFont="1" applyBorder="1" applyAlignment="1">
      <alignment horizontal="center"/>
    </xf>
    <xf numFmtId="169" fontId="13" fillId="0" borderId="28" xfId="0" applyNumberFormat="1" applyFont="1" applyBorder="1" applyAlignment="1">
      <alignment horizontal="center"/>
    </xf>
    <xf numFmtId="164" fontId="13" fillId="0" borderId="21" xfId="0" applyNumberFormat="1" applyFont="1" applyBorder="1" applyAlignment="1">
      <alignment horizontal="center"/>
    </xf>
    <xf numFmtId="169" fontId="13" fillId="0" borderId="24" xfId="0" applyNumberFormat="1" applyFont="1" applyBorder="1" applyAlignment="1">
      <alignment horizontal="center"/>
    </xf>
    <xf numFmtId="169" fontId="13" fillId="0" borderId="32" xfId="0" applyNumberFormat="1" applyFont="1" applyBorder="1" applyAlignment="1">
      <alignment horizontal="center"/>
    </xf>
    <xf numFmtId="0" fontId="2" fillId="2" borderId="0" xfId="0" applyFont="1" applyFill="1" applyAlignment="1">
      <alignment horizontal="left" vertical="center"/>
    </xf>
    <xf numFmtId="0" fontId="3" fillId="2" borderId="0" xfId="0" applyFont="1" applyFill="1" applyAlignment="1">
      <alignment horizontal="left" vertical="center" wrapText="1"/>
    </xf>
    <xf numFmtId="0" fontId="4" fillId="2" borderId="0" xfId="0" applyFont="1" applyFill="1" applyAlignment="1">
      <alignment horizontal="center"/>
    </xf>
    <xf numFmtId="164" fontId="5" fillId="2" borderId="0" xfId="0" applyNumberFormat="1" applyFont="1" applyFill="1" applyAlignment="1">
      <alignment horizontal="center"/>
    </xf>
    <xf numFmtId="0" fontId="3" fillId="2" borderId="1" xfId="0" applyFont="1" applyFill="1" applyBorder="1" applyAlignment="1">
      <alignment vertical="center" wrapText="1"/>
    </xf>
    <xf numFmtId="164" fontId="5" fillId="2" borderId="2" xfId="0" applyNumberFormat="1" applyFont="1" applyFill="1" applyBorder="1" applyAlignment="1">
      <alignment horizontal="center"/>
    </xf>
    <xf numFmtId="0" fontId="13" fillId="0" borderId="29" xfId="0" applyFont="1" applyBorder="1" applyAlignment="1">
      <alignment horizontal="center"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2" fillId="0" borderId="0" xfId="0" applyFont="1" applyAlignment="1">
      <alignment horizontal="center" vertical="top" wrapText="1"/>
    </xf>
    <xf numFmtId="0" fontId="13" fillId="0" borderId="32" xfId="0" applyFont="1" applyBorder="1" applyAlignment="1">
      <alignment horizontal="center" vertical="center"/>
    </xf>
    <xf numFmtId="0" fontId="7" fillId="0" borderId="0" xfId="0" applyFont="1" applyAlignment="1">
      <alignment horizontal="left" vertical="top" wrapText="1"/>
    </xf>
    <xf numFmtId="0" fontId="11" fillId="0" borderId="0" xfId="0" applyFont="1" applyAlignment="1">
      <alignment horizontal="left" vertical="top" wrapText="1"/>
    </xf>
    <xf numFmtId="167" fontId="9" fillId="0" borderId="4" xfId="0" applyNumberFormat="1" applyFont="1" applyBorder="1" applyAlignment="1">
      <alignment horizontal="center"/>
    </xf>
    <xf numFmtId="167" fontId="9" fillId="0" borderId="10" xfId="0" applyNumberFormat="1" applyFont="1" applyBorder="1" applyAlignment="1">
      <alignment horizontal="center"/>
    </xf>
    <xf numFmtId="167" fontId="9" fillId="0" borderId="11" xfId="0" applyNumberFormat="1" applyFont="1" applyBorder="1" applyAlignment="1">
      <alignment horizontal="center"/>
    </xf>
    <xf numFmtId="167" fontId="9" fillId="0" borderId="7" xfId="0" applyNumberFormat="1" applyFont="1" applyBorder="1" applyAlignment="1">
      <alignment horizontal="center" vertical="center"/>
    </xf>
    <xf numFmtId="167" fontId="9" fillId="0" borderId="8" xfId="0" applyNumberFormat="1" applyFont="1" applyBorder="1" applyAlignment="1">
      <alignment horizontal="center" vertical="center"/>
    </xf>
    <xf numFmtId="167" fontId="9" fillId="0" borderId="12" xfId="0" applyNumberFormat="1" applyFont="1" applyBorder="1" applyAlignment="1">
      <alignment horizontal="center" vertical="center"/>
    </xf>
    <xf numFmtId="167" fontId="9" fillId="0" borderId="13" xfId="0" applyNumberFormat="1" applyFont="1" applyBorder="1" applyAlignment="1">
      <alignment horizontal="center" vertical="center"/>
    </xf>
    <xf numFmtId="167" fontId="9" fillId="0" borderId="14" xfId="0" applyNumberFormat="1" applyFont="1" applyBorder="1" applyAlignment="1">
      <alignment horizontal="center" vertical="center"/>
    </xf>
    <xf numFmtId="167" fontId="9" fillId="0" borderId="15" xfId="0" applyNumberFormat="1" applyFont="1" applyBorder="1" applyAlignment="1">
      <alignment horizontal="center" vertical="center"/>
    </xf>
    <xf numFmtId="3" fontId="9" fillId="0" borderId="7" xfId="0" applyNumberFormat="1" applyFont="1" applyBorder="1" applyAlignment="1">
      <alignment horizontal="center" vertical="center"/>
    </xf>
    <xf numFmtId="3" fontId="9" fillId="0" borderId="8" xfId="0" applyNumberFormat="1" applyFont="1" applyBorder="1" applyAlignment="1">
      <alignment horizontal="center" vertical="center"/>
    </xf>
    <xf numFmtId="3" fontId="9" fillId="0" borderId="12" xfId="0" applyNumberFormat="1" applyFont="1" applyBorder="1" applyAlignment="1">
      <alignment horizontal="center" vertical="center"/>
    </xf>
    <xf numFmtId="3" fontId="9" fillId="0" borderId="6" xfId="0" applyNumberFormat="1" applyFont="1" applyBorder="1" applyAlignment="1">
      <alignment horizontal="center" vertical="center"/>
    </xf>
    <xf numFmtId="3" fontId="9" fillId="0" borderId="0" xfId="0" applyNumberFormat="1" applyFont="1" applyAlignment="1">
      <alignment horizontal="center" vertical="center"/>
    </xf>
    <xf numFmtId="3" fontId="9" fillId="0" borderId="16" xfId="0" applyNumberFormat="1" applyFont="1" applyBorder="1" applyAlignment="1">
      <alignment horizontal="center" vertical="center"/>
    </xf>
    <xf numFmtId="3" fontId="9" fillId="0" borderId="13" xfId="0" applyNumberFormat="1" applyFont="1" applyBorder="1" applyAlignment="1">
      <alignment horizontal="center" vertical="center"/>
    </xf>
    <xf numFmtId="3" fontId="9" fillId="0" borderId="14" xfId="0" applyNumberFormat="1" applyFont="1" applyBorder="1" applyAlignment="1">
      <alignment horizontal="center" vertical="center"/>
    </xf>
    <xf numFmtId="3" fontId="9" fillId="0" borderId="15"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99060</xdr:colOff>
      <xdr:row>1</xdr:row>
      <xdr:rowOff>22860</xdr:rowOff>
    </xdr:from>
    <xdr:to>
      <xdr:col>10</xdr:col>
      <xdr:colOff>22225</xdr:colOff>
      <xdr:row>3</xdr:row>
      <xdr:rowOff>167640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9720" y="205740"/>
          <a:ext cx="1169035" cy="5029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K38"/>
  <sheetViews>
    <sheetView showGridLines="0" topLeftCell="A25" zoomScaleNormal="100" workbookViewId="0">
      <selection activeCell="B11" sqref="B11:I11"/>
    </sheetView>
  </sheetViews>
  <sheetFormatPr defaultRowHeight="14.4" x14ac:dyDescent="0.3"/>
  <cols>
    <col min="1" max="1" width="1.5546875" customWidth="1"/>
    <col min="2" max="2" width="15" customWidth="1"/>
    <col min="3" max="3" width="14.88671875" customWidth="1"/>
    <col min="10" max="10" width="9.109375" customWidth="1"/>
    <col min="12" max="12" width="1.88671875" customWidth="1"/>
  </cols>
  <sheetData>
    <row r="8" spans="2:10" ht="56.4" customHeight="1" x14ac:dyDescent="1.05">
      <c r="B8" s="393" t="s">
        <v>0</v>
      </c>
      <c r="C8" s="393"/>
      <c r="D8" s="393"/>
      <c r="E8" s="393"/>
      <c r="F8" s="393"/>
      <c r="G8" s="393"/>
      <c r="H8" s="393"/>
      <c r="I8" s="393"/>
    </row>
    <row r="10" spans="2:10" ht="31.2" customHeight="1" x14ac:dyDescent="0.6">
      <c r="B10" s="394" t="s">
        <v>1</v>
      </c>
      <c r="C10" s="394"/>
      <c r="D10" s="394"/>
      <c r="E10" s="394"/>
      <c r="F10" s="394"/>
      <c r="G10" s="394"/>
      <c r="H10" s="394"/>
      <c r="I10" s="394"/>
    </row>
    <row r="11" spans="2:10" ht="31.2" customHeight="1" x14ac:dyDescent="0.6">
      <c r="B11" s="394" t="s">
        <v>134</v>
      </c>
      <c r="C11" s="394"/>
      <c r="D11" s="394"/>
      <c r="E11" s="394"/>
      <c r="F11" s="394"/>
      <c r="G11" s="394"/>
      <c r="H11" s="394"/>
      <c r="I11" s="394"/>
    </row>
    <row r="12" spans="2:10" ht="31.2" customHeight="1" x14ac:dyDescent="0.6">
      <c r="B12" s="396" t="s">
        <v>136</v>
      </c>
      <c r="C12" s="396"/>
      <c r="D12" s="396"/>
      <c r="E12" s="396"/>
      <c r="F12" s="396"/>
      <c r="G12" s="396"/>
      <c r="H12" s="396"/>
      <c r="I12" s="396"/>
    </row>
    <row r="13" spans="2:10" x14ac:dyDescent="0.3">
      <c r="B13" s="395"/>
      <c r="C13" s="395"/>
      <c r="D13" s="395"/>
      <c r="E13" s="395"/>
      <c r="F13" s="395"/>
      <c r="G13" s="395"/>
      <c r="H13" s="395"/>
      <c r="I13" s="395"/>
      <c r="J13" s="395"/>
    </row>
    <row r="14" spans="2:10" x14ac:dyDescent="0.3">
      <c r="B14" s="2"/>
      <c r="C14" s="3"/>
      <c r="D14" s="5"/>
      <c r="E14" s="5"/>
      <c r="F14" s="5"/>
      <c r="G14" s="5"/>
      <c r="H14" s="5"/>
      <c r="I14" s="5"/>
      <c r="J14" s="5"/>
    </row>
    <row r="15" spans="2:10" x14ac:dyDescent="0.3">
      <c r="B15" s="2" t="s">
        <v>2</v>
      </c>
      <c r="C15" s="3" t="s">
        <v>3</v>
      </c>
    </row>
    <row r="16" spans="2:10" x14ac:dyDescent="0.3">
      <c r="B16" s="2" t="s">
        <v>4</v>
      </c>
      <c r="C16" s="3" t="s">
        <v>5</v>
      </c>
    </row>
    <row r="17" spans="2:11" x14ac:dyDescent="0.3">
      <c r="B17" s="2" t="s">
        <v>6</v>
      </c>
      <c r="C17" s="3" t="s">
        <v>80</v>
      </c>
    </row>
    <row r="18" spans="2:11" x14ac:dyDescent="0.3">
      <c r="B18" s="2" t="s">
        <v>7</v>
      </c>
      <c r="C18" s="3" t="s">
        <v>29</v>
      </c>
    </row>
    <row r="19" spans="2:11" ht="14.4" customHeight="1" x14ac:dyDescent="0.3">
      <c r="B19" s="391"/>
      <c r="C19" s="392" t="s">
        <v>92</v>
      </c>
      <c r="D19" s="392"/>
      <c r="E19" s="392"/>
      <c r="F19" s="392"/>
      <c r="G19" s="392"/>
      <c r="H19" s="392"/>
      <c r="I19" s="392"/>
    </row>
    <row r="20" spans="2:11" ht="15" customHeight="1" x14ac:dyDescent="0.3">
      <c r="B20" s="391"/>
      <c r="C20" s="392"/>
      <c r="D20" s="392"/>
      <c r="E20" s="392"/>
      <c r="F20" s="392"/>
      <c r="G20" s="392"/>
      <c r="H20" s="392"/>
      <c r="I20" s="392"/>
      <c r="J20" s="4"/>
      <c r="K20" s="4"/>
    </row>
    <row r="21" spans="2:11" ht="104.4" customHeight="1" x14ac:dyDescent="0.3">
      <c r="B21" s="391"/>
      <c r="C21" s="392"/>
      <c r="D21" s="392"/>
      <c r="E21" s="392"/>
      <c r="F21" s="392"/>
      <c r="G21" s="392"/>
      <c r="H21" s="392"/>
      <c r="I21" s="392"/>
      <c r="J21" s="4"/>
      <c r="K21" s="4"/>
    </row>
    <row r="22" spans="2:11" x14ac:dyDescent="0.3">
      <c r="B22" s="2" t="s">
        <v>28</v>
      </c>
      <c r="C22" s="3" t="s">
        <v>85</v>
      </c>
      <c r="J22" s="4"/>
      <c r="K22" s="4"/>
    </row>
    <row r="23" spans="2:11" x14ac:dyDescent="0.3">
      <c r="C23" s="1">
        <v>43191</v>
      </c>
      <c r="D23" s="3" t="s">
        <v>82</v>
      </c>
      <c r="E23" s="1">
        <v>43891</v>
      </c>
    </row>
    <row r="24" spans="2:11" x14ac:dyDescent="0.3">
      <c r="C24" s="3" t="s">
        <v>83</v>
      </c>
      <c r="D24" s="7"/>
      <c r="E24" s="7"/>
    </row>
    <row r="25" spans="2:11" x14ac:dyDescent="0.3">
      <c r="C25" s="3" t="s">
        <v>84</v>
      </c>
      <c r="D25" s="3" t="s">
        <v>82</v>
      </c>
      <c r="E25" s="3" t="s">
        <v>97</v>
      </c>
    </row>
    <row r="26" spans="2:11" x14ac:dyDescent="0.3">
      <c r="C26" s="3" t="s">
        <v>81</v>
      </c>
    </row>
    <row r="27" spans="2:11" x14ac:dyDescent="0.3">
      <c r="C27" s="1">
        <v>43922</v>
      </c>
      <c r="D27" s="3" t="s">
        <v>82</v>
      </c>
      <c r="E27" s="1" t="s">
        <v>135</v>
      </c>
    </row>
    <row r="28" spans="2:11" x14ac:dyDescent="0.3">
      <c r="C28" s="3"/>
      <c r="D28" s="7"/>
      <c r="E28" s="7"/>
    </row>
    <row r="29" spans="2:11" x14ac:dyDescent="0.3">
      <c r="C29" s="3"/>
      <c r="D29" s="3"/>
      <c r="E29" s="3"/>
    </row>
    <row r="38" spans="2:10" x14ac:dyDescent="0.3">
      <c r="B38" s="6"/>
      <c r="C38" s="6"/>
      <c r="D38" s="6"/>
      <c r="E38" s="6"/>
      <c r="F38" s="6"/>
      <c r="G38" s="6"/>
      <c r="H38" s="6"/>
      <c r="I38" s="6"/>
      <c r="J38" s="6"/>
    </row>
  </sheetData>
  <mergeCells count="7">
    <mergeCell ref="B19:B21"/>
    <mergeCell ref="C19:I21"/>
    <mergeCell ref="B8:I8"/>
    <mergeCell ref="B10:I10"/>
    <mergeCell ref="B11:I11"/>
    <mergeCell ref="B13:J13"/>
    <mergeCell ref="B12:I12"/>
  </mergeCells>
  <pageMargins left="0.7" right="0.7" top="0.75" bottom="0.75" header="0.3" footer="0.3"/>
  <pageSetup paperSize="9" scale="82"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J1000"/>
  <sheetViews>
    <sheetView showGridLines="0" tabSelected="1" zoomScale="80" workbookViewId="0">
      <pane xSplit="1" ySplit="4" topLeftCell="B127" activePane="bottomRight" state="frozen"/>
      <selection pane="topRight"/>
      <selection pane="bottomLeft"/>
      <selection pane="bottomRight" activeCell="A148" sqref="A148:XFD148"/>
    </sheetView>
  </sheetViews>
  <sheetFormatPr defaultRowHeight="14.4" x14ac:dyDescent="0.3"/>
  <cols>
    <col min="1" max="1" width="9" customWidth="1"/>
    <col min="2" max="2" width="20" customWidth="1"/>
    <col min="3" max="3" width="13.33203125" customWidth="1"/>
    <col min="4" max="4" width="12.77734375" customWidth="1"/>
    <col min="5" max="5" width="12.88671875" customWidth="1"/>
    <col min="6" max="6" width="20.44140625" customWidth="1"/>
    <col min="7" max="7" width="9.33203125" customWidth="1"/>
    <col min="8" max="8" width="9" customWidth="1"/>
    <col min="9" max="9" width="20" customWidth="1"/>
    <col min="10" max="10" width="13.33203125" customWidth="1"/>
    <col min="11" max="11" width="12.77734375" customWidth="1"/>
    <col min="12" max="12" width="12.88671875" customWidth="1"/>
    <col min="13" max="13" width="20.44140625" customWidth="1"/>
    <col min="14" max="14" width="9.33203125" customWidth="1"/>
    <col min="15" max="15" width="9" customWidth="1"/>
    <col min="16" max="16" width="20" customWidth="1"/>
    <col min="17" max="17" width="13.33203125" customWidth="1"/>
    <col min="18" max="18" width="12.77734375" customWidth="1"/>
    <col min="19" max="19" width="12.88671875" customWidth="1"/>
    <col min="20" max="20" width="20.44140625" customWidth="1"/>
    <col min="21" max="21" width="9.33203125" customWidth="1"/>
    <col min="22" max="22" width="9" customWidth="1"/>
    <col min="23" max="23" width="20" customWidth="1"/>
    <col min="24" max="24" width="13.33203125" customWidth="1"/>
    <col min="25" max="25" width="12.77734375" customWidth="1"/>
    <col min="26" max="26" width="12.88671875" customWidth="1"/>
    <col min="27" max="27" width="20.44140625" customWidth="1"/>
    <col min="28" max="28" width="9.33203125" customWidth="1"/>
    <col min="29" max="29" width="9" customWidth="1"/>
    <col min="30" max="30" width="20" customWidth="1"/>
    <col min="31" max="31" width="13.33203125" customWidth="1"/>
    <col min="32" max="32" width="12.77734375" customWidth="1"/>
    <col min="33" max="33" width="12.88671875" customWidth="1"/>
    <col min="34" max="34" width="20.44140625" customWidth="1"/>
    <col min="35" max="35" width="9.33203125" customWidth="1"/>
    <col min="36" max="36" width="9" customWidth="1"/>
    <col min="37" max="37" width="20" customWidth="1"/>
    <col min="38" max="38" width="13.33203125" customWidth="1"/>
    <col min="39" max="39" width="12.77734375" customWidth="1"/>
    <col min="40" max="40" width="12.88671875" customWidth="1"/>
    <col min="41" max="41" width="20.44140625" customWidth="1"/>
    <col min="42" max="42" width="9.33203125" customWidth="1"/>
    <col min="43" max="43" width="9" customWidth="1"/>
    <col min="44" max="44" width="20" customWidth="1"/>
    <col min="45" max="45" width="13.33203125" customWidth="1"/>
    <col min="46" max="46" width="12.77734375" customWidth="1"/>
    <col min="47" max="47" width="12.88671875" customWidth="1"/>
    <col min="48" max="48" width="20.44140625" customWidth="1"/>
    <col min="49" max="49" width="9.33203125" customWidth="1"/>
    <col min="50" max="50" width="9" customWidth="1"/>
    <col min="51" max="51" width="20" customWidth="1"/>
    <col min="52" max="52" width="13.33203125" customWidth="1"/>
    <col min="53" max="53" width="12.77734375" customWidth="1"/>
    <col min="54" max="54" width="12.88671875" customWidth="1"/>
    <col min="55" max="55" width="20.44140625" customWidth="1"/>
    <col min="56" max="56" width="9.33203125" customWidth="1"/>
    <col min="57" max="57" width="9" customWidth="1"/>
    <col min="58" max="58" width="20" customWidth="1"/>
    <col min="59" max="59" width="13.33203125" customWidth="1"/>
    <col min="60" max="60" width="12.77734375" customWidth="1"/>
    <col min="61" max="61" width="12.88671875" customWidth="1"/>
    <col min="62" max="62" width="20.44140625" customWidth="1"/>
    <col min="63" max="63" width="9.33203125" customWidth="1"/>
  </cols>
  <sheetData>
    <row r="1" spans="2:62" ht="14.4" customHeight="1" x14ac:dyDescent="0.3"/>
    <row r="2" spans="2:62" ht="30.75" customHeight="1" x14ac:dyDescent="0.3">
      <c r="C2" s="400" t="s">
        <v>98</v>
      </c>
      <c r="D2" s="400"/>
      <c r="E2" s="400"/>
      <c r="F2" s="400"/>
      <c r="J2" s="400" t="s">
        <v>119</v>
      </c>
      <c r="K2" s="400"/>
      <c r="L2" s="400"/>
      <c r="M2" s="400"/>
      <c r="Q2" s="400" t="s">
        <v>121</v>
      </c>
      <c r="R2" s="400"/>
      <c r="S2" s="400"/>
      <c r="T2" s="400"/>
      <c r="X2" s="400" t="s">
        <v>123</v>
      </c>
      <c r="Y2" s="400"/>
      <c r="Z2" s="400"/>
      <c r="AA2" s="400"/>
      <c r="AE2" s="400" t="s">
        <v>125</v>
      </c>
      <c r="AF2" s="400"/>
      <c r="AG2" s="400"/>
      <c r="AH2" s="400"/>
      <c r="AL2" s="400" t="s">
        <v>127</v>
      </c>
      <c r="AM2" s="400"/>
      <c r="AN2" s="400"/>
      <c r="AO2" s="400"/>
      <c r="AS2" s="400" t="s">
        <v>128</v>
      </c>
      <c r="AT2" s="400"/>
      <c r="AU2" s="400"/>
      <c r="AV2" s="400"/>
      <c r="AZ2" s="400" t="s">
        <v>130</v>
      </c>
      <c r="BA2" s="400"/>
      <c r="BB2" s="400"/>
      <c r="BC2" s="400"/>
      <c r="BG2" s="400" t="s">
        <v>132</v>
      </c>
      <c r="BH2" s="400"/>
      <c r="BI2" s="400"/>
      <c r="BJ2" s="400"/>
    </row>
    <row r="3" spans="2:62" ht="14.4" customHeight="1" x14ac:dyDescent="0.3">
      <c r="C3" s="154" t="s">
        <v>116</v>
      </c>
      <c r="J3" s="154" t="s">
        <v>116</v>
      </c>
      <c r="Q3" s="154" t="s">
        <v>122</v>
      </c>
      <c r="X3" s="154" t="s">
        <v>124</v>
      </c>
      <c r="AE3" s="154" t="s">
        <v>126</v>
      </c>
      <c r="AL3" s="154" t="s">
        <v>126</v>
      </c>
      <c r="AS3" s="154" t="s">
        <v>129</v>
      </c>
      <c r="AZ3" s="154" t="s">
        <v>131</v>
      </c>
      <c r="BG3" s="154" t="s">
        <v>133</v>
      </c>
    </row>
    <row r="4" spans="2:62" ht="29.4" customHeight="1" x14ac:dyDescent="0.3">
      <c r="B4" s="149" t="s">
        <v>111</v>
      </c>
      <c r="C4" s="150" t="s">
        <v>112</v>
      </c>
      <c r="D4" s="151" t="s">
        <v>113</v>
      </c>
      <c r="E4" s="152" t="s">
        <v>114</v>
      </c>
      <c r="F4" s="153" t="s">
        <v>115</v>
      </c>
      <c r="I4" s="149" t="s">
        <v>111</v>
      </c>
      <c r="J4" s="150" t="s">
        <v>112</v>
      </c>
      <c r="K4" s="151" t="s">
        <v>113</v>
      </c>
      <c r="L4" s="152" t="s">
        <v>114</v>
      </c>
      <c r="M4" s="153" t="s">
        <v>115</v>
      </c>
      <c r="P4" s="149" t="s">
        <v>111</v>
      </c>
      <c r="Q4" s="150" t="s">
        <v>112</v>
      </c>
      <c r="R4" s="151" t="s">
        <v>113</v>
      </c>
      <c r="S4" s="152" t="s">
        <v>114</v>
      </c>
      <c r="T4" s="153" t="s">
        <v>115</v>
      </c>
      <c r="W4" s="149" t="s">
        <v>111</v>
      </c>
      <c r="X4" s="150" t="s">
        <v>112</v>
      </c>
      <c r="Y4" s="151" t="s">
        <v>113</v>
      </c>
      <c r="Z4" s="152" t="s">
        <v>114</v>
      </c>
      <c r="AA4" s="153" t="s">
        <v>115</v>
      </c>
      <c r="AD4" s="149" t="s">
        <v>111</v>
      </c>
      <c r="AE4" s="150" t="s">
        <v>112</v>
      </c>
      <c r="AF4" s="151" t="s">
        <v>113</v>
      </c>
      <c r="AG4" s="152" t="s">
        <v>114</v>
      </c>
      <c r="AH4" s="153" t="s">
        <v>115</v>
      </c>
      <c r="AK4" s="149" t="s">
        <v>111</v>
      </c>
      <c r="AL4" s="150" t="s">
        <v>112</v>
      </c>
      <c r="AM4" s="151" t="s">
        <v>113</v>
      </c>
      <c r="AN4" s="152" t="s">
        <v>114</v>
      </c>
      <c r="AO4" s="153" t="s">
        <v>115</v>
      </c>
      <c r="AR4" s="149" t="s">
        <v>111</v>
      </c>
      <c r="AS4" s="150" t="s">
        <v>112</v>
      </c>
      <c r="AT4" s="151" t="s">
        <v>113</v>
      </c>
      <c r="AU4" s="152" t="s">
        <v>114</v>
      </c>
      <c r="AV4" s="153" t="s">
        <v>115</v>
      </c>
      <c r="AY4" s="149" t="s">
        <v>111</v>
      </c>
      <c r="AZ4" s="150" t="s">
        <v>112</v>
      </c>
      <c r="BA4" s="151" t="s">
        <v>113</v>
      </c>
      <c r="BB4" s="152" t="s">
        <v>114</v>
      </c>
      <c r="BC4" s="153" t="s">
        <v>115</v>
      </c>
      <c r="BF4" s="149" t="s">
        <v>111</v>
      </c>
      <c r="BG4" s="150" t="s">
        <v>112</v>
      </c>
      <c r="BH4" s="151" t="s">
        <v>113</v>
      </c>
      <c r="BI4" s="152" t="s">
        <v>114</v>
      </c>
      <c r="BJ4" s="153" t="s">
        <v>115</v>
      </c>
    </row>
    <row r="5" spans="2:62" ht="14.4" customHeight="1" x14ac:dyDescent="0.3">
      <c r="B5" s="143">
        <v>40087</v>
      </c>
      <c r="C5" s="144">
        <v>77076</v>
      </c>
      <c r="D5" s="145">
        <v>73311</v>
      </c>
      <c r="E5" s="145">
        <v>3765</v>
      </c>
      <c r="F5" s="146">
        <v>0.95115210960610297</v>
      </c>
      <c r="I5" s="186">
        <v>40087</v>
      </c>
      <c r="J5" s="397" t="s">
        <v>120</v>
      </c>
      <c r="K5" s="398"/>
      <c r="L5" s="398"/>
      <c r="M5" s="399"/>
      <c r="P5" s="214">
        <v>40087</v>
      </c>
      <c r="Q5" s="144">
        <v>19182</v>
      </c>
      <c r="R5" s="145">
        <v>18845</v>
      </c>
      <c r="S5" s="145">
        <v>337</v>
      </c>
      <c r="T5" s="215">
        <v>0.98243144614743005</v>
      </c>
      <c r="W5" s="243">
        <v>40087</v>
      </c>
      <c r="X5" s="144">
        <v>5475</v>
      </c>
      <c r="Y5" s="145">
        <v>5454</v>
      </c>
      <c r="Z5" s="145">
        <v>21</v>
      </c>
      <c r="AA5" s="244">
        <v>0.99616438356164405</v>
      </c>
      <c r="AD5" s="271">
        <v>40087</v>
      </c>
      <c r="AE5" s="397" t="s">
        <v>120</v>
      </c>
      <c r="AF5" s="398"/>
      <c r="AG5" s="398"/>
      <c r="AH5" s="399"/>
      <c r="AK5" s="299">
        <v>40087</v>
      </c>
      <c r="AL5" s="144">
        <v>3749</v>
      </c>
      <c r="AM5" s="145">
        <v>3638</v>
      </c>
      <c r="AN5" s="145">
        <v>111</v>
      </c>
      <c r="AO5" s="300">
        <v>0.97039210456121605</v>
      </c>
      <c r="AR5" s="328">
        <v>40087</v>
      </c>
      <c r="AS5" s="144">
        <v>8025</v>
      </c>
      <c r="AT5" s="145">
        <v>6843</v>
      </c>
      <c r="AU5" s="145">
        <v>1182</v>
      </c>
      <c r="AV5" s="329">
        <v>0.85271028037383201</v>
      </c>
      <c r="AY5" s="357">
        <v>40087</v>
      </c>
      <c r="AZ5" s="144">
        <v>1201</v>
      </c>
      <c r="BA5" s="145">
        <v>1116</v>
      </c>
      <c r="BB5" s="145">
        <v>85</v>
      </c>
      <c r="BC5" s="358">
        <v>0.92922564529558704</v>
      </c>
      <c r="BF5" s="386">
        <v>40087</v>
      </c>
      <c r="BG5" s="144">
        <v>1085</v>
      </c>
      <c r="BH5" s="145">
        <v>1013</v>
      </c>
      <c r="BI5" s="145">
        <v>72</v>
      </c>
      <c r="BJ5" s="387">
        <v>0.93364055299539195</v>
      </c>
    </row>
    <row r="6" spans="2:62" ht="14.4" customHeight="1" x14ac:dyDescent="0.3">
      <c r="B6" s="115">
        <v>40118</v>
      </c>
      <c r="C6" s="116">
        <v>74197</v>
      </c>
      <c r="D6" s="117">
        <v>71066</v>
      </c>
      <c r="E6" s="117">
        <v>3131</v>
      </c>
      <c r="F6" s="118">
        <v>0.95780152836368004</v>
      </c>
      <c r="I6" s="162">
        <v>40118</v>
      </c>
      <c r="J6" s="397"/>
      <c r="K6" s="398"/>
      <c r="L6" s="398"/>
      <c r="M6" s="399"/>
      <c r="P6" s="190">
        <v>40118</v>
      </c>
      <c r="Q6" s="116">
        <v>18809</v>
      </c>
      <c r="R6" s="117">
        <v>18472</v>
      </c>
      <c r="S6" s="117">
        <v>337</v>
      </c>
      <c r="T6" s="191">
        <v>0.98208304535062996</v>
      </c>
      <c r="W6" s="219">
        <v>40118</v>
      </c>
      <c r="X6" s="116">
        <v>4942</v>
      </c>
      <c r="Y6" s="117">
        <v>4928</v>
      </c>
      <c r="Z6" s="117">
        <v>14</v>
      </c>
      <c r="AA6" s="220">
        <v>0.99716713881019803</v>
      </c>
      <c r="AD6" s="248">
        <v>40118</v>
      </c>
      <c r="AE6" s="397"/>
      <c r="AF6" s="398"/>
      <c r="AG6" s="398"/>
      <c r="AH6" s="399"/>
      <c r="AK6" s="275">
        <v>40118</v>
      </c>
      <c r="AL6" s="116">
        <v>3924</v>
      </c>
      <c r="AM6" s="117">
        <v>3796</v>
      </c>
      <c r="AN6" s="117">
        <v>128</v>
      </c>
      <c r="AO6" s="276">
        <v>0.96738022426095804</v>
      </c>
      <c r="AR6" s="304">
        <v>40118</v>
      </c>
      <c r="AS6" s="116">
        <v>7913</v>
      </c>
      <c r="AT6" s="117">
        <v>6818</v>
      </c>
      <c r="AU6" s="117">
        <v>1095</v>
      </c>
      <c r="AV6" s="305">
        <v>0.86162011879186196</v>
      </c>
      <c r="AY6" s="333">
        <v>40118</v>
      </c>
      <c r="AZ6" s="116">
        <v>1203</v>
      </c>
      <c r="BA6" s="117">
        <v>1140</v>
      </c>
      <c r="BB6" s="117">
        <v>63</v>
      </c>
      <c r="BC6" s="334">
        <v>0.94763092269326699</v>
      </c>
      <c r="BF6" s="362">
        <v>40118</v>
      </c>
      <c r="BG6" s="116">
        <v>1201</v>
      </c>
      <c r="BH6" s="117">
        <v>1139</v>
      </c>
      <c r="BI6" s="117">
        <v>62</v>
      </c>
      <c r="BJ6" s="363">
        <v>0.94837635303913403</v>
      </c>
    </row>
    <row r="7" spans="2:62" ht="14.4" customHeight="1" x14ac:dyDescent="0.3">
      <c r="B7" s="115">
        <v>40148</v>
      </c>
      <c r="C7" s="116">
        <v>74042</v>
      </c>
      <c r="D7" s="117">
        <v>71004</v>
      </c>
      <c r="E7" s="117">
        <v>3038</v>
      </c>
      <c r="F7" s="118">
        <v>0.95896923367818299</v>
      </c>
      <c r="I7" s="162">
        <v>40148</v>
      </c>
      <c r="J7" s="397"/>
      <c r="K7" s="398"/>
      <c r="L7" s="398"/>
      <c r="M7" s="399"/>
      <c r="P7" s="190">
        <v>40148</v>
      </c>
      <c r="Q7" s="116">
        <v>19017</v>
      </c>
      <c r="R7" s="117">
        <v>18764</v>
      </c>
      <c r="S7" s="117">
        <v>253</v>
      </c>
      <c r="T7" s="191">
        <v>0.98669611400325996</v>
      </c>
      <c r="W7" s="219">
        <v>40148</v>
      </c>
      <c r="X7" s="116">
        <v>4586</v>
      </c>
      <c r="Y7" s="117">
        <v>4576</v>
      </c>
      <c r="Z7" s="117">
        <v>10</v>
      </c>
      <c r="AA7" s="220">
        <v>0.99781945050152598</v>
      </c>
      <c r="AD7" s="248">
        <v>40148</v>
      </c>
      <c r="AE7" s="397"/>
      <c r="AF7" s="398"/>
      <c r="AG7" s="398"/>
      <c r="AH7" s="399"/>
      <c r="AK7" s="275">
        <v>40148</v>
      </c>
      <c r="AL7" s="116">
        <v>3512</v>
      </c>
      <c r="AM7" s="117">
        <v>3417</v>
      </c>
      <c r="AN7" s="117">
        <v>95</v>
      </c>
      <c r="AO7" s="276">
        <v>0.97294988610478395</v>
      </c>
      <c r="AR7" s="304">
        <v>40148</v>
      </c>
      <c r="AS7" s="116">
        <v>8147</v>
      </c>
      <c r="AT7" s="117">
        <v>7197</v>
      </c>
      <c r="AU7" s="117">
        <v>950</v>
      </c>
      <c r="AV7" s="305">
        <v>0.88339265987480098</v>
      </c>
      <c r="AY7" s="333">
        <v>40148</v>
      </c>
      <c r="AZ7" s="116">
        <v>1219</v>
      </c>
      <c r="BA7" s="117">
        <v>1162</v>
      </c>
      <c r="BB7" s="117">
        <v>57</v>
      </c>
      <c r="BC7" s="334">
        <v>0.95324036095160003</v>
      </c>
      <c r="BF7" s="362">
        <v>40148</v>
      </c>
      <c r="BG7" s="116">
        <v>1115</v>
      </c>
      <c r="BH7" s="117">
        <v>1072</v>
      </c>
      <c r="BI7" s="117">
        <v>43</v>
      </c>
      <c r="BJ7" s="363">
        <v>0.96143497757847496</v>
      </c>
    </row>
    <row r="8" spans="2:62" ht="14.4" customHeight="1" x14ac:dyDescent="0.3">
      <c r="B8" s="115">
        <v>40179</v>
      </c>
      <c r="C8" s="116">
        <v>62258</v>
      </c>
      <c r="D8" s="117">
        <v>58337</v>
      </c>
      <c r="E8" s="117">
        <v>3921</v>
      </c>
      <c r="F8" s="118">
        <v>0.93702014198978401</v>
      </c>
      <c r="I8" s="162">
        <v>40179</v>
      </c>
      <c r="J8" s="116">
        <v>14736</v>
      </c>
      <c r="K8" s="117">
        <v>12993</v>
      </c>
      <c r="L8" s="117">
        <v>1743</v>
      </c>
      <c r="M8" s="163">
        <v>0.88171824104234497</v>
      </c>
      <c r="P8" s="190">
        <v>40179</v>
      </c>
      <c r="Q8" s="116">
        <v>17762</v>
      </c>
      <c r="R8" s="117">
        <v>17340</v>
      </c>
      <c r="S8" s="117">
        <v>422</v>
      </c>
      <c r="T8" s="191">
        <v>0.97624141425515099</v>
      </c>
      <c r="W8" s="219">
        <v>40179</v>
      </c>
      <c r="X8" s="116">
        <v>5344</v>
      </c>
      <c r="Y8" s="117">
        <v>5280</v>
      </c>
      <c r="Z8" s="117">
        <v>64</v>
      </c>
      <c r="AA8" s="220">
        <v>0.98802395209580796</v>
      </c>
      <c r="AD8" s="248">
        <v>40179</v>
      </c>
      <c r="AE8" s="397"/>
      <c r="AF8" s="398"/>
      <c r="AG8" s="398"/>
      <c r="AH8" s="399"/>
      <c r="AK8" s="275">
        <v>40179</v>
      </c>
      <c r="AL8" s="116">
        <v>3790</v>
      </c>
      <c r="AM8" s="117">
        <v>3640</v>
      </c>
      <c r="AN8" s="117">
        <v>150</v>
      </c>
      <c r="AO8" s="276">
        <v>0.96042216358839005</v>
      </c>
      <c r="AR8" s="304">
        <v>40179</v>
      </c>
      <c r="AS8" s="116">
        <v>7365</v>
      </c>
      <c r="AT8" s="117">
        <v>6272</v>
      </c>
      <c r="AU8" s="117">
        <v>1093</v>
      </c>
      <c r="AV8" s="305">
        <v>0.851595383570944</v>
      </c>
      <c r="AY8" s="333">
        <v>40179</v>
      </c>
      <c r="AZ8" s="116">
        <v>1099</v>
      </c>
      <c r="BA8" s="117">
        <v>1026</v>
      </c>
      <c r="BB8" s="117">
        <v>73</v>
      </c>
      <c r="BC8" s="334">
        <v>0.93357597816196503</v>
      </c>
      <c r="BF8" s="362">
        <v>40179</v>
      </c>
      <c r="BG8" s="116">
        <v>1176</v>
      </c>
      <c r="BH8" s="117">
        <v>1087</v>
      </c>
      <c r="BI8" s="117">
        <v>89</v>
      </c>
      <c r="BJ8" s="363">
        <v>0.92431972789115602</v>
      </c>
    </row>
    <row r="9" spans="2:62" ht="14.4" customHeight="1" x14ac:dyDescent="0.3">
      <c r="B9" s="115">
        <v>40210</v>
      </c>
      <c r="C9" s="116">
        <v>73275</v>
      </c>
      <c r="D9" s="117">
        <v>70750</v>
      </c>
      <c r="E9" s="117">
        <v>2525</v>
      </c>
      <c r="F9" s="118">
        <v>0.96554077106789504</v>
      </c>
      <c r="I9" s="162">
        <v>40210</v>
      </c>
      <c r="J9" s="116">
        <v>17563</v>
      </c>
      <c r="K9" s="117">
        <v>16291</v>
      </c>
      <c r="L9" s="117">
        <v>1272</v>
      </c>
      <c r="M9" s="163">
        <v>0.927575015657917</v>
      </c>
      <c r="P9" s="190">
        <v>40210</v>
      </c>
      <c r="Q9" s="116">
        <v>17987</v>
      </c>
      <c r="R9" s="117">
        <v>17764</v>
      </c>
      <c r="S9" s="117">
        <v>223</v>
      </c>
      <c r="T9" s="191">
        <v>0.98760215711347099</v>
      </c>
      <c r="W9" s="219">
        <v>40210</v>
      </c>
      <c r="X9" s="116">
        <v>5192</v>
      </c>
      <c r="Y9" s="117">
        <v>5184</v>
      </c>
      <c r="Z9" s="117">
        <v>8</v>
      </c>
      <c r="AA9" s="220">
        <v>0.99845916795069301</v>
      </c>
      <c r="AD9" s="248">
        <v>40210</v>
      </c>
      <c r="AE9" s="397"/>
      <c r="AF9" s="398"/>
      <c r="AG9" s="398"/>
      <c r="AH9" s="399"/>
      <c r="AK9" s="275">
        <v>40210</v>
      </c>
      <c r="AL9" s="116">
        <v>3913</v>
      </c>
      <c r="AM9" s="117">
        <v>3808</v>
      </c>
      <c r="AN9" s="117">
        <v>105</v>
      </c>
      <c r="AO9" s="276">
        <v>0.97316636851520599</v>
      </c>
      <c r="AR9" s="304">
        <v>40210</v>
      </c>
      <c r="AS9" s="116">
        <v>7431</v>
      </c>
      <c r="AT9" s="117">
        <v>6366</v>
      </c>
      <c r="AU9" s="117">
        <v>1065</v>
      </c>
      <c r="AV9" s="305">
        <v>0.85668146951958002</v>
      </c>
      <c r="AY9" s="333">
        <v>40210</v>
      </c>
      <c r="AZ9" s="116">
        <v>1006</v>
      </c>
      <c r="BA9" s="117">
        <v>935</v>
      </c>
      <c r="BB9" s="117">
        <v>71</v>
      </c>
      <c r="BC9" s="334">
        <v>0.92942345924453296</v>
      </c>
      <c r="BF9" s="362">
        <v>40210</v>
      </c>
      <c r="BG9" s="116">
        <v>1183</v>
      </c>
      <c r="BH9" s="117">
        <v>1109</v>
      </c>
      <c r="BI9" s="117">
        <v>74</v>
      </c>
      <c r="BJ9" s="363">
        <v>0.93744716821639895</v>
      </c>
    </row>
    <row r="10" spans="2:62" ht="14.4" customHeight="1" x14ac:dyDescent="0.3">
      <c r="B10" s="119">
        <v>40238</v>
      </c>
      <c r="C10" s="120">
        <v>88942</v>
      </c>
      <c r="D10" s="121">
        <v>85609</v>
      </c>
      <c r="E10" s="121">
        <v>3333</v>
      </c>
      <c r="F10" s="122">
        <v>0.96252614063097297</v>
      </c>
      <c r="I10" s="164">
        <v>40238</v>
      </c>
      <c r="J10" s="120">
        <v>19313</v>
      </c>
      <c r="K10" s="121">
        <v>18199</v>
      </c>
      <c r="L10" s="121">
        <v>1114</v>
      </c>
      <c r="M10" s="165">
        <v>0.94231864547196198</v>
      </c>
      <c r="P10" s="192">
        <v>40238</v>
      </c>
      <c r="Q10" s="120">
        <v>21876</v>
      </c>
      <c r="R10" s="121">
        <v>21588</v>
      </c>
      <c r="S10" s="121">
        <v>288</v>
      </c>
      <c r="T10" s="193">
        <v>0.98683488754799797</v>
      </c>
      <c r="W10" s="221">
        <v>40238</v>
      </c>
      <c r="X10" s="120">
        <v>5963</v>
      </c>
      <c r="Y10" s="121">
        <v>5951</v>
      </c>
      <c r="Z10" s="121">
        <v>12</v>
      </c>
      <c r="AA10" s="222">
        <v>0.99798759013919203</v>
      </c>
      <c r="AD10" s="250">
        <v>40238</v>
      </c>
      <c r="AE10" s="397"/>
      <c r="AF10" s="398"/>
      <c r="AG10" s="398"/>
      <c r="AH10" s="399"/>
      <c r="AK10" s="277">
        <v>40238</v>
      </c>
      <c r="AL10" s="120">
        <v>4338</v>
      </c>
      <c r="AM10" s="121">
        <v>4230</v>
      </c>
      <c r="AN10" s="121">
        <v>108</v>
      </c>
      <c r="AO10" s="278">
        <v>0.975103734439834</v>
      </c>
      <c r="AR10" s="306">
        <v>40238</v>
      </c>
      <c r="AS10" s="120">
        <v>9354</v>
      </c>
      <c r="AT10" s="121">
        <v>8295</v>
      </c>
      <c r="AU10" s="121">
        <v>1059</v>
      </c>
      <c r="AV10" s="307">
        <v>0.88678640153944799</v>
      </c>
      <c r="AY10" s="335">
        <v>40238</v>
      </c>
      <c r="AZ10" s="120">
        <v>1266</v>
      </c>
      <c r="BA10" s="121">
        <v>1201</v>
      </c>
      <c r="BB10" s="121">
        <v>65</v>
      </c>
      <c r="BC10" s="336">
        <v>0.94865718799368104</v>
      </c>
      <c r="BF10" s="364">
        <v>40238</v>
      </c>
      <c r="BG10" s="120">
        <v>1442</v>
      </c>
      <c r="BH10" s="121">
        <v>1369</v>
      </c>
      <c r="BI10" s="121">
        <v>73</v>
      </c>
      <c r="BJ10" s="365">
        <v>0.94937586685159503</v>
      </c>
    </row>
    <row r="11" spans="2:62" ht="14.4" customHeight="1" x14ac:dyDescent="0.3">
      <c r="B11" s="115">
        <v>40269</v>
      </c>
      <c r="C11" s="116">
        <v>76011</v>
      </c>
      <c r="D11" s="117">
        <v>72442</v>
      </c>
      <c r="E11" s="117">
        <v>3569</v>
      </c>
      <c r="F11" s="118">
        <v>0.95304626961887096</v>
      </c>
      <c r="I11" s="162">
        <v>40269</v>
      </c>
      <c r="J11" s="116">
        <v>16003</v>
      </c>
      <c r="K11" s="117">
        <v>14984</v>
      </c>
      <c r="L11" s="117">
        <v>1019</v>
      </c>
      <c r="M11" s="163">
        <v>0.93632443916765595</v>
      </c>
      <c r="P11" s="190">
        <v>40269</v>
      </c>
      <c r="Q11" s="116">
        <v>18939</v>
      </c>
      <c r="R11" s="117">
        <v>18612</v>
      </c>
      <c r="S11" s="117">
        <v>327</v>
      </c>
      <c r="T11" s="191">
        <v>0.98273404086805005</v>
      </c>
      <c r="W11" s="219">
        <v>40269</v>
      </c>
      <c r="X11" s="116">
        <v>5366</v>
      </c>
      <c r="Y11" s="117">
        <v>5351</v>
      </c>
      <c r="Z11" s="117">
        <v>15</v>
      </c>
      <c r="AA11" s="220">
        <v>0.99720462169213597</v>
      </c>
      <c r="AD11" s="248">
        <v>40269</v>
      </c>
      <c r="AE11" s="397"/>
      <c r="AF11" s="398"/>
      <c r="AG11" s="398"/>
      <c r="AH11" s="399"/>
      <c r="AK11" s="275">
        <v>40269</v>
      </c>
      <c r="AL11" s="116">
        <v>3764</v>
      </c>
      <c r="AM11" s="117">
        <v>3659</v>
      </c>
      <c r="AN11" s="117">
        <v>105</v>
      </c>
      <c r="AO11" s="276">
        <v>0.97210414452709903</v>
      </c>
      <c r="AR11" s="304">
        <v>40269</v>
      </c>
      <c r="AS11" s="116">
        <v>8193</v>
      </c>
      <c r="AT11" s="117">
        <v>7169</v>
      </c>
      <c r="AU11" s="117">
        <v>1024</v>
      </c>
      <c r="AV11" s="305">
        <v>0.87501525692664495</v>
      </c>
      <c r="AY11" s="333">
        <v>40269</v>
      </c>
      <c r="AZ11" s="116">
        <v>1249</v>
      </c>
      <c r="BA11" s="117">
        <v>1184</v>
      </c>
      <c r="BB11" s="117">
        <v>65</v>
      </c>
      <c r="BC11" s="334">
        <v>0.94795836669335498</v>
      </c>
      <c r="BF11" s="362">
        <v>40269</v>
      </c>
      <c r="BG11" s="116">
        <v>1171</v>
      </c>
      <c r="BH11" s="117">
        <v>1106</v>
      </c>
      <c r="BI11" s="117">
        <v>65</v>
      </c>
      <c r="BJ11" s="363">
        <v>0.944491887275833</v>
      </c>
    </row>
    <row r="12" spans="2:62" ht="14.4" customHeight="1" x14ac:dyDescent="0.3">
      <c r="B12" s="115">
        <v>40299</v>
      </c>
      <c r="C12" s="116">
        <v>77000</v>
      </c>
      <c r="D12" s="117">
        <v>73865</v>
      </c>
      <c r="E12" s="117">
        <v>3135</v>
      </c>
      <c r="F12" s="118">
        <v>0.95928571428571396</v>
      </c>
      <c r="I12" s="162">
        <v>40299</v>
      </c>
      <c r="J12" s="116">
        <v>15798</v>
      </c>
      <c r="K12" s="117">
        <v>14995</v>
      </c>
      <c r="L12" s="117">
        <v>803</v>
      </c>
      <c r="M12" s="163">
        <v>0.94917078111153297</v>
      </c>
      <c r="P12" s="190">
        <v>40299</v>
      </c>
      <c r="Q12" s="116">
        <v>18250</v>
      </c>
      <c r="R12" s="117">
        <v>17969</v>
      </c>
      <c r="S12" s="117">
        <v>281</v>
      </c>
      <c r="T12" s="191">
        <v>0.98460273972602697</v>
      </c>
      <c r="W12" s="219">
        <v>40299</v>
      </c>
      <c r="X12" s="116">
        <v>5061</v>
      </c>
      <c r="Y12" s="117">
        <v>5046</v>
      </c>
      <c r="Z12" s="117">
        <v>15</v>
      </c>
      <c r="AA12" s="220">
        <v>0.99703615886188501</v>
      </c>
      <c r="AD12" s="248">
        <v>40299</v>
      </c>
      <c r="AE12" s="397"/>
      <c r="AF12" s="398"/>
      <c r="AG12" s="398"/>
      <c r="AH12" s="399"/>
      <c r="AK12" s="275">
        <v>40299</v>
      </c>
      <c r="AL12" s="116">
        <v>3850</v>
      </c>
      <c r="AM12" s="117">
        <v>3760</v>
      </c>
      <c r="AN12" s="117">
        <v>90</v>
      </c>
      <c r="AO12" s="276">
        <v>0.97662337662337695</v>
      </c>
      <c r="AR12" s="304">
        <v>40299</v>
      </c>
      <c r="AS12" s="116">
        <v>7870</v>
      </c>
      <c r="AT12" s="117">
        <v>6874</v>
      </c>
      <c r="AU12" s="117">
        <v>996</v>
      </c>
      <c r="AV12" s="305">
        <v>0.87344345616264296</v>
      </c>
      <c r="AY12" s="333">
        <v>40299</v>
      </c>
      <c r="AZ12" s="116">
        <v>1181</v>
      </c>
      <c r="BA12" s="117">
        <v>1110</v>
      </c>
      <c r="BB12" s="117">
        <v>71</v>
      </c>
      <c r="BC12" s="334">
        <v>0.939881456392887</v>
      </c>
      <c r="BF12" s="362">
        <v>40299</v>
      </c>
      <c r="BG12" s="116">
        <v>1264</v>
      </c>
      <c r="BH12" s="117">
        <v>1182</v>
      </c>
      <c r="BI12" s="117">
        <v>82</v>
      </c>
      <c r="BJ12" s="363">
        <v>0.935126582278481</v>
      </c>
    </row>
    <row r="13" spans="2:62" ht="14.4" customHeight="1" x14ac:dyDescent="0.3">
      <c r="B13" s="115">
        <v>40330</v>
      </c>
      <c r="C13" s="116">
        <v>91165</v>
      </c>
      <c r="D13" s="117">
        <v>86762</v>
      </c>
      <c r="E13" s="117">
        <v>4403</v>
      </c>
      <c r="F13" s="118">
        <v>0.95170295617835798</v>
      </c>
      <c r="I13" s="162">
        <v>40330</v>
      </c>
      <c r="J13" s="116">
        <v>19323</v>
      </c>
      <c r="K13" s="117">
        <v>18200</v>
      </c>
      <c r="L13" s="117">
        <v>1123</v>
      </c>
      <c r="M13" s="163">
        <v>0.94188273042488202</v>
      </c>
      <c r="P13" s="190">
        <v>40330</v>
      </c>
      <c r="Q13" s="116">
        <v>20942</v>
      </c>
      <c r="R13" s="117">
        <v>20599</v>
      </c>
      <c r="S13" s="117">
        <v>343</v>
      </c>
      <c r="T13" s="191">
        <v>0.98362143061789697</v>
      </c>
      <c r="W13" s="219">
        <v>40330</v>
      </c>
      <c r="X13" s="116">
        <v>5779</v>
      </c>
      <c r="Y13" s="117">
        <v>5758</v>
      </c>
      <c r="Z13" s="117">
        <v>21</v>
      </c>
      <c r="AA13" s="220">
        <v>0.99636615331372202</v>
      </c>
      <c r="AD13" s="248">
        <v>40330</v>
      </c>
      <c r="AE13" s="397"/>
      <c r="AF13" s="398"/>
      <c r="AG13" s="398"/>
      <c r="AH13" s="399"/>
      <c r="AK13" s="275">
        <v>40330</v>
      </c>
      <c r="AL13" s="116">
        <v>4194</v>
      </c>
      <c r="AM13" s="117">
        <v>4101</v>
      </c>
      <c r="AN13" s="117">
        <v>93</v>
      </c>
      <c r="AO13" s="276">
        <v>0.97782546494992895</v>
      </c>
      <c r="AR13" s="304">
        <v>40330</v>
      </c>
      <c r="AS13" s="116">
        <v>9121</v>
      </c>
      <c r="AT13" s="117">
        <v>8006</v>
      </c>
      <c r="AU13" s="117">
        <v>1115</v>
      </c>
      <c r="AV13" s="305">
        <v>0.87775463216752503</v>
      </c>
      <c r="AY13" s="333">
        <v>40330</v>
      </c>
      <c r="AZ13" s="116">
        <v>1362</v>
      </c>
      <c r="BA13" s="117">
        <v>1285</v>
      </c>
      <c r="BB13" s="117">
        <v>77</v>
      </c>
      <c r="BC13" s="334">
        <v>0.94346549192364204</v>
      </c>
      <c r="BF13" s="362">
        <v>40330</v>
      </c>
      <c r="BG13" s="116">
        <v>1379</v>
      </c>
      <c r="BH13" s="117">
        <v>1304</v>
      </c>
      <c r="BI13" s="117">
        <v>75</v>
      </c>
      <c r="BJ13" s="363">
        <v>0.94561276287164597</v>
      </c>
    </row>
    <row r="14" spans="2:62" ht="14.4" customHeight="1" x14ac:dyDescent="0.3">
      <c r="B14" s="115">
        <v>40360</v>
      </c>
      <c r="C14" s="116">
        <v>90171</v>
      </c>
      <c r="D14" s="117">
        <v>85823</v>
      </c>
      <c r="E14" s="117">
        <v>4348</v>
      </c>
      <c r="F14" s="118">
        <v>0.95178050592762597</v>
      </c>
      <c r="I14" s="162">
        <v>40360</v>
      </c>
      <c r="J14" s="116">
        <v>18505</v>
      </c>
      <c r="K14" s="117">
        <v>17432</v>
      </c>
      <c r="L14" s="117">
        <v>1073</v>
      </c>
      <c r="M14" s="163">
        <v>0.94201567144015097</v>
      </c>
      <c r="P14" s="190">
        <v>40360</v>
      </c>
      <c r="Q14" s="116">
        <v>20870</v>
      </c>
      <c r="R14" s="117">
        <v>20561</v>
      </c>
      <c r="S14" s="117">
        <v>309</v>
      </c>
      <c r="T14" s="191">
        <v>0.98519405845711505</v>
      </c>
      <c r="W14" s="219">
        <v>40360</v>
      </c>
      <c r="X14" s="116">
        <v>5819</v>
      </c>
      <c r="Y14" s="117">
        <v>5804</v>
      </c>
      <c r="Z14" s="117">
        <v>15</v>
      </c>
      <c r="AA14" s="220">
        <v>0.99742223749785197</v>
      </c>
      <c r="AD14" s="248">
        <v>40360</v>
      </c>
      <c r="AE14" s="397"/>
      <c r="AF14" s="398"/>
      <c r="AG14" s="398"/>
      <c r="AH14" s="399"/>
      <c r="AK14" s="275">
        <v>40360</v>
      </c>
      <c r="AL14" s="116">
        <v>4250</v>
      </c>
      <c r="AM14" s="117">
        <v>4139</v>
      </c>
      <c r="AN14" s="117">
        <v>111</v>
      </c>
      <c r="AO14" s="276">
        <v>0.97388235294117598</v>
      </c>
      <c r="AR14" s="304">
        <v>40360</v>
      </c>
      <c r="AS14" s="116">
        <v>9148</v>
      </c>
      <c r="AT14" s="117">
        <v>8016</v>
      </c>
      <c r="AU14" s="117">
        <v>1132</v>
      </c>
      <c r="AV14" s="305">
        <v>0.87625710537822499</v>
      </c>
      <c r="AY14" s="333">
        <v>40360</v>
      </c>
      <c r="AZ14" s="116">
        <v>1410</v>
      </c>
      <c r="BA14" s="117">
        <v>1324</v>
      </c>
      <c r="BB14" s="117">
        <v>86</v>
      </c>
      <c r="BC14" s="334">
        <v>0.93900709219858203</v>
      </c>
      <c r="BF14" s="362">
        <v>40360</v>
      </c>
      <c r="BG14" s="116">
        <v>1315</v>
      </c>
      <c r="BH14" s="117">
        <v>1225</v>
      </c>
      <c r="BI14" s="117">
        <v>90</v>
      </c>
      <c r="BJ14" s="363">
        <v>0.93155893536121703</v>
      </c>
    </row>
    <row r="15" spans="2:62" ht="14.4" customHeight="1" x14ac:dyDescent="0.3">
      <c r="B15" s="115">
        <v>40391</v>
      </c>
      <c r="C15" s="116">
        <v>85633</v>
      </c>
      <c r="D15" s="117">
        <v>81118</v>
      </c>
      <c r="E15" s="117">
        <v>4515</v>
      </c>
      <c r="F15" s="118">
        <v>0.94727499912416901</v>
      </c>
      <c r="I15" s="162">
        <v>40391</v>
      </c>
      <c r="J15" s="116">
        <v>17122</v>
      </c>
      <c r="K15" s="117">
        <v>16107</v>
      </c>
      <c r="L15" s="117">
        <v>1015</v>
      </c>
      <c r="M15" s="163">
        <v>0.94071954210956699</v>
      </c>
      <c r="P15" s="190">
        <v>40391</v>
      </c>
      <c r="Q15" s="116">
        <v>20212</v>
      </c>
      <c r="R15" s="117">
        <v>19882</v>
      </c>
      <c r="S15" s="117">
        <v>330</v>
      </c>
      <c r="T15" s="191">
        <v>0.98367306550564004</v>
      </c>
      <c r="W15" s="219">
        <v>40391</v>
      </c>
      <c r="X15" s="116">
        <v>5551</v>
      </c>
      <c r="Y15" s="117">
        <v>5517</v>
      </c>
      <c r="Z15" s="117">
        <v>34</v>
      </c>
      <c r="AA15" s="220">
        <v>0.99387497748153497</v>
      </c>
      <c r="AD15" s="248">
        <v>40391</v>
      </c>
      <c r="AE15" s="397"/>
      <c r="AF15" s="398"/>
      <c r="AG15" s="398"/>
      <c r="AH15" s="399"/>
      <c r="AK15" s="275">
        <v>40391</v>
      </c>
      <c r="AL15" s="116">
        <v>4261</v>
      </c>
      <c r="AM15" s="117">
        <v>4120</v>
      </c>
      <c r="AN15" s="117">
        <v>141</v>
      </c>
      <c r="AO15" s="276">
        <v>0.96690917624970696</v>
      </c>
      <c r="AR15" s="304">
        <v>40391</v>
      </c>
      <c r="AS15" s="116">
        <v>8934</v>
      </c>
      <c r="AT15" s="117">
        <v>7771</v>
      </c>
      <c r="AU15" s="117">
        <v>1163</v>
      </c>
      <c r="AV15" s="305">
        <v>0.86982314752630396</v>
      </c>
      <c r="AY15" s="333">
        <v>40391</v>
      </c>
      <c r="AZ15" s="116">
        <v>1339</v>
      </c>
      <c r="BA15" s="117">
        <v>1245</v>
      </c>
      <c r="BB15" s="117">
        <v>94</v>
      </c>
      <c r="BC15" s="334">
        <v>0.92979835698282298</v>
      </c>
      <c r="BF15" s="362">
        <v>40391</v>
      </c>
      <c r="BG15" s="116">
        <v>1286</v>
      </c>
      <c r="BH15" s="117">
        <v>1214</v>
      </c>
      <c r="BI15" s="117">
        <v>72</v>
      </c>
      <c r="BJ15" s="363">
        <v>0.94401244167962695</v>
      </c>
    </row>
    <row r="16" spans="2:62" ht="14.4" customHeight="1" x14ac:dyDescent="0.3">
      <c r="B16" s="115">
        <v>40422</v>
      </c>
      <c r="C16" s="116">
        <v>86849</v>
      </c>
      <c r="D16" s="117">
        <v>82485</v>
      </c>
      <c r="E16" s="117">
        <v>4364</v>
      </c>
      <c r="F16" s="118">
        <v>0.94975186818501101</v>
      </c>
      <c r="I16" s="162">
        <v>40422</v>
      </c>
      <c r="J16" s="116">
        <v>17140</v>
      </c>
      <c r="K16" s="117">
        <v>16159</v>
      </c>
      <c r="L16" s="117">
        <v>981</v>
      </c>
      <c r="M16" s="163">
        <v>0.94276546091015201</v>
      </c>
      <c r="P16" s="190">
        <v>40422</v>
      </c>
      <c r="Q16" s="116">
        <v>20782</v>
      </c>
      <c r="R16" s="117">
        <v>20404</v>
      </c>
      <c r="S16" s="117">
        <v>378</v>
      </c>
      <c r="T16" s="191">
        <v>0.98181118275430701</v>
      </c>
      <c r="W16" s="219">
        <v>40422</v>
      </c>
      <c r="X16" s="116">
        <v>6105</v>
      </c>
      <c r="Y16" s="117">
        <v>6077</v>
      </c>
      <c r="Z16" s="117">
        <v>28</v>
      </c>
      <c r="AA16" s="220">
        <v>0.99541359541359498</v>
      </c>
      <c r="AD16" s="248">
        <v>40422</v>
      </c>
      <c r="AE16" s="397"/>
      <c r="AF16" s="398"/>
      <c r="AG16" s="398"/>
      <c r="AH16" s="399"/>
      <c r="AK16" s="275">
        <v>40422</v>
      </c>
      <c r="AL16" s="116">
        <v>4572</v>
      </c>
      <c r="AM16" s="117">
        <v>4428</v>
      </c>
      <c r="AN16" s="117">
        <v>144</v>
      </c>
      <c r="AO16" s="276">
        <v>0.96850393700787396</v>
      </c>
      <c r="AR16" s="304">
        <v>40422</v>
      </c>
      <c r="AS16" s="116">
        <v>9094</v>
      </c>
      <c r="AT16" s="117">
        <v>7862</v>
      </c>
      <c r="AU16" s="117">
        <v>1232</v>
      </c>
      <c r="AV16" s="305">
        <v>0.86452606113921304</v>
      </c>
      <c r="AY16" s="333">
        <v>40422</v>
      </c>
      <c r="AZ16" s="116">
        <v>1312</v>
      </c>
      <c r="BA16" s="117">
        <v>1230</v>
      </c>
      <c r="BB16" s="117">
        <v>82</v>
      </c>
      <c r="BC16" s="334">
        <v>0.9375</v>
      </c>
      <c r="BF16" s="362">
        <v>40422</v>
      </c>
      <c r="BG16" s="116">
        <v>1397</v>
      </c>
      <c r="BH16" s="117">
        <v>1307</v>
      </c>
      <c r="BI16" s="117">
        <v>90</v>
      </c>
      <c r="BJ16" s="363">
        <v>0.93557623478883301</v>
      </c>
    </row>
    <row r="17" spans="2:62" ht="14.4" customHeight="1" x14ac:dyDescent="0.3">
      <c r="B17" s="115">
        <v>40452</v>
      </c>
      <c r="C17" s="116">
        <v>81851</v>
      </c>
      <c r="D17" s="117">
        <v>78322</v>
      </c>
      <c r="E17" s="117">
        <v>3529</v>
      </c>
      <c r="F17" s="118">
        <v>0.95688507165459202</v>
      </c>
      <c r="I17" s="162">
        <v>40452</v>
      </c>
      <c r="J17" s="116">
        <v>16457</v>
      </c>
      <c r="K17" s="117">
        <v>15775</v>
      </c>
      <c r="L17" s="117">
        <v>682</v>
      </c>
      <c r="M17" s="163">
        <v>0.95855866804399303</v>
      </c>
      <c r="P17" s="190">
        <v>40452</v>
      </c>
      <c r="Q17" s="116">
        <v>19959</v>
      </c>
      <c r="R17" s="117">
        <v>19643</v>
      </c>
      <c r="S17" s="117">
        <v>316</v>
      </c>
      <c r="T17" s="191">
        <v>0.98416754346410096</v>
      </c>
      <c r="W17" s="219">
        <v>40452</v>
      </c>
      <c r="X17" s="116">
        <v>5903</v>
      </c>
      <c r="Y17" s="117">
        <v>5889</v>
      </c>
      <c r="Z17" s="117">
        <v>14</v>
      </c>
      <c r="AA17" s="220">
        <v>0.99762832458072204</v>
      </c>
      <c r="AD17" s="248">
        <v>40452</v>
      </c>
      <c r="AE17" s="397"/>
      <c r="AF17" s="398"/>
      <c r="AG17" s="398"/>
      <c r="AH17" s="399"/>
      <c r="AK17" s="275">
        <v>40452</v>
      </c>
      <c r="AL17" s="116">
        <v>4448</v>
      </c>
      <c r="AM17" s="117">
        <v>4337</v>
      </c>
      <c r="AN17" s="117">
        <v>111</v>
      </c>
      <c r="AO17" s="276">
        <v>0.97504496402877705</v>
      </c>
      <c r="AR17" s="304">
        <v>40452</v>
      </c>
      <c r="AS17" s="116">
        <v>8529</v>
      </c>
      <c r="AT17" s="117">
        <v>7340</v>
      </c>
      <c r="AU17" s="117">
        <v>1189</v>
      </c>
      <c r="AV17" s="305">
        <v>0.86059327001993202</v>
      </c>
      <c r="AY17" s="333">
        <v>40452</v>
      </c>
      <c r="AZ17" s="116">
        <v>1298</v>
      </c>
      <c r="BA17" s="117">
        <v>1210</v>
      </c>
      <c r="BB17" s="117">
        <v>88</v>
      </c>
      <c r="BC17" s="334">
        <v>0.93220338983050799</v>
      </c>
      <c r="BF17" s="362">
        <v>40452</v>
      </c>
      <c r="BG17" s="116">
        <v>1419</v>
      </c>
      <c r="BH17" s="117">
        <v>1322</v>
      </c>
      <c r="BI17" s="117">
        <v>97</v>
      </c>
      <c r="BJ17" s="363">
        <v>0.93164200140944298</v>
      </c>
    </row>
    <row r="18" spans="2:62" ht="14.4" customHeight="1" x14ac:dyDescent="0.3">
      <c r="B18" s="115">
        <v>40483</v>
      </c>
      <c r="C18" s="116">
        <v>87082</v>
      </c>
      <c r="D18" s="117">
        <v>83800</v>
      </c>
      <c r="E18" s="117">
        <v>3282</v>
      </c>
      <c r="F18" s="118">
        <v>0.96231138467191801</v>
      </c>
      <c r="I18" s="162">
        <v>40483</v>
      </c>
      <c r="J18" s="116">
        <v>18267</v>
      </c>
      <c r="K18" s="117">
        <v>17460</v>
      </c>
      <c r="L18" s="117">
        <v>807</v>
      </c>
      <c r="M18" s="163">
        <v>0.95582197405156799</v>
      </c>
      <c r="P18" s="190">
        <v>40483</v>
      </c>
      <c r="Q18" s="116">
        <v>20825</v>
      </c>
      <c r="R18" s="117">
        <v>20476</v>
      </c>
      <c r="S18" s="117">
        <v>349</v>
      </c>
      <c r="T18" s="191">
        <v>0.98324129651860703</v>
      </c>
      <c r="W18" s="219">
        <v>40483</v>
      </c>
      <c r="X18" s="116">
        <v>6198</v>
      </c>
      <c r="Y18" s="117">
        <v>6181</v>
      </c>
      <c r="Z18" s="117">
        <v>17</v>
      </c>
      <c r="AA18" s="220">
        <v>0.99725717973539896</v>
      </c>
      <c r="AD18" s="248">
        <v>40483</v>
      </c>
      <c r="AE18" s="397"/>
      <c r="AF18" s="398"/>
      <c r="AG18" s="398"/>
      <c r="AH18" s="399"/>
      <c r="AK18" s="275">
        <v>40483</v>
      </c>
      <c r="AL18" s="116">
        <v>4673</v>
      </c>
      <c r="AM18" s="117">
        <v>4524</v>
      </c>
      <c r="AN18" s="117">
        <v>149</v>
      </c>
      <c r="AO18" s="276">
        <v>0.96811470147656797</v>
      </c>
      <c r="AR18" s="304">
        <v>40483</v>
      </c>
      <c r="AS18" s="116">
        <v>8874</v>
      </c>
      <c r="AT18" s="117">
        <v>7732</v>
      </c>
      <c r="AU18" s="117">
        <v>1142</v>
      </c>
      <c r="AV18" s="305">
        <v>0.871309443317557</v>
      </c>
      <c r="AY18" s="333">
        <v>40483</v>
      </c>
      <c r="AZ18" s="116">
        <v>1478</v>
      </c>
      <c r="BA18" s="117">
        <v>1377</v>
      </c>
      <c r="BB18" s="117">
        <v>101</v>
      </c>
      <c r="BC18" s="334">
        <v>0.93166441136671196</v>
      </c>
      <c r="BF18" s="362">
        <v>40483</v>
      </c>
      <c r="BG18" s="116">
        <v>1495</v>
      </c>
      <c r="BH18" s="117">
        <v>1402</v>
      </c>
      <c r="BI18" s="117">
        <v>93</v>
      </c>
      <c r="BJ18" s="363">
        <v>0.93779264214046798</v>
      </c>
    </row>
    <row r="19" spans="2:62" ht="14.4" customHeight="1" x14ac:dyDescent="0.3">
      <c r="B19" s="115">
        <v>40513</v>
      </c>
      <c r="C19" s="116">
        <v>74685</v>
      </c>
      <c r="D19" s="117">
        <v>70629</v>
      </c>
      <c r="E19" s="117">
        <v>4056</v>
      </c>
      <c r="F19" s="118">
        <v>0.94569190600522202</v>
      </c>
      <c r="I19" s="162">
        <v>40513</v>
      </c>
      <c r="J19" s="116">
        <v>14502</v>
      </c>
      <c r="K19" s="117">
        <v>13684</v>
      </c>
      <c r="L19" s="117">
        <v>818</v>
      </c>
      <c r="M19" s="163">
        <v>0.94359398703627095</v>
      </c>
      <c r="P19" s="190">
        <v>40513</v>
      </c>
      <c r="Q19" s="116">
        <v>18954</v>
      </c>
      <c r="R19" s="117">
        <v>18676</v>
      </c>
      <c r="S19" s="117">
        <v>278</v>
      </c>
      <c r="T19" s="191">
        <v>0.98533291125883704</v>
      </c>
      <c r="W19" s="219">
        <v>40513</v>
      </c>
      <c r="X19" s="116">
        <v>5295</v>
      </c>
      <c r="Y19" s="117">
        <v>5277</v>
      </c>
      <c r="Z19" s="117">
        <v>18</v>
      </c>
      <c r="AA19" s="220">
        <v>0.99660056657223794</v>
      </c>
      <c r="AD19" s="248">
        <v>40513</v>
      </c>
      <c r="AE19" s="397"/>
      <c r="AF19" s="398"/>
      <c r="AG19" s="398"/>
      <c r="AH19" s="399"/>
      <c r="AK19" s="275">
        <v>40513</v>
      </c>
      <c r="AL19" s="116">
        <v>3961</v>
      </c>
      <c r="AM19" s="117">
        <v>3855</v>
      </c>
      <c r="AN19" s="117">
        <v>106</v>
      </c>
      <c r="AO19" s="276">
        <v>0.97323908104014101</v>
      </c>
      <c r="AR19" s="304">
        <v>40513</v>
      </c>
      <c r="AS19" s="116">
        <v>8292</v>
      </c>
      <c r="AT19" s="117">
        <v>7311</v>
      </c>
      <c r="AU19" s="117">
        <v>981</v>
      </c>
      <c r="AV19" s="305">
        <v>0.88169319826338599</v>
      </c>
      <c r="AY19" s="333">
        <v>40513</v>
      </c>
      <c r="AZ19" s="116">
        <v>1311</v>
      </c>
      <c r="BA19" s="117">
        <v>1243</v>
      </c>
      <c r="BB19" s="117">
        <v>68</v>
      </c>
      <c r="BC19" s="334">
        <v>0.94813119755911501</v>
      </c>
      <c r="BF19" s="362">
        <v>40513</v>
      </c>
      <c r="BG19" s="116">
        <v>1259</v>
      </c>
      <c r="BH19" s="117">
        <v>1178</v>
      </c>
      <c r="BI19" s="117">
        <v>81</v>
      </c>
      <c r="BJ19" s="363">
        <v>0.93566322478157304</v>
      </c>
    </row>
    <row r="20" spans="2:62" ht="14.4" customHeight="1" x14ac:dyDescent="0.3">
      <c r="B20" s="115">
        <v>40544</v>
      </c>
      <c r="C20" s="116">
        <v>71179</v>
      </c>
      <c r="D20" s="117">
        <v>67644</v>
      </c>
      <c r="E20" s="117">
        <v>3535</v>
      </c>
      <c r="F20" s="118">
        <v>0.95033647564590695</v>
      </c>
      <c r="I20" s="162">
        <v>40544</v>
      </c>
      <c r="J20" s="116">
        <v>14168</v>
      </c>
      <c r="K20" s="117">
        <v>13498</v>
      </c>
      <c r="L20" s="117">
        <v>670</v>
      </c>
      <c r="M20" s="163">
        <v>0.952710333145116</v>
      </c>
      <c r="P20" s="190">
        <v>40544</v>
      </c>
      <c r="Q20" s="116">
        <v>19046</v>
      </c>
      <c r="R20" s="117">
        <v>18595</v>
      </c>
      <c r="S20" s="117">
        <v>451</v>
      </c>
      <c r="T20" s="191">
        <v>0.97632048724141596</v>
      </c>
      <c r="W20" s="219">
        <v>40544</v>
      </c>
      <c r="X20" s="116">
        <v>6475</v>
      </c>
      <c r="Y20" s="117">
        <v>6428</v>
      </c>
      <c r="Z20" s="117">
        <v>47</v>
      </c>
      <c r="AA20" s="220">
        <v>0.99274131274131305</v>
      </c>
      <c r="AD20" s="248">
        <v>40544</v>
      </c>
      <c r="AE20" s="116">
        <v>7900</v>
      </c>
      <c r="AF20" s="117">
        <v>7586</v>
      </c>
      <c r="AG20" s="117">
        <v>314</v>
      </c>
      <c r="AH20" s="249">
        <v>0.96025316455696197</v>
      </c>
      <c r="AK20" s="275">
        <v>40544</v>
      </c>
      <c r="AL20" s="116">
        <v>4613</v>
      </c>
      <c r="AM20" s="117">
        <v>4411</v>
      </c>
      <c r="AN20" s="117">
        <v>202</v>
      </c>
      <c r="AO20" s="276">
        <v>0.95621070886624804</v>
      </c>
      <c r="AR20" s="304">
        <v>40544</v>
      </c>
      <c r="AS20" s="116">
        <v>7905</v>
      </c>
      <c r="AT20" s="117">
        <v>6653</v>
      </c>
      <c r="AU20" s="117">
        <v>1252</v>
      </c>
      <c r="AV20" s="305">
        <v>0.84161922833649605</v>
      </c>
      <c r="AY20" s="333">
        <v>40544</v>
      </c>
      <c r="AZ20" s="116">
        <v>1236</v>
      </c>
      <c r="BA20" s="117">
        <v>1132</v>
      </c>
      <c r="BB20" s="117">
        <v>104</v>
      </c>
      <c r="BC20" s="334">
        <v>0.91585760517799397</v>
      </c>
      <c r="BF20" s="362">
        <v>40544</v>
      </c>
      <c r="BG20" s="116">
        <v>1347</v>
      </c>
      <c r="BH20" s="117">
        <v>1242</v>
      </c>
      <c r="BI20" s="117">
        <v>105</v>
      </c>
      <c r="BJ20" s="363">
        <v>0.922048997772829</v>
      </c>
    </row>
    <row r="21" spans="2:62" ht="14.4" customHeight="1" x14ac:dyDescent="0.3">
      <c r="B21" s="115">
        <v>40575</v>
      </c>
      <c r="C21" s="116">
        <v>81546</v>
      </c>
      <c r="D21" s="117">
        <v>78910</v>
      </c>
      <c r="E21" s="117">
        <v>2636</v>
      </c>
      <c r="F21" s="118">
        <v>0.96767468667991097</v>
      </c>
      <c r="I21" s="162">
        <v>40575</v>
      </c>
      <c r="J21" s="116">
        <v>15912</v>
      </c>
      <c r="K21" s="117">
        <v>15294</v>
      </c>
      <c r="L21" s="117">
        <v>618</v>
      </c>
      <c r="M21" s="163">
        <v>0.96116138763197601</v>
      </c>
      <c r="P21" s="190">
        <v>40575</v>
      </c>
      <c r="Q21" s="116">
        <v>18505</v>
      </c>
      <c r="R21" s="117">
        <v>18223</v>
      </c>
      <c r="S21" s="117">
        <v>282</v>
      </c>
      <c r="T21" s="191">
        <v>0.98476087543907098</v>
      </c>
      <c r="W21" s="219">
        <v>40575</v>
      </c>
      <c r="X21" s="116">
        <v>5901</v>
      </c>
      <c r="Y21" s="117">
        <v>5890</v>
      </c>
      <c r="Z21" s="117">
        <v>11</v>
      </c>
      <c r="AA21" s="220">
        <v>0.99813590916793804</v>
      </c>
      <c r="AD21" s="248">
        <v>40575</v>
      </c>
      <c r="AE21" s="116">
        <v>7412</v>
      </c>
      <c r="AF21" s="117">
        <v>7302</v>
      </c>
      <c r="AG21" s="117">
        <v>110</v>
      </c>
      <c r="AH21" s="249">
        <v>0.98515920129519696</v>
      </c>
      <c r="AK21" s="275">
        <v>40575</v>
      </c>
      <c r="AL21" s="116">
        <v>4297</v>
      </c>
      <c r="AM21" s="117">
        <v>4166</v>
      </c>
      <c r="AN21" s="117">
        <v>131</v>
      </c>
      <c r="AO21" s="276">
        <v>0.96951361414940695</v>
      </c>
      <c r="AR21" s="304">
        <v>40575</v>
      </c>
      <c r="AS21" s="116">
        <v>7812</v>
      </c>
      <c r="AT21" s="117">
        <v>6648</v>
      </c>
      <c r="AU21" s="117">
        <v>1164</v>
      </c>
      <c r="AV21" s="305">
        <v>0.85099846390168998</v>
      </c>
      <c r="AY21" s="333">
        <v>40575</v>
      </c>
      <c r="AZ21" s="116">
        <v>1045</v>
      </c>
      <c r="BA21" s="117">
        <v>952</v>
      </c>
      <c r="BB21" s="117">
        <v>93</v>
      </c>
      <c r="BC21" s="334">
        <v>0.91100478468899504</v>
      </c>
      <c r="BF21" s="362">
        <v>40575</v>
      </c>
      <c r="BG21" s="116">
        <v>1352</v>
      </c>
      <c r="BH21" s="117">
        <v>1230</v>
      </c>
      <c r="BI21" s="117">
        <v>122</v>
      </c>
      <c r="BJ21" s="363">
        <v>0.90976331360946705</v>
      </c>
    </row>
    <row r="22" spans="2:62" ht="14.4" customHeight="1" x14ac:dyDescent="0.3">
      <c r="B22" s="123">
        <v>40603</v>
      </c>
      <c r="C22" s="120">
        <v>95866</v>
      </c>
      <c r="D22" s="121">
        <v>92201</v>
      </c>
      <c r="E22" s="121">
        <v>3665</v>
      </c>
      <c r="F22" s="124">
        <v>0.96176955333486303</v>
      </c>
      <c r="I22" s="166">
        <v>40603</v>
      </c>
      <c r="J22" s="120">
        <v>19110</v>
      </c>
      <c r="K22" s="121">
        <v>18186</v>
      </c>
      <c r="L22" s="121">
        <v>924</v>
      </c>
      <c r="M22" s="167">
        <v>0.95164835164835204</v>
      </c>
      <c r="P22" s="194">
        <v>40603</v>
      </c>
      <c r="Q22" s="120">
        <v>22576</v>
      </c>
      <c r="R22" s="121">
        <v>22254</v>
      </c>
      <c r="S22" s="121">
        <v>322</v>
      </c>
      <c r="T22" s="195">
        <v>0.98573706591070198</v>
      </c>
      <c r="W22" s="223">
        <v>40603</v>
      </c>
      <c r="X22" s="120">
        <v>6997</v>
      </c>
      <c r="Y22" s="121">
        <v>6983</v>
      </c>
      <c r="Z22" s="121">
        <v>14</v>
      </c>
      <c r="AA22" s="224">
        <v>0.99799914248963795</v>
      </c>
      <c r="AD22" s="251">
        <v>40603</v>
      </c>
      <c r="AE22" s="120">
        <v>8344</v>
      </c>
      <c r="AF22" s="121">
        <v>8222</v>
      </c>
      <c r="AG22" s="121">
        <v>122</v>
      </c>
      <c r="AH22" s="252">
        <v>0.98537871524448695</v>
      </c>
      <c r="AK22" s="279">
        <v>40603</v>
      </c>
      <c r="AL22" s="120">
        <v>4950</v>
      </c>
      <c r="AM22" s="121">
        <v>4827</v>
      </c>
      <c r="AN22" s="121">
        <v>123</v>
      </c>
      <c r="AO22" s="280">
        <v>0.97515151515151499</v>
      </c>
      <c r="AR22" s="308">
        <v>40603</v>
      </c>
      <c r="AS22" s="120">
        <v>9826</v>
      </c>
      <c r="AT22" s="121">
        <v>8738</v>
      </c>
      <c r="AU22" s="121">
        <v>1088</v>
      </c>
      <c r="AV22" s="309">
        <v>0.88927335640138405</v>
      </c>
      <c r="AY22" s="337">
        <v>40603</v>
      </c>
      <c r="AZ22" s="120">
        <v>1523</v>
      </c>
      <c r="BA22" s="121">
        <v>1450</v>
      </c>
      <c r="BB22" s="121">
        <v>73</v>
      </c>
      <c r="BC22" s="338">
        <v>0.95206828627708495</v>
      </c>
      <c r="BF22" s="366">
        <v>40603</v>
      </c>
      <c r="BG22" s="120">
        <v>1512</v>
      </c>
      <c r="BH22" s="121">
        <v>1431</v>
      </c>
      <c r="BI22" s="121">
        <v>81</v>
      </c>
      <c r="BJ22" s="367">
        <v>0.94642857142857095</v>
      </c>
    </row>
    <row r="23" spans="2:62" ht="14.4" customHeight="1" x14ac:dyDescent="0.3">
      <c r="B23" s="115">
        <v>40634</v>
      </c>
      <c r="C23" s="116">
        <v>85439</v>
      </c>
      <c r="D23" s="117">
        <v>82067</v>
      </c>
      <c r="E23" s="117">
        <v>3372</v>
      </c>
      <c r="F23" s="118">
        <v>0.96053324594154899</v>
      </c>
      <c r="I23" s="162">
        <v>40634</v>
      </c>
      <c r="J23" s="116">
        <v>15088</v>
      </c>
      <c r="K23" s="117">
        <v>14307</v>
      </c>
      <c r="L23" s="117">
        <v>781</v>
      </c>
      <c r="M23" s="163">
        <v>0.94823700954400802</v>
      </c>
      <c r="P23" s="190">
        <v>40634</v>
      </c>
      <c r="Q23" s="116">
        <v>18514</v>
      </c>
      <c r="R23" s="117">
        <v>18232</v>
      </c>
      <c r="S23" s="117">
        <v>282</v>
      </c>
      <c r="T23" s="191">
        <v>0.98476828346116496</v>
      </c>
      <c r="W23" s="219">
        <v>40634</v>
      </c>
      <c r="X23" s="116">
        <v>5544</v>
      </c>
      <c r="Y23" s="117">
        <v>5531</v>
      </c>
      <c r="Z23" s="117">
        <v>13</v>
      </c>
      <c r="AA23" s="220">
        <v>0.99765512265512302</v>
      </c>
      <c r="AD23" s="248">
        <v>40634</v>
      </c>
      <c r="AE23" s="116">
        <v>6884</v>
      </c>
      <c r="AF23" s="117">
        <v>6775</v>
      </c>
      <c r="AG23" s="117">
        <v>109</v>
      </c>
      <c r="AH23" s="249">
        <v>0.984166182452063</v>
      </c>
      <c r="AK23" s="275">
        <v>40634</v>
      </c>
      <c r="AL23" s="116">
        <v>3934</v>
      </c>
      <c r="AM23" s="117">
        <v>3839</v>
      </c>
      <c r="AN23" s="117">
        <v>95</v>
      </c>
      <c r="AO23" s="276">
        <v>0.97585155058464701</v>
      </c>
      <c r="AR23" s="304">
        <v>40634</v>
      </c>
      <c r="AS23" s="116">
        <v>8281</v>
      </c>
      <c r="AT23" s="117">
        <v>7304</v>
      </c>
      <c r="AU23" s="117">
        <v>977</v>
      </c>
      <c r="AV23" s="305">
        <v>0.88201907982127803</v>
      </c>
      <c r="AY23" s="333">
        <v>40634</v>
      </c>
      <c r="AZ23" s="116">
        <v>1300</v>
      </c>
      <c r="BA23" s="117">
        <v>1229</v>
      </c>
      <c r="BB23" s="117">
        <v>71</v>
      </c>
      <c r="BC23" s="334">
        <v>0.94538461538461505</v>
      </c>
      <c r="BF23" s="362">
        <v>40634</v>
      </c>
      <c r="BG23" s="116">
        <v>1217</v>
      </c>
      <c r="BH23" s="117">
        <v>1153</v>
      </c>
      <c r="BI23" s="117">
        <v>64</v>
      </c>
      <c r="BJ23" s="363">
        <v>0.94741166803615495</v>
      </c>
    </row>
    <row r="24" spans="2:62" ht="14.4" customHeight="1" x14ac:dyDescent="0.3">
      <c r="B24" s="115">
        <v>40664</v>
      </c>
      <c r="C24" s="116">
        <v>86597</v>
      </c>
      <c r="D24" s="117">
        <v>82275</v>
      </c>
      <c r="E24" s="117">
        <v>4322</v>
      </c>
      <c r="F24" s="118">
        <v>0.95009064979156299</v>
      </c>
      <c r="I24" s="162">
        <v>40664</v>
      </c>
      <c r="J24" s="116">
        <v>15190</v>
      </c>
      <c r="K24" s="117">
        <v>14305</v>
      </c>
      <c r="L24" s="117">
        <v>885</v>
      </c>
      <c r="M24" s="163">
        <v>0.941737985516787</v>
      </c>
      <c r="P24" s="190">
        <v>40664</v>
      </c>
      <c r="Q24" s="116">
        <v>20438</v>
      </c>
      <c r="R24" s="117">
        <v>20013</v>
      </c>
      <c r="S24" s="117">
        <v>425</v>
      </c>
      <c r="T24" s="191">
        <v>0.97920540170271098</v>
      </c>
      <c r="W24" s="219">
        <v>40664</v>
      </c>
      <c r="X24" s="116">
        <v>6118</v>
      </c>
      <c r="Y24" s="117">
        <v>6092</v>
      </c>
      <c r="Z24" s="117">
        <v>26</v>
      </c>
      <c r="AA24" s="220">
        <v>0.99575024517816302</v>
      </c>
      <c r="AD24" s="248">
        <v>40664</v>
      </c>
      <c r="AE24" s="116">
        <v>7606</v>
      </c>
      <c r="AF24" s="117">
        <v>7446</v>
      </c>
      <c r="AG24" s="117">
        <v>160</v>
      </c>
      <c r="AH24" s="249">
        <v>0.97896397580857197</v>
      </c>
      <c r="AK24" s="275">
        <v>40664</v>
      </c>
      <c r="AL24" s="116">
        <v>4478</v>
      </c>
      <c r="AM24" s="117">
        <v>4338</v>
      </c>
      <c r="AN24" s="117">
        <v>140</v>
      </c>
      <c r="AO24" s="276">
        <v>0.96873604287628401</v>
      </c>
      <c r="AR24" s="304">
        <v>40664</v>
      </c>
      <c r="AS24" s="116">
        <v>9015</v>
      </c>
      <c r="AT24" s="117">
        <v>7745</v>
      </c>
      <c r="AU24" s="117">
        <v>1270</v>
      </c>
      <c r="AV24" s="305">
        <v>0.85912368275097095</v>
      </c>
      <c r="AY24" s="333">
        <v>40664</v>
      </c>
      <c r="AZ24" s="116">
        <v>1378</v>
      </c>
      <c r="BA24" s="117">
        <v>1278</v>
      </c>
      <c r="BB24" s="117">
        <v>100</v>
      </c>
      <c r="BC24" s="334">
        <v>0.92743105950653104</v>
      </c>
      <c r="BF24" s="362">
        <v>40664</v>
      </c>
      <c r="BG24" s="116">
        <v>1438</v>
      </c>
      <c r="BH24" s="117">
        <v>1349</v>
      </c>
      <c r="BI24" s="117">
        <v>89</v>
      </c>
      <c r="BJ24" s="363">
        <v>0.93810848400556301</v>
      </c>
    </row>
    <row r="25" spans="2:62" ht="14.4" customHeight="1" x14ac:dyDescent="0.3">
      <c r="B25" s="115">
        <v>40695</v>
      </c>
      <c r="C25" s="116">
        <v>95323</v>
      </c>
      <c r="D25" s="117">
        <v>90831</v>
      </c>
      <c r="E25" s="117">
        <v>4492</v>
      </c>
      <c r="F25" s="118">
        <v>0.95287601103616104</v>
      </c>
      <c r="I25" s="162">
        <v>40695</v>
      </c>
      <c r="J25" s="116">
        <v>17146</v>
      </c>
      <c r="K25" s="117">
        <v>16246</v>
      </c>
      <c r="L25" s="117">
        <v>900</v>
      </c>
      <c r="M25" s="163">
        <v>0.94750962323573995</v>
      </c>
      <c r="P25" s="190">
        <v>40695</v>
      </c>
      <c r="Q25" s="116">
        <v>22175</v>
      </c>
      <c r="R25" s="117">
        <v>21821</v>
      </c>
      <c r="S25" s="117">
        <v>354</v>
      </c>
      <c r="T25" s="191">
        <v>0.98403607666290904</v>
      </c>
      <c r="W25" s="219">
        <v>40695</v>
      </c>
      <c r="X25" s="116">
        <v>6749</v>
      </c>
      <c r="Y25" s="117">
        <v>6728</v>
      </c>
      <c r="Z25" s="117">
        <v>21</v>
      </c>
      <c r="AA25" s="220">
        <v>0.99688842791524701</v>
      </c>
      <c r="AD25" s="248">
        <v>40695</v>
      </c>
      <c r="AE25" s="116">
        <v>8317</v>
      </c>
      <c r="AF25" s="117">
        <v>8168</v>
      </c>
      <c r="AG25" s="117">
        <v>149</v>
      </c>
      <c r="AH25" s="249">
        <v>0.98208488637729996</v>
      </c>
      <c r="AK25" s="275">
        <v>40695</v>
      </c>
      <c r="AL25" s="116">
        <v>4702</v>
      </c>
      <c r="AM25" s="117">
        <v>4595</v>
      </c>
      <c r="AN25" s="117">
        <v>107</v>
      </c>
      <c r="AO25" s="276">
        <v>0.977243726074011</v>
      </c>
      <c r="AR25" s="304">
        <v>40695</v>
      </c>
      <c r="AS25" s="116">
        <v>9831</v>
      </c>
      <c r="AT25" s="117">
        <v>8430</v>
      </c>
      <c r="AU25" s="117">
        <v>1401</v>
      </c>
      <c r="AV25" s="305">
        <v>0.85749160817821202</v>
      </c>
      <c r="AY25" s="333">
        <v>40695</v>
      </c>
      <c r="AZ25" s="116">
        <v>1476</v>
      </c>
      <c r="BA25" s="117">
        <v>1346</v>
      </c>
      <c r="BB25" s="117">
        <v>130</v>
      </c>
      <c r="BC25" s="334">
        <v>0.91192411924119199</v>
      </c>
      <c r="BF25" s="362">
        <v>40695</v>
      </c>
      <c r="BG25" s="116">
        <v>1496</v>
      </c>
      <c r="BH25" s="117">
        <v>1376</v>
      </c>
      <c r="BI25" s="117">
        <v>120</v>
      </c>
      <c r="BJ25" s="363">
        <v>0.91978609625668495</v>
      </c>
    </row>
    <row r="26" spans="2:62" ht="14.4" customHeight="1" x14ac:dyDescent="0.3">
      <c r="B26" s="115">
        <v>40725</v>
      </c>
      <c r="C26" s="116">
        <v>90240</v>
      </c>
      <c r="D26" s="117">
        <v>86338</v>
      </c>
      <c r="E26" s="117">
        <v>3902</v>
      </c>
      <c r="F26" s="118">
        <v>0.95675975177304995</v>
      </c>
      <c r="I26" s="162">
        <v>40725</v>
      </c>
      <c r="J26" s="116">
        <v>15465</v>
      </c>
      <c r="K26" s="117">
        <v>14839</v>
      </c>
      <c r="L26" s="117">
        <v>626</v>
      </c>
      <c r="M26" s="163">
        <v>0.95952150016165505</v>
      </c>
      <c r="P26" s="190">
        <v>40725</v>
      </c>
      <c r="Q26" s="116">
        <v>20529</v>
      </c>
      <c r="R26" s="117">
        <v>20229</v>
      </c>
      <c r="S26" s="117">
        <v>300</v>
      </c>
      <c r="T26" s="191">
        <v>0.98538652637732005</v>
      </c>
      <c r="W26" s="219">
        <v>40725</v>
      </c>
      <c r="X26" s="116">
        <v>6094</v>
      </c>
      <c r="Y26" s="117">
        <v>6085</v>
      </c>
      <c r="Z26" s="117">
        <v>9</v>
      </c>
      <c r="AA26" s="220">
        <v>0.99852313751230704</v>
      </c>
      <c r="AD26" s="248">
        <v>40725</v>
      </c>
      <c r="AE26" s="116">
        <v>7803</v>
      </c>
      <c r="AF26" s="117">
        <v>7695</v>
      </c>
      <c r="AG26" s="117">
        <v>108</v>
      </c>
      <c r="AH26" s="249">
        <v>0.98615916955017302</v>
      </c>
      <c r="AK26" s="275">
        <v>40725</v>
      </c>
      <c r="AL26" s="116">
        <v>4603</v>
      </c>
      <c r="AM26" s="117">
        <v>4520</v>
      </c>
      <c r="AN26" s="117">
        <v>83</v>
      </c>
      <c r="AO26" s="276">
        <v>0.98196828155550697</v>
      </c>
      <c r="AR26" s="304">
        <v>40725</v>
      </c>
      <c r="AS26" s="116">
        <v>9223</v>
      </c>
      <c r="AT26" s="117">
        <v>8025</v>
      </c>
      <c r="AU26" s="117">
        <v>1198</v>
      </c>
      <c r="AV26" s="305">
        <v>0.87010734034478998</v>
      </c>
      <c r="AY26" s="333">
        <v>40725</v>
      </c>
      <c r="AZ26" s="116">
        <v>1424</v>
      </c>
      <c r="BA26" s="117">
        <v>1308</v>
      </c>
      <c r="BB26" s="117">
        <v>116</v>
      </c>
      <c r="BC26" s="334">
        <v>0.91853932584269704</v>
      </c>
      <c r="BF26" s="362">
        <v>40725</v>
      </c>
      <c r="BG26" s="116">
        <v>1372</v>
      </c>
      <c r="BH26" s="117">
        <v>1294</v>
      </c>
      <c r="BI26" s="117">
        <v>78</v>
      </c>
      <c r="BJ26" s="363">
        <v>0.94314868804664698</v>
      </c>
    </row>
    <row r="27" spans="2:62" ht="14.4" customHeight="1" x14ac:dyDescent="0.3">
      <c r="B27" s="115">
        <v>40756</v>
      </c>
      <c r="C27" s="116">
        <v>94528</v>
      </c>
      <c r="D27" s="117">
        <v>90485</v>
      </c>
      <c r="E27" s="117">
        <v>4043</v>
      </c>
      <c r="F27" s="118">
        <v>0.95722960392687895</v>
      </c>
      <c r="I27" s="162">
        <v>40756</v>
      </c>
      <c r="J27" s="116">
        <v>15473</v>
      </c>
      <c r="K27" s="117">
        <v>14816</v>
      </c>
      <c r="L27" s="117">
        <v>657</v>
      </c>
      <c r="M27" s="163">
        <v>0.957538938796613</v>
      </c>
      <c r="P27" s="190">
        <v>40756</v>
      </c>
      <c r="Q27" s="116">
        <v>21581</v>
      </c>
      <c r="R27" s="117">
        <v>21234</v>
      </c>
      <c r="S27" s="117">
        <v>347</v>
      </c>
      <c r="T27" s="191">
        <v>0.983921041657013</v>
      </c>
      <c r="W27" s="219">
        <v>40756</v>
      </c>
      <c r="X27" s="116">
        <v>6501</v>
      </c>
      <c r="Y27" s="117">
        <v>6486</v>
      </c>
      <c r="Z27" s="117">
        <v>15</v>
      </c>
      <c r="AA27" s="220">
        <v>0.99769266266728196</v>
      </c>
      <c r="AD27" s="248">
        <v>40756</v>
      </c>
      <c r="AE27" s="116">
        <v>8341</v>
      </c>
      <c r="AF27" s="117">
        <v>8185</v>
      </c>
      <c r="AG27" s="117">
        <v>156</v>
      </c>
      <c r="AH27" s="249">
        <v>0.981297206569956</v>
      </c>
      <c r="AK27" s="275">
        <v>40756</v>
      </c>
      <c r="AL27" s="116">
        <v>4669</v>
      </c>
      <c r="AM27" s="117">
        <v>4555</v>
      </c>
      <c r="AN27" s="117">
        <v>114</v>
      </c>
      <c r="AO27" s="276">
        <v>0.97558363675305204</v>
      </c>
      <c r="AR27" s="304">
        <v>40756</v>
      </c>
      <c r="AS27" s="116">
        <v>9769</v>
      </c>
      <c r="AT27" s="117">
        <v>8554</v>
      </c>
      <c r="AU27" s="117">
        <v>1215</v>
      </c>
      <c r="AV27" s="305">
        <v>0.87562698331456601</v>
      </c>
      <c r="AY27" s="333">
        <v>40756</v>
      </c>
      <c r="AZ27" s="116">
        <v>1515</v>
      </c>
      <c r="BA27" s="117">
        <v>1431</v>
      </c>
      <c r="BB27" s="117">
        <v>84</v>
      </c>
      <c r="BC27" s="334">
        <v>0.94455445544554495</v>
      </c>
      <c r="BF27" s="362">
        <v>40756</v>
      </c>
      <c r="BG27" s="116">
        <v>1426</v>
      </c>
      <c r="BH27" s="117">
        <v>1315</v>
      </c>
      <c r="BI27" s="117">
        <v>111</v>
      </c>
      <c r="BJ27" s="363">
        <v>0.92215988779803604</v>
      </c>
    </row>
    <row r="28" spans="2:62" ht="14.4" customHeight="1" x14ac:dyDescent="0.3">
      <c r="B28" s="115">
        <v>40787</v>
      </c>
      <c r="C28" s="116">
        <v>89565</v>
      </c>
      <c r="D28" s="117">
        <v>85576</v>
      </c>
      <c r="E28" s="117">
        <v>3989</v>
      </c>
      <c r="F28" s="118">
        <v>0.95546251325852705</v>
      </c>
      <c r="I28" s="162">
        <v>40787</v>
      </c>
      <c r="J28" s="116">
        <v>15364</v>
      </c>
      <c r="K28" s="117">
        <v>14778</v>
      </c>
      <c r="L28" s="117">
        <v>586</v>
      </c>
      <c r="M28" s="163">
        <v>0.96185889091382404</v>
      </c>
      <c r="P28" s="190">
        <v>40787</v>
      </c>
      <c r="Q28" s="116">
        <v>21235</v>
      </c>
      <c r="R28" s="117">
        <v>20864</v>
      </c>
      <c r="S28" s="117">
        <v>371</v>
      </c>
      <c r="T28" s="191">
        <v>0.98252884388980499</v>
      </c>
      <c r="W28" s="219">
        <v>40787</v>
      </c>
      <c r="X28" s="116">
        <v>6652</v>
      </c>
      <c r="Y28" s="117">
        <v>6632</v>
      </c>
      <c r="Z28" s="117">
        <v>20</v>
      </c>
      <c r="AA28" s="220">
        <v>0.99699338544798599</v>
      </c>
      <c r="AD28" s="248">
        <v>40787</v>
      </c>
      <c r="AE28" s="116">
        <v>7977</v>
      </c>
      <c r="AF28" s="117">
        <v>7800</v>
      </c>
      <c r="AG28" s="117">
        <v>177</v>
      </c>
      <c r="AH28" s="249">
        <v>0.97781120722075998</v>
      </c>
      <c r="AK28" s="275">
        <v>40787</v>
      </c>
      <c r="AL28" s="116">
        <v>4657</v>
      </c>
      <c r="AM28" s="117">
        <v>4528</v>
      </c>
      <c r="AN28" s="117">
        <v>129</v>
      </c>
      <c r="AO28" s="276">
        <v>0.97229976379643501</v>
      </c>
      <c r="AR28" s="304">
        <v>40787</v>
      </c>
      <c r="AS28" s="116">
        <v>9537</v>
      </c>
      <c r="AT28" s="117">
        <v>8312</v>
      </c>
      <c r="AU28" s="117">
        <v>1225</v>
      </c>
      <c r="AV28" s="305">
        <v>0.87155289923456003</v>
      </c>
      <c r="AY28" s="333">
        <v>40787</v>
      </c>
      <c r="AZ28" s="116">
        <v>1525</v>
      </c>
      <c r="BA28" s="117">
        <v>1419</v>
      </c>
      <c r="BB28" s="117">
        <v>106</v>
      </c>
      <c r="BC28" s="334">
        <v>0.93049180327868897</v>
      </c>
      <c r="BF28" s="362">
        <v>40787</v>
      </c>
      <c r="BG28" s="116">
        <v>1457</v>
      </c>
      <c r="BH28" s="117">
        <v>1361</v>
      </c>
      <c r="BI28" s="117">
        <v>96</v>
      </c>
      <c r="BJ28" s="363">
        <v>0.93411118737131105</v>
      </c>
    </row>
    <row r="29" spans="2:62" ht="14.4" customHeight="1" x14ac:dyDescent="0.3">
      <c r="B29" s="115">
        <v>40817</v>
      </c>
      <c r="C29" s="116">
        <v>92711</v>
      </c>
      <c r="D29" s="117">
        <v>89027</v>
      </c>
      <c r="E29" s="117">
        <v>3684</v>
      </c>
      <c r="F29" s="118">
        <v>0.96026361488928003</v>
      </c>
      <c r="I29" s="162">
        <v>40817</v>
      </c>
      <c r="J29" s="116">
        <v>15771</v>
      </c>
      <c r="K29" s="117">
        <v>15244</v>
      </c>
      <c r="L29" s="117">
        <v>527</v>
      </c>
      <c r="M29" s="163">
        <v>0.966584236890495</v>
      </c>
      <c r="P29" s="190">
        <v>40817</v>
      </c>
      <c r="Q29" s="116">
        <v>20817</v>
      </c>
      <c r="R29" s="117">
        <v>20490</v>
      </c>
      <c r="S29" s="117">
        <v>327</v>
      </c>
      <c r="T29" s="191">
        <v>0.98429168468078998</v>
      </c>
      <c r="W29" s="219">
        <v>40817</v>
      </c>
      <c r="X29" s="116">
        <v>6512</v>
      </c>
      <c r="Y29" s="117">
        <v>6488</v>
      </c>
      <c r="Z29" s="117">
        <v>24</v>
      </c>
      <c r="AA29" s="220">
        <v>0.99631449631449598</v>
      </c>
      <c r="AD29" s="248">
        <v>40817</v>
      </c>
      <c r="AE29" s="116">
        <v>8301</v>
      </c>
      <c r="AF29" s="117">
        <v>8153</v>
      </c>
      <c r="AG29" s="117">
        <v>148</v>
      </c>
      <c r="AH29" s="249">
        <v>0.98217082279243495</v>
      </c>
      <c r="AK29" s="275">
        <v>40817</v>
      </c>
      <c r="AL29" s="116">
        <v>4683</v>
      </c>
      <c r="AM29" s="117">
        <v>4551</v>
      </c>
      <c r="AN29" s="117">
        <v>132</v>
      </c>
      <c r="AO29" s="276">
        <v>0.97181294042280597</v>
      </c>
      <c r="AR29" s="304">
        <v>40817</v>
      </c>
      <c r="AS29" s="116">
        <v>9150</v>
      </c>
      <c r="AT29" s="117">
        <v>7942</v>
      </c>
      <c r="AU29" s="117">
        <v>1208</v>
      </c>
      <c r="AV29" s="305">
        <v>0.86797814207650303</v>
      </c>
      <c r="AY29" s="333">
        <v>40817</v>
      </c>
      <c r="AZ29" s="116">
        <v>1408</v>
      </c>
      <c r="BA29" s="117">
        <v>1318</v>
      </c>
      <c r="BB29" s="117">
        <v>90</v>
      </c>
      <c r="BC29" s="334">
        <v>0.93607954545454497</v>
      </c>
      <c r="BF29" s="362">
        <v>40817</v>
      </c>
      <c r="BG29" s="116">
        <v>1409</v>
      </c>
      <c r="BH29" s="117">
        <v>1310</v>
      </c>
      <c r="BI29" s="117">
        <v>99</v>
      </c>
      <c r="BJ29" s="363">
        <v>0.92973740241305902</v>
      </c>
    </row>
    <row r="30" spans="2:62" ht="14.4" customHeight="1" x14ac:dyDescent="0.3">
      <c r="B30" s="115">
        <v>40848</v>
      </c>
      <c r="C30" s="116">
        <v>97704</v>
      </c>
      <c r="D30" s="117">
        <v>94022</v>
      </c>
      <c r="E30" s="117">
        <v>3682</v>
      </c>
      <c r="F30" s="118">
        <v>0.96231474658151195</v>
      </c>
      <c r="I30" s="162">
        <v>40848</v>
      </c>
      <c r="J30" s="116">
        <v>17356</v>
      </c>
      <c r="K30" s="117">
        <v>16691</v>
      </c>
      <c r="L30" s="117">
        <v>665</v>
      </c>
      <c r="M30" s="163">
        <v>0.96168471998156302</v>
      </c>
      <c r="P30" s="190">
        <v>40848</v>
      </c>
      <c r="Q30" s="116">
        <v>22310</v>
      </c>
      <c r="R30" s="117">
        <v>21964</v>
      </c>
      <c r="S30" s="117">
        <v>346</v>
      </c>
      <c r="T30" s="191">
        <v>0.98449125952487704</v>
      </c>
      <c r="W30" s="219">
        <v>40848</v>
      </c>
      <c r="X30" s="116">
        <v>7007</v>
      </c>
      <c r="Y30" s="117">
        <v>6991</v>
      </c>
      <c r="Z30" s="117">
        <v>16</v>
      </c>
      <c r="AA30" s="220">
        <v>0.99771656914514095</v>
      </c>
      <c r="AD30" s="248">
        <v>40848</v>
      </c>
      <c r="AE30" s="116">
        <v>8160</v>
      </c>
      <c r="AF30" s="117">
        <v>8061</v>
      </c>
      <c r="AG30" s="117">
        <v>99</v>
      </c>
      <c r="AH30" s="249">
        <v>0.98786764705882402</v>
      </c>
      <c r="AK30" s="275">
        <v>40848</v>
      </c>
      <c r="AL30" s="116">
        <v>4893</v>
      </c>
      <c r="AM30" s="117">
        <v>4763</v>
      </c>
      <c r="AN30" s="117">
        <v>130</v>
      </c>
      <c r="AO30" s="276">
        <v>0.97343143265889998</v>
      </c>
      <c r="AR30" s="304">
        <v>40848</v>
      </c>
      <c r="AS30" s="116">
        <v>9871</v>
      </c>
      <c r="AT30" s="117">
        <v>8681</v>
      </c>
      <c r="AU30" s="117">
        <v>1190</v>
      </c>
      <c r="AV30" s="305">
        <v>0.87944483841556098</v>
      </c>
      <c r="AY30" s="333">
        <v>40848</v>
      </c>
      <c r="AZ30" s="116">
        <v>1551</v>
      </c>
      <c r="BA30" s="117">
        <v>1468</v>
      </c>
      <c r="BB30" s="117">
        <v>83</v>
      </c>
      <c r="BC30" s="334">
        <v>0.94648613797549996</v>
      </c>
      <c r="BF30" s="362">
        <v>40848</v>
      </c>
      <c r="BG30" s="116">
        <v>1474</v>
      </c>
      <c r="BH30" s="117">
        <v>1392</v>
      </c>
      <c r="BI30" s="117">
        <v>82</v>
      </c>
      <c r="BJ30" s="363">
        <v>0.94436906377204899</v>
      </c>
    </row>
    <row r="31" spans="2:62" ht="14.4" customHeight="1" x14ac:dyDescent="0.3">
      <c r="B31" s="115">
        <v>40878</v>
      </c>
      <c r="C31" s="116">
        <v>86227</v>
      </c>
      <c r="D31" s="117">
        <v>83102</v>
      </c>
      <c r="E31" s="117">
        <v>3125</v>
      </c>
      <c r="F31" s="118">
        <v>0.963758451529103</v>
      </c>
      <c r="I31" s="162">
        <v>40878</v>
      </c>
      <c r="J31" s="116">
        <v>14842</v>
      </c>
      <c r="K31" s="117">
        <v>14269</v>
      </c>
      <c r="L31" s="117">
        <v>573</v>
      </c>
      <c r="M31" s="163">
        <v>0.96139334321519998</v>
      </c>
      <c r="P31" s="190">
        <v>40878</v>
      </c>
      <c r="Q31" s="116">
        <v>20150</v>
      </c>
      <c r="R31" s="117">
        <v>19880</v>
      </c>
      <c r="S31" s="117">
        <v>270</v>
      </c>
      <c r="T31" s="191">
        <v>0.98660049627791602</v>
      </c>
      <c r="W31" s="219">
        <v>40878</v>
      </c>
      <c r="X31" s="116">
        <v>5681</v>
      </c>
      <c r="Y31" s="117">
        <v>5674</v>
      </c>
      <c r="Z31" s="117">
        <v>7</v>
      </c>
      <c r="AA31" s="220">
        <v>0.99876782256645003</v>
      </c>
      <c r="AD31" s="248">
        <v>40878</v>
      </c>
      <c r="AE31" s="116">
        <v>6998</v>
      </c>
      <c r="AF31" s="117">
        <v>6911</v>
      </c>
      <c r="AG31" s="117">
        <v>87</v>
      </c>
      <c r="AH31" s="249">
        <v>0.98756787653615297</v>
      </c>
      <c r="AK31" s="275">
        <v>40878</v>
      </c>
      <c r="AL31" s="116">
        <v>4186</v>
      </c>
      <c r="AM31" s="117">
        <v>4105</v>
      </c>
      <c r="AN31" s="117">
        <v>81</v>
      </c>
      <c r="AO31" s="276">
        <v>0.98064978499761102</v>
      </c>
      <c r="AR31" s="304">
        <v>40878</v>
      </c>
      <c r="AS31" s="116">
        <v>9168</v>
      </c>
      <c r="AT31" s="117">
        <v>8155</v>
      </c>
      <c r="AU31" s="117">
        <v>1013</v>
      </c>
      <c r="AV31" s="305">
        <v>0.889506980802792</v>
      </c>
      <c r="AY31" s="333">
        <v>40878</v>
      </c>
      <c r="AZ31" s="116">
        <v>1506</v>
      </c>
      <c r="BA31" s="117">
        <v>1431</v>
      </c>
      <c r="BB31" s="117">
        <v>75</v>
      </c>
      <c r="BC31" s="334">
        <v>0.95019920318725104</v>
      </c>
      <c r="BF31" s="362">
        <v>40878</v>
      </c>
      <c r="BG31" s="116">
        <v>1393</v>
      </c>
      <c r="BH31" s="117">
        <v>1315</v>
      </c>
      <c r="BI31" s="117">
        <v>78</v>
      </c>
      <c r="BJ31" s="363">
        <v>0.94400574300071805</v>
      </c>
    </row>
    <row r="32" spans="2:62" ht="14.4" customHeight="1" x14ac:dyDescent="0.3">
      <c r="B32" s="115">
        <v>40909</v>
      </c>
      <c r="C32" s="116">
        <v>85910</v>
      </c>
      <c r="D32" s="117">
        <v>82522</v>
      </c>
      <c r="E32" s="117">
        <v>3388</v>
      </c>
      <c r="F32" s="118">
        <v>0.96056338028168997</v>
      </c>
      <c r="I32" s="162">
        <v>40909</v>
      </c>
      <c r="J32" s="116">
        <v>16475</v>
      </c>
      <c r="K32" s="117">
        <v>15783</v>
      </c>
      <c r="L32" s="117">
        <v>692</v>
      </c>
      <c r="M32" s="163">
        <v>0.95799696509863397</v>
      </c>
      <c r="P32" s="190">
        <v>40909</v>
      </c>
      <c r="Q32" s="116">
        <v>21042</v>
      </c>
      <c r="R32" s="117">
        <v>20640</v>
      </c>
      <c r="S32" s="117">
        <v>402</v>
      </c>
      <c r="T32" s="191">
        <v>0.98089535215283696</v>
      </c>
      <c r="W32" s="219">
        <v>40909</v>
      </c>
      <c r="X32" s="116">
        <v>7197</v>
      </c>
      <c r="Y32" s="117">
        <v>7161</v>
      </c>
      <c r="Z32" s="117">
        <v>36</v>
      </c>
      <c r="AA32" s="220">
        <v>0.99499791579824903</v>
      </c>
      <c r="AD32" s="248">
        <v>40909</v>
      </c>
      <c r="AE32" s="116">
        <v>8653</v>
      </c>
      <c r="AF32" s="117">
        <v>8445</v>
      </c>
      <c r="AG32" s="117">
        <v>208</v>
      </c>
      <c r="AH32" s="249">
        <v>0.97596209407141998</v>
      </c>
      <c r="AK32" s="275">
        <v>40909</v>
      </c>
      <c r="AL32" s="116">
        <v>4614</v>
      </c>
      <c r="AM32" s="117">
        <v>4453</v>
      </c>
      <c r="AN32" s="117">
        <v>161</v>
      </c>
      <c r="AO32" s="276">
        <v>0.96510619852622404</v>
      </c>
      <c r="AR32" s="304">
        <v>40909</v>
      </c>
      <c r="AS32" s="116">
        <v>9218</v>
      </c>
      <c r="AT32" s="117">
        <v>7978</v>
      </c>
      <c r="AU32" s="117">
        <v>1240</v>
      </c>
      <c r="AV32" s="305">
        <v>0.86548058147103502</v>
      </c>
      <c r="AY32" s="333">
        <v>40909</v>
      </c>
      <c r="AZ32" s="116">
        <v>1400</v>
      </c>
      <c r="BA32" s="117">
        <v>1326</v>
      </c>
      <c r="BB32" s="117">
        <v>74</v>
      </c>
      <c r="BC32" s="334">
        <v>0.94714285714285695</v>
      </c>
      <c r="BF32" s="362">
        <v>40909</v>
      </c>
      <c r="BG32" s="116">
        <v>1507</v>
      </c>
      <c r="BH32" s="117">
        <v>1411</v>
      </c>
      <c r="BI32" s="117">
        <v>96</v>
      </c>
      <c r="BJ32" s="363">
        <v>0.93629727936297302</v>
      </c>
    </row>
    <row r="33" spans="2:62" ht="14.4" customHeight="1" x14ac:dyDescent="0.3">
      <c r="B33" s="115">
        <v>40940</v>
      </c>
      <c r="C33" s="116">
        <v>94440</v>
      </c>
      <c r="D33" s="117">
        <v>91121</v>
      </c>
      <c r="E33" s="117">
        <v>3319</v>
      </c>
      <c r="F33" s="118">
        <v>0.96485599322321003</v>
      </c>
      <c r="I33" s="162">
        <v>40940</v>
      </c>
      <c r="J33" s="116">
        <v>17932</v>
      </c>
      <c r="K33" s="117">
        <v>17252</v>
      </c>
      <c r="L33" s="117">
        <v>680</v>
      </c>
      <c r="M33" s="163">
        <v>0.96207896497880896</v>
      </c>
      <c r="P33" s="190">
        <v>40940</v>
      </c>
      <c r="Q33" s="116">
        <v>20049</v>
      </c>
      <c r="R33" s="117">
        <v>19758</v>
      </c>
      <c r="S33" s="117">
        <v>291</v>
      </c>
      <c r="T33" s="191">
        <v>0.98548556037707602</v>
      </c>
      <c r="W33" s="219">
        <v>40940</v>
      </c>
      <c r="X33" s="116">
        <v>6755</v>
      </c>
      <c r="Y33" s="117">
        <v>6735</v>
      </c>
      <c r="Z33" s="117">
        <v>20</v>
      </c>
      <c r="AA33" s="220">
        <v>0.99703923019985197</v>
      </c>
      <c r="AD33" s="248">
        <v>40940</v>
      </c>
      <c r="AE33" s="116">
        <v>7949</v>
      </c>
      <c r="AF33" s="117">
        <v>7822</v>
      </c>
      <c r="AG33" s="117">
        <v>127</v>
      </c>
      <c r="AH33" s="249">
        <v>0.98402314756573195</v>
      </c>
      <c r="AK33" s="275">
        <v>40940</v>
      </c>
      <c r="AL33" s="116">
        <v>4328</v>
      </c>
      <c r="AM33" s="117">
        <v>4229</v>
      </c>
      <c r="AN33" s="117">
        <v>99</v>
      </c>
      <c r="AO33" s="276">
        <v>0.97712569316081299</v>
      </c>
      <c r="AR33" s="304">
        <v>40940</v>
      </c>
      <c r="AS33" s="116">
        <v>8839</v>
      </c>
      <c r="AT33" s="117">
        <v>7630</v>
      </c>
      <c r="AU33" s="117">
        <v>1209</v>
      </c>
      <c r="AV33" s="305">
        <v>0.86321982124674701</v>
      </c>
      <c r="AY33" s="333">
        <v>40940</v>
      </c>
      <c r="AZ33" s="116">
        <v>1279</v>
      </c>
      <c r="BA33" s="117">
        <v>1207</v>
      </c>
      <c r="BB33" s="117">
        <v>72</v>
      </c>
      <c r="BC33" s="334">
        <v>0.94370602032838202</v>
      </c>
      <c r="BF33" s="362">
        <v>40940</v>
      </c>
      <c r="BG33" s="116">
        <v>1379</v>
      </c>
      <c r="BH33" s="117">
        <v>1284</v>
      </c>
      <c r="BI33" s="117">
        <v>95</v>
      </c>
      <c r="BJ33" s="363">
        <v>0.93110949963741796</v>
      </c>
    </row>
    <row r="34" spans="2:62" ht="14.4" customHeight="1" x14ac:dyDescent="0.3">
      <c r="B34" s="125">
        <v>40969</v>
      </c>
      <c r="C34" s="120">
        <v>105410</v>
      </c>
      <c r="D34" s="121">
        <v>101437</v>
      </c>
      <c r="E34" s="121">
        <v>3973</v>
      </c>
      <c r="F34" s="126">
        <v>0.96230907883502503</v>
      </c>
      <c r="I34" s="168">
        <v>40969</v>
      </c>
      <c r="J34" s="120">
        <v>17709</v>
      </c>
      <c r="K34" s="121">
        <v>17039</v>
      </c>
      <c r="L34" s="121">
        <v>670</v>
      </c>
      <c r="M34" s="169">
        <v>0.96216613021627395</v>
      </c>
      <c r="P34" s="196">
        <v>40969</v>
      </c>
      <c r="Q34" s="120">
        <v>21729</v>
      </c>
      <c r="R34" s="121">
        <v>21439</v>
      </c>
      <c r="S34" s="121">
        <v>290</v>
      </c>
      <c r="T34" s="197">
        <v>0.98665378066178799</v>
      </c>
      <c r="W34" s="225">
        <v>40969</v>
      </c>
      <c r="X34" s="120">
        <v>6797</v>
      </c>
      <c r="Y34" s="121">
        <v>6779</v>
      </c>
      <c r="Z34" s="121">
        <v>18</v>
      </c>
      <c r="AA34" s="226">
        <v>0.99735177284095899</v>
      </c>
      <c r="AD34" s="253">
        <v>40969</v>
      </c>
      <c r="AE34" s="120">
        <v>8193</v>
      </c>
      <c r="AF34" s="121">
        <v>8042</v>
      </c>
      <c r="AG34" s="121">
        <v>151</v>
      </c>
      <c r="AH34" s="254">
        <v>0.98156963261320596</v>
      </c>
      <c r="AK34" s="281">
        <v>40969</v>
      </c>
      <c r="AL34" s="120">
        <v>4577</v>
      </c>
      <c r="AM34" s="121">
        <v>4458</v>
      </c>
      <c r="AN34" s="121">
        <v>119</v>
      </c>
      <c r="AO34" s="282">
        <v>0.97400043696744598</v>
      </c>
      <c r="AR34" s="310">
        <v>40969</v>
      </c>
      <c r="AS34" s="120">
        <v>9758</v>
      </c>
      <c r="AT34" s="121">
        <v>8643</v>
      </c>
      <c r="AU34" s="121">
        <v>1115</v>
      </c>
      <c r="AV34" s="311">
        <v>0.88573478171756503</v>
      </c>
      <c r="AY34" s="339">
        <v>40969</v>
      </c>
      <c r="AZ34" s="120">
        <v>1490</v>
      </c>
      <c r="BA34" s="121">
        <v>1457</v>
      </c>
      <c r="BB34" s="121">
        <v>33</v>
      </c>
      <c r="BC34" s="340">
        <v>0.97785234899328899</v>
      </c>
      <c r="BF34" s="368">
        <v>40969</v>
      </c>
      <c r="BG34" s="120">
        <v>1480</v>
      </c>
      <c r="BH34" s="121">
        <v>1391</v>
      </c>
      <c r="BI34" s="121">
        <v>89</v>
      </c>
      <c r="BJ34" s="369">
        <v>0.93986486486486498</v>
      </c>
    </row>
    <row r="35" spans="2:62" ht="14.4" customHeight="1" x14ac:dyDescent="0.3">
      <c r="B35" s="115">
        <v>41000</v>
      </c>
      <c r="C35" s="116">
        <v>93011</v>
      </c>
      <c r="D35" s="117">
        <v>87953</v>
      </c>
      <c r="E35" s="117">
        <v>5058</v>
      </c>
      <c r="F35" s="118">
        <v>0.94561933534743203</v>
      </c>
      <c r="I35" s="162">
        <v>41000</v>
      </c>
      <c r="J35" s="116">
        <v>14821</v>
      </c>
      <c r="K35" s="117">
        <v>13991</v>
      </c>
      <c r="L35" s="117">
        <v>830</v>
      </c>
      <c r="M35" s="163">
        <v>0.94399838067606801</v>
      </c>
      <c r="P35" s="190">
        <v>41000</v>
      </c>
      <c r="Q35" s="116">
        <v>19723</v>
      </c>
      <c r="R35" s="117">
        <v>19398</v>
      </c>
      <c r="S35" s="117">
        <v>325</v>
      </c>
      <c r="T35" s="191">
        <v>0.98352177660599305</v>
      </c>
      <c r="W35" s="219">
        <v>41000</v>
      </c>
      <c r="X35" s="116">
        <v>6075</v>
      </c>
      <c r="Y35" s="117">
        <v>6061</v>
      </c>
      <c r="Z35" s="117">
        <v>14</v>
      </c>
      <c r="AA35" s="220">
        <v>0.99769547325102903</v>
      </c>
      <c r="AD35" s="248">
        <v>41000</v>
      </c>
      <c r="AE35" s="116">
        <v>7439</v>
      </c>
      <c r="AF35" s="117">
        <v>7204</v>
      </c>
      <c r="AG35" s="117">
        <v>235</v>
      </c>
      <c r="AH35" s="249">
        <v>0.96840973249092599</v>
      </c>
      <c r="AK35" s="275">
        <v>41000</v>
      </c>
      <c r="AL35" s="116">
        <v>4077</v>
      </c>
      <c r="AM35" s="117">
        <v>3972</v>
      </c>
      <c r="AN35" s="117">
        <v>105</v>
      </c>
      <c r="AO35" s="276">
        <v>0.97424576894775605</v>
      </c>
      <c r="AR35" s="304">
        <v>41000</v>
      </c>
      <c r="AS35" s="116">
        <v>9031</v>
      </c>
      <c r="AT35" s="117">
        <v>7957</v>
      </c>
      <c r="AU35" s="117">
        <v>1074</v>
      </c>
      <c r="AV35" s="305">
        <v>0.88107629276934996</v>
      </c>
      <c r="AY35" s="333">
        <v>41000</v>
      </c>
      <c r="AZ35" s="116">
        <v>1428</v>
      </c>
      <c r="BA35" s="117">
        <v>1355</v>
      </c>
      <c r="BB35" s="117">
        <v>73</v>
      </c>
      <c r="BC35" s="334">
        <v>0.94887955182072803</v>
      </c>
      <c r="BF35" s="362">
        <v>41000</v>
      </c>
      <c r="BG35" s="116">
        <v>1314</v>
      </c>
      <c r="BH35" s="117">
        <v>1236</v>
      </c>
      <c r="BI35" s="117">
        <v>78</v>
      </c>
      <c r="BJ35" s="363">
        <v>0.94063926940639297</v>
      </c>
    </row>
    <row r="36" spans="2:62" ht="14.4" customHeight="1" x14ac:dyDescent="0.3">
      <c r="B36" s="115">
        <v>41030</v>
      </c>
      <c r="C36" s="116">
        <v>113019</v>
      </c>
      <c r="D36" s="117">
        <v>108395</v>
      </c>
      <c r="E36" s="117">
        <v>4624</v>
      </c>
      <c r="F36" s="118">
        <v>0.95908652527451099</v>
      </c>
      <c r="I36" s="162">
        <v>41030</v>
      </c>
      <c r="J36" s="116">
        <v>18026</v>
      </c>
      <c r="K36" s="117">
        <v>17355</v>
      </c>
      <c r="L36" s="117">
        <v>671</v>
      </c>
      <c r="M36" s="163">
        <v>0.96277599023632499</v>
      </c>
      <c r="P36" s="190">
        <v>41030</v>
      </c>
      <c r="Q36" s="116">
        <v>23350</v>
      </c>
      <c r="R36" s="117">
        <v>22995</v>
      </c>
      <c r="S36" s="117">
        <v>355</v>
      </c>
      <c r="T36" s="191">
        <v>0.98479657387580299</v>
      </c>
      <c r="W36" s="219">
        <v>41030</v>
      </c>
      <c r="X36" s="116">
        <v>7175</v>
      </c>
      <c r="Y36" s="117">
        <v>7148</v>
      </c>
      <c r="Z36" s="117">
        <v>27</v>
      </c>
      <c r="AA36" s="220">
        <v>0.99623693379790901</v>
      </c>
      <c r="AD36" s="248">
        <v>41030</v>
      </c>
      <c r="AE36" s="116">
        <v>8628</v>
      </c>
      <c r="AF36" s="117">
        <v>8441</v>
      </c>
      <c r="AG36" s="117">
        <v>187</v>
      </c>
      <c r="AH36" s="249">
        <v>0.97832637923041299</v>
      </c>
      <c r="AK36" s="275">
        <v>41030</v>
      </c>
      <c r="AL36" s="116">
        <v>4881</v>
      </c>
      <c r="AM36" s="117">
        <v>4764</v>
      </c>
      <c r="AN36" s="117">
        <v>117</v>
      </c>
      <c r="AO36" s="276">
        <v>0.97602950215119899</v>
      </c>
      <c r="AR36" s="304">
        <v>41030</v>
      </c>
      <c r="AS36" s="116">
        <v>10661</v>
      </c>
      <c r="AT36" s="117">
        <v>9308</v>
      </c>
      <c r="AU36" s="117">
        <v>1353</v>
      </c>
      <c r="AV36" s="305">
        <v>0.87308882844010904</v>
      </c>
      <c r="AY36" s="333">
        <v>41030</v>
      </c>
      <c r="AZ36" s="116">
        <v>1623</v>
      </c>
      <c r="BA36" s="117">
        <v>1526</v>
      </c>
      <c r="BB36" s="117">
        <v>97</v>
      </c>
      <c r="BC36" s="334">
        <v>0.94023413431916203</v>
      </c>
      <c r="BF36" s="362">
        <v>41030</v>
      </c>
      <c r="BG36" s="116">
        <v>1529</v>
      </c>
      <c r="BH36" s="117">
        <v>1434</v>
      </c>
      <c r="BI36" s="117">
        <v>95</v>
      </c>
      <c r="BJ36" s="363">
        <v>0.93786788750817496</v>
      </c>
    </row>
    <row r="37" spans="2:62" ht="14.4" customHeight="1" x14ac:dyDescent="0.3">
      <c r="B37" s="115">
        <v>41061</v>
      </c>
      <c r="C37" s="116">
        <v>93276</v>
      </c>
      <c r="D37" s="117">
        <v>88516</v>
      </c>
      <c r="E37" s="117">
        <v>4760</v>
      </c>
      <c r="F37" s="118">
        <v>0.94896865217204895</v>
      </c>
      <c r="I37" s="162">
        <v>41061</v>
      </c>
      <c r="J37" s="116">
        <v>14597</v>
      </c>
      <c r="K37" s="117">
        <v>13810</v>
      </c>
      <c r="L37" s="117">
        <v>787</v>
      </c>
      <c r="M37" s="163">
        <v>0.94608481194766003</v>
      </c>
      <c r="P37" s="190">
        <v>41061</v>
      </c>
      <c r="Q37" s="116">
        <v>19373</v>
      </c>
      <c r="R37" s="117">
        <v>19032</v>
      </c>
      <c r="S37" s="117">
        <v>341</v>
      </c>
      <c r="T37" s="191">
        <v>0.982398183038249</v>
      </c>
      <c r="W37" s="219">
        <v>41061</v>
      </c>
      <c r="X37" s="116">
        <v>6007</v>
      </c>
      <c r="Y37" s="117">
        <v>5975</v>
      </c>
      <c r="Z37" s="117">
        <v>32</v>
      </c>
      <c r="AA37" s="220">
        <v>0.99467288163808898</v>
      </c>
      <c r="AD37" s="248">
        <v>41061</v>
      </c>
      <c r="AE37" s="116">
        <v>7527</v>
      </c>
      <c r="AF37" s="117">
        <v>7368</v>
      </c>
      <c r="AG37" s="117">
        <v>159</v>
      </c>
      <c r="AH37" s="249">
        <v>0.97887604623355895</v>
      </c>
      <c r="AK37" s="275">
        <v>41061</v>
      </c>
      <c r="AL37" s="116">
        <v>4211</v>
      </c>
      <c r="AM37" s="117">
        <v>4088</v>
      </c>
      <c r="AN37" s="117">
        <v>123</v>
      </c>
      <c r="AO37" s="276">
        <v>0.97079078603657099</v>
      </c>
      <c r="AR37" s="304">
        <v>41061</v>
      </c>
      <c r="AS37" s="116">
        <v>8765</v>
      </c>
      <c r="AT37" s="117">
        <v>7605</v>
      </c>
      <c r="AU37" s="117">
        <v>1160</v>
      </c>
      <c r="AV37" s="305">
        <v>0.86765544780376502</v>
      </c>
      <c r="AY37" s="333">
        <v>41061</v>
      </c>
      <c r="AZ37" s="116">
        <v>1438</v>
      </c>
      <c r="BA37" s="117">
        <v>1366</v>
      </c>
      <c r="BB37" s="117">
        <v>72</v>
      </c>
      <c r="BC37" s="334">
        <v>0.94993045897079298</v>
      </c>
      <c r="BF37" s="362">
        <v>41061</v>
      </c>
      <c r="BG37" s="116">
        <v>1334</v>
      </c>
      <c r="BH37" s="117">
        <v>1250</v>
      </c>
      <c r="BI37" s="117">
        <v>84</v>
      </c>
      <c r="BJ37" s="363">
        <v>0.93703148425787097</v>
      </c>
    </row>
    <row r="38" spans="2:62" ht="14.4" customHeight="1" x14ac:dyDescent="0.3">
      <c r="B38" s="115">
        <v>41091</v>
      </c>
      <c r="C38" s="116">
        <v>107057</v>
      </c>
      <c r="D38" s="117">
        <v>102244</v>
      </c>
      <c r="E38" s="117">
        <v>4813</v>
      </c>
      <c r="F38" s="118">
        <v>0.95504264083618995</v>
      </c>
      <c r="I38" s="162">
        <v>41091</v>
      </c>
      <c r="J38" s="116">
        <v>16652</v>
      </c>
      <c r="K38" s="117">
        <v>15958</v>
      </c>
      <c r="L38" s="117">
        <v>694</v>
      </c>
      <c r="M38" s="163">
        <v>0.958323324525583</v>
      </c>
      <c r="P38" s="190">
        <v>41091</v>
      </c>
      <c r="Q38" s="116">
        <v>22275</v>
      </c>
      <c r="R38" s="117">
        <v>21950</v>
      </c>
      <c r="S38" s="117">
        <v>325</v>
      </c>
      <c r="T38" s="191">
        <v>0.98540965207631903</v>
      </c>
      <c r="W38" s="219">
        <v>41091</v>
      </c>
      <c r="X38" s="116">
        <v>6488</v>
      </c>
      <c r="Y38" s="117">
        <v>6475</v>
      </c>
      <c r="Z38" s="117">
        <v>13</v>
      </c>
      <c r="AA38" s="220">
        <v>0.99799630086313196</v>
      </c>
      <c r="AD38" s="248">
        <v>41091</v>
      </c>
      <c r="AE38" s="116">
        <v>7821</v>
      </c>
      <c r="AF38" s="117">
        <v>7653</v>
      </c>
      <c r="AG38" s="117">
        <v>168</v>
      </c>
      <c r="AH38" s="249">
        <v>0.97851937092443397</v>
      </c>
      <c r="AK38" s="275">
        <v>41091</v>
      </c>
      <c r="AL38" s="116">
        <v>4526</v>
      </c>
      <c r="AM38" s="117">
        <v>4430</v>
      </c>
      <c r="AN38" s="117">
        <v>96</v>
      </c>
      <c r="AO38" s="276">
        <v>0.97878921785240802</v>
      </c>
      <c r="AR38" s="304">
        <v>41091</v>
      </c>
      <c r="AS38" s="116">
        <v>10239</v>
      </c>
      <c r="AT38" s="117">
        <v>8917</v>
      </c>
      <c r="AU38" s="117">
        <v>1322</v>
      </c>
      <c r="AV38" s="305">
        <v>0.87088582869420805</v>
      </c>
      <c r="AY38" s="333">
        <v>41091</v>
      </c>
      <c r="AZ38" s="116">
        <v>1555</v>
      </c>
      <c r="BA38" s="117">
        <v>1481</v>
      </c>
      <c r="BB38" s="117">
        <v>74</v>
      </c>
      <c r="BC38" s="334">
        <v>0.95241157556270095</v>
      </c>
      <c r="BF38" s="362">
        <v>41091</v>
      </c>
      <c r="BG38" s="116">
        <v>1613</v>
      </c>
      <c r="BH38" s="117">
        <v>1508</v>
      </c>
      <c r="BI38" s="117">
        <v>105</v>
      </c>
      <c r="BJ38" s="363">
        <v>0.93490390576565396</v>
      </c>
    </row>
    <row r="39" spans="2:62" ht="14.4" customHeight="1" x14ac:dyDescent="0.3">
      <c r="B39" s="115">
        <v>41122</v>
      </c>
      <c r="C39" s="116">
        <v>103187</v>
      </c>
      <c r="D39" s="117">
        <v>98324</v>
      </c>
      <c r="E39" s="117">
        <v>4863</v>
      </c>
      <c r="F39" s="118">
        <v>0.95287197030633697</v>
      </c>
      <c r="I39" s="162">
        <v>41122</v>
      </c>
      <c r="J39" s="116">
        <v>14794</v>
      </c>
      <c r="K39" s="117">
        <v>14121</v>
      </c>
      <c r="L39" s="117">
        <v>673</v>
      </c>
      <c r="M39" s="163">
        <v>0.95450858456130905</v>
      </c>
      <c r="P39" s="190">
        <v>41122</v>
      </c>
      <c r="Q39" s="116">
        <v>21764</v>
      </c>
      <c r="R39" s="117">
        <v>21437</v>
      </c>
      <c r="S39" s="117">
        <v>327</v>
      </c>
      <c r="T39" s="191">
        <v>0.98497518838448805</v>
      </c>
      <c r="W39" s="219">
        <v>41122</v>
      </c>
      <c r="X39" s="116">
        <v>6833</v>
      </c>
      <c r="Y39" s="117">
        <v>6818</v>
      </c>
      <c r="Z39" s="117">
        <v>15</v>
      </c>
      <c r="AA39" s="220">
        <v>0.99780477096443698</v>
      </c>
      <c r="AD39" s="248">
        <v>41122</v>
      </c>
      <c r="AE39" s="116">
        <v>8144</v>
      </c>
      <c r="AF39" s="117">
        <v>8007</v>
      </c>
      <c r="AG39" s="117">
        <v>137</v>
      </c>
      <c r="AH39" s="249">
        <v>0.98317779960707297</v>
      </c>
      <c r="AK39" s="275">
        <v>41122</v>
      </c>
      <c r="AL39" s="116">
        <v>4570</v>
      </c>
      <c r="AM39" s="117">
        <v>4452</v>
      </c>
      <c r="AN39" s="117">
        <v>118</v>
      </c>
      <c r="AO39" s="276">
        <v>0.97417943107220994</v>
      </c>
      <c r="AR39" s="304">
        <v>41122</v>
      </c>
      <c r="AS39" s="116">
        <v>10170</v>
      </c>
      <c r="AT39" s="117">
        <v>8933</v>
      </c>
      <c r="AU39" s="117">
        <v>1237</v>
      </c>
      <c r="AV39" s="305">
        <v>0.87836774827925301</v>
      </c>
      <c r="AY39" s="333">
        <v>41122</v>
      </c>
      <c r="AZ39" s="116">
        <v>1426</v>
      </c>
      <c r="BA39" s="117">
        <v>1348</v>
      </c>
      <c r="BB39" s="117">
        <v>78</v>
      </c>
      <c r="BC39" s="334">
        <v>0.94530154277699896</v>
      </c>
      <c r="BF39" s="362">
        <v>41122</v>
      </c>
      <c r="BG39" s="116">
        <v>1435</v>
      </c>
      <c r="BH39" s="117">
        <v>1343</v>
      </c>
      <c r="BI39" s="117">
        <v>92</v>
      </c>
      <c r="BJ39" s="363">
        <v>0.93588850174215998</v>
      </c>
    </row>
    <row r="40" spans="2:62" ht="14.4" customHeight="1" x14ac:dyDescent="0.3">
      <c r="B40" s="115">
        <v>41153</v>
      </c>
      <c r="C40" s="116">
        <v>93836</v>
      </c>
      <c r="D40" s="117">
        <v>89552</v>
      </c>
      <c r="E40" s="117">
        <v>4284</v>
      </c>
      <c r="F40" s="118">
        <v>0.95434588004603804</v>
      </c>
      <c r="I40" s="162">
        <v>41153</v>
      </c>
      <c r="J40" s="116">
        <v>13717</v>
      </c>
      <c r="K40" s="117">
        <v>13150</v>
      </c>
      <c r="L40" s="117">
        <v>567</v>
      </c>
      <c r="M40" s="163">
        <v>0.958664430998032</v>
      </c>
      <c r="P40" s="190">
        <v>41153</v>
      </c>
      <c r="Q40" s="116">
        <v>20501</v>
      </c>
      <c r="R40" s="117">
        <v>20120</v>
      </c>
      <c r="S40" s="117">
        <v>381</v>
      </c>
      <c r="T40" s="191">
        <v>0.98141554070533099</v>
      </c>
      <c r="W40" s="219">
        <v>41153</v>
      </c>
      <c r="X40" s="116">
        <v>6263</v>
      </c>
      <c r="Y40" s="117">
        <v>6245</v>
      </c>
      <c r="Z40" s="117">
        <v>18</v>
      </c>
      <c r="AA40" s="220">
        <v>0.99712597796583102</v>
      </c>
      <c r="AD40" s="248">
        <v>41153</v>
      </c>
      <c r="AE40" s="116">
        <v>7522</v>
      </c>
      <c r="AF40" s="117">
        <v>7335</v>
      </c>
      <c r="AG40" s="117">
        <v>187</v>
      </c>
      <c r="AH40" s="249">
        <v>0.975139590534432</v>
      </c>
      <c r="AK40" s="275">
        <v>41153</v>
      </c>
      <c r="AL40" s="116">
        <v>4533</v>
      </c>
      <c r="AM40" s="117">
        <v>4405</v>
      </c>
      <c r="AN40" s="117">
        <v>128</v>
      </c>
      <c r="AO40" s="276">
        <v>0.97176262960511794</v>
      </c>
      <c r="AR40" s="304">
        <v>41153</v>
      </c>
      <c r="AS40" s="116">
        <v>9452</v>
      </c>
      <c r="AT40" s="117">
        <v>8192</v>
      </c>
      <c r="AU40" s="117">
        <v>1260</v>
      </c>
      <c r="AV40" s="305">
        <v>0.86669487939060497</v>
      </c>
      <c r="AY40" s="333">
        <v>41153</v>
      </c>
      <c r="AZ40" s="116">
        <v>1423</v>
      </c>
      <c r="BA40" s="117">
        <v>1346</v>
      </c>
      <c r="BB40" s="117">
        <v>77</v>
      </c>
      <c r="BC40" s="334">
        <v>0.94588896697118796</v>
      </c>
      <c r="BF40" s="362">
        <v>41153</v>
      </c>
      <c r="BG40" s="116">
        <v>1386</v>
      </c>
      <c r="BH40" s="117">
        <v>1279</v>
      </c>
      <c r="BI40" s="117">
        <v>107</v>
      </c>
      <c r="BJ40" s="363">
        <v>0.92279942279942295</v>
      </c>
    </row>
    <row r="41" spans="2:62" ht="14.4" customHeight="1" x14ac:dyDescent="0.3">
      <c r="B41" s="115">
        <v>41183</v>
      </c>
      <c r="C41" s="116">
        <v>116502</v>
      </c>
      <c r="D41" s="117">
        <v>111503</v>
      </c>
      <c r="E41" s="117">
        <v>4999</v>
      </c>
      <c r="F41" s="118">
        <v>0.95709086539286903</v>
      </c>
      <c r="I41" s="162">
        <v>41183</v>
      </c>
      <c r="J41" s="116">
        <v>18216</v>
      </c>
      <c r="K41" s="117">
        <v>17527</v>
      </c>
      <c r="L41" s="117">
        <v>689</v>
      </c>
      <c r="M41" s="163">
        <v>0.96217610891523897</v>
      </c>
      <c r="P41" s="190">
        <v>41183</v>
      </c>
      <c r="Q41" s="116">
        <v>23351</v>
      </c>
      <c r="R41" s="117">
        <v>22968</v>
      </c>
      <c r="S41" s="117">
        <v>383</v>
      </c>
      <c r="T41" s="191">
        <v>0.98359813284227704</v>
      </c>
      <c r="W41" s="219">
        <v>41183</v>
      </c>
      <c r="X41" s="116">
        <v>7594</v>
      </c>
      <c r="Y41" s="117">
        <v>7578</v>
      </c>
      <c r="Z41" s="117">
        <v>16</v>
      </c>
      <c r="AA41" s="220">
        <v>0.99789307347906198</v>
      </c>
      <c r="AD41" s="248">
        <v>41183</v>
      </c>
      <c r="AE41" s="116">
        <v>9099</v>
      </c>
      <c r="AF41" s="117">
        <v>8926</v>
      </c>
      <c r="AG41" s="117">
        <v>173</v>
      </c>
      <c r="AH41" s="249">
        <v>0.98098692163974099</v>
      </c>
      <c r="AK41" s="275">
        <v>41183</v>
      </c>
      <c r="AL41" s="116">
        <v>5177</v>
      </c>
      <c r="AM41" s="117">
        <v>5038</v>
      </c>
      <c r="AN41" s="117">
        <v>139</v>
      </c>
      <c r="AO41" s="276">
        <v>0.97315047324705395</v>
      </c>
      <c r="AR41" s="304">
        <v>41183</v>
      </c>
      <c r="AS41" s="116">
        <v>10534</v>
      </c>
      <c r="AT41" s="117">
        <v>9199</v>
      </c>
      <c r="AU41" s="117">
        <v>1335</v>
      </c>
      <c r="AV41" s="305">
        <v>0.87326751471425901</v>
      </c>
      <c r="AY41" s="333">
        <v>41183</v>
      </c>
      <c r="AZ41" s="116">
        <v>1641</v>
      </c>
      <c r="BA41" s="117">
        <v>1563</v>
      </c>
      <c r="BB41" s="117">
        <v>78</v>
      </c>
      <c r="BC41" s="334">
        <v>0.95246800731261405</v>
      </c>
      <c r="BF41" s="362">
        <v>41183</v>
      </c>
      <c r="BG41" s="116">
        <v>1608</v>
      </c>
      <c r="BH41" s="117">
        <v>1481</v>
      </c>
      <c r="BI41" s="117">
        <v>127</v>
      </c>
      <c r="BJ41" s="363">
        <v>0.92101990049751203</v>
      </c>
    </row>
    <row r="42" spans="2:62" ht="14.4" customHeight="1" x14ac:dyDescent="0.3">
      <c r="B42" s="115">
        <v>41214</v>
      </c>
      <c r="C42" s="116">
        <v>107122</v>
      </c>
      <c r="D42" s="117">
        <v>102501</v>
      </c>
      <c r="E42" s="117">
        <v>4621</v>
      </c>
      <c r="F42" s="118">
        <v>0.956862269188402</v>
      </c>
      <c r="I42" s="162">
        <v>41214</v>
      </c>
      <c r="J42" s="116">
        <v>18857</v>
      </c>
      <c r="K42" s="117">
        <v>17862</v>
      </c>
      <c r="L42" s="117">
        <v>995</v>
      </c>
      <c r="M42" s="163">
        <v>0.94723444874582396</v>
      </c>
      <c r="P42" s="190">
        <v>41214</v>
      </c>
      <c r="Q42" s="116">
        <v>22288</v>
      </c>
      <c r="R42" s="117">
        <v>21956</v>
      </c>
      <c r="S42" s="117">
        <v>332</v>
      </c>
      <c r="T42" s="191">
        <v>0.98510409188801196</v>
      </c>
      <c r="W42" s="219">
        <v>41214</v>
      </c>
      <c r="X42" s="116">
        <v>6948</v>
      </c>
      <c r="Y42" s="117">
        <v>6920</v>
      </c>
      <c r="Z42" s="117">
        <v>28</v>
      </c>
      <c r="AA42" s="220">
        <v>0.99597006332757598</v>
      </c>
      <c r="AD42" s="248">
        <v>41214</v>
      </c>
      <c r="AE42" s="116">
        <v>8178</v>
      </c>
      <c r="AF42" s="117">
        <v>8029</v>
      </c>
      <c r="AG42" s="117">
        <v>149</v>
      </c>
      <c r="AH42" s="249">
        <v>0.98178038640254295</v>
      </c>
      <c r="AK42" s="275">
        <v>41214</v>
      </c>
      <c r="AL42" s="116">
        <v>4932</v>
      </c>
      <c r="AM42" s="117">
        <v>4805</v>
      </c>
      <c r="AN42" s="117">
        <v>127</v>
      </c>
      <c r="AO42" s="276">
        <v>0.97424979724249805</v>
      </c>
      <c r="AR42" s="304">
        <v>41214</v>
      </c>
      <c r="AS42" s="116">
        <v>10359</v>
      </c>
      <c r="AT42" s="117">
        <v>9104</v>
      </c>
      <c r="AU42" s="117">
        <v>1255</v>
      </c>
      <c r="AV42" s="305">
        <v>0.87884930977893605</v>
      </c>
      <c r="AY42" s="333">
        <v>41214</v>
      </c>
      <c r="AZ42" s="116">
        <v>1607</v>
      </c>
      <c r="BA42" s="117">
        <v>1539</v>
      </c>
      <c r="BB42" s="117">
        <v>68</v>
      </c>
      <c r="BC42" s="334">
        <v>0.95768512756689494</v>
      </c>
      <c r="BF42" s="362">
        <v>41214</v>
      </c>
      <c r="BG42" s="116">
        <v>1516</v>
      </c>
      <c r="BH42" s="117">
        <v>1425</v>
      </c>
      <c r="BI42" s="117">
        <v>91</v>
      </c>
      <c r="BJ42" s="363">
        <v>0.93997361477572605</v>
      </c>
    </row>
    <row r="43" spans="2:62" ht="14.4" customHeight="1" x14ac:dyDescent="0.3">
      <c r="B43" s="115">
        <v>41244</v>
      </c>
      <c r="C43" s="116">
        <v>91933</v>
      </c>
      <c r="D43" s="117">
        <v>88426</v>
      </c>
      <c r="E43" s="117">
        <v>3507</v>
      </c>
      <c r="F43" s="118">
        <v>0.96185265356292104</v>
      </c>
      <c r="I43" s="162">
        <v>41244</v>
      </c>
      <c r="J43" s="116">
        <v>15421</v>
      </c>
      <c r="K43" s="117">
        <v>14699</v>
      </c>
      <c r="L43" s="117">
        <v>722</v>
      </c>
      <c r="M43" s="163">
        <v>0.95318072757927497</v>
      </c>
      <c r="P43" s="190">
        <v>41244</v>
      </c>
      <c r="Q43" s="116">
        <v>19464</v>
      </c>
      <c r="R43" s="117">
        <v>19189</v>
      </c>
      <c r="S43" s="117">
        <v>275</v>
      </c>
      <c r="T43" s="191">
        <v>0.98587135224003297</v>
      </c>
      <c r="W43" s="219">
        <v>41244</v>
      </c>
      <c r="X43" s="116">
        <v>5309</v>
      </c>
      <c r="Y43" s="117">
        <v>5291</v>
      </c>
      <c r="Z43" s="117">
        <v>18</v>
      </c>
      <c r="AA43" s="220">
        <v>0.99660953098511995</v>
      </c>
      <c r="AD43" s="248">
        <v>41244</v>
      </c>
      <c r="AE43" s="116">
        <v>6542</v>
      </c>
      <c r="AF43" s="117">
        <v>6463</v>
      </c>
      <c r="AG43" s="117">
        <v>79</v>
      </c>
      <c r="AH43" s="249">
        <v>0.98792418220727596</v>
      </c>
      <c r="AK43" s="275">
        <v>41244</v>
      </c>
      <c r="AL43" s="116">
        <v>4023</v>
      </c>
      <c r="AM43" s="117">
        <v>3919</v>
      </c>
      <c r="AN43" s="117">
        <v>104</v>
      </c>
      <c r="AO43" s="276">
        <v>0.974148645289585</v>
      </c>
      <c r="AR43" s="304">
        <v>41244</v>
      </c>
      <c r="AS43" s="116">
        <v>9173</v>
      </c>
      <c r="AT43" s="117">
        <v>8112</v>
      </c>
      <c r="AU43" s="117">
        <v>1061</v>
      </c>
      <c r="AV43" s="305">
        <v>0.88433445982775505</v>
      </c>
      <c r="AY43" s="333">
        <v>41244</v>
      </c>
      <c r="AZ43" s="116">
        <v>1438</v>
      </c>
      <c r="BA43" s="117">
        <v>1391</v>
      </c>
      <c r="BB43" s="117">
        <v>47</v>
      </c>
      <c r="BC43" s="334">
        <v>0.96731571627260104</v>
      </c>
      <c r="BF43" s="362">
        <v>41244</v>
      </c>
      <c r="BG43" s="116">
        <v>1292</v>
      </c>
      <c r="BH43" s="117">
        <v>1209</v>
      </c>
      <c r="BI43" s="117">
        <v>83</v>
      </c>
      <c r="BJ43" s="363">
        <v>0.93575851393188902</v>
      </c>
    </row>
    <row r="44" spans="2:62" ht="14.4" customHeight="1" x14ac:dyDescent="0.3">
      <c r="B44" s="115">
        <v>41275</v>
      </c>
      <c r="C44" s="116">
        <v>95399</v>
      </c>
      <c r="D44" s="117">
        <v>90366</v>
      </c>
      <c r="E44" s="117">
        <v>5033</v>
      </c>
      <c r="F44" s="118">
        <v>0.94724263357058203</v>
      </c>
      <c r="I44" s="162">
        <v>41275</v>
      </c>
      <c r="J44" s="116">
        <v>16275</v>
      </c>
      <c r="K44" s="117">
        <v>15477</v>
      </c>
      <c r="L44" s="117">
        <v>798</v>
      </c>
      <c r="M44" s="163">
        <v>0.95096774193548395</v>
      </c>
      <c r="P44" s="190">
        <v>41275</v>
      </c>
      <c r="Q44" s="116">
        <v>21986</v>
      </c>
      <c r="R44" s="117">
        <v>21510</v>
      </c>
      <c r="S44" s="117">
        <v>476</v>
      </c>
      <c r="T44" s="191">
        <v>0.97834985900118299</v>
      </c>
      <c r="W44" s="219">
        <v>41275</v>
      </c>
      <c r="X44" s="116">
        <v>8086</v>
      </c>
      <c r="Y44" s="117">
        <v>8030</v>
      </c>
      <c r="Z44" s="117">
        <v>56</v>
      </c>
      <c r="AA44" s="220">
        <v>0.99307444966608904</v>
      </c>
      <c r="AD44" s="248">
        <v>41275</v>
      </c>
      <c r="AE44" s="116">
        <v>8933</v>
      </c>
      <c r="AF44" s="117">
        <v>8705</v>
      </c>
      <c r="AG44" s="117">
        <v>228</v>
      </c>
      <c r="AH44" s="249">
        <v>0.97447665957685004</v>
      </c>
      <c r="AK44" s="275">
        <v>41275</v>
      </c>
      <c r="AL44" s="116">
        <v>4905</v>
      </c>
      <c r="AM44" s="117">
        <v>4717</v>
      </c>
      <c r="AN44" s="117">
        <v>188</v>
      </c>
      <c r="AO44" s="276">
        <v>0.96167176350662598</v>
      </c>
      <c r="AR44" s="304">
        <v>41275</v>
      </c>
      <c r="AS44" s="116">
        <v>9785</v>
      </c>
      <c r="AT44" s="117">
        <v>8381</v>
      </c>
      <c r="AU44" s="117">
        <v>1404</v>
      </c>
      <c r="AV44" s="305">
        <v>0.85651507409299998</v>
      </c>
      <c r="AY44" s="333">
        <v>41275</v>
      </c>
      <c r="AZ44" s="116">
        <v>1614</v>
      </c>
      <c r="BA44" s="117">
        <v>1519</v>
      </c>
      <c r="BB44" s="117">
        <v>95</v>
      </c>
      <c r="BC44" s="334">
        <v>0.94114002478314795</v>
      </c>
      <c r="BF44" s="362">
        <v>41275</v>
      </c>
      <c r="BG44" s="116">
        <v>1498</v>
      </c>
      <c r="BH44" s="117">
        <v>1383</v>
      </c>
      <c r="BI44" s="117">
        <v>115</v>
      </c>
      <c r="BJ44" s="363">
        <v>0.92323097463284398</v>
      </c>
    </row>
    <row r="45" spans="2:62" ht="14.4" customHeight="1" x14ac:dyDescent="0.3">
      <c r="B45" s="115">
        <v>41306</v>
      </c>
      <c r="C45" s="116">
        <v>97265</v>
      </c>
      <c r="D45" s="117">
        <v>93665</v>
      </c>
      <c r="E45" s="117">
        <v>3600</v>
      </c>
      <c r="F45" s="118">
        <v>0.962987713977279</v>
      </c>
      <c r="I45" s="162">
        <v>41306</v>
      </c>
      <c r="J45" s="116">
        <v>16684</v>
      </c>
      <c r="K45" s="117">
        <v>16010</v>
      </c>
      <c r="L45" s="117">
        <v>674</v>
      </c>
      <c r="M45" s="163">
        <v>0.95960201390553801</v>
      </c>
      <c r="P45" s="190">
        <v>41306</v>
      </c>
      <c r="Q45" s="116">
        <v>19565</v>
      </c>
      <c r="R45" s="117">
        <v>19275</v>
      </c>
      <c r="S45" s="117">
        <v>290</v>
      </c>
      <c r="T45" s="191">
        <v>0.98517761308458995</v>
      </c>
      <c r="W45" s="219">
        <v>41306</v>
      </c>
      <c r="X45" s="116">
        <v>6974</v>
      </c>
      <c r="Y45" s="117">
        <v>6955</v>
      </c>
      <c r="Z45" s="117">
        <v>19</v>
      </c>
      <c r="AA45" s="220">
        <v>0.99727559506739305</v>
      </c>
      <c r="AD45" s="248">
        <v>41306</v>
      </c>
      <c r="AE45" s="116">
        <v>7732</v>
      </c>
      <c r="AF45" s="117">
        <v>7613</v>
      </c>
      <c r="AG45" s="117">
        <v>119</v>
      </c>
      <c r="AH45" s="249">
        <v>0.98460941541645097</v>
      </c>
      <c r="AK45" s="275">
        <v>41306</v>
      </c>
      <c r="AL45" s="116">
        <v>4362</v>
      </c>
      <c r="AM45" s="117">
        <v>4261</v>
      </c>
      <c r="AN45" s="117">
        <v>101</v>
      </c>
      <c r="AO45" s="276">
        <v>0.97684548372306301</v>
      </c>
      <c r="AR45" s="304">
        <v>41306</v>
      </c>
      <c r="AS45" s="116">
        <v>8967</v>
      </c>
      <c r="AT45" s="117">
        <v>7664</v>
      </c>
      <c r="AU45" s="117">
        <v>1303</v>
      </c>
      <c r="AV45" s="305">
        <v>0.85468941675030696</v>
      </c>
      <c r="AY45" s="333">
        <v>41306</v>
      </c>
      <c r="AZ45" s="116">
        <v>1205</v>
      </c>
      <c r="BA45" s="117">
        <v>1140</v>
      </c>
      <c r="BB45" s="117">
        <v>65</v>
      </c>
      <c r="BC45" s="334">
        <v>0.94605809128630702</v>
      </c>
      <c r="BF45" s="362">
        <v>41306</v>
      </c>
      <c r="BG45" s="116">
        <v>1367</v>
      </c>
      <c r="BH45" s="117">
        <v>1257</v>
      </c>
      <c r="BI45" s="117">
        <v>110</v>
      </c>
      <c r="BJ45" s="363">
        <v>0.91953182150695001</v>
      </c>
    </row>
    <row r="46" spans="2:62" ht="14.4" customHeight="1" x14ac:dyDescent="0.3">
      <c r="B46" s="127">
        <v>41334</v>
      </c>
      <c r="C46" s="120">
        <v>103431</v>
      </c>
      <c r="D46" s="121">
        <v>99416</v>
      </c>
      <c r="E46" s="121">
        <v>4015</v>
      </c>
      <c r="F46" s="128">
        <v>0.96118185070240103</v>
      </c>
      <c r="I46" s="170">
        <v>41334</v>
      </c>
      <c r="J46" s="120">
        <v>17021</v>
      </c>
      <c r="K46" s="121">
        <v>16324</v>
      </c>
      <c r="L46" s="121">
        <v>697</v>
      </c>
      <c r="M46" s="171">
        <v>0.95905058457199899</v>
      </c>
      <c r="P46" s="198">
        <v>41334</v>
      </c>
      <c r="Q46" s="120">
        <v>20126</v>
      </c>
      <c r="R46" s="121">
        <v>19836</v>
      </c>
      <c r="S46" s="121">
        <v>290</v>
      </c>
      <c r="T46" s="199">
        <v>0.98559077809798301</v>
      </c>
      <c r="W46" s="227">
        <v>41334</v>
      </c>
      <c r="X46" s="120">
        <v>6881</v>
      </c>
      <c r="Y46" s="121">
        <v>6867</v>
      </c>
      <c r="Z46" s="121">
        <v>14</v>
      </c>
      <c r="AA46" s="228">
        <v>0.99796541200406896</v>
      </c>
      <c r="AD46" s="255">
        <v>41334</v>
      </c>
      <c r="AE46" s="120">
        <v>7562</v>
      </c>
      <c r="AF46" s="121">
        <v>7445</v>
      </c>
      <c r="AG46" s="121">
        <v>117</v>
      </c>
      <c r="AH46" s="256">
        <v>0.98452790267125101</v>
      </c>
      <c r="AK46" s="283">
        <v>41334</v>
      </c>
      <c r="AL46" s="120">
        <v>4216</v>
      </c>
      <c r="AM46" s="121">
        <v>4106</v>
      </c>
      <c r="AN46" s="121">
        <v>110</v>
      </c>
      <c r="AO46" s="284">
        <v>0.97390891840607197</v>
      </c>
      <c r="AR46" s="312">
        <v>41334</v>
      </c>
      <c r="AS46" s="120">
        <v>9392</v>
      </c>
      <c r="AT46" s="121">
        <v>8260</v>
      </c>
      <c r="AU46" s="121">
        <v>1132</v>
      </c>
      <c r="AV46" s="313">
        <v>0.87947189097103895</v>
      </c>
      <c r="AY46" s="341">
        <v>41334</v>
      </c>
      <c r="AZ46" s="120">
        <v>1379</v>
      </c>
      <c r="BA46" s="121">
        <v>1328</v>
      </c>
      <c r="BB46" s="121">
        <v>51</v>
      </c>
      <c r="BC46" s="342">
        <v>0.96301667875271901</v>
      </c>
      <c r="BF46" s="370">
        <v>41334</v>
      </c>
      <c r="BG46" s="120">
        <v>1439</v>
      </c>
      <c r="BH46" s="121">
        <v>1340</v>
      </c>
      <c r="BI46" s="121">
        <v>99</v>
      </c>
      <c r="BJ46" s="371">
        <v>0.93120222376650497</v>
      </c>
    </row>
    <row r="47" spans="2:62" ht="14.4" customHeight="1" x14ac:dyDescent="0.3">
      <c r="B47" s="115">
        <v>41365</v>
      </c>
      <c r="C47" s="116">
        <v>103952</v>
      </c>
      <c r="D47" s="117">
        <v>99019</v>
      </c>
      <c r="E47" s="117">
        <v>4933</v>
      </c>
      <c r="F47" s="118">
        <v>0.95254540557180201</v>
      </c>
      <c r="I47" s="162">
        <v>41365</v>
      </c>
      <c r="J47" s="116">
        <v>17390</v>
      </c>
      <c r="K47" s="117">
        <v>16542</v>
      </c>
      <c r="L47" s="117">
        <v>848</v>
      </c>
      <c r="M47" s="163">
        <v>0.95123634272570401</v>
      </c>
      <c r="P47" s="190">
        <v>41365</v>
      </c>
      <c r="Q47" s="116">
        <v>21339</v>
      </c>
      <c r="R47" s="117">
        <v>20968</v>
      </c>
      <c r="S47" s="117">
        <v>371</v>
      </c>
      <c r="T47" s="191">
        <v>0.98261399315806697</v>
      </c>
      <c r="W47" s="219">
        <v>41365</v>
      </c>
      <c r="X47" s="116">
        <v>6856</v>
      </c>
      <c r="Y47" s="117">
        <v>6834</v>
      </c>
      <c r="Z47" s="117">
        <v>22</v>
      </c>
      <c r="AA47" s="220">
        <v>0.99679113185530899</v>
      </c>
      <c r="AD47" s="248">
        <v>41365</v>
      </c>
      <c r="AE47" s="116">
        <v>7875</v>
      </c>
      <c r="AF47" s="117">
        <v>7669</v>
      </c>
      <c r="AG47" s="117">
        <v>206</v>
      </c>
      <c r="AH47" s="249">
        <v>0.97384126984126995</v>
      </c>
      <c r="AK47" s="275">
        <v>41365</v>
      </c>
      <c r="AL47" s="116">
        <v>4394</v>
      </c>
      <c r="AM47" s="117">
        <v>4269</v>
      </c>
      <c r="AN47" s="117">
        <v>125</v>
      </c>
      <c r="AO47" s="276">
        <v>0.97155211652253104</v>
      </c>
      <c r="AR47" s="304">
        <v>41365</v>
      </c>
      <c r="AS47" s="116">
        <v>9871</v>
      </c>
      <c r="AT47" s="117">
        <v>8600</v>
      </c>
      <c r="AU47" s="117">
        <v>1271</v>
      </c>
      <c r="AV47" s="305">
        <v>0.87123898287914103</v>
      </c>
      <c r="AY47" s="333">
        <v>41365</v>
      </c>
      <c r="AZ47" s="116">
        <v>1541</v>
      </c>
      <c r="BA47" s="117">
        <v>1465</v>
      </c>
      <c r="BB47" s="117">
        <v>76</v>
      </c>
      <c r="BC47" s="334">
        <v>0.95068137573004496</v>
      </c>
      <c r="BF47" s="362">
        <v>41365</v>
      </c>
      <c r="BG47" s="116">
        <v>1425</v>
      </c>
      <c r="BH47" s="117">
        <v>1327</v>
      </c>
      <c r="BI47" s="117">
        <v>98</v>
      </c>
      <c r="BJ47" s="363">
        <v>0.93122807017543896</v>
      </c>
    </row>
    <row r="48" spans="2:62" ht="14.4" customHeight="1" x14ac:dyDescent="0.3">
      <c r="B48" s="115">
        <v>41395</v>
      </c>
      <c r="C48" s="116">
        <v>111764</v>
      </c>
      <c r="D48" s="117">
        <v>107016</v>
      </c>
      <c r="E48" s="117">
        <v>4748</v>
      </c>
      <c r="F48" s="118">
        <v>0.95751762642711402</v>
      </c>
      <c r="I48" s="162">
        <v>41395</v>
      </c>
      <c r="J48" s="116">
        <v>17553</v>
      </c>
      <c r="K48" s="117">
        <v>16818</v>
      </c>
      <c r="L48" s="117">
        <v>735</v>
      </c>
      <c r="M48" s="163">
        <v>0.95812681592890103</v>
      </c>
      <c r="P48" s="190">
        <v>41395</v>
      </c>
      <c r="Q48" s="116">
        <v>21754</v>
      </c>
      <c r="R48" s="117">
        <v>21433</v>
      </c>
      <c r="S48" s="117">
        <v>321</v>
      </c>
      <c r="T48" s="191">
        <v>0.98524409304035998</v>
      </c>
      <c r="W48" s="219">
        <v>41395</v>
      </c>
      <c r="X48" s="116">
        <v>7023</v>
      </c>
      <c r="Y48" s="117">
        <v>7003</v>
      </c>
      <c r="Z48" s="117">
        <v>20</v>
      </c>
      <c r="AA48" s="220">
        <v>0.99715221415349597</v>
      </c>
      <c r="AD48" s="248">
        <v>41395</v>
      </c>
      <c r="AE48" s="116">
        <v>8039</v>
      </c>
      <c r="AF48" s="117">
        <v>7898</v>
      </c>
      <c r="AG48" s="117">
        <v>141</v>
      </c>
      <c r="AH48" s="249">
        <v>0.98246050503794002</v>
      </c>
      <c r="AK48" s="275">
        <v>41395</v>
      </c>
      <c r="AL48" s="116">
        <v>4497</v>
      </c>
      <c r="AM48" s="117">
        <v>4411</v>
      </c>
      <c r="AN48" s="117">
        <v>86</v>
      </c>
      <c r="AO48" s="276">
        <v>0.98087613964865505</v>
      </c>
      <c r="AR48" s="304">
        <v>41395</v>
      </c>
      <c r="AS48" s="116">
        <v>10135</v>
      </c>
      <c r="AT48" s="117">
        <v>8706</v>
      </c>
      <c r="AU48" s="117">
        <v>1429</v>
      </c>
      <c r="AV48" s="305">
        <v>0.859003453379378</v>
      </c>
      <c r="AY48" s="333">
        <v>41395</v>
      </c>
      <c r="AZ48" s="116">
        <v>1576</v>
      </c>
      <c r="BA48" s="117">
        <v>1492</v>
      </c>
      <c r="BB48" s="117">
        <v>84</v>
      </c>
      <c r="BC48" s="334">
        <v>0.94670050761421298</v>
      </c>
      <c r="BF48" s="362">
        <v>41395</v>
      </c>
      <c r="BG48" s="116">
        <v>1446</v>
      </c>
      <c r="BH48" s="117">
        <v>1335</v>
      </c>
      <c r="BI48" s="117">
        <v>111</v>
      </c>
      <c r="BJ48" s="363">
        <v>0.92323651452282196</v>
      </c>
    </row>
    <row r="49" spans="2:62" ht="14.4" customHeight="1" x14ac:dyDescent="0.3">
      <c r="B49" s="115">
        <v>41426</v>
      </c>
      <c r="C49" s="116">
        <v>101592</v>
      </c>
      <c r="D49" s="117">
        <v>96977</v>
      </c>
      <c r="E49" s="117">
        <v>4615</v>
      </c>
      <c r="F49" s="118">
        <v>0.954573194739743</v>
      </c>
      <c r="I49" s="162">
        <v>41426</v>
      </c>
      <c r="J49" s="116">
        <v>16570</v>
      </c>
      <c r="K49" s="117">
        <v>15760</v>
      </c>
      <c r="L49" s="117">
        <v>810</v>
      </c>
      <c r="M49" s="163">
        <v>0.95111647555823797</v>
      </c>
      <c r="P49" s="190">
        <v>41426</v>
      </c>
      <c r="Q49" s="116">
        <v>20491</v>
      </c>
      <c r="R49" s="117">
        <v>20119</v>
      </c>
      <c r="S49" s="117">
        <v>372</v>
      </c>
      <c r="T49" s="191">
        <v>0.98184568835098296</v>
      </c>
      <c r="W49" s="219">
        <v>41426</v>
      </c>
      <c r="X49" s="116">
        <v>6615</v>
      </c>
      <c r="Y49" s="117">
        <v>6597</v>
      </c>
      <c r="Z49" s="117">
        <v>18</v>
      </c>
      <c r="AA49" s="220">
        <v>0.997278911564626</v>
      </c>
      <c r="AD49" s="248">
        <v>41426</v>
      </c>
      <c r="AE49" s="116">
        <v>7036</v>
      </c>
      <c r="AF49" s="117">
        <v>6912</v>
      </c>
      <c r="AG49" s="117">
        <v>124</v>
      </c>
      <c r="AH49" s="249">
        <v>0.98237635019897696</v>
      </c>
      <c r="AK49" s="275">
        <v>41426</v>
      </c>
      <c r="AL49" s="116">
        <v>4329</v>
      </c>
      <c r="AM49" s="117">
        <v>4234</v>
      </c>
      <c r="AN49" s="117">
        <v>95</v>
      </c>
      <c r="AO49" s="276">
        <v>0.97805497805497799</v>
      </c>
      <c r="AR49" s="304">
        <v>41426</v>
      </c>
      <c r="AS49" s="116">
        <v>9634</v>
      </c>
      <c r="AT49" s="117">
        <v>8431</v>
      </c>
      <c r="AU49" s="117">
        <v>1203</v>
      </c>
      <c r="AV49" s="305">
        <v>0.875129748806311</v>
      </c>
      <c r="AY49" s="333">
        <v>41426</v>
      </c>
      <c r="AZ49" s="116">
        <v>1457</v>
      </c>
      <c r="BA49" s="117">
        <v>1400</v>
      </c>
      <c r="BB49" s="117">
        <v>57</v>
      </c>
      <c r="BC49" s="334">
        <v>0.96087851750171605</v>
      </c>
      <c r="BF49" s="362">
        <v>41426</v>
      </c>
      <c r="BG49" s="116">
        <v>1414</v>
      </c>
      <c r="BH49" s="117">
        <v>1305</v>
      </c>
      <c r="BI49" s="117">
        <v>109</v>
      </c>
      <c r="BJ49" s="363">
        <v>0.92291371994342297</v>
      </c>
    </row>
    <row r="50" spans="2:62" ht="14.4" customHeight="1" x14ac:dyDescent="0.3">
      <c r="B50" s="115">
        <v>41456</v>
      </c>
      <c r="C50" s="116">
        <v>122455</v>
      </c>
      <c r="D50" s="117">
        <v>117155</v>
      </c>
      <c r="E50" s="117">
        <v>5300</v>
      </c>
      <c r="F50" s="118">
        <v>0.95671879465926302</v>
      </c>
      <c r="I50" s="162">
        <v>41456</v>
      </c>
      <c r="J50" s="116">
        <v>19267</v>
      </c>
      <c r="K50" s="117">
        <v>18250</v>
      </c>
      <c r="L50" s="117">
        <v>1017</v>
      </c>
      <c r="M50" s="163">
        <v>0.947215446099548</v>
      </c>
      <c r="P50" s="190">
        <v>41456</v>
      </c>
      <c r="Q50" s="116">
        <v>23651</v>
      </c>
      <c r="R50" s="117">
        <v>23306</v>
      </c>
      <c r="S50" s="117">
        <v>345</v>
      </c>
      <c r="T50" s="191">
        <v>0.98541287894803598</v>
      </c>
      <c r="W50" s="219">
        <v>41456</v>
      </c>
      <c r="X50" s="116">
        <v>7627</v>
      </c>
      <c r="Y50" s="117">
        <v>7613</v>
      </c>
      <c r="Z50" s="117">
        <v>14</v>
      </c>
      <c r="AA50" s="220">
        <v>0.99816441589091398</v>
      </c>
      <c r="AD50" s="248">
        <v>41456</v>
      </c>
      <c r="AE50" s="116">
        <v>8515</v>
      </c>
      <c r="AF50" s="117">
        <v>8364</v>
      </c>
      <c r="AG50" s="117">
        <v>151</v>
      </c>
      <c r="AH50" s="249">
        <v>0.98226658837345904</v>
      </c>
      <c r="AK50" s="275">
        <v>41456</v>
      </c>
      <c r="AL50" s="116">
        <v>5002</v>
      </c>
      <c r="AM50" s="117">
        <v>4891</v>
      </c>
      <c r="AN50" s="117">
        <v>111</v>
      </c>
      <c r="AO50" s="276">
        <v>0.97780887644942005</v>
      </c>
      <c r="AR50" s="304">
        <v>41456</v>
      </c>
      <c r="AS50" s="116">
        <v>11075</v>
      </c>
      <c r="AT50" s="117">
        <v>9622</v>
      </c>
      <c r="AU50" s="117">
        <v>1453</v>
      </c>
      <c r="AV50" s="305">
        <v>0.86880361173814902</v>
      </c>
      <c r="AY50" s="333">
        <v>41456</v>
      </c>
      <c r="AZ50" s="116">
        <v>1694</v>
      </c>
      <c r="BA50" s="117">
        <v>1609</v>
      </c>
      <c r="BB50" s="117">
        <v>85</v>
      </c>
      <c r="BC50" s="334">
        <v>0.94982290436835903</v>
      </c>
      <c r="BF50" s="362">
        <v>41456</v>
      </c>
      <c r="BG50" s="116">
        <v>1627</v>
      </c>
      <c r="BH50" s="117">
        <v>1530</v>
      </c>
      <c r="BI50" s="117">
        <v>97</v>
      </c>
      <c r="BJ50" s="363">
        <v>0.94038106945298106</v>
      </c>
    </row>
    <row r="51" spans="2:62" ht="14.4" customHeight="1" x14ac:dyDescent="0.3">
      <c r="B51" s="115">
        <v>41487</v>
      </c>
      <c r="C51" s="116">
        <v>112169</v>
      </c>
      <c r="D51" s="117">
        <v>106469</v>
      </c>
      <c r="E51" s="117">
        <v>5700</v>
      </c>
      <c r="F51" s="118">
        <v>0.949183820841766</v>
      </c>
      <c r="I51" s="162">
        <v>41487</v>
      </c>
      <c r="J51" s="116">
        <v>16182</v>
      </c>
      <c r="K51" s="117">
        <v>15164</v>
      </c>
      <c r="L51" s="117">
        <v>1018</v>
      </c>
      <c r="M51" s="163">
        <v>0.93709059448770204</v>
      </c>
      <c r="P51" s="190">
        <v>41487</v>
      </c>
      <c r="Q51" s="116">
        <v>21189</v>
      </c>
      <c r="R51" s="117">
        <v>20856</v>
      </c>
      <c r="S51" s="117">
        <v>333</v>
      </c>
      <c r="T51" s="191">
        <v>0.98428429845674603</v>
      </c>
      <c r="W51" s="219">
        <v>41487</v>
      </c>
      <c r="X51" s="116">
        <v>6696</v>
      </c>
      <c r="Y51" s="117">
        <v>6684</v>
      </c>
      <c r="Z51" s="117">
        <v>12</v>
      </c>
      <c r="AA51" s="220">
        <v>0.99820788530465998</v>
      </c>
      <c r="AD51" s="248">
        <v>41487</v>
      </c>
      <c r="AE51" s="116">
        <v>7550</v>
      </c>
      <c r="AF51" s="117">
        <v>7414</v>
      </c>
      <c r="AG51" s="117">
        <v>136</v>
      </c>
      <c r="AH51" s="249">
        <v>0.98198675496688703</v>
      </c>
      <c r="AK51" s="275">
        <v>41487</v>
      </c>
      <c r="AL51" s="116">
        <v>4295</v>
      </c>
      <c r="AM51" s="117">
        <v>4201</v>
      </c>
      <c r="AN51" s="117">
        <v>94</v>
      </c>
      <c r="AO51" s="276">
        <v>0.97811408614668205</v>
      </c>
      <c r="AR51" s="304">
        <v>41487</v>
      </c>
      <c r="AS51" s="116">
        <v>10151</v>
      </c>
      <c r="AT51" s="117">
        <v>8884</v>
      </c>
      <c r="AU51" s="117">
        <v>1267</v>
      </c>
      <c r="AV51" s="305">
        <v>0.87518471086592498</v>
      </c>
      <c r="AY51" s="333">
        <v>41487</v>
      </c>
      <c r="AZ51" s="116">
        <v>1520</v>
      </c>
      <c r="BA51" s="117">
        <v>1444</v>
      </c>
      <c r="BB51" s="117">
        <v>76</v>
      </c>
      <c r="BC51" s="334">
        <v>0.95</v>
      </c>
      <c r="BF51" s="362">
        <v>41487</v>
      </c>
      <c r="BG51" s="116">
        <v>1456</v>
      </c>
      <c r="BH51" s="117">
        <v>1338</v>
      </c>
      <c r="BI51" s="117">
        <v>118</v>
      </c>
      <c r="BJ51" s="363">
        <v>0.91895604395604402</v>
      </c>
    </row>
    <row r="52" spans="2:62" ht="14.4" customHeight="1" x14ac:dyDescent="0.3">
      <c r="B52" s="115">
        <v>41518</v>
      </c>
      <c r="C52" s="116">
        <v>107984</v>
      </c>
      <c r="D52" s="117">
        <v>102671</v>
      </c>
      <c r="E52" s="117">
        <v>5313</v>
      </c>
      <c r="F52" s="118">
        <v>0.950798266409838</v>
      </c>
      <c r="I52" s="162">
        <v>41518</v>
      </c>
      <c r="J52" s="116">
        <v>15882</v>
      </c>
      <c r="K52" s="117">
        <v>15064</v>
      </c>
      <c r="L52" s="117">
        <v>818</v>
      </c>
      <c r="M52" s="163">
        <v>0.94849515174411303</v>
      </c>
      <c r="P52" s="190">
        <v>41518</v>
      </c>
      <c r="Q52" s="116">
        <v>21881</v>
      </c>
      <c r="R52" s="117">
        <v>21511</v>
      </c>
      <c r="S52" s="117">
        <v>370</v>
      </c>
      <c r="T52" s="191">
        <v>0.98309035236049502</v>
      </c>
      <c r="W52" s="219">
        <v>41518</v>
      </c>
      <c r="X52" s="116">
        <v>6999</v>
      </c>
      <c r="Y52" s="117">
        <v>6971</v>
      </c>
      <c r="Z52" s="117">
        <v>28</v>
      </c>
      <c r="AA52" s="220">
        <v>0.99599942848978396</v>
      </c>
      <c r="AD52" s="248">
        <v>41518</v>
      </c>
      <c r="AE52" s="116">
        <v>7821</v>
      </c>
      <c r="AF52" s="117">
        <v>7659</v>
      </c>
      <c r="AG52" s="117">
        <v>162</v>
      </c>
      <c r="AH52" s="249">
        <v>0.97928653624856199</v>
      </c>
      <c r="AK52" s="275">
        <v>41518</v>
      </c>
      <c r="AL52" s="116">
        <v>4490</v>
      </c>
      <c r="AM52" s="117">
        <v>4361</v>
      </c>
      <c r="AN52" s="117">
        <v>129</v>
      </c>
      <c r="AO52" s="276">
        <v>0.97126948775055699</v>
      </c>
      <c r="AR52" s="304">
        <v>41518</v>
      </c>
      <c r="AS52" s="116">
        <v>10419</v>
      </c>
      <c r="AT52" s="117">
        <v>8933</v>
      </c>
      <c r="AU52" s="117">
        <v>1486</v>
      </c>
      <c r="AV52" s="305">
        <v>0.85737594778769599</v>
      </c>
      <c r="AY52" s="333">
        <v>41518</v>
      </c>
      <c r="AZ52" s="116">
        <v>1530</v>
      </c>
      <c r="BA52" s="117">
        <v>1446</v>
      </c>
      <c r="BB52" s="117">
        <v>84</v>
      </c>
      <c r="BC52" s="334">
        <v>0.94509803921568603</v>
      </c>
      <c r="BF52" s="362">
        <v>41518</v>
      </c>
      <c r="BG52" s="116">
        <v>1514</v>
      </c>
      <c r="BH52" s="117">
        <v>1392</v>
      </c>
      <c r="BI52" s="117">
        <v>122</v>
      </c>
      <c r="BJ52" s="363">
        <v>0.91941875825627495</v>
      </c>
    </row>
    <row r="53" spans="2:62" ht="14.4" customHeight="1" x14ac:dyDescent="0.3">
      <c r="B53" s="115">
        <v>41548</v>
      </c>
      <c r="C53" s="116">
        <v>120165</v>
      </c>
      <c r="D53" s="117">
        <v>114949</v>
      </c>
      <c r="E53" s="117">
        <v>5216</v>
      </c>
      <c r="F53" s="118">
        <v>0.95659301793367502</v>
      </c>
      <c r="I53" s="162">
        <v>41548</v>
      </c>
      <c r="J53" s="116">
        <v>18156</v>
      </c>
      <c r="K53" s="117">
        <v>17460</v>
      </c>
      <c r="L53" s="117">
        <v>696</v>
      </c>
      <c r="M53" s="163">
        <v>0.96166556510244505</v>
      </c>
      <c r="P53" s="190">
        <v>41548</v>
      </c>
      <c r="Q53" s="116">
        <v>23596</v>
      </c>
      <c r="R53" s="117">
        <v>23186</v>
      </c>
      <c r="S53" s="117">
        <v>410</v>
      </c>
      <c r="T53" s="191">
        <v>0.98262417358874399</v>
      </c>
      <c r="W53" s="219">
        <v>41548</v>
      </c>
      <c r="X53" s="116">
        <v>7948</v>
      </c>
      <c r="Y53" s="117">
        <v>7932</v>
      </c>
      <c r="Z53" s="117">
        <v>16</v>
      </c>
      <c r="AA53" s="220">
        <v>0.99798691494715697</v>
      </c>
      <c r="AD53" s="248">
        <v>41548</v>
      </c>
      <c r="AE53" s="116">
        <v>8819</v>
      </c>
      <c r="AF53" s="117">
        <v>8644</v>
      </c>
      <c r="AG53" s="117">
        <v>175</v>
      </c>
      <c r="AH53" s="249">
        <v>0.98015648032656799</v>
      </c>
      <c r="AK53" s="275">
        <v>41548</v>
      </c>
      <c r="AL53" s="116">
        <v>5018</v>
      </c>
      <c r="AM53" s="117">
        <v>4889</v>
      </c>
      <c r="AN53" s="117">
        <v>129</v>
      </c>
      <c r="AO53" s="276">
        <v>0.97429254683140698</v>
      </c>
      <c r="AR53" s="304">
        <v>41548</v>
      </c>
      <c r="AS53" s="116">
        <v>11230</v>
      </c>
      <c r="AT53" s="117">
        <v>9545</v>
      </c>
      <c r="AU53" s="117">
        <v>1685</v>
      </c>
      <c r="AV53" s="305">
        <v>0.84995547640249303</v>
      </c>
      <c r="AY53" s="333">
        <v>41548</v>
      </c>
      <c r="AZ53" s="116">
        <v>1771</v>
      </c>
      <c r="BA53" s="117">
        <v>1667</v>
      </c>
      <c r="BB53" s="117">
        <v>104</v>
      </c>
      <c r="BC53" s="334">
        <v>0.94127611518915899</v>
      </c>
      <c r="BF53" s="362">
        <v>41548</v>
      </c>
      <c r="BG53" s="116">
        <v>1605</v>
      </c>
      <c r="BH53" s="117">
        <v>1495</v>
      </c>
      <c r="BI53" s="117">
        <v>110</v>
      </c>
      <c r="BJ53" s="363">
        <v>0.93146417445482899</v>
      </c>
    </row>
    <row r="54" spans="2:62" ht="14.4" customHeight="1" x14ac:dyDescent="0.3">
      <c r="B54" s="115">
        <v>41579</v>
      </c>
      <c r="C54" s="116">
        <v>113311</v>
      </c>
      <c r="D54" s="117">
        <v>108252</v>
      </c>
      <c r="E54" s="117">
        <v>5059</v>
      </c>
      <c r="F54" s="118">
        <v>0.95535296661400904</v>
      </c>
      <c r="I54" s="162">
        <v>41579</v>
      </c>
      <c r="J54" s="116">
        <v>18086</v>
      </c>
      <c r="K54" s="117">
        <v>17159</v>
      </c>
      <c r="L54" s="117">
        <v>927</v>
      </c>
      <c r="M54" s="163">
        <v>0.94874488554683201</v>
      </c>
      <c r="P54" s="190">
        <v>41579</v>
      </c>
      <c r="Q54" s="116">
        <v>22158</v>
      </c>
      <c r="R54" s="117">
        <v>21733</v>
      </c>
      <c r="S54" s="117">
        <v>425</v>
      </c>
      <c r="T54" s="191">
        <v>0.98081956855311803</v>
      </c>
      <c r="W54" s="219">
        <v>41579</v>
      </c>
      <c r="X54" s="116">
        <v>6926</v>
      </c>
      <c r="Y54" s="117">
        <v>6910</v>
      </c>
      <c r="Z54" s="117">
        <v>16</v>
      </c>
      <c r="AA54" s="220">
        <v>0.997689864279526</v>
      </c>
      <c r="AD54" s="248">
        <v>41579</v>
      </c>
      <c r="AE54" s="116">
        <v>7418</v>
      </c>
      <c r="AF54" s="117">
        <v>7156</v>
      </c>
      <c r="AG54" s="117">
        <v>262</v>
      </c>
      <c r="AH54" s="249">
        <v>0.96468050687516804</v>
      </c>
      <c r="AK54" s="275">
        <v>41579</v>
      </c>
      <c r="AL54" s="116">
        <v>4700</v>
      </c>
      <c r="AM54" s="117">
        <v>4552</v>
      </c>
      <c r="AN54" s="117">
        <v>148</v>
      </c>
      <c r="AO54" s="276">
        <v>0.96851063829787198</v>
      </c>
      <c r="AR54" s="304">
        <v>41579</v>
      </c>
      <c r="AS54" s="116">
        <v>10288</v>
      </c>
      <c r="AT54" s="117">
        <v>8754</v>
      </c>
      <c r="AU54" s="117">
        <v>1534</v>
      </c>
      <c r="AV54" s="305">
        <v>0.85089424572317296</v>
      </c>
      <c r="AY54" s="333">
        <v>41579</v>
      </c>
      <c r="AZ54" s="116">
        <v>1683</v>
      </c>
      <c r="BA54" s="117">
        <v>1577</v>
      </c>
      <c r="BB54" s="117">
        <v>106</v>
      </c>
      <c r="BC54" s="334">
        <v>0.937017231134878</v>
      </c>
      <c r="BF54" s="362">
        <v>41579</v>
      </c>
      <c r="BG54" s="116">
        <v>1613</v>
      </c>
      <c r="BH54" s="117">
        <v>1465</v>
      </c>
      <c r="BI54" s="117">
        <v>148</v>
      </c>
      <c r="BJ54" s="363">
        <v>0.90824550526968395</v>
      </c>
    </row>
    <row r="55" spans="2:62" ht="14.4" customHeight="1" x14ac:dyDescent="0.3">
      <c r="B55" s="115">
        <v>41609</v>
      </c>
      <c r="C55" s="116">
        <v>113348</v>
      </c>
      <c r="D55" s="117">
        <v>108298</v>
      </c>
      <c r="E55" s="117">
        <v>5050</v>
      </c>
      <c r="F55" s="118">
        <v>0.95544694216042603</v>
      </c>
      <c r="I55" s="162">
        <v>41609</v>
      </c>
      <c r="J55" s="116">
        <v>17053</v>
      </c>
      <c r="K55" s="117">
        <v>16296</v>
      </c>
      <c r="L55" s="117">
        <v>757</v>
      </c>
      <c r="M55" s="163">
        <v>0.95560898375652403</v>
      </c>
      <c r="P55" s="190">
        <v>41609</v>
      </c>
      <c r="Q55" s="116">
        <v>21307</v>
      </c>
      <c r="R55" s="117">
        <v>20946</v>
      </c>
      <c r="S55" s="117">
        <v>361</v>
      </c>
      <c r="T55" s="191">
        <v>0.98305721124513101</v>
      </c>
      <c r="W55" s="219">
        <v>41609</v>
      </c>
      <c r="X55" s="116">
        <v>6026</v>
      </c>
      <c r="Y55" s="117">
        <v>6013</v>
      </c>
      <c r="Z55" s="117">
        <v>13</v>
      </c>
      <c r="AA55" s="220">
        <v>0.99784268171257895</v>
      </c>
      <c r="AD55" s="248">
        <v>41609</v>
      </c>
      <c r="AE55" s="116">
        <v>7208</v>
      </c>
      <c r="AF55" s="117">
        <v>6975</v>
      </c>
      <c r="AG55" s="117">
        <v>233</v>
      </c>
      <c r="AH55" s="249">
        <v>0.967674805771365</v>
      </c>
      <c r="AK55" s="275">
        <v>41609</v>
      </c>
      <c r="AL55" s="116">
        <v>4089</v>
      </c>
      <c r="AM55" s="117">
        <v>3954</v>
      </c>
      <c r="AN55" s="117">
        <v>135</v>
      </c>
      <c r="AO55" s="276">
        <v>0.96698459280997795</v>
      </c>
      <c r="AR55" s="304">
        <v>41609</v>
      </c>
      <c r="AS55" s="116">
        <v>10115</v>
      </c>
      <c r="AT55" s="117">
        <v>8788</v>
      </c>
      <c r="AU55" s="117">
        <v>1327</v>
      </c>
      <c r="AV55" s="305">
        <v>0.86880869995056798</v>
      </c>
      <c r="AY55" s="333">
        <v>41609</v>
      </c>
      <c r="AZ55" s="116">
        <v>1564</v>
      </c>
      <c r="BA55" s="117">
        <v>1493</v>
      </c>
      <c r="BB55" s="117">
        <v>71</v>
      </c>
      <c r="BC55" s="334">
        <v>0.95460358056266004</v>
      </c>
      <c r="BF55" s="362">
        <v>41609</v>
      </c>
      <c r="BG55" s="116">
        <v>1452</v>
      </c>
      <c r="BH55" s="117">
        <v>1340</v>
      </c>
      <c r="BI55" s="117">
        <v>112</v>
      </c>
      <c r="BJ55" s="363">
        <v>0.92286501377410501</v>
      </c>
    </row>
    <row r="56" spans="2:62" ht="14.4" customHeight="1" x14ac:dyDescent="0.3">
      <c r="B56" s="115">
        <v>41640</v>
      </c>
      <c r="C56" s="116">
        <v>113556</v>
      </c>
      <c r="D56" s="117">
        <v>106663</v>
      </c>
      <c r="E56" s="117">
        <v>6893</v>
      </c>
      <c r="F56" s="118">
        <v>0.93929867202085304</v>
      </c>
      <c r="I56" s="162">
        <v>41640</v>
      </c>
      <c r="J56" s="116">
        <v>18756</v>
      </c>
      <c r="K56" s="117">
        <v>17672</v>
      </c>
      <c r="L56" s="117">
        <v>1084</v>
      </c>
      <c r="M56" s="163">
        <v>0.94220516101514196</v>
      </c>
      <c r="P56" s="190">
        <v>41640</v>
      </c>
      <c r="Q56" s="116">
        <v>22643</v>
      </c>
      <c r="R56" s="117">
        <v>22120</v>
      </c>
      <c r="S56" s="117">
        <v>523</v>
      </c>
      <c r="T56" s="191">
        <v>0.976902353928366</v>
      </c>
      <c r="W56" s="219">
        <v>41640</v>
      </c>
      <c r="X56" s="116">
        <v>8226</v>
      </c>
      <c r="Y56" s="117">
        <v>8176</v>
      </c>
      <c r="Z56" s="117">
        <v>50</v>
      </c>
      <c r="AA56" s="220">
        <v>0.99392171164600096</v>
      </c>
      <c r="AD56" s="248">
        <v>41640</v>
      </c>
      <c r="AE56" s="116">
        <v>8665</v>
      </c>
      <c r="AF56" s="117">
        <v>8314</v>
      </c>
      <c r="AG56" s="117">
        <v>351</v>
      </c>
      <c r="AH56" s="249">
        <v>0.95949221004039198</v>
      </c>
      <c r="AK56" s="275">
        <v>41640</v>
      </c>
      <c r="AL56" s="116">
        <v>4825</v>
      </c>
      <c r="AM56" s="117">
        <v>4650</v>
      </c>
      <c r="AN56" s="117">
        <v>175</v>
      </c>
      <c r="AO56" s="276">
        <v>0.96373056994818695</v>
      </c>
      <c r="AR56" s="304">
        <v>41640</v>
      </c>
      <c r="AS56" s="116">
        <v>10725</v>
      </c>
      <c r="AT56" s="117">
        <v>8959</v>
      </c>
      <c r="AU56" s="117">
        <v>1766</v>
      </c>
      <c r="AV56" s="305">
        <v>0.83533799533799502</v>
      </c>
      <c r="AY56" s="333">
        <v>41640</v>
      </c>
      <c r="AZ56" s="116">
        <v>1625</v>
      </c>
      <c r="BA56" s="117">
        <v>1526</v>
      </c>
      <c r="BB56" s="117">
        <v>99</v>
      </c>
      <c r="BC56" s="334">
        <v>0.93907692307692303</v>
      </c>
      <c r="BF56" s="362">
        <v>41640</v>
      </c>
      <c r="BG56" s="116">
        <v>1634</v>
      </c>
      <c r="BH56" s="117">
        <v>1500</v>
      </c>
      <c r="BI56" s="117">
        <v>134</v>
      </c>
      <c r="BJ56" s="363">
        <v>0.91799265605875202</v>
      </c>
    </row>
    <row r="57" spans="2:62" ht="14.4" customHeight="1" x14ac:dyDescent="0.3">
      <c r="B57" s="115">
        <v>41671</v>
      </c>
      <c r="C57" s="116">
        <v>111623</v>
      </c>
      <c r="D57" s="117">
        <v>107011</v>
      </c>
      <c r="E57" s="117">
        <v>4612</v>
      </c>
      <c r="F57" s="118">
        <v>0.95868235041165395</v>
      </c>
      <c r="I57" s="162">
        <v>41671</v>
      </c>
      <c r="J57" s="116">
        <v>20244</v>
      </c>
      <c r="K57" s="117">
        <v>19128</v>
      </c>
      <c r="L57" s="117">
        <v>1116</v>
      </c>
      <c r="M57" s="163">
        <v>0.94487255483106103</v>
      </c>
      <c r="P57" s="190">
        <v>41671</v>
      </c>
      <c r="Q57" s="116">
        <v>20137</v>
      </c>
      <c r="R57" s="117">
        <v>19741</v>
      </c>
      <c r="S57" s="117">
        <v>396</v>
      </c>
      <c r="T57" s="191">
        <v>0.98033470725530103</v>
      </c>
      <c r="W57" s="219">
        <v>41671</v>
      </c>
      <c r="X57" s="116">
        <v>7006</v>
      </c>
      <c r="Y57" s="117">
        <v>6987</v>
      </c>
      <c r="Z57" s="117">
        <v>19</v>
      </c>
      <c r="AA57" s="220">
        <v>0.99728803882386496</v>
      </c>
      <c r="AD57" s="248">
        <v>41671</v>
      </c>
      <c r="AE57" s="116">
        <v>7733</v>
      </c>
      <c r="AF57" s="117">
        <v>7576</v>
      </c>
      <c r="AG57" s="117">
        <v>157</v>
      </c>
      <c r="AH57" s="249">
        <v>0.97969740075003198</v>
      </c>
      <c r="AK57" s="275">
        <v>41671</v>
      </c>
      <c r="AL57" s="116">
        <v>4411</v>
      </c>
      <c r="AM57" s="117">
        <v>4270</v>
      </c>
      <c r="AN57" s="117">
        <v>141</v>
      </c>
      <c r="AO57" s="276">
        <v>0.96803445930627996</v>
      </c>
      <c r="AR57" s="304">
        <v>41671</v>
      </c>
      <c r="AS57" s="116">
        <v>9482</v>
      </c>
      <c r="AT57" s="117">
        <v>7953</v>
      </c>
      <c r="AU57" s="117">
        <v>1529</v>
      </c>
      <c r="AV57" s="305">
        <v>0.83874709976798101</v>
      </c>
      <c r="AY57" s="333">
        <v>41671</v>
      </c>
      <c r="AZ57" s="116">
        <v>1283</v>
      </c>
      <c r="BA57" s="117">
        <v>1196</v>
      </c>
      <c r="BB57" s="117">
        <v>87</v>
      </c>
      <c r="BC57" s="334">
        <v>0.93219017926734205</v>
      </c>
      <c r="BF57" s="362">
        <v>41671</v>
      </c>
      <c r="BG57" s="116">
        <v>1441</v>
      </c>
      <c r="BH57" s="117">
        <v>1318</v>
      </c>
      <c r="BI57" s="117">
        <v>123</v>
      </c>
      <c r="BJ57" s="363">
        <v>0.91464260929909802</v>
      </c>
    </row>
    <row r="58" spans="2:62" ht="14.4" customHeight="1" x14ac:dyDescent="0.3">
      <c r="B58" s="129">
        <v>41699</v>
      </c>
      <c r="C58" s="120">
        <v>122211</v>
      </c>
      <c r="D58" s="121">
        <v>116515</v>
      </c>
      <c r="E58" s="121">
        <v>5696</v>
      </c>
      <c r="F58" s="130">
        <v>0.95339208418227495</v>
      </c>
      <c r="I58" s="172">
        <v>41699</v>
      </c>
      <c r="J58" s="120">
        <v>21380</v>
      </c>
      <c r="K58" s="121">
        <v>19928</v>
      </c>
      <c r="L58" s="121">
        <v>1452</v>
      </c>
      <c r="M58" s="173">
        <v>0.93208606173994402</v>
      </c>
      <c r="P58" s="200">
        <v>41699</v>
      </c>
      <c r="Q58" s="120">
        <v>21998</v>
      </c>
      <c r="R58" s="121">
        <v>21576</v>
      </c>
      <c r="S58" s="121">
        <v>422</v>
      </c>
      <c r="T58" s="201">
        <v>0.980816437857987</v>
      </c>
      <c r="W58" s="229">
        <v>41699</v>
      </c>
      <c r="X58" s="120">
        <v>7040</v>
      </c>
      <c r="Y58" s="121">
        <v>7029</v>
      </c>
      <c r="Z58" s="121">
        <v>11</v>
      </c>
      <c r="AA58" s="230">
        <v>0.99843749999999998</v>
      </c>
      <c r="AD58" s="257">
        <v>41699</v>
      </c>
      <c r="AE58" s="120">
        <v>8267</v>
      </c>
      <c r="AF58" s="121">
        <v>8069</v>
      </c>
      <c r="AG58" s="121">
        <v>198</v>
      </c>
      <c r="AH58" s="258">
        <v>0.976049352848675</v>
      </c>
      <c r="AK58" s="285">
        <v>41699</v>
      </c>
      <c r="AL58" s="120">
        <v>4593</v>
      </c>
      <c r="AM58" s="121">
        <v>4456</v>
      </c>
      <c r="AN58" s="121">
        <v>137</v>
      </c>
      <c r="AO58" s="286">
        <v>0.97017200087089095</v>
      </c>
      <c r="AR58" s="314">
        <v>41699</v>
      </c>
      <c r="AS58" s="120">
        <v>10418</v>
      </c>
      <c r="AT58" s="121">
        <v>8929</v>
      </c>
      <c r="AU58" s="121">
        <v>1489</v>
      </c>
      <c r="AV58" s="315">
        <v>0.85707429449030503</v>
      </c>
      <c r="AY58" s="343">
        <v>41699</v>
      </c>
      <c r="AZ58" s="120">
        <v>1518</v>
      </c>
      <c r="BA58" s="121">
        <v>1451</v>
      </c>
      <c r="BB58" s="121">
        <v>67</v>
      </c>
      <c r="BC58" s="344">
        <v>0.95586297760210803</v>
      </c>
      <c r="BF58" s="372">
        <v>41699</v>
      </c>
      <c r="BG58" s="120">
        <v>1610</v>
      </c>
      <c r="BH58" s="121">
        <v>1495</v>
      </c>
      <c r="BI58" s="121">
        <v>115</v>
      </c>
      <c r="BJ58" s="373">
        <v>0.92857142857142905</v>
      </c>
    </row>
    <row r="59" spans="2:62" ht="14.4" customHeight="1" x14ac:dyDescent="0.3">
      <c r="B59" s="115">
        <v>41730</v>
      </c>
      <c r="C59" s="116">
        <v>125534</v>
      </c>
      <c r="D59" s="117">
        <v>117338</v>
      </c>
      <c r="E59" s="117">
        <v>8196</v>
      </c>
      <c r="F59" s="118">
        <v>0.93471091497124303</v>
      </c>
      <c r="I59" s="162">
        <v>41730</v>
      </c>
      <c r="J59" s="116">
        <v>22059</v>
      </c>
      <c r="K59" s="117">
        <v>19733</v>
      </c>
      <c r="L59" s="117">
        <v>2326</v>
      </c>
      <c r="M59" s="163">
        <v>0.89455551022258495</v>
      </c>
      <c r="P59" s="190">
        <v>41730</v>
      </c>
      <c r="Q59" s="116">
        <v>21574</v>
      </c>
      <c r="R59" s="117">
        <v>21151</v>
      </c>
      <c r="S59" s="117">
        <v>423</v>
      </c>
      <c r="T59" s="191">
        <v>0.98039306572726403</v>
      </c>
      <c r="W59" s="219">
        <v>41730</v>
      </c>
      <c r="X59" s="116">
        <v>7047</v>
      </c>
      <c r="Y59" s="117">
        <v>7033</v>
      </c>
      <c r="Z59" s="117">
        <v>14</v>
      </c>
      <c r="AA59" s="220">
        <v>0.99801333900950795</v>
      </c>
      <c r="AD59" s="248">
        <v>41730</v>
      </c>
      <c r="AE59" s="116">
        <v>8149</v>
      </c>
      <c r="AF59" s="117">
        <v>7930</v>
      </c>
      <c r="AG59" s="117">
        <v>219</v>
      </c>
      <c r="AH59" s="249">
        <v>0.97312553687569003</v>
      </c>
      <c r="AK59" s="275">
        <v>41730</v>
      </c>
      <c r="AL59" s="116">
        <v>4355</v>
      </c>
      <c r="AM59" s="117">
        <v>4222</v>
      </c>
      <c r="AN59" s="117">
        <v>133</v>
      </c>
      <c r="AO59" s="276">
        <v>0.96946039035591303</v>
      </c>
      <c r="AR59" s="304">
        <v>41730</v>
      </c>
      <c r="AS59" s="116">
        <v>10315</v>
      </c>
      <c r="AT59" s="117">
        <v>8872</v>
      </c>
      <c r="AU59" s="117">
        <v>1443</v>
      </c>
      <c r="AV59" s="305">
        <v>0.86010664081434796</v>
      </c>
      <c r="AY59" s="333">
        <v>41730</v>
      </c>
      <c r="AZ59" s="116">
        <v>1723</v>
      </c>
      <c r="BA59" s="117">
        <v>1639</v>
      </c>
      <c r="BB59" s="117">
        <v>84</v>
      </c>
      <c r="BC59" s="334">
        <v>0.95124782356355198</v>
      </c>
      <c r="BF59" s="362">
        <v>41730</v>
      </c>
      <c r="BG59" s="116">
        <v>1515</v>
      </c>
      <c r="BH59" s="117">
        <v>1388</v>
      </c>
      <c r="BI59" s="117">
        <v>127</v>
      </c>
      <c r="BJ59" s="363">
        <v>0.91617161716171602</v>
      </c>
    </row>
    <row r="60" spans="2:62" ht="14.4" customHeight="1" x14ac:dyDescent="0.3">
      <c r="B60" s="115">
        <v>41760</v>
      </c>
      <c r="C60" s="116">
        <v>120800</v>
      </c>
      <c r="D60" s="117">
        <v>113054</v>
      </c>
      <c r="E60" s="117">
        <v>7746</v>
      </c>
      <c r="F60" s="118">
        <v>0.93587748344370902</v>
      </c>
      <c r="I60" s="162">
        <v>41760</v>
      </c>
      <c r="J60" s="116">
        <v>18724</v>
      </c>
      <c r="K60" s="117">
        <v>16854</v>
      </c>
      <c r="L60" s="117">
        <v>1870</v>
      </c>
      <c r="M60" s="163">
        <v>0.90012817773979903</v>
      </c>
      <c r="P60" s="190">
        <v>41760</v>
      </c>
      <c r="Q60" s="116">
        <v>21617</v>
      </c>
      <c r="R60" s="117">
        <v>21101</v>
      </c>
      <c r="S60" s="117">
        <v>516</v>
      </c>
      <c r="T60" s="191">
        <v>0.97612989776564696</v>
      </c>
      <c r="W60" s="219">
        <v>41760</v>
      </c>
      <c r="X60" s="116">
        <v>7102</v>
      </c>
      <c r="Y60" s="117">
        <v>7076</v>
      </c>
      <c r="Z60" s="117">
        <v>26</v>
      </c>
      <c r="AA60" s="220">
        <v>0.99633905941988199</v>
      </c>
      <c r="AD60" s="248">
        <v>41760</v>
      </c>
      <c r="AE60" s="116">
        <v>7607</v>
      </c>
      <c r="AF60" s="117">
        <v>7386</v>
      </c>
      <c r="AG60" s="117">
        <v>221</v>
      </c>
      <c r="AH60" s="249">
        <v>0.97094781122650198</v>
      </c>
      <c r="AK60" s="275">
        <v>41760</v>
      </c>
      <c r="AL60" s="116">
        <v>4260</v>
      </c>
      <c r="AM60" s="117">
        <v>4072</v>
      </c>
      <c r="AN60" s="117">
        <v>188</v>
      </c>
      <c r="AO60" s="276">
        <v>0.95586854460093895</v>
      </c>
      <c r="AR60" s="304">
        <v>41760</v>
      </c>
      <c r="AS60" s="116">
        <v>10465</v>
      </c>
      <c r="AT60" s="117">
        <v>8728</v>
      </c>
      <c r="AU60" s="117">
        <v>1737</v>
      </c>
      <c r="AV60" s="305">
        <v>0.83401815575728599</v>
      </c>
      <c r="AY60" s="333">
        <v>41760</v>
      </c>
      <c r="AZ60" s="116">
        <v>1644</v>
      </c>
      <c r="BA60" s="117">
        <v>1542</v>
      </c>
      <c r="BB60" s="117">
        <v>102</v>
      </c>
      <c r="BC60" s="334">
        <v>0.93795620437956195</v>
      </c>
      <c r="BF60" s="362">
        <v>41760</v>
      </c>
      <c r="BG60" s="116">
        <v>1547</v>
      </c>
      <c r="BH60" s="117">
        <v>1388</v>
      </c>
      <c r="BI60" s="117">
        <v>159</v>
      </c>
      <c r="BJ60" s="363">
        <v>0.89722042663219104</v>
      </c>
    </row>
    <row r="61" spans="2:62" ht="14.4" customHeight="1" x14ac:dyDescent="0.3">
      <c r="B61" s="115">
        <v>41791</v>
      </c>
      <c r="C61" s="116">
        <v>128373</v>
      </c>
      <c r="D61" s="117">
        <v>120012</v>
      </c>
      <c r="E61" s="117">
        <v>8361</v>
      </c>
      <c r="F61" s="118">
        <v>0.93486948190039998</v>
      </c>
      <c r="I61" s="162">
        <v>41791</v>
      </c>
      <c r="J61" s="116">
        <v>19430</v>
      </c>
      <c r="K61" s="117">
        <v>17821</v>
      </c>
      <c r="L61" s="117">
        <v>1609</v>
      </c>
      <c r="M61" s="163">
        <v>0.917189912506433</v>
      </c>
      <c r="P61" s="190">
        <v>41791</v>
      </c>
      <c r="Q61" s="116">
        <v>22400</v>
      </c>
      <c r="R61" s="117">
        <v>21867</v>
      </c>
      <c r="S61" s="117">
        <v>533</v>
      </c>
      <c r="T61" s="191">
        <v>0.97620535714285706</v>
      </c>
      <c r="W61" s="219">
        <v>41791</v>
      </c>
      <c r="X61" s="116">
        <v>6824</v>
      </c>
      <c r="Y61" s="117">
        <v>6805</v>
      </c>
      <c r="Z61" s="117">
        <v>19</v>
      </c>
      <c r="AA61" s="220">
        <v>0.99721570926142999</v>
      </c>
      <c r="AD61" s="248">
        <v>41791</v>
      </c>
      <c r="AE61" s="116">
        <v>8234</v>
      </c>
      <c r="AF61" s="117">
        <v>7977</v>
      </c>
      <c r="AG61" s="117">
        <v>257</v>
      </c>
      <c r="AH61" s="249">
        <v>0.96878795239251903</v>
      </c>
      <c r="AK61" s="275">
        <v>41791</v>
      </c>
      <c r="AL61" s="116">
        <v>4506</v>
      </c>
      <c r="AM61" s="117">
        <v>4331</v>
      </c>
      <c r="AN61" s="117">
        <v>175</v>
      </c>
      <c r="AO61" s="276">
        <v>0.96116289391921905</v>
      </c>
      <c r="AR61" s="304">
        <v>41791</v>
      </c>
      <c r="AS61" s="116">
        <v>10700.5</v>
      </c>
      <c r="AT61" s="117">
        <v>8852</v>
      </c>
      <c r="AU61" s="117">
        <v>1848.5</v>
      </c>
      <c r="AV61" s="305">
        <v>0.82725106303443796</v>
      </c>
      <c r="AY61" s="333">
        <v>41791</v>
      </c>
      <c r="AZ61" s="116">
        <v>1638</v>
      </c>
      <c r="BA61" s="117">
        <v>1516</v>
      </c>
      <c r="BB61" s="117">
        <v>122</v>
      </c>
      <c r="BC61" s="334">
        <v>0.92551892551892601</v>
      </c>
      <c r="BF61" s="362">
        <v>41791</v>
      </c>
      <c r="BG61" s="116">
        <v>1613</v>
      </c>
      <c r="BH61" s="117">
        <v>1450</v>
      </c>
      <c r="BI61" s="117">
        <v>163</v>
      </c>
      <c r="BJ61" s="363">
        <v>0.89894606323620596</v>
      </c>
    </row>
    <row r="62" spans="2:62" ht="14.4" customHeight="1" x14ac:dyDescent="0.3">
      <c r="B62" s="115">
        <v>41821</v>
      </c>
      <c r="C62" s="116">
        <v>140934</v>
      </c>
      <c r="D62" s="117">
        <v>132502</v>
      </c>
      <c r="E62" s="117">
        <v>8432</v>
      </c>
      <c r="F62" s="118">
        <v>0.94017057629812495</v>
      </c>
      <c r="I62" s="162">
        <v>41821</v>
      </c>
      <c r="J62" s="116">
        <v>21110</v>
      </c>
      <c r="K62" s="117">
        <v>19553</v>
      </c>
      <c r="L62" s="117">
        <v>1557</v>
      </c>
      <c r="M62" s="163">
        <v>0.926243486499289</v>
      </c>
      <c r="P62" s="190">
        <v>41821</v>
      </c>
      <c r="Q62" s="116">
        <v>23874</v>
      </c>
      <c r="R62" s="117">
        <v>23379</v>
      </c>
      <c r="S62" s="117">
        <v>495</v>
      </c>
      <c r="T62" s="191">
        <v>0.97926614727318395</v>
      </c>
      <c r="W62" s="219">
        <v>41821</v>
      </c>
      <c r="X62" s="116">
        <v>7401</v>
      </c>
      <c r="Y62" s="117">
        <v>7383</v>
      </c>
      <c r="Z62" s="117">
        <v>18</v>
      </c>
      <c r="AA62" s="220">
        <v>0.997567896230239</v>
      </c>
      <c r="AD62" s="248">
        <v>41821</v>
      </c>
      <c r="AE62" s="116">
        <v>8823</v>
      </c>
      <c r="AF62" s="117">
        <v>8619</v>
      </c>
      <c r="AG62" s="117">
        <v>204</v>
      </c>
      <c r="AH62" s="249">
        <v>0.97687861271676302</v>
      </c>
      <c r="AK62" s="275">
        <v>41821</v>
      </c>
      <c r="AL62" s="116">
        <v>4636</v>
      </c>
      <c r="AM62" s="117">
        <v>4453</v>
      </c>
      <c r="AN62" s="117">
        <v>183</v>
      </c>
      <c r="AO62" s="276">
        <v>0.96052631578947401</v>
      </c>
      <c r="AR62" s="304">
        <v>41821</v>
      </c>
      <c r="AS62" s="116">
        <v>11678</v>
      </c>
      <c r="AT62" s="117">
        <v>9830</v>
      </c>
      <c r="AU62" s="117">
        <v>1848</v>
      </c>
      <c r="AV62" s="305">
        <v>0.84175372495290302</v>
      </c>
      <c r="AY62" s="333">
        <v>41821</v>
      </c>
      <c r="AZ62" s="116">
        <v>1768</v>
      </c>
      <c r="BA62" s="117">
        <v>1663</v>
      </c>
      <c r="BB62" s="117">
        <v>105</v>
      </c>
      <c r="BC62" s="334">
        <v>0.940610859728507</v>
      </c>
      <c r="BF62" s="362">
        <v>41821</v>
      </c>
      <c r="BG62" s="116">
        <v>1793</v>
      </c>
      <c r="BH62" s="117">
        <v>1602</v>
      </c>
      <c r="BI62" s="117">
        <v>191</v>
      </c>
      <c r="BJ62" s="363">
        <v>0.89347462353597296</v>
      </c>
    </row>
    <row r="63" spans="2:62" ht="14.4" customHeight="1" x14ac:dyDescent="0.3">
      <c r="B63" s="115">
        <v>41852</v>
      </c>
      <c r="C63" s="116">
        <v>118995</v>
      </c>
      <c r="D63" s="117">
        <v>110715</v>
      </c>
      <c r="E63" s="117">
        <v>8280</v>
      </c>
      <c r="F63" s="118">
        <v>0.93041724442203499</v>
      </c>
      <c r="I63" s="162">
        <v>41852</v>
      </c>
      <c r="J63" s="116">
        <v>17096</v>
      </c>
      <c r="K63" s="117">
        <v>15947</v>
      </c>
      <c r="L63" s="117">
        <v>1149</v>
      </c>
      <c r="M63" s="163">
        <v>0.93279129620963996</v>
      </c>
      <c r="P63" s="190">
        <v>41852</v>
      </c>
      <c r="Q63" s="116">
        <v>20673</v>
      </c>
      <c r="R63" s="117">
        <v>20216</v>
      </c>
      <c r="S63" s="117">
        <v>457</v>
      </c>
      <c r="T63" s="191">
        <v>0.97789387123300897</v>
      </c>
      <c r="W63" s="219">
        <v>41852</v>
      </c>
      <c r="X63" s="116">
        <v>6380</v>
      </c>
      <c r="Y63" s="117">
        <v>6357</v>
      </c>
      <c r="Z63" s="117">
        <v>23</v>
      </c>
      <c r="AA63" s="220">
        <v>0.99639498432601903</v>
      </c>
      <c r="AD63" s="248">
        <v>41852</v>
      </c>
      <c r="AE63" s="116">
        <v>7221</v>
      </c>
      <c r="AF63" s="117">
        <v>7021</v>
      </c>
      <c r="AG63" s="117">
        <v>200</v>
      </c>
      <c r="AH63" s="249">
        <v>0.97230300512394396</v>
      </c>
      <c r="AK63" s="275">
        <v>41852</v>
      </c>
      <c r="AL63" s="116">
        <v>4116</v>
      </c>
      <c r="AM63" s="117">
        <v>3942</v>
      </c>
      <c r="AN63" s="117">
        <v>174</v>
      </c>
      <c r="AO63" s="276">
        <v>0.95772594752186602</v>
      </c>
      <c r="AR63" s="304">
        <v>41852</v>
      </c>
      <c r="AS63" s="116">
        <v>10143</v>
      </c>
      <c r="AT63" s="117">
        <v>8531</v>
      </c>
      <c r="AU63" s="117">
        <v>1612</v>
      </c>
      <c r="AV63" s="305">
        <v>0.84107266094843702</v>
      </c>
      <c r="AY63" s="333">
        <v>41852</v>
      </c>
      <c r="AZ63" s="116">
        <v>1493</v>
      </c>
      <c r="BA63" s="117">
        <v>1407</v>
      </c>
      <c r="BB63" s="117">
        <v>86</v>
      </c>
      <c r="BC63" s="334">
        <v>0.94239785666443399</v>
      </c>
      <c r="BF63" s="362">
        <v>41852</v>
      </c>
      <c r="BG63" s="116">
        <v>1476</v>
      </c>
      <c r="BH63" s="117">
        <v>1330</v>
      </c>
      <c r="BI63" s="117">
        <v>146</v>
      </c>
      <c r="BJ63" s="363">
        <v>0.90108401084010803</v>
      </c>
    </row>
    <row r="64" spans="2:62" ht="14.4" customHeight="1" x14ac:dyDescent="0.3">
      <c r="B64" s="115">
        <v>41883</v>
      </c>
      <c r="C64" s="116">
        <v>124261</v>
      </c>
      <c r="D64" s="117">
        <v>116662</v>
      </c>
      <c r="E64" s="117">
        <v>7599</v>
      </c>
      <c r="F64" s="118">
        <v>0.93884646027313501</v>
      </c>
      <c r="I64" s="162">
        <v>41883</v>
      </c>
      <c r="J64" s="116">
        <v>17946</v>
      </c>
      <c r="K64" s="117">
        <v>17024</v>
      </c>
      <c r="L64" s="117">
        <v>922</v>
      </c>
      <c r="M64" s="163">
        <v>0.94862364872395</v>
      </c>
      <c r="P64" s="190">
        <v>41883</v>
      </c>
      <c r="Q64" s="116">
        <v>23230</v>
      </c>
      <c r="R64" s="117">
        <v>22635</v>
      </c>
      <c r="S64" s="117">
        <v>595</v>
      </c>
      <c r="T64" s="191">
        <v>0.97438656909169197</v>
      </c>
      <c r="W64" s="219">
        <v>41883</v>
      </c>
      <c r="X64" s="116">
        <v>7125</v>
      </c>
      <c r="Y64" s="117">
        <v>7094</v>
      </c>
      <c r="Z64" s="117">
        <v>31</v>
      </c>
      <c r="AA64" s="220">
        <v>0.99564912280701801</v>
      </c>
      <c r="AD64" s="248">
        <v>41883</v>
      </c>
      <c r="AE64" s="116">
        <v>8138</v>
      </c>
      <c r="AF64" s="117">
        <v>7887</v>
      </c>
      <c r="AG64" s="117">
        <v>251</v>
      </c>
      <c r="AH64" s="249">
        <v>0.96915704104202505</v>
      </c>
      <c r="AK64" s="275">
        <v>41883</v>
      </c>
      <c r="AL64" s="116">
        <v>4714</v>
      </c>
      <c r="AM64" s="117">
        <v>4516</v>
      </c>
      <c r="AN64" s="117">
        <v>198</v>
      </c>
      <c r="AO64" s="276">
        <v>0.95799745439117501</v>
      </c>
      <c r="AR64" s="304">
        <v>41883</v>
      </c>
      <c r="AS64" s="116">
        <v>11049</v>
      </c>
      <c r="AT64" s="117">
        <v>9075</v>
      </c>
      <c r="AU64" s="117">
        <v>1974</v>
      </c>
      <c r="AV64" s="305">
        <v>0.82134129785500998</v>
      </c>
      <c r="AY64" s="333">
        <v>41883</v>
      </c>
      <c r="AZ64" s="116">
        <v>1684</v>
      </c>
      <c r="BA64" s="117">
        <v>1578</v>
      </c>
      <c r="BB64" s="117">
        <v>106</v>
      </c>
      <c r="BC64" s="334">
        <v>0.93705463182897897</v>
      </c>
      <c r="BF64" s="362">
        <v>41883</v>
      </c>
      <c r="BG64" s="116">
        <v>1736</v>
      </c>
      <c r="BH64" s="117">
        <v>1555</v>
      </c>
      <c r="BI64" s="117">
        <v>181</v>
      </c>
      <c r="BJ64" s="363">
        <v>0.89573732718893995</v>
      </c>
    </row>
    <row r="65" spans="2:62" ht="14.4" customHeight="1" x14ac:dyDescent="0.3">
      <c r="B65" s="115">
        <v>41913</v>
      </c>
      <c r="C65" s="116">
        <v>135049</v>
      </c>
      <c r="D65" s="117">
        <v>127795</v>
      </c>
      <c r="E65" s="117">
        <v>7254</v>
      </c>
      <c r="F65" s="118">
        <v>0.94628616280016897</v>
      </c>
      <c r="I65" s="162">
        <v>41913</v>
      </c>
      <c r="J65" s="116">
        <v>19552</v>
      </c>
      <c r="K65" s="117">
        <v>18739</v>
      </c>
      <c r="L65" s="117">
        <v>813</v>
      </c>
      <c r="M65" s="163">
        <v>0.95841857610474601</v>
      </c>
      <c r="P65" s="190">
        <v>41913</v>
      </c>
      <c r="Q65" s="116">
        <v>23556</v>
      </c>
      <c r="R65" s="117">
        <v>23024</v>
      </c>
      <c r="S65" s="117">
        <v>532</v>
      </c>
      <c r="T65" s="191">
        <v>0.97741552046187796</v>
      </c>
      <c r="W65" s="219">
        <v>41913</v>
      </c>
      <c r="X65" s="116">
        <v>7635</v>
      </c>
      <c r="Y65" s="117">
        <v>7605</v>
      </c>
      <c r="Z65" s="117">
        <v>30</v>
      </c>
      <c r="AA65" s="220">
        <v>0.99607072691552101</v>
      </c>
      <c r="AD65" s="248">
        <v>41913</v>
      </c>
      <c r="AE65" s="116">
        <v>8261</v>
      </c>
      <c r="AF65" s="117">
        <v>8078</v>
      </c>
      <c r="AG65" s="117">
        <v>183</v>
      </c>
      <c r="AH65" s="249">
        <v>0.97784771819392302</v>
      </c>
      <c r="AK65" s="275">
        <v>41913</v>
      </c>
      <c r="AL65" s="116">
        <v>4853</v>
      </c>
      <c r="AM65" s="117">
        <v>4660</v>
      </c>
      <c r="AN65" s="117">
        <v>193</v>
      </c>
      <c r="AO65" s="276">
        <v>0.96023078508139303</v>
      </c>
      <c r="AR65" s="304">
        <v>41913</v>
      </c>
      <c r="AS65" s="116">
        <v>11093</v>
      </c>
      <c r="AT65" s="117">
        <v>9139</v>
      </c>
      <c r="AU65" s="117">
        <v>1954</v>
      </c>
      <c r="AV65" s="305">
        <v>0.82385288019471703</v>
      </c>
      <c r="AY65" s="333">
        <v>41913</v>
      </c>
      <c r="AZ65" s="116">
        <v>1796</v>
      </c>
      <c r="BA65" s="117">
        <v>1669</v>
      </c>
      <c r="BB65" s="117">
        <v>127</v>
      </c>
      <c r="BC65" s="334">
        <v>0.92928730512249402</v>
      </c>
      <c r="BF65" s="362">
        <v>41913</v>
      </c>
      <c r="BG65" s="116">
        <v>1755</v>
      </c>
      <c r="BH65" s="117">
        <v>1571</v>
      </c>
      <c r="BI65" s="117">
        <v>184</v>
      </c>
      <c r="BJ65" s="363">
        <v>0.89515669515669505</v>
      </c>
    </row>
    <row r="66" spans="2:62" ht="14.4" customHeight="1" x14ac:dyDescent="0.3">
      <c r="B66" s="115">
        <v>41944</v>
      </c>
      <c r="C66" s="116">
        <v>125996</v>
      </c>
      <c r="D66" s="117">
        <v>119342</v>
      </c>
      <c r="E66" s="117">
        <v>6654</v>
      </c>
      <c r="F66" s="118">
        <v>0.94718879964443303</v>
      </c>
      <c r="I66" s="162">
        <v>41944</v>
      </c>
      <c r="J66" s="116">
        <v>18597</v>
      </c>
      <c r="K66" s="117">
        <v>17571</v>
      </c>
      <c r="L66" s="117">
        <v>1026</v>
      </c>
      <c r="M66" s="163">
        <v>0.94482981125988097</v>
      </c>
      <c r="P66" s="190">
        <v>41944</v>
      </c>
      <c r="Q66" s="116">
        <v>21464</v>
      </c>
      <c r="R66" s="117">
        <v>20954</v>
      </c>
      <c r="S66" s="117">
        <v>510</v>
      </c>
      <c r="T66" s="191">
        <v>0.97623928438315299</v>
      </c>
      <c r="W66" s="219">
        <v>41944</v>
      </c>
      <c r="X66" s="116">
        <v>6381</v>
      </c>
      <c r="Y66" s="117">
        <v>6357</v>
      </c>
      <c r="Z66" s="117">
        <v>24</v>
      </c>
      <c r="AA66" s="220">
        <v>0.99623883403855196</v>
      </c>
      <c r="AD66" s="248">
        <v>41944</v>
      </c>
      <c r="AE66" s="116">
        <v>7524</v>
      </c>
      <c r="AF66" s="117">
        <v>7393</v>
      </c>
      <c r="AG66" s="117">
        <v>131</v>
      </c>
      <c r="AH66" s="249">
        <v>0.98258904837852201</v>
      </c>
      <c r="AK66" s="275">
        <v>41944</v>
      </c>
      <c r="AL66" s="116">
        <v>4340</v>
      </c>
      <c r="AM66" s="117">
        <v>4141</v>
      </c>
      <c r="AN66" s="117">
        <v>199</v>
      </c>
      <c r="AO66" s="276">
        <v>0.95414746543778794</v>
      </c>
      <c r="AR66" s="304">
        <v>41944</v>
      </c>
      <c r="AS66" s="116">
        <v>10240</v>
      </c>
      <c r="AT66" s="117">
        <v>8596</v>
      </c>
      <c r="AU66" s="117">
        <v>1644</v>
      </c>
      <c r="AV66" s="305">
        <v>0.83945312500000002</v>
      </c>
      <c r="AY66" s="333">
        <v>41944</v>
      </c>
      <c r="AZ66" s="116">
        <v>1727</v>
      </c>
      <c r="BA66" s="117">
        <v>1615</v>
      </c>
      <c r="BB66" s="117">
        <v>112</v>
      </c>
      <c r="BC66" s="334">
        <v>0.93514765489287799</v>
      </c>
      <c r="BF66" s="362">
        <v>41944</v>
      </c>
      <c r="BG66" s="116">
        <v>1657</v>
      </c>
      <c r="BH66" s="117">
        <v>1489</v>
      </c>
      <c r="BI66" s="117">
        <v>168</v>
      </c>
      <c r="BJ66" s="363">
        <v>0.89861194930597499</v>
      </c>
    </row>
    <row r="67" spans="2:62" ht="14.4" customHeight="1" x14ac:dyDescent="0.3">
      <c r="B67" s="115">
        <v>41974</v>
      </c>
      <c r="C67" s="116">
        <v>133004</v>
      </c>
      <c r="D67" s="117">
        <v>126168</v>
      </c>
      <c r="E67" s="117">
        <v>6836</v>
      </c>
      <c r="F67" s="118">
        <v>0.94860304953234498</v>
      </c>
      <c r="I67" s="162">
        <v>41974</v>
      </c>
      <c r="J67" s="116">
        <v>19301</v>
      </c>
      <c r="K67" s="117">
        <v>18225</v>
      </c>
      <c r="L67" s="117">
        <v>1076</v>
      </c>
      <c r="M67" s="163">
        <v>0.94425159318170004</v>
      </c>
      <c r="P67" s="190">
        <v>41974</v>
      </c>
      <c r="Q67" s="116">
        <v>22786</v>
      </c>
      <c r="R67" s="117">
        <v>22312</v>
      </c>
      <c r="S67" s="117">
        <v>474</v>
      </c>
      <c r="T67" s="191">
        <v>0.97919775300623202</v>
      </c>
      <c r="W67" s="219">
        <v>41974</v>
      </c>
      <c r="X67" s="116">
        <v>6014</v>
      </c>
      <c r="Y67" s="117">
        <v>5997</v>
      </c>
      <c r="Z67" s="117">
        <v>17</v>
      </c>
      <c r="AA67" s="220">
        <v>0.99717326238776205</v>
      </c>
      <c r="AD67" s="248">
        <v>41974</v>
      </c>
      <c r="AE67" s="116">
        <v>7545</v>
      </c>
      <c r="AF67" s="117">
        <v>7354</v>
      </c>
      <c r="AG67" s="117">
        <v>191</v>
      </c>
      <c r="AH67" s="249">
        <v>0.97468522200132501</v>
      </c>
      <c r="AK67" s="275">
        <v>41974</v>
      </c>
      <c r="AL67" s="116">
        <v>4389</v>
      </c>
      <c r="AM67" s="117">
        <v>4190</v>
      </c>
      <c r="AN67" s="117">
        <v>199</v>
      </c>
      <c r="AO67" s="276">
        <v>0.95465937571200699</v>
      </c>
      <c r="AR67" s="304">
        <v>41974</v>
      </c>
      <c r="AS67" s="116">
        <v>11198</v>
      </c>
      <c r="AT67" s="117">
        <v>9509</v>
      </c>
      <c r="AU67" s="117">
        <v>1689</v>
      </c>
      <c r="AV67" s="305">
        <v>0.84916949455259905</v>
      </c>
      <c r="AY67" s="333">
        <v>41974</v>
      </c>
      <c r="AZ67" s="116">
        <v>1800</v>
      </c>
      <c r="BA67" s="117">
        <v>1693</v>
      </c>
      <c r="BB67" s="117">
        <v>107</v>
      </c>
      <c r="BC67" s="334">
        <v>0.94055555555555603</v>
      </c>
      <c r="BF67" s="362">
        <v>41974</v>
      </c>
      <c r="BG67" s="116">
        <v>1561</v>
      </c>
      <c r="BH67" s="117">
        <v>1401</v>
      </c>
      <c r="BI67" s="117">
        <v>160</v>
      </c>
      <c r="BJ67" s="363">
        <v>0.89750160153747605</v>
      </c>
    </row>
    <row r="68" spans="2:62" ht="14.4" customHeight="1" x14ac:dyDescent="0.3">
      <c r="B68" s="115">
        <v>42005</v>
      </c>
      <c r="C68" s="116">
        <v>115165</v>
      </c>
      <c r="D68" s="117">
        <v>108130</v>
      </c>
      <c r="E68" s="117">
        <v>7035</v>
      </c>
      <c r="F68" s="118">
        <v>0.93891373247080301</v>
      </c>
      <c r="I68" s="162">
        <v>42005</v>
      </c>
      <c r="J68" s="116">
        <v>16652</v>
      </c>
      <c r="K68" s="117">
        <v>15691</v>
      </c>
      <c r="L68" s="117">
        <v>961</v>
      </c>
      <c r="M68" s="163">
        <v>0.94228921450876801</v>
      </c>
      <c r="P68" s="190">
        <v>42005</v>
      </c>
      <c r="Q68" s="116">
        <v>21767</v>
      </c>
      <c r="R68" s="117">
        <v>21071</v>
      </c>
      <c r="S68" s="117">
        <v>696</v>
      </c>
      <c r="T68" s="191">
        <v>0.968024991960307</v>
      </c>
      <c r="W68" s="219">
        <v>42005</v>
      </c>
      <c r="X68" s="116">
        <v>7597</v>
      </c>
      <c r="Y68" s="117">
        <v>7525</v>
      </c>
      <c r="Z68" s="117">
        <v>72</v>
      </c>
      <c r="AA68" s="220">
        <v>0.99052257470053995</v>
      </c>
      <c r="AD68" s="248">
        <v>42005</v>
      </c>
      <c r="AE68" s="116">
        <v>7891</v>
      </c>
      <c r="AF68" s="117">
        <v>7612</v>
      </c>
      <c r="AG68" s="117">
        <v>279</v>
      </c>
      <c r="AH68" s="249">
        <v>0.96464326447852</v>
      </c>
      <c r="AK68" s="275">
        <v>42005</v>
      </c>
      <c r="AL68" s="116">
        <v>4643</v>
      </c>
      <c r="AM68" s="117">
        <v>4361</v>
      </c>
      <c r="AN68" s="117">
        <v>282</v>
      </c>
      <c r="AO68" s="276">
        <v>0.93926340727977597</v>
      </c>
      <c r="AR68" s="304">
        <v>42005</v>
      </c>
      <c r="AS68" s="116">
        <v>10411</v>
      </c>
      <c r="AT68" s="117">
        <v>8459</v>
      </c>
      <c r="AU68" s="117">
        <v>1952</v>
      </c>
      <c r="AV68" s="305">
        <v>0.81250600326577704</v>
      </c>
      <c r="AY68" s="333">
        <v>42005</v>
      </c>
      <c r="AZ68" s="116">
        <v>1676</v>
      </c>
      <c r="BA68" s="117">
        <v>1520</v>
      </c>
      <c r="BB68" s="117">
        <v>156</v>
      </c>
      <c r="BC68" s="334">
        <v>0.90692124105011895</v>
      </c>
      <c r="BF68" s="362">
        <v>42005</v>
      </c>
      <c r="BG68" s="116">
        <v>1693</v>
      </c>
      <c r="BH68" s="117">
        <v>1498</v>
      </c>
      <c r="BI68" s="117">
        <v>195</v>
      </c>
      <c r="BJ68" s="363">
        <v>0.88481984642646205</v>
      </c>
    </row>
    <row r="69" spans="2:62" ht="14.4" customHeight="1" x14ac:dyDescent="0.3">
      <c r="B69" s="115">
        <v>42036</v>
      </c>
      <c r="C69" s="116">
        <v>127180</v>
      </c>
      <c r="D69" s="117">
        <v>121550</v>
      </c>
      <c r="E69" s="117">
        <v>5630</v>
      </c>
      <c r="F69" s="118">
        <v>0.95573203333857504</v>
      </c>
      <c r="I69" s="162">
        <v>42036</v>
      </c>
      <c r="J69" s="116">
        <v>18186</v>
      </c>
      <c r="K69" s="117">
        <v>17334</v>
      </c>
      <c r="L69" s="117">
        <v>852</v>
      </c>
      <c r="M69" s="163">
        <v>0.95315077532167602</v>
      </c>
      <c r="P69" s="190">
        <v>42036</v>
      </c>
      <c r="Q69" s="116">
        <v>20517</v>
      </c>
      <c r="R69" s="117">
        <v>20059</v>
      </c>
      <c r="S69" s="117">
        <v>458</v>
      </c>
      <c r="T69" s="191">
        <v>0.977677048301409</v>
      </c>
      <c r="W69" s="219">
        <v>42036</v>
      </c>
      <c r="X69" s="116">
        <v>6812</v>
      </c>
      <c r="Y69" s="117">
        <v>6789</v>
      </c>
      <c r="Z69" s="117">
        <v>23</v>
      </c>
      <c r="AA69" s="220">
        <v>0.99662360540223105</v>
      </c>
      <c r="AD69" s="248">
        <v>42036</v>
      </c>
      <c r="AE69" s="116">
        <v>7578</v>
      </c>
      <c r="AF69" s="117">
        <v>7475</v>
      </c>
      <c r="AG69" s="117">
        <v>103</v>
      </c>
      <c r="AH69" s="249">
        <v>0.986408023225125</v>
      </c>
      <c r="AK69" s="275">
        <v>42036</v>
      </c>
      <c r="AL69" s="116">
        <v>4274</v>
      </c>
      <c r="AM69" s="117">
        <v>4077</v>
      </c>
      <c r="AN69" s="117">
        <v>197</v>
      </c>
      <c r="AO69" s="276">
        <v>0.953907346747777</v>
      </c>
      <c r="AR69" s="304">
        <v>42036</v>
      </c>
      <c r="AS69" s="116">
        <v>9781</v>
      </c>
      <c r="AT69" s="117">
        <v>7921</v>
      </c>
      <c r="AU69" s="117">
        <v>1860</v>
      </c>
      <c r="AV69" s="305">
        <v>0.80983539515387004</v>
      </c>
      <c r="AY69" s="333">
        <v>42036</v>
      </c>
      <c r="AZ69" s="116">
        <v>1394</v>
      </c>
      <c r="BA69" s="117">
        <v>1252</v>
      </c>
      <c r="BB69" s="117">
        <v>142</v>
      </c>
      <c r="BC69" s="334">
        <v>0.89813486370157802</v>
      </c>
      <c r="BF69" s="362">
        <v>42036</v>
      </c>
      <c r="BG69" s="116">
        <v>1568</v>
      </c>
      <c r="BH69" s="117">
        <v>1401</v>
      </c>
      <c r="BI69" s="117">
        <v>167</v>
      </c>
      <c r="BJ69" s="363">
        <v>0.89349489795918402</v>
      </c>
    </row>
    <row r="70" spans="2:62" ht="14.4" customHeight="1" x14ac:dyDescent="0.3">
      <c r="B70" s="131">
        <v>42064</v>
      </c>
      <c r="C70" s="120">
        <v>150069</v>
      </c>
      <c r="D70" s="121">
        <v>141815</v>
      </c>
      <c r="E70" s="121">
        <v>8254</v>
      </c>
      <c r="F70" s="132">
        <v>0.94499863396171102</v>
      </c>
      <c r="I70" s="174">
        <v>42064</v>
      </c>
      <c r="J70" s="120">
        <v>20057</v>
      </c>
      <c r="K70" s="121">
        <v>18951</v>
      </c>
      <c r="L70" s="121">
        <v>1106</v>
      </c>
      <c r="M70" s="175">
        <v>0.94485715710225904</v>
      </c>
      <c r="P70" s="202">
        <v>42064</v>
      </c>
      <c r="Q70" s="120">
        <v>23532</v>
      </c>
      <c r="R70" s="121">
        <v>22992</v>
      </c>
      <c r="S70" s="121">
        <v>540</v>
      </c>
      <c r="T70" s="203">
        <v>0.97705252422233602</v>
      </c>
      <c r="W70" s="231">
        <v>42064</v>
      </c>
      <c r="X70" s="120">
        <v>7254</v>
      </c>
      <c r="Y70" s="121">
        <v>7235</v>
      </c>
      <c r="Z70" s="121">
        <v>19</v>
      </c>
      <c r="AA70" s="232">
        <v>0.99738075544527205</v>
      </c>
      <c r="AD70" s="259">
        <v>42064</v>
      </c>
      <c r="AE70" s="120">
        <v>8354</v>
      </c>
      <c r="AF70" s="121">
        <v>8205</v>
      </c>
      <c r="AG70" s="121">
        <v>149</v>
      </c>
      <c r="AH70" s="260">
        <v>0.98216423270289699</v>
      </c>
      <c r="AK70" s="287">
        <v>42064</v>
      </c>
      <c r="AL70" s="120">
        <v>4781</v>
      </c>
      <c r="AM70" s="121">
        <v>4556</v>
      </c>
      <c r="AN70" s="121">
        <v>225</v>
      </c>
      <c r="AO70" s="288">
        <v>0.95293871574984301</v>
      </c>
      <c r="AR70" s="316">
        <v>42064</v>
      </c>
      <c r="AS70" s="120">
        <v>11568</v>
      </c>
      <c r="AT70" s="121">
        <v>9723</v>
      </c>
      <c r="AU70" s="121">
        <v>1845</v>
      </c>
      <c r="AV70" s="317">
        <v>0.84050829875518696</v>
      </c>
      <c r="AY70" s="345">
        <v>42064</v>
      </c>
      <c r="AZ70" s="120">
        <v>1686</v>
      </c>
      <c r="BA70" s="121">
        <v>1566</v>
      </c>
      <c r="BB70" s="121">
        <v>120</v>
      </c>
      <c r="BC70" s="346">
        <v>0.92882562277580105</v>
      </c>
      <c r="BF70" s="374">
        <v>42064</v>
      </c>
      <c r="BG70" s="120">
        <v>1836</v>
      </c>
      <c r="BH70" s="121">
        <v>1656</v>
      </c>
      <c r="BI70" s="121">
        <v>180</v>
      </c>
      <c r="BJ70" s="375">
        <v>0.90196078431372595</v>
      </c>
    </row>
    <row r="71" spans="2:62" ht="14.4" customHeight="1" x14ac:dyDescent="0.3">
      <c r="B71" s="115">
        <v>42095</v>
      </c>
      <c r="C71" s="116">
        <v>135801</v>
      </c>
      <c r="D71" s="117">
        <v>125831</v>
      </c>
      <c r="E71" s="117">
        <v>9970</v>
      </c>
      <c r="F71" s="118">
        <v>0.92658375122421799</v>
      </c>
      <c r="I71" s="162">
        <v>42095</v>
      </c>
      <c r="J71" s="116">
        <v>18556</v>
      </c>
      <c r="K71" s="117">
        <v>17209</v>
      </c>
      <c r="L71" s="117">
        <v>1347</v>
      </c>
      <c r="M71" s="163">
        <v>0.92740892433714195</v>
      </c>
      <c r="P71" s="190">
        <v>42095</v>
      </c>
      <c r="Q71" s="116">
        <v>21977</v>
      </c>
      <c r="R71" s="117">
        <v>21394</v>
      </c>
      <c r="S71" s="117">
        <v>583</v>
      </c>
      <c r="T71" s="191">
        <v>0.97347226646038998</v>
      </c>
      <c r="W71" s="219">
        <v>42095</v>
      </c>
      <c r="X71" s="116">
        <v>6754</v>
      </c>
      <c r="Y71" s="117">
        <v>6731</v>
      </c>
      <c r="Z71" s="117">
        <v>23</v>
      </c>
      <c r="AA71" s="220">
        <v>0.99659461060112497</v>
      </c>
      <c r="AD71" s="248">
        <v>42095</v>
      </c>
      <c r="AE71" s="116">
        <v>7659</v>
      </c>
      <c r="AF71" s="117">
        <v>7457</v>
      </c>
      <c r="AG71" s="117">
        <v>202</v>
      </c>
      <c r="AH71" s="249">
        <v>0.97362579971275598</v>
      </c>
      <c r="AK71" s="275">
        <v>42095</v>
      </c>
      <c r="AL71" s="116">
        <v>4174</v>
      </c>
      <c r="AM71" s="117">
        <v>3931</v>
      </c>
      <c r="AN71" s="117">
        <v>243</v>
      </c>
      <c r="AO71" s="276">
        <v>0.94178246286535705</v>
      </c>
      <c r="AR71" s="304">
        <v>42095</v>
      </c>
      <c r="AS71" s="116">
        <v>10870</v>
      </c>
      <c r="AT71" s="117">
        <v>9035</v>
      </c>
      <c r="AU71" s="117">
        <v>1835</v>
      </c>
      <c r="AV71" s="305">
        <v>0.83118675252989904</v>
      </c>
      <c r="AY71" s="333">
        <v>42095</v>
      </c>
      <c r="AZ71" s="116">
        <v>1670</v>
      </c>
      <c r="BA71" s="117">
        <v>1552</v>
      </c>
      <c r="BB71" s="117">
        <v>118</v>
      </c>
      <c r="BC71" s="334">
        <v>0.92934131736526904</v>
      </c>
      <c r="BF71" s="362">
        <v>42095</v>
      </c>
      <c r="BG71" s="116">
        <v>1619</v>
      </c>
      <c r="BH71" s="117">
        <v>1466</v>
      </c>
      <c r="BI71" s="117">
        <v>153</v>
      </c>
      <c r="BJ71" s="363">
        <v>0.90549722050648596</v>
      </c>
    </row>
    <row r="72" spans="2:62" ht="14.4" customHeight="1" x14ac:dyDescent="0.3">
      <c r="B72" s="115">
        <v>42125</v>
      </c>
      <c r="C72" s="116">
        <v>132252</v>
      </c>
      <c r="D72" s="117">
        <v>124735</v>
      </c>
      <c r="E72" s="117">
        <v>7517</v>
      </c>
      <c r="F72" s="118">
        <v>0.94316154009013098</v>
      </c>
      <c r="I72" s="162">
        <v>42125</v>
      </c>
      <c r="J72" s="116">
        <v>17650</v>
      </c>
      <c r="K72" s="117">
        <v>16672</v>
      </c>
      <c r="L72" s="117">
        <v>978</v>
      </c>
      <c r="M72" s="163">
        <v>0.94458923512747905</v>
      </c>
      <c r="P72" s="190">
        <v>42125</v>
      </c>
      <c r="Q72" s="116">
        <v>21002</v>
      </c>
      <c r="R72" s="117">
        <v>20503</v>
      </c>
      <c r="S72" s="117">
        <v>499</v>
      </c>
      <c r="T72" s="191">
        <v>0.97624035806113696</v>
      </c>
      <c r="W72" s="219">
        <v>42125</v>
      </c>
      <c r="X72" s="116">
        <v>6616</v>
      </c>
      <c r="Y72" s="117">
        <v>6587</v>
      </c>
      <c r="Z72" s="117">
        <v>29</v>
      </c>
      <c r="AA72" s="220">
        <v>0.99561668681983095</v>
      </c>
      <c r="AD72" s="248">
        <v>42125</v>
      </c>
      <c r="AE72" s="116">
        <v>7246</v>
      </c>
      <c r="AF72" s="117">
        <v>7076</v>
      </c>
      <c r="AG72" s="117">
        <v>170</v>
      </c>
      <c r="AH72" s="249">
        <v>0.97653878001656103</v>
      </c>
      <c r="AK72" s="275">
        <v>42125</v>
      </c>
      <c r="AL72" s="116">
        <v>3944</v>
      </c>
      <c r="AM72" s="117">
        <v>3757</v>
      </c>
      <c r="AN72" s="117">
        <v>187</v>
      </c>
      <c r="AO72" s="276">
        <v>0.95258620689655205</v>
      </c>
      <c r="AR72" s="304">
        <v>42125</v>
      </c>
      <c r="AS72" s="116">
        <v>10423</v>
      </c>
      <c r="AT72" s="117">
        <v>8462</v>
      </c>
      <c r="AU72" s="117">
        <v>1961</v>
      </c>
      <c r="AV72" s="305">
        <v>0.81185839009881999</v>
      </c>
      <c r="AY72" s="333">
        <v>42125</v>
      </c>
      <c r="AZ72" s="116">
        <v>1482</v>
      </c>
      <c r="BA72" s="117">
        <v>1372</v>
      </c>
      <c r="BB72" s="117">
        <v>110</v>
      </c>
      <c r="BC72" s="334">
        <v>0.92577597840755699</v>
      </c>
      <c r="BF72" s="362">
        <v>42125</v>
      </c>
      <c r="BG72" s="116">
        <v>1617</v>
      </c>
      <c r="BH72" s="117">
        <v>1449</v>
      </c>
      <c r="BI72" s="117">
        <v>168</v>
      </c>
      <c r="BJ72" s="363">
        <v>0.89610389610389596</v>
      </c>
    </row>
    <row r="73" spans="2:62" ht="14.4" customHeight="1" x14ac:dyDescent="0.3">
      <c r="B73" s="115">
        <v>42156</v>
      </c>
      <c r="C73" s="116">
        <v>148674</v>
      </c>
      <c r="D73" s="117">
        <v>139893</v>
      </c>
      <c r="E73" s="117">
        <v>8781</v>
      </c>
      <c r="F73" s="118">
        <v>0.94093789095605196</v>
      </c>
      <c r="I73" s="162">
        <v>42156</v>
      </c>
      <c r="J73" s="116">
        <v>20006</v>
      </c>
      <c r="K73" s="117">
        <v>18605</v>
      </c>
      <c r="L73" s="117">
        <v>1401</v>
      </c>
      <c r="M73" s="163">
        <v>0.92997100869739102</v>
      </c>
      <c r="P73" s="190">
        <v>42156</v>
      </c>
      <c r="Q73" s="116">
        <v>24100</v>
      </c>
      <c r="R73" s="117">
        <v>23477</v>
      </c>
      <c r="S73" s="117">
        <v>623</v>
      </c>
      <c r="T73" s="191">
        <v>0.97414937759336095</v>
      </c>
      <c r="W73" s="219">
        <v>42156</v>
      </c>
      <c r="X73" s="116">
        <v>7463</v>
      </c>
      <c r="Y73" s="117">
        <v>7435</v>
      </c>
      <c r="Z73" s="117">
        <v>28</v>
      </c>
      <c r="AA73" s="220">
        <v>0.99624815757738205</v>
      </c>
      <c r="AD73" s="248">
        <v>42156</v>
      </c>
      <c r="AE73" s="116">
        <v>8036</v>
      </c>
      <c r="AF73" s="117">
        <v>7852</v>
      </c>
      <c r="AG73" s="117">
        <v>184</v>
      </c>
      <c r="AH73" s="249">
        <v>0.97710303633648599</v>
      </c>
      <c r="AK73" s="275">
        <v>42156</v>
      </c>
      <c r="AL73" s="116">
        <v>4776</v>
      </c>
      <c r="AM73" s="117">
        <v>4549</v>
      </c>
      <c r="AN73" s="117">
        <v>227</v>
      </c>
      <c r="AO73" s="276">
        <v>0.95247068676716895</v>
      </c>
      <c r="AR73" s="304">
        <v>42156</v>
      </c>
      <c r="AS73" s="116">
        <v>11977</v>
      </c>
      <c r="AT73" s="117">
        <v>9744</v>
      </c>
      <c r="AU73" s="117">
        <v>2233</v>
      </c>
      <c r="AV73" s="305">
        <v>0.81355932203389802</v>
      </c>
      <c r="AY73" s="333">
        <v>42156</v>
      </c>
      <c r="AZ73" s="116">
        <v>1689</v>
      </c>
      <c r="BA73" s="117">
        <v>1580</v>
      </c>
      <c r="BB73" s="117">
        <v>109</v>
      </c>
      <c r="BC73" s="334">
        <v>0.93546477205446998</v>
      </c>
      <c r="BF73" s="362">
        <v>42156</v>
      </c>
      <c r="BG73" s="116">
        <v>1850</v>
      </c>
      <c r="BH73" s="117">
        <v>1639</v>
      </c>
      <c r="BI73" s="117">
        <v>211</v>
      </c>
      <c r="BJ73" s="363">
        <v>0.885945945945946</v>
      </c>
    </row>
    <row r="74" spans="2:62" ht="14.4" customHeight="1" x14ac:dyDescent="0.3">
      <c r="B74" s="115">
        <v>42186</v>
      </c>
      <c r="C74" s="116">
        <v>154952</v>
      </c>
      <c r="D74" s="117">
        <v>145519</v>
      </c>
      <c r="E74" s="117">
        <v>9433</v>
      </c>
      <c r="F74" s="118">
        <v>0.93912308327740202</v>
      </c>
      <c r="I74" s="162">
        <v>42186</v>
      </c>
      <c r="J74" s="116">
        <v>20431</v>
      </c>
      <c r="K74" s="117">
        <v>18886</v>
      </c>
      <c r="L74" s="117">
        <v>1545</v>
      </c>
      <c r="M74" s="163">
        <v>0.92437961920610801</v>
      </c>
      <c r="P74" s="190">
        <v>42186</v>
      </c>
      <c r="Q74" s="116">
        <v>24829</v>
      </c>
      <c r="R74" s="117">
        <v>24286</v>
      </c>
      <c r="S74" s="117">
        <v>543</v>
      </c>
      <c r="T74" s="191">
        <v>0.97813041201820405</v>
      </c>
      <c r="W74" s="219">
        <v>42186</v>
      </c>
      <c r="X74" s="116">
        <v>7506</v>
      </c>
      <c r="Y74" s="117">
        <v>7482</v>
      </c>
      <c r="Z74" s="117">
        <v>24</v>
      </c>
      <c r="AA74" s="220">
        <v>0.99680255795363704</v>
      </c>
      <c r="AD74" s="248">
        <v>42186</v>
      </c>
      <c r="AE74" s="116">
        <v>8303</v>
      </c>
      <c r="AF74" s="117">
        <v>8129</v>
      </c>
      <c r="AG74" s="117">
        <v>174</v>
      </c>
      <c r="AH74" s="249">
        <v>0.97904371913766097</v>
      </c>
      <c r="AK74" s="275">
        <v>42186</v>
      </c>
      <c r="AL74" s="116">
        <v>4697</v>
      </c>
      <c r="AM74" s="117">
        <v>4501</v>
      </c>
      <c r="AN74" s="117">
        <v>196</v>
      </c>
      <c r="AO74" s="276">
        <v>0.95827123695976202</v>
      </c>
      <c r="AR74" s="304">
        <v>42186</v>
      </c>
      <c r="AS74" s="116">
        <v>12175</v>
      </c>
      <c r="AT74" s="117">
        <v>9968</v>
      </c>
      <c r="AU74" s="117">
        <v>2207</v>
      </c>
      <c r="AV74" s="305">
        <v>0.81872689938398402</v>
      </c>
      <c r="AY74" s="333">
        <v>42186</v>
      </c>
      <c r="AZ74" s="116">
        <v>1841</v>
      </c>
      <c r="BA74" s="117">
        <v>1738</v>
      </c>
      <c r="BB74" s="117">
        <v>103</v>
      </c>
      <c r="BC74" s="334">
        <v>0.94405214557305805</v>
      </c>
      <c r="BF74" s="362">
        <v>42186</v>
      </c>
      <c r="BG74" s="116">
        <v>1964</v>
      </c>
      <c r="BH74" s="117">
        <v>1731</v>
      </c>
      <c r="BI74" s="117">
        <v>233</v>
      </c>
      <c r="BJ74" s="363">
        <v>0.88136456211812597</v>
      </c>
    </row>
    <row r="75" spans="2:62" ht="14.4" customHeight="1" x14ac:dyDescent="0.3">
      <c r="B75" s="115">
        <v>42217</v>
      </c>
      <c r="C75" s="116">
        <v>135373</v>
      </c>
      <c r="D75" s="117">
        <v>126138</v>
      </c>
      <c r="E75" s="117">
        <v>9235</v>
      </c>
      <c r="F75" s="118">
        <v>0.93178107894484097</v>
      </c>
      <c r="I75" s="162">
        <v>42217</v>
      </c>
      <c r="J75" s="116">
        <v>17748</v>
      </c>
      <c r="K75" s="117">
        <v>16278</v>
      </c>
      <c r="L75" s="117">
        <v>1470</v>
      </c>
      <c r="M75" s="163">
        <v>0.91717376605814704</v>
      </c>
      <c r="P75" s="190">
        <v>42217</v>
      </c>
      <c r="Q75" s="116">
        <v>21669</v>
      </c>
      <c r="R75" s="117">
        <v>21142</v>
      </c>
      <c r="S75" s="117">
        <v>527</v>
      </c>
      <c r="T75" s="191">
        <v>0.97567954220314701</v>
      </c>
      <c r="W75" s="219">
        <v>42217</v>
      </c>
      <c r="X75" s="116">
        <v>6640</v>
      </c>
      <c r="Y75" s="117">
        <v>6610</v>
      </c>
      <c r="Z75" s="117">
        <v>30</v>
      </c>
      <c r="AA75" s="220">
        <v>0.99548192771084298</v>
      </c>
      <c r="AD75" s="248">
        <v>42217</v>
      </c>
      <c r="AE75" s="116">
        <v>7195</v>
      </c>
      <c r="AF75" s="117">
        <v>7022</v>
      </c>
      <c r="AG75" s="117">
        <v>173</v>
      </c>
      <c r="AH75" s="249">
        <v>0.97595552466990998</v>
      </c>
      <c r="AK75" s="275">
        <v>42217</v>
      </c>
      <c r="AL75" s="116">
        <v>4148</v>
      </c>
      <c r="AM75" s="117">
        <v>3957</v>
      </c>
      <c r="AN75" s="117">
        <v>191</v>
      </c>
      <c r="AO75" s="276">
        <v>0.95395371263259399</v>
      </c>
      <c r="AR75" s="304">
        <v>42217</v>
      </c>
      <c r="AS75" s="116">
        <v>10953</v>
      </c>
      <c r="AT75" s="117">
        <v>9054</v>
      </c>
      <c r="AU75" s="117">
        <v>1899</v>
      </c>
      <c r="AV75" s="305">
        <v>0.82662284305669698</v>
      </c>
      <c r="AY75" s="333">
        <v>42217</v>
      </c>
      <c r="AZ75" s="116">
        <v>1543</v>
      </c>
      <c r="BA75" s="117">
        <v>1450</v>
      </c>
      <c r="BB75" s="117">
        <v>93</v>
      </c>
      <c r="BC75" s="334">
        <v>0.93972780298120495</v>
      </c>
      <c r="BF75" s="362">
        <v>42217</v>
      </c>
      <c r="BG75" s="116">
        <v>1709</v>
      </c>
      <c r="BH75" s="117">
        <v>1533</v>
      </c>
      <c r="BI75" s="117">
        <v>176</v>
      </c>
      <c r="BJ75" s="363">
        <v>0.89701579871269699</v>
      </c>
    </row>
    <row r="76" spans="2:62" ht="14.4" customHeight="1" x14ac:dyDescent="0.3">
      <c r="B76" s="115">
        <v>42248</v>
      </c>
      <c r="C76" s="116">
        <v>143438</v>
      </c>
      <c r="D76" s="117">
        <v>133858</v>
      </c>
      <c r="E76" s="117">
        <v>9580</v>
      </c>
      <c r="F76" s="118">
        <v>0.93321156178976306</v>
      </c>
      <c r="I76" s="162">
        <v>42248</v>
      </c>
      <c r="J76" s="116">
        <v>18562</v>
      </c>
      <c r="K76" s="117">
        <v>17216</v>
      </c>
      <c r="L76" s="117">
        <v>1346</v>
      </c>
      <c r="M76" s="163">
        <v>0.92748626225622199</v>
      </c>
      <c r="P76" s="190">
        <v>42248</v>
      </c>
      <c r="Q76" s="116">
        <v>24281</v>
      </c>
      <c r="R76" s="117">
        <v>23658</v>
      </c>
      <c r="S76" s="117">
        <v>623</v>
      </c>
      <c r="T76" s="191">
        <v>0.97434207816811502</v>
      </c>
      <c r="W76" s="219">
        <v>42248</v>
      </c>
      <c r="X76" s="116">
        <v>7778</v>
      </c>
      <c r="Y76" s="117">
        <v>7735</v>
      </c>
      <c r="Z76" s="117">
        <v>43</v>
      </c>
      <c r="AA76" s="220">
        <v>0.99447158652609902</v>
      </c>
      <c r="AD76" s="248">
        <v>42248</v>
      </c>
      <c r="AE76" s="116">
        <v>8379</v>
      </c>
      <c r="AF76" s="117">
        <v>8139</v>
      </c>
      <c r="AG76" s="117">
        <v>240</v>
      </c>
      <c r="AH76" s="249">
        <v>0.97135696383816705</v>
      </c>
      <c r="AK76" s="275">
        <v>42248</v>
      </c>
      <c r="AL76" s="116">
        <v>4849</v>
      </c>
      <c r="AM76" s="117">
        <v>4643</v>
      </c>
      <c r="AN76" s="117">
        <v>206</v>
      </c>
      <c r="AO76" s="276">
        <v>0.95751701381728205</v>
      </c>
      <c r="AR76" s="304">
        <v>42248</v>
      </c>
      <c r="AS76" s="116">
        <v>11967</v>
      </c>
      <c r="AT76" s="117">
        <v>9757</v>
      </c>
      <c r="AU76" s="117">
        <v>2210</v>
      </c>
      <c r="AV76" s="305">
        <v>0.81532547839892999</v>
      </c>
      <c r="AY76" s="333">
        <v>42248</v>
      </c>
      <c r="AZ76" s="116">
        <v>1853</v>
      </c>
      <c r="BA76" s="117">
        <v>1727</v>
      </c>
      <c r="BB76" s="117">
        <v>126</v>
      </c>
      <c r="BC76" s="334">
        <v>0.93200215866163005</v>
      </c>
      <c r="BF76" s="362">
        <v>42248</v>
      </c>
      <c r="BG76" s="116">
        <v>1943</v>
      </c>
      <c r="BH76" s="117">
        <v>1712</v>
      </c>
      <c r="BI76" s="117">
        <v>231</v>
      </c>
      <c r="BJ76" s="363">
        <v>0.88111168296448805</v>
      </c>
    </row>
    <row r="77" spans="2:62" ht="14.4" customHeight="1" x14ac:dyDescent="0.3">
      <c r="B77" s="115">
        <v>42278</v>
      </c>
      <c r="C77" s="116">
        <v>145091</v>
      </c>
      <c r="D77" s="117">
        <v>137451</v>
      </c>
      <c r="E77" s="117">
        <v>7640</v>
      </c>
      <c r="F77" s="118">
        <v>0.94734339138885204</v>
      </c>
      <c r="I77" s="162">
        <v>42278</v>
      </c>
      <c r="J77" s="116">
        <v>19345</v>
      </c>
      <c r="K77" s="117">
        <v>18270</v>
      </c>
      <c r="L77" s="117">
        <v>1075</v>
      </c>
      <c r="M77" s="163">
        <v>0.94443008529335704</v>
      </c>
      <c r="P77" s="190">
        <v>42278</v>
      </c>
      <c r="Q77" s="116">
        <v>23857</v>
      </c>
      <c r="R77" s="117">
        <v>23329</v>
      </c>
      <c r="S77" s="117">
        <v>528</v>
      </c>
      <c r="T77" s="191">
        <v>0.97786813094689196</v>
      </c>
      <c r="W77" s="219">
        <v>42278</v>
      </c>
      <c r="X77" s="116">
        <v>7967</v>
      </c>
      <c r="Y77" s="117">
        <v>7947</v>
      </c>
      <c r="Z77" s="117">
        <v>20</v>
      </c>
      <c r="AA77" s="220">
        <v>0.99748964478473701</v>
      </c>
      <c r="AD77" s="248">
        <v>42278</v>
      </c>
      <c r="AE77" s="116">
        <v>8349</v>
      </c>
      <c r="AF77" s="117">
        <v>8159</v>
      </c>
      <c r="AG77" s="117">
        <v>190</v>
      </c>
      <c r="AH77" s="249">
        <v>0.97724278356689398</v>
      </c>
      <c r="AK77" s="275">
        <v>42278</v>
      </c>
      <c r="AL77" s="116">
        <v>4843</v>
      </c>
      <c r="AM77" s="117">
        <v>4654</v>
      </c>
      <c r="AN77" s="117">
        <v>189</v>
      </c>
      <c r="AO77" s="276">
        <v>0.96097460251910005</v>
      </c>
      <c r="AR77" s="304">
        <v>42278</v>
      </c>
      <c r="AS77" s="116">
        <v>11705</v>
      </c>
      <c r="AT77" s="117">
        <v>9577</v>
      </c>
      <c r="AU77" s="117">
        <v>2128</v>
      </c>
      <c r="AV77" s="305">
        <v>0.81819735155916296</v>
      </c>
      <c r="AY77" s="333">
        <v>42278</v>
      </c>
      <c r="AZ77" s="116">
        <v>1683</v>
      </c>
      <c r="BA77" s="117">
        <v>1571</v>
      </c>
      <c r="BB77" s="117">
        <v>112</v>
      </c>
      <c r="BC77" s="334">
        <v>0.933452168746286</v>
      </c>
      <c r="BF77" s="362">
        <v>42278</v>
      </c>
      <c r="BG77" s="116">
        <v>1900</v>
      </c>
      <c r="BH77" s="117">
        <v>1712</v>
      </c>
      <c r="BI77" s="117">
        <v>188</v>
      </c>
      <c r="BJ77" s="363">
        <v>0.90105263157894699</v>
      </c>
    </row>
    <row r="78" spans="2:62" ht="14.4" customHeight="1" x14ac:dyDescent="0.3">
      <c r="B78" s="115">
        <v>42309</v>
      </c>
      <c r="C78" s="116">
        <v>145944</v>
      </c>
      <c r="D78" s="117">
        <v>138280</v>
      </c>
      <c r="E78" s="117">
        <v>7664</v>
      </c>
      <c r="F78" s="118">
        <v>0.94748670723017003</v>
      </c>
      <c r="I78" s="162">
        <v>42309</v>
      </c>
      <c r="J78" s="116">
        <v>19530</v>
      </c>
      <c r="K78" s="117">
        <v>18251</v>
      </c>
      <c r="L78" s="117">
        <v>1279</v>
      </c>
      <c r="M78" s="163">
        <v>0.93451100870455694</v>
      </c>
      <c r="P78" s="190">
        <v>42309</v>
      </c>
      <c r="Q78" s="116">
        <v>23420</v>
      </c>
      <c r="R78" s="117">
        <v>22884</v>
      </c>
      <c r="S78" s="117">
        <v>536</v>
      </c>
      <c r="T78" s="191">
        <v>0.97711357813834299</v>
      </c>
      <c r="W78" s="219">
        <v>42309</v>
      </c>
      <c r="X78" s="116">
        <v>7311</v>
      </c>
      <c r="Y78" s="117">
        <v>7277</v>
      </c>
      <c r="Z78" s="117">
        <v>34</v>
      </c>
      <c r="AA78" s="220">
        <v>0.99534947339625202</v>
      </c>
      <c r="AD78" s="248">
        <v>42309</v>
      </c>
      <c r="AE78" s="116">
        <v>7964</v>
      </c>
      <c r="AF78" s="117">
        <v>7788</v>
      </c>
      <c r="AG78" s="117">
        <v>176</v>
      </c>
      <c r="AH78" s="249">
        <v>0.97790055248618801</v>
      </c>
      <c r="AK78" s="275">
        <v>42309</v>
      </c>
      <c r="AL78" s="116">
        <v>4563</v>
      </c>
      <c r="AM78" s="117">
        <v>4370</v>
      </c>
      <c r="AN78" s="117">
        <v>193</v>
      </c>
      <c r="AO78" s="276">
        <v>0.95770326539557304</v>
      </c>
      <c r="AR78" s="304">
        <v>42309</v>
      </c>
      <c r="AS78" s="116">
        <v>11643</v>
      </c>
      <c r="AT78" s="117">
        <v>9717</v>
      </c>
      <c r="AU78" s="117">
        <v>1926</v>
      </c>
      <c r="AV78" s="305">
        <v>0.83457871682555995</v>
      </c>
      <c r="AY78" s="333">
        <v>42309</v>
      </c>
      <c r="AZ78" s="116">
        <v>1738</v>
      </c>
      <c r="BA78" s="117">
        <v>1617</v>
      </c>
      <c r="BB78" s="117">
        <v>121</v>
      </c>
      <c r="BC78" s="334">
        <v>0.930379746835443</v>
      </c>
      <c r="BF78" s="362">
        <v>42309</v>
      </c>
      <c r="BG78" s="116">
        <v>1868</v>
      </c>
      <c r="BH78" s="117">
        <v>1696</v>
      </c>
      <c r="BI78" s="117">
        <v>172</v>
      </c>
      <c r="BJ78" s="363">
        <v>0.90792291220556698</v>
      </c>
    </row>
    <row r="79" spans="2:62" ht="14.4" customHeight="1" x14ac:dyDescent="0.3">
      <c r="B79" s="115">
        <v>42339</v>
      </c>
      <c r="C79" s="116">
        <v>146808</v>
      </c>
      <c r="D79" s="117">
        <v>139211</v>
      </c>
      <c r="E79" s="117">
        <v>7597</v>
      </c>
      <c r="F79" s="118">
        <v>0.94825213884801896</v>
      </c>
      <c r="I79" s="162">
        <v>42339</v>
      </c>
      <c r="J79" s="116">
        <v>19658</v>
      </c>
      <c r="K79" s="117">
        <v>18167</v>
      </c>
      <c r="L79" s="117">
        <v>1491</v>
      </c>
      <c r="M79" s="163">
        <v>0.92415301658357896</v>
      </c>
      <c r="P79" s="190">
        <v>42339</v>
      </c>
      <c r="Q79" s="116">
        <v>23192</v>
      </c>
      <c r="R79" s="117">
        <v>22732</v>
      </c>
      <c r="S79" s="117">
        <v>460</v>
      </c>
      <c r="T79" s="191">
        <v>0.98016557433597795</v>
      </c>
      <c r="W79" s="219">
        <v>42339</v>
      </c>
      <c r="X79" s="116">
        <v>6824</v>
      </c>
      <c r="Y79" s="117">
        <v>6792</v>
      </c>
      <c r="Z79" s="117">
        <v>32</v>
      </c>
      <c r="AA79" s="220">
        <v>0.99531066822977698</v>
      </c>
      <c r="AD79" s="248">
        <v>42339</v>
      </c>
      <c r="AE79" s="116">
        <v>7603</v>
      </c>
      <c r="AF79" s="117">
        <v>7474</v>
      </c>
      <c r="AG79" s="117">
        <v>129</v>
      </c>
      <c r="AH79" s="249">
        <v>0.98303301328422998</v>
      </c>
      <c r="AK79" s="275">
        <v>42339</v>
      </c>
      <c r="AL79" s="116">
        <v>4389</v>
      </c>
      <c r="AM79" s="117">
        <v>4236</v>
      </c>
      <c r="AN79" s="117">
        <v>153</v>
      </c>
      <c r="AO79" s="276">
        <v>0.96514012303485996</v>
      </c>
      <c r="AR79" s="304">
        <v>42339</v>
      </c>
      <c r="AS79" s="116">
        <v>11464</v>
      </c>
      <c r="AT79" s="117">
        <v>9760</v>
      </c>
      <c r="AU79" s="117">
        <v>1704</v>
      </c>
      <c r="AV79" s="305">
        <v>0.85136078157711104</v>
      </c>
      <c r="AY79" s="333">
        <v>42339</v>
      </c>
      <c r="AZ79" s="116">
        <v>1851</v>
      </c>
      <c r="BA79" s="117">
        <v>1738</v>
      </c>
      <c r="BB79" s="117">
        <v>113</v>
      </c>
      <c r="BC79" s="334">
        <v>0.93895191788222598</v>
      </c>
      <c r="BF79" s="362">
        <v>42339</v>
      </c>
      <c r="BG79" s="116">
        <v>1870</v>
      </c>
      <c r="BH79" s="117">
        <v>1693</v>
      </c>
      <c r="BI79" s="117">
        <v>177</v>
      </c>
      <c r="BJ79" s="363">
        <v>0.90534759358288797</v>
      </c>
    </row>
    <row r="80" spans="2:62" ht="14.4" customHeight="1" x14ac:dyDescent="0.3">
      <c r="B80" s="115">
        <v>42370</v>
      </c>
      <c r="C80" s="116">
        <v>124889</v>
      </c>
      <c r="D80" s="117">
        <v>116836</v>
      </c>
      <c r="E80" s="117">
        <v>8053</v>
      </c>
      <c r="F80" s="118">
        <v>0.93551874064169005</v>
      </c>
      <c r="I80" s="162">
        <v>42370</v>
      </c>
      <c r="J80" s="116">
        <v>17019</v>
      </c>
      <c r="K80" s="117">
        <v>15721</v>
      </c>
      <c r="L80" s="117">
        <v>1298</v>
      </c>
      <c r="M80" s="163">
        <v>0.92373229919501698</v>
      </c>
      <c r="P80" s="190">
        <v>42370</v>
      </c>
      <c r="Q80" s="116">
        <v>21967</v>
      </c>
      <c r="R80" s="117">
        <v>21297</v>
      </c>
      <c r="S80" s="117">
        <v>670</v>
      </c>
      <c r="T80" s="191">
        <v>0.96949970410160702</v>
      </c>
      <c r="W80" s="219">
        <v>42370</v>
      </c>
      <c r="X80" s="116">
        <v>7937</v>
      </c>
      <c r="Y80" s="117">
        <v>7818</v>
      </c>
      <c r="Z80" s="117">
        <v>119</v>
      </c>
      <c r="AA80" s="220">
        <v>0.98500692957036695</v>
      </c>
      <c r="AD80" s="248">
        <v>42370</v>
      </c>
      <c r="AE80" s="116">
        <v>7831</v>
      </c>
      <c r="AF80" s="117">
        <v>7515</v>
      </c>
      <c r="AG80" s="117">
        <v>316</v>
      </c>
      <c r="AH80" s="249">
        <v>0.95964755459072903</v>
      </c>
      <c r="AK80" s="275">
        <v>42370</v>
      </c>
      <c r="AL80" s="116">
        <v>4440</v>
      </c>
      <c r="AM80" s="117">
        <v>4195</v>
      </c>
      <c r="AN80" s="117">
        <v>245</v>
      </c>
      <c r="AO80" s="276">
        <v>0.94481981981981999</v>
      </c>
      <c r="AR80" s="304">
        <v>42370</v>
      </c>
      <c r="AS80" s="116">
        <v>10724</v>
      </c>
      <c r="AT80" s="117">
        <v>8690</v>
      </c>
      <c r="AU80" s="117">
        <v>2034</v>
      </c>
      <c r="AV80" s="305">
        <v>0.81033196568444599</v>
      </c>
      <c r="AY80" s="333">
        <v>42370</v>
      </c>
      <c r="AZ80" s="116">
        <v>1562</v>
      </c>
      <c r="BA80" s="117">
        <v>1447</v>
      </c>
      <c r="BB80" s="117">
        <v>115</v>
      </c>
      <c r="BC80" s="334">
        <v>0.92637644046094703</v>
      </c>
      <c r="BF80" s="362">
        <v>42370</v>
      </c>
      <c r="BG80" s="116">
        <v>1782</v>
      </c>
      <c r="BH80" s="117">
        <v>1572</v>
      </c>
      <c r="BI80" s="117">
        <v>210</v>
      </c>
      <c r="BJ80" s="363">
        <v>0.88215488215488203</v>
      </c>
    </row>
    <row r="81" spans="2:62" ht="14.4" customHeight="1" x14ac:dyDescent="0.3">
      <c r="B81" s="115">
        <v>42401</v>
      </c>
      <c r="C81" s="116">
        <v>145615</v>
      </c>
      <c r="D81" s="117">
        <v>138933</v>
      </c>
      <c r="E81" s="117">
        <v>6682</v>
      </c>
      <c r="F81" s="118">
        <v>0.95411187034302802</v>
      </c>
      <c r="I81" s="162">
        <v>42401</v>
      </c>
      <c r="J81" s="116">
        <v>18647</v>
      </c>
      <c r="K81" s="117">
        <v>17623</v>
      </c>
      <c r="L81" s="117">
        <v>1024</v>
      </c>
      <c r="M81" s="163">
        <v>0.94508500026814002</v>
      </c>
      <c r="P81" s="190">
        <v>42401</v>
      </c>
      <c r="Q81" s="116">
        <v>22309</v>
      </c>
      <c r="R81" s="117">
        <v>21795</v>
      </c>
      <c r="S81" s="117">
        <v>514</v>
      </c>
      <c r="T81" s="191">
        <v>0.97695997131202605</v>
      </c>
      <c r="W81" s="219">
        <v>42401</v>
      </c>
      <c r="X81" s="116">
        <v>7411</v>
      </c>
      <c r="Y81" s="117">
        <v>7381</v>
      </c>
      <c r="Z81" s="117">
        <v>30</v>
      </c>
      <c r="AA81" s="220">
        <v>0.995951963297801</v>
      </c>
      <c r="AD81" s="248">
        <v>42401</v>
      </c>
      <c r="AE81" s="116">
        <v>8337</v>
      </c>
      <c r="AF81" s="117">
        <v>8177</v>
      </c>
      <c r="AG81" s="117">
        <v>160</v>
      </c>
      <c r="AH81" s="249">
        <v>0.98080844428451497</v>
      </c>
      <c r="AK81" s="275">
        <v>42401</v>
      </c>
      <c r="AL81" s="116">
        <v>4566</v>
      </c>
      <c r="AM81" s="117">
        <v>4373</v>
      </c>
      <c r="AN81" s="117">
        <v>193</v>
      </c>
      <c r="AO81" s="276">
        <v>0.95773105562855898</v>
      </c>
      <c r="AR81" s="304">
        <v>42401</v>
      </c>
      <c r="AS81" s="116">
        <v>10906</v>
      </c>
      <c r="AT81" s="117">
        <v>8836</v>
      </c>
      <c r="AU81" s="117">
        <v>2070</v>
      </c>
      <c r="AV81" s="305">
        <v>0.81019622226297405</v>
      </c>
      <c r="AY81" s="333">
        <v>42401</v>
      </c>
      <c r="AZ81" s="116">
        <v>1504</v>
      </c>
      <c r="BA81" s="117">
        <v>1354</v>
      </c>
      <c r="BB81" s="117">
        <v>150</v>
      </c>
      <c r="BC81" s="334">
        <v>0.90026595744680804</v>
      </c>
      <c r="BF81" s="362">
        <v>42401</v>
      </c>
      <c r="BG81" s="116">
        <v>1998</v>
      </c>
      <c r="BH81" s="117">
        <v>1758</v>
      </c>
      <c r="BI81" s="117">
        <v>240</v>
      </c>
      <c r="BJ81" s="363">
        <v>0.87987987987988003</v>
      </c>
    </row>
    <row r="82" spans="2:62" ht="14.4" customHeight="1" x14ac:dyDescent="0.3">
      <c r="B82" s="133">
        <v>42430</v>
      </c>
      <c r="C82" s="120">
        <v>155180</v>
      </c>
      <c r="D82" s="121">
        <v>147218</v>
      </c>
      <c r="E82" s="121">
        <v>7962</v>
      </c>
      <c r="F82" s="134">
        <v>0.94869184173218202</v>
      </c>
      <c r="I82" s="176">
        <v>42430</v>
      </c>
      <c r="J82" s="120">
        <v>19568</v>
      </c>
      <c r="K82" s="121">
        <v>18326</v>
      </c>
      <c r="L82" s="121">
        <v>1242</v>
      </c>
      <c r="M82" s="177">
        <v>0.93652902698282903</v>
      </c>
      <c r="P82" s="204">
        <v>42430</v>
      </c>
      <c r="Q82" s="120">
        <v>23316</v>
      </c>
      <c r="R82" s="121">
        <v>22787</v>
      </c>
      <c r="S82" s="121">
        <v>529</v>
      </c>
      <c r="T82" s="205">
        <v>0.97731171727569099</v>
      </c>
      <c r="W82" s="233">
        <v>42430</v>
      </c>
      <c r="X82" s="120">
        <v>7605</v>
      </c>
      <c r="Y82" s="121">
        <v>7568</v>
      </c>
      <c r="Z82" s="121">
        <v>37</v>
      </c>
      <c r="AA82" s="234">
        <v>0.99513477975016396</v>
      </c>
      <c r="AD82" s="261">
        <v>42430</v>
      </c>
      <c r="AE82" s="120">
        <v>8261</v>
      </c>
      <c r="AF82" s="121">
        <v>8082</v>
      </c>
      <c r="AG82" s="121">
        <v>179</v>
      </c>
      <c r="AH82" s="262">
        <v>0.97833192107493006</v>
      </c>
      <c r="AK82" s="289">
        <v>42430</v>
      </c>
      <c r="AL82" s="120">
        <v>4465</v>
      </c>
      <c r="AM82" s="121">
        <v>4261</v>
      </c>
      <c r="AN82" s="121">
        <v>204</v>
      </c>
      <c r="AO82" s="290">
        <v>0.95431131019036997</v>
      </c>
      <c r="AR82" s="318">
        <v>42430</v>
      </c>
      <c r="AS82" s="120">
        <v>11434</v>
      </c>
      <c r="AT82" s="121">
        <v>9606</v>
      </c>
      <c r="AU82" s="121">
        <v>1828</v>
      </c>
      <c r="AV82" s="319">
        <v>0.84012594017841502</v>
      </c>
      <c r="AY82" s="347">
        <v>42430</v>
      </c>
      <c r="AZ82" s="120">
        <v>1752</v>
      </c>
      <c r="BA82" s="121">
        <v>1626</v>
      </c>
      <c r="BB82" s="121">
        <v>126</v>
      </c>
      <c r="BC82" s="348">
        <v>0.92808219178082196</v>
      </c>
      <c r="BF82" s="376">
        <v>42430</v>
      </c>
      <c r="BG82" s="120">
        <v>2121</v>
      </c>
      <c r="BH82" s="121">
        <v>1910</v>
      </c>
      <c r="BI82" s="121">
        <v>211</v>
      </c>
      <c r="BJ82" s="377">
        <v>0.90051862329090004</v>
      </c>
    </row>
    <row r="83" spans="2:62" ht="14.4" customHeight="1" x14ac:dyDescent="0.3">
      <c r="B83" s="115">
        <v>42461</v>
      </c>
      <c r="C83" s="116">
        <v>150813</v>
      </c>
      <c r="D83" s="117">
        <v>140315</v>
      </c>
      <c r="E83" s="117">
        <v>10498</v>
      </c>
      <c r="F83" s="118">
        <v>0.930390616193564</v>
      </c>
      <c r="I83" s="162">
        <v>42461</v>
      </c>
      <c r="J83" s="116">
        <v>18292</v>
      </c>
      <c r="K83" s="117">
        <v>16748</v>
      </c>
      <c r="L83" s="117">
        <v>1544</v>
      </c>
      <c r="M83" s="163">
        <v>0.91559151541657602</v>
      </c>
      <c r="P83" s="190">
        <v>42461</v>
      </c>
      <c r="Q83" s="116">
        <v>22943</v>
      </c>
      <c r="R83" s="117">
        <v>22341</v>
      </c>
      <c r="S83" s="117">
        <v>602</v>
      </c>
      <c r="T83" s="191">
        <v>0.97376106001830598</v>
      </c>
      <c r="W83" s="219">
        <v>42461</v>
      </c>
      <c r="X83" s="116">
        <v>7448</v>
      </c>
      <c r="Y83" s="117">
        <v>7387</v>
      </c>
      <c r="Z83" s="117">
        <v>61</v>
      </c>
      <c r="AA83" s="220">
        <v>0.99180988184747598</v>
      </c>
      <c r="AD83" s="248">
        <v>42461</v>
      </c>
      <c r="AE83" s="116">
        <v>7400</v>
      </c>
      <c r="AF83" s="117">
        <v>7164</v>
      </c>
      <c r="AG83" s="117">
        <v>236</v>
      </c>
      <c r="AH83" s="249">
        <v>0.96810810810810799</v>
      </c>
      <c r="AK83" s="275">
        <v>42461</v>
      </c>
      <c r="AL83" s="116">
        <v>4303</v>
      </c>
      <c r="AM83" s="117">
        <v>4070</v>
      </c>
      <c r="AN83" s="117">
        <v>233</v>
      </c>
      <c r="AO83" s="276">
        <v>0.94585173135022105</v>
      </c>
      <c r="AR83" s="304">
        <v>42461</v>
      </c>
      <c r="AS83" s="116">
        <v>11552.5</v>
      </c>
      <c r="AT83" s="117">
        <v>9566.5</v>
      </c>
      <c r="AU83" s="117">
        <v>1986</v>
      </c>
      <c r="AV83" s="305">
        <v>0.82808915819086804</v>
      </c>
      <c r="AY83" s="333">
        <v>42461</v>
      </c>
      <c r="AZ83" s="116">
        <v>1645</v>
      </c>
      <c r="BA83" s="117">
        <v>1496</v>
      </c>
      <c r="BB83" s="117">
        <v>149</v>
      </c>
      <c r="BC83" s="334">
        <v>0.90942249240121598</v>
      </c>
      <c r="BF83" s="362">
        <v>42461</v>
      </c>
      <c r="BG83" s="116">
        <v>1996</v>
      </c>
      <c r="BH83" s="117">
        <v>1790</v>
      </c>
      <c r="BI83" s="117">
        <v>206</v>
      </c>
      <c r="BJ83" s="363">
        <v>0.89679358717434898</v>
      </c>
    </row>
    <row r="84" spans="2:62" ht="14.4" customHeight="1" x14ac:dyDescent="0.3">
      <c r="B84" s="115">
        <v>42491</v>
      </c>
      <c r="C84" s="116">
        <v>158154</v>
      </c>
      <c r="D84" s="117">
        <v>148701</v>
      </c>
      <c r="E84" s="117">
        <v>9453</v>
      </c>
      <c r="F84" s="118">
        <v>0.940229143745969</v>
      </c>
      <c r="I84" s="162">
        <v>42491</v>
      </c>
      <c r="J84" s="116">
        <v>18368</v>
      </c>
      <c r="K84" s="117">
        <v>16909</v>
      </c>
      <c r="L84" s="117">
        <v>1459</v>
      </c>
      <c r="M84" s="163">
        <v>0.92056837979094097</v>
      </c>
      <c r="P84" s="190">
        <v>42491</v>
      </c>
      <c r="Q84" s="116">
        <v>23112</v>
      </c>
      <c r="R84" s="117">
        <v>22572</v>
      </c>
      <c r="S84" s="117">
        <v>540</v>
      </c>
      <c r="T84" s="191">
        <v>0.97663551401869197</v>
      </c>
      <c r="W84" s="219">
        <v>42491</v>
      </c>
      <c r="X84" s="116">
        <v>7379</v>
      </c>
      <c r="Y84" s="117">
        <v>7343</v>
      </c>
      <c r="Z84" s="117">
        <v>36</v>
      </c>
      <c r="AA84" s="220">
        <v>0.995121290147716</v>
      </c>
      <c r="AD84" s="248">
        <v>42491</v>
      </c>
      <c r="AE84" s="116">
        <v>7672</v>
      </c>
      <c r="AF84" s="117">
        <v>7484</v>
      </c>
      <c r="AG84" s="117">
        <v>188</v>
      </c>
      <c r="AH84" s="249">
        <v>0.97549530761209602</v>
      </c>
      <c r="AK84" s="275">
        <v>42491</v>
      </c>
      <c r="AL84" s="116">
        <v>4352</v>
      </c>
      <c r="AM84" s="117">
        <v>4127</v>
      </c>
      <c r="AN84" s="117">
        <v>225</v>
      </c>
      <c r="AO84" s="276">
        <v>0.94829963235294101</v>
      </c>
      <c r="AR84" s="304">
        <v>42491</v>
      </c>
      <c r="AS84" s="116">
        <v>11750</v>
      </c>
      <c r="AT84" s="117">
        <v>9570</v>
      </c>
      <c r="AU84" s="117">
        <v>2180</v>
      </c>
      <c r="AV84" s="305">
        <v>0.81446808510638302</v>
      </c>
      <c r="AY84" s="333">
        <v>42491</v>
      </c>
      <c r="AZ84" s="116">
        <v>1688</v>
      </c>
      <c r="BA84" s="117">
        <v>1533</v>
      </c>
      <c r="BB84" s="117">
        <v>155</v>
      </c>
      <c r="BC84" s="334">
        <v>0.90817535545023698</v>
      </c>
      <c r="BF84" s="362">
        <v>42491</v>
      </c>
      <c r="BG84" s="116">
        <v>1960</v>
      </c>
      <c r="BH84" s="117">
        <v>1727</v>
      </c>
      <c r="BI84" s="117">
        <v>233</v>
      </c>
      <c r="BJ84" s="363">
        <v>0.88112244897959202</v>
      </c>
    </row>
    <row r="85" spans="2:62" ht="14.4" customHeight="1" x14ac:dyDescent="0.3">
      <c r="B85" s="115">
        <v>42522</v>
      </c>
      <c r="C85" s="116">
        <v>162061</v>
      </c>
      <c r="D85" s="117">
        <v>152104</v>
      </c>
      <c r="E85" s="117">
        <v>9957</v>
      </c>
      <c r="F85" s="118">
        <v>0.938560171787167</v>
      </c>
      <c r="I85" s="162">
        <v>42522</v>
      </c>
      <c r="J85" s="116">
        <v>19060</v>
      </c>
      <c r="K85" s="117">
        <v>17521</v>
      </c>
      <c r="L85" s="117">
        <v>1539</v>
      </c>
      <c r="M85" s="163">
        <v>0.919254984260231</v>
      </c>
      <c r="P85" s="190">
        <v>42522</v>
      </c>
      <c r="Q85" s="116">
        <v>24382</v>
      </c>
      <c r="R85" s="117">
        <v>23812</v>
      </c>
      <c r="S85" s="117">
        <v>570</v>
      </c>
      <c r="T85" s="191">
        <v>0.97662209826921498</v>
      </c>
      <c r="W85" s="219">
        <v>42522</v>
      </c>
      <c r="X85" s="116">
        <v>7562</v>
      </c>
      <c r="Y85" s="117">
        <v>7519</v>
      </c>
      <c r="Z85" s="117">
        <v>43</v>
      </c>
      <c r="AA85" s="220">
        <v>0.99431367363131495</v>
      </c>
      <c r="AD85" s="248">
        <v>42522</v>
      </c>
      <c r="AE85" s="116">
        <v>7739</v>
      </c>
      <c r="AF85" s="117">
        <v>7517</v>
      </c>
      <c r="AG85" s="117">
        <v>222</v>
      </c>
      <c r="AH85" s="249">
        <v>0.97131412327174005</v>
      </c>
      <c r="AK85" s="275">
        <v>42522</v>
      </c>
      <c r="AL85" s="116">
        <v>4608</v>
      </c>
      <c r="AM85" s="117">
        <v>4437</v>
      </c>
      <c r="AN85" s="117">
        <v>171</v>
      </c>
      <c r="AO85" s="276">
        <v>0.962890625</v>
      </c>
      <c r="AR85" s="304">
        <v>42522</v>
      </c>
      <c r="AS85" s="116">
        <v>12515</v>
      </c>
      <c r="AT85" s="117">
        <v>10345</v>
      </c>
      <c r="AU85" s="117">
        <v>2170</v>
      </c>
      <c r="AV85" s="305">
        <v>0.826608070315621</v>
      </c>
      <c r="AY85" s="333">
        <v>42522</v>
      </c>
      <c r="AZ85" s="116">
        <v>1738</v>
      </c>
      <c r="BA85" s="117">
        <v>1600</v>
      </c>
      <c r="BB85" s="117">
        <v>138</v>
      </c>
      <c r="BC85" s="334">
        <v>0.92059838895281898</v>
      </c>
      <c r="BF85" s="362">
        <v>42522</v>
      </c>
      <c r="BG85" s="116">
        <v>2104</v>
      </c>
      <c r="BH85" s="117">
        <v>1908</v>
      </c>
      <c r="BI85" s="117">
        <v>196</v>
      </c>
      <c r="BJ85" s="363">
        <v>0.90684410646387803</v>
      </c>
    </row>
    <row r="86" spans="2:62" ht="14.4" customHeight="1" x14ac:dyDescent="0.3">
      <c r="B86" s="115">
        <v>42552</v>
      </c>
      <c r="C86" s="116">
        <v>147349</v>
      </c>
      <c r="D86" s="117">
        <v>139065</v>
      </c>
      <c r="E86" s="117">
        <v>8284</v>
      </c>
      <c r="F86" s="118">
        <v>0.94377973382920799</v>
      </c>
      <c r="I86" s="162">
        <v>42552</v>
      </c>
      <c r="J86" s="116">
        <v>15876</v>
      </c>
      <c r="K86" s="117">
        <v>14628</v>
      </c>
      <c r="L86" s="117">
        <v>1248</v>
      </c>
      <c r="M86" s="163">
        <v>0.92139077853363605</v>
      </c>
      <c r="P86" s="190">
        <v>42552</v>
      </c>
      <c r="Q86" s="116">
        <v>22650</v>
      </c>
      <c r="R86" s="117">
        <v>22151</v>
      </c>
      <c r="S86" s="117">
        <v>499</v>
      </c>
      <c r="T86" s="191">
        <v>0.97796909492273698</v>
      </c>
      <c r="W86" s="219">
        <v>42552</v>
      </c>
      <c r="X86" s="116">
        <v>7206</v>
      </c>
      <c r="Y86" s="117">
        <v>7162</v>
      </c>
      <c r="Z86" s="117">
        <v>44</v>
      </c>
      <c r="AA86" s="220">
        <v>0.993893977241188</v>
      </c>
      <c r="AD86" s="248">
        <v>42552</v>
      </c>
      <c r="AE86" s="116">
        <v>7258</v>
      </c>
      <c r="AF86" s="117">
        <v>7072</v>
      </c>
      <c r="AG86" s="117">
        <v>186</v>
      </c>
      <c r="AH86" s="249">
        <v>0.97437310553871603</v>
      </c>
      <c r="AK86" s="275">
        <v>42552</v>
      </c>
      <c r="AL86" s="116">
        <v>4182</v>
      </c>
      <c r="AM86" s="117">
        <v>4015</v>
      </c>
      <c r="AN86" s="117">
        <v>167</v>
      </c>
      <c r="AO86" s="276">
        <v>0.96006695361071304</v>
      </c>
      <c r="AR86" s="304">
        <v>42552</v>
      </c>
      <c r="AS86" s="116">
        <v>11681</v>
      </c>
      <c r="AT86" s="117">
        <v>9606</v>
      </c>
      <c r="AU86" s="117">
        <v>2075</v>
      </c>
      <c r="AV86" s="305">
        <v>0.82236109922095701</v>
      </c>
      <c r="AY86" s="333">
        <v>42552</v>
      </c>
      <c r="AZ86" s="116">
        <v>1593</v>
      </c>
      <c r="BA86" s="117">
        <v>1471</v>
      </c>
      <c r="BB86" s="117">
        <v>122</v>
      </c>
      <c r="BC86" s="334">
        <v>0.923414940364093</v>
      </c>
      <c r="BF86" s="362">
        <v>42552</v>
      </c>
      <c r="BG86" s="116">
        <v>1964</v>
      </c>
      <c r="BH86" s="117">
        <v>1754</v>
      </c>
      <c r="BI86" s="117">
        <v>210</v>
      </c>
      <c r="BJ86" s="363">
        <v>0.89307535641547897</v>
      </c>
    </row>
    <row r="87" spans="2:62" ht="14.4" customHeight="1" x14ac:dyDescent="0.3">
      <c r="B87" s="115">
        <v>42583</v>
      </c>
      <c r="C87" s="116">
        <v>162001</v>
      </c>
      <c r="D87" s="117">
        <v>152222</v>
      </c>
      <c r="E87" s="117">
        <v>9779</v>
      </c>
      <c r="F87" s="118">
        <v>0.93963617508533903</v>
      </c>
      <c r="I87" s="162">
        <v>42583</v>
      </c>
      <c r="J87" s="116">
        <v>16660</v>
      </c>
      <c r="K87" s="117">
        <v>15359</v>
      </c>
      <c r="L87" s="117">
        <v>1301</v>
      </c>
      <c r="M87" s="163">
        <v>0.92190876350540196</v>
      </c>
      <c r="P87" s="190">
        <v>42583</v>
      </c>
      <c r="Q87" s="116">
        <v>24181</v>
      </c>
      <c r="R87" s="117">
        <v>23555</v>
      </c>
      <c r="S87" s="117">
        <v>626</v>
      </c>
      <c r="T87" s="191">
        <v>0.97411190604193398</v>
      </c>
      <c r="W87" s="219">
        <v>42583</v>
      </c>
      <c r="X87" s="116">
        <v>7373</v>
      </c>
      <c r="Y87" s="117">
        <v>7325</v>
      </c>
      <c r="Z87" s="117">
        <v>48</v>
      </c>
      <c r="AA87" s="220">
        <v>0.99348975993489796</v>
      </c>
      <c r="AD87" s="248">
        <v>42583</v>
      </c>
      <c r="AE87" s="116">
        <v>8133</v>
      </c>
      <c r="AF87" s="117">
        <v>7861</v>
      </c>
      <c r="AG87" s="117">
        <v>272</v>
      </c>
      <c r="AH87" s="249">
        <v>0.96655600639370498</v>
      </c>
      <c r="AK87" s="275">
        <v>42583</v>
      </c>
      <c r="AL87" s="116">
        <v>4523</v>
      </c>
      <c r="AM87" s="117">
        <v>4333</v>
      </c>
      <c r="AN87" s="117">
        <v>190</v>
      </c>
      <c r="AO87" s="276">
        <v>0.95799248286535499</v>
      </c>
      <c r="AR87" s="304">
        <v>42583</v>
      </c>
      <c r="AS87" s="116">
        <v>12368</v>
      </c>
      <c r="AT87" s="117">
        <v>10240</v>
      </c>
      <c r="AU87" s="117">
        <v>2128</v>
      </c>
      <c r="AV87" s="305">
        <v>0.82794307891332497</v>
      </c>
      <c r="AY87" s="333">
        <v>42583</v>
      </c>
      <c r="AZ87" s="116">
        <v>1824</v>
      </c>
      <c r="BA87" s="117">
        <v>1693</v>
      </c>
      <c r="BB87" s="117">
        <v>131</v>
      </c>
      <c r="BC87" s="334">
        <v>0.92817982456140302</v>
      </c>
      <c r="BF87" s="362">
        <v>42583</v>
      </c>
      <c r="BG87" s="116">
        <v>2111</v>
      </c>
      <c r="BH87" s="117">
        <v>1898</v>
      </c>
      <c r="BI87" s="117">
        <v>213</v>
      </c>
      <c r="BJ87" s="363">
        <v>0.89909995262908604</v>
      </c>
    </row>
    <row r="88" spans="2:62" ht="14.4" customHeight="1" x14ac:dyDescent="0.3">
      <c r="B88" s="115">
        <v>42614</v>
      </c>
      <c r="C88" s="116">
        <v>157181</v>
      </c>
      <c r="D88" s="117">
        <v>147922</v>
      </c>
      <c r="E88" s="117">
        <v>9259</v>
      </c>
      <c r="F88" s="118">
        <v>0.941093389150088</v>
      </c>
      <c r="I88" s="162">
        <v>42614</v>
      </c>
      <c r="J88" s="116">
        <v>16148</v>
      </c>
      <c r="K88" s="117">
        <v>15449</v>
      </c>
      <c r="L88" s="117">
        <v>699</v>
      </c>
      <c r="M88" s="163">
        <v>0.95671290562298705</v>
      </c>
      <c r="P88" s="190">
        <v>42614</v>
      </c>
      <c r="Q88" s="116">
        <v>23831</v>
      </c>
      <c r="R88" s="117">
        <v>23203</v>
      </c>
      <c r="S88" s="117">
        <v>628</v>
      </c>
      <c r="T88" s="191">
        <v>0.97364776971171996</v>
      </c>
      <c r="W88" s="219">
        <v>42614</v>
      </c>
      <c r="X88" s="116">
        <v>7804</v>
      </c>
      <c r="Y88" s="117">
        <v>7741</v>
      </c>
      <c r="Z88" s="117">
        <v>63</v>
      </c>
      <c r="AA88" s="220">
        <v>0.991927216811891</v>
      </c>
      <c r="AD88" s="248">
        <v>42614</v>
      </c>
      <c r="AE88" s="116">
        <v>7971</v>
      </c>
      <c r="AF88" s="117">
        <v>7694</v>
      </c>
      <c r="AG88" s="117">
        <v>277</v>
      </c>
      <c r="AH88" s="249">
        <v>0.96524902772550503</v>
      </c>
      <c r="AK88" s="275">
        <v>42614</v>
      </c>
      <c r="AL88" s="116">
        <v>4705</v>
      </c>
      <c r="AM88" s="117">
        <v>4480</v>
      </c>
      <c r="AN88" s="117">
        <v>225</v>
      </c>
      <c r="AO88" s="276">
        <v>0.95217853347502701</v>
      </c>
      <c r="AR88" s="304">
        <v>42614</v>
      </c>
      <c r="AS88" s="116">
        <v>12081</v>
      </c>
      <c r="AT88" s="117">
        <v>9837</v>
      </c>
      <c r="AU88" s="117">
        <v>2244</v>
      </c>
      <c r="AV88" s="305">
        <v>0.81425378693816697</v>
      </c>
      <c r="AY88" s="333">
        <v>42614</v>
      </c>
      <c r="AZ88" s="116">
        <v>1690</v>
      </c>
      <c r="BA88" s="117">
        <v>1553</v>
      </c>
      <c r="BB88" s="117">
        <v>137</v>
      </c>
      <c r="BC88" s="334">
        <v>0.91893491124260396</v>
      </c>
      <c r="BF88" s="362">
        <v>42614</v>
      </c>
      <c r="BG88" s="116">
        <v>2057</v>
      </c>
      <c r="BH88" s="117">
        <v>1823</v>
      </c>
      <c r="BI88" s="117">
        <v>234</v>
      </c>
      <c r="BJ88" s="363">
        <v>0.88624210014584304</v>
      </c>
    </row>
    <row r="89" spans="2:62" ht="14.4" customHeight="1" x14ac:dyDescent="0.3">
      <c r="B89" s="115">
        <v>42644</v>
      </c>
      <c r="C89" s="116">
        <v>157652</v>
      </c>
      <c r="D89" s="117">
        <v>149514</v>
      </c>
      <c r="E89" s="117">
        <v>8138</v>
      </c>
      <c r="F89" s="118">
        <v>0.94837997615000103</v>
      </c>
      <c r="I89" s="162">
        <v>42644</v>
      </c>
      <c r="J89" s="116">
        <v>16576</v>
      </c>
      <c r="K89" s="117">
        <v>15930</v>
      </c>
      <c r="L89" s="117">
        <v>646</v>
      </c>
      <c r="M89" s="163">
        <v>0.96102799227799196</v>
      </c>
      <c r="P89" s="190">
        <v>42644</v>
      </c>
      <c r="Q89" s="116">
        <v>23475</v>
      </c>
      <c r="R89" s="117">
        <v>22864</v>
      </c>
      <c r="S89" s="117">
        <v>611</v>
      </c>
      <c r="T89" s="191">
        <v>0.97397231096911596</v>
      </c>
      <c r="W89" s="219">
        <v>42644</v>
      </c>
      <c r="X89" s="116">
        <v>7526</v>
      </c>
      <c r="Y89" s="117">
        <v>7476</v>
      </c>
      <c r="Z89" s="117">
        <v>50</v>
      </c>
      <c r="AA89" s="220">
        <v>0.99335636460271104</v>
      </c>
      <c r="AD89" s="248">
        <v>42644</v>
      </c>
      <c r="AE89" s="116">
        <v>8144</v>
      </c>
      <c r="AF89" s="117">
        <v>7931</v>
      </c>
      <c r="AG89" s="117">
        <v>213</v>
      </c>
      <c r="AH89" s="249">
        <v>0.97384577603143396</v>
      </c>
      <c r="AK89" s="275">
        <v>42644</v>
      </c>
      <c r="AL89" s="116">
        <v>4626</v>
      </c>
      <c r="AM89" s="117">
        <v>4432</v>
      </c>
      <c r="AN89" s="117">
        <v>194</v>
      </c>
      <c r="AO89" s="276">
        <v>0.95806312148724604</v>
      </c>
      <c r="AR89" s="304">
        <v>42644</v>
      </c>
      <c r="AS89" s="116">
        <v>11825</v>
      </c>
      <c r="AT89" s="117">
        <v>9590</v>
      </c>
      <c r="AU89" s="117">
        <v>2235</v>
      </c>
      <c r="AV89" s="305">
        <v>0.81099365750528496</v>
      </c>
      <c r="AY89" s="333">
        <v>42644</v>
      </c>
      <c r="AZ89" s="116">
        <v>1672</v>
      </c>
      <c r="BA89" s="117">
        <v>1527</v>
      </c>
      <c r="BB89" s="117">
        <v>145</v>
      </c>
      <c r="BC89" s="334">
        <v>0.91327751196172202</v>
      </c>
      <c r="BF89" s="362">
        <v>42644</v>
      </c>
      <c r="BG89" s="116">
        <v>2097</v>
      </c>
      <c r="BH89" s="117">
        <v>1859</v>
      </c>
      <c r="BI89" s="117">
        <v>238</v>
      </c>
      <c r="BJ89" s="363">
        <v>0.88650453028135401</v>
      </c>
    </row>
    <row r="90" spans="2:62" ht="14.4" customHeight="1" x14ac:dyDescent="0.3">
      <c r="B90" s="115">
        <v>42675</v>
      </c>
      <c r="C90" s="116">
        <v>162356</v>
      </c>
      <c r="D90" s="117">
        <v>154468</v>
      </c>
      <c r="E90" s="117">
        <v>7888</v>
      </c>
      <c r="F90" s="118">
        <v>0.95141540811549896</v>
      </c>
      <c r="I90" s="162">
        <v>42675</v>
      </c>
      <c r="J90" s="116">
        <v>17593</v>
      </c>
      <c r="K90" s="117">
        <v>16899</v>
      </c>
      <c r="L90" s="117">
        <v>694</v>
      </c>
      <c r="M90" s="163">
        <v>0.96055249246859498</v>
      </c>
      <c r="P90" s="190">
        <v>42675</v>
      </c>
      <c r="Q90" s="116">
        <v>25251</v>
      </c>
      <c r="R90" s="117">
        <v>24575</v>
      </c>
      <c r="S90" s="117">
        <v>676</v>
      </c>
      <c r="T90" s="191">
        <v>0.97322878301849403</v>
      </c>
      <c r="W90" s="219">
        <v>42675</v>
      </c>
      <c r="X90" s="116">
        <v>8112</v>
      </c>
      <c r="Y90" s="117">
        <v>8072</v>
      </c>
      <c r="Z90" s="117">
        <v>40</v>
      </c>
      <c r="AA90" s="220">
        <v>0.99506903353057197</v>
      </c>
      <c r="AD90" s="248">
        <v>42675</v>
      </c>
      <c r="AE90" s="116">
        <v>8271</v>
      </c>
      <c r="AF90" s="117">
        <v>8090</v>
      </c>
      <c r="AG90" s="117">
        <v>181</v>
      </c>
      <c r="AH90" s="249">
        <v>0.97811630999879096</v>
      </c>
      <c r="AK90" s="275">
        <v>42675</v>
      </c>
      <c r="AL90" s="116">
        <v>4935</v>
      </c>
      <c r="AM90" s="117">
        <v>4668</v>
      </c>
      <c r="AN90" s="117">
        <v>267</v>
      </c>
      <c r="AO90" s="276">
        <v>0.94589665653495403</v>
      </c>
      <c r="AR90" s="304">
        <v>42675</v>
      </c>
      <c r="AS90" s="116">
        <v>12808</v>
      </c>
      <c r="AT90" s="117">
        <v>10537</v>
      </c>
      <c r="AU90" s="117">
        <v>2271</v>
      </c>
      <c r="AV90" s="305">
        <v>0.82268894440974405</v>
      </c>
      <c r="AY90" s="333">
        <v>42675</v>
      </c>
      <c r="AZ90" s="116">
        <v>1861</v>
      </c>
      <c r="BA90" s="117">
        <v>1721</v>
      </c>
      <c r="BB90" s="117">
        <v>140</v>
      </c>
      <c r="BC90" s="334">
        <v>0.92477162815690495</v>
      </c>
      <c r="BF90" s="362">
        <v>42675</v>
      </c>
      <c r="BG90" s="116">
        <v>2244</v>
      </c>
      <c r="BH90" s="117">
        <v>2030</v>
      </c>
      <c r="BI90" s="117">
        <v>214</v>
      </c>
      <c r="BJ90" s="363">
        <v>0.90463458110516903</v>
      </c>
    </row>
    <row r="91" spans="2:62" ht="14.4" customHeight="1" x14ac:dyDescent="0.3">
      <c r="B91" s="115">
        <v>42705</v>
      </c>
      <c r="C91" s="116">
        <v>148479</v>
      </c>
      <c r="D91" s="117">
        <v>141734</v>
      </c>
      <c r="E91" s="117">
        <v>6745</v>
      </c>
      <c r="F91" s="118">
        <v>0.95457270051657095</v>
      </c>
      <c r="I91" s="162">
        <v>42705</v>
      </c>
      <c r="J91" s="116">
        <v>16300</v>
      </c>
      <c r="K91" s="117">
        <v>15513</v>
      </c>
      <c r="L91" s="117">
        <v>787</v>
      </c>
      <c r="M91" s="163">
        <v>0.95171779141104296</v>
      </c>
      <c r="P91" s="190">
        <v>42705</v>
      </c>
      <c r="Q91" s="116">
        <v>22781</v>
      </c>
      <c r="R91" s="117">
        <v>22313</v>
      </c>
      <c r="S91" s="117">
        <v>468</v>
      </c>
      <c r="T91" s="191">
        <v>0.97945656468109399</v>
      </c>
      <c r="W91" s="219">
        <v>42705</v>
      </c>
      <c r="X91" s="116">
        <v>6919</v>
      </c>
      <c r="Y91" s="117">
        <v>6887</v>
      </c>
      <c r="Z91" s="117">
        <v>32</v>
      </c>
      <c r="AA91" s="220">
        <v>0.99537505419858396</v>
      </c>
      <c r="AD91" s="248">
        <v>42705</v>
      </c>
      <c r="AE91" s="116">
        <v>7025</v>
      </c>
      <c r="AF91" s="117">
        <v>6900</v>
      </c>
      <c r="AG91" s="117">
        <v>125</v>
      </c>
      <c r="AH91" s="249">
        <v>0.98220640569395001</v>
      </c>
      <c r="AK91" s="275">
        <v>42705</v>
      </c>
      <c r="AL91" s="116">
        <v>4118</v>
      </c>
      <c r="AM91" s="117">
        <v>3934</v>
      </c>
      <c r="AN91" s="117">
        <v>184</v>
      </c>
      <c r="AO91" s="276">
        <v>0.95531811559009205</v>
      </c>
      <c r="AR91" s="304">
        <v>42705</v>
      </c>
      <c r="AS91" s="116">
        <v>11420</v>
      </c>
      <c r="AT91" s="117">
        <v>9484</v>
      </c>
      <c r="AU91" s="117">
        <v>1936</v>
      </c>
      <c r="AV91" s="305">
        <v>0.83047285464098097</v>
      </c>
      <c r="AY91" s="333">
        <v>42705</v>
      </c>
      <c r="AZ91" s="116">
        <v>1760</v>
      </c>
      <c r="BA91" s="117">
        <v>1645</v>
      </c>
      <c r="BB91" s="117">
        <v>115</v>
      </c>
      <c r="BC91" s="334">
        <v>0.93465909090909105</v>
      </c>
      <c r="BF91" s="362">
        <v>42705</v>
      </c>
      <c r="BG91" s="116">
        <v>2081</v>
      </c>
      <c r="BH91" s="117">
        <v>1889</v>
      </c>
      <c r="BI91" s="117">
        <v>192</v>
      </c>
      <c r="BJ91" s="363">
        <v>0.90773666506487305</v>
      </c>
    </row>
    <row r="92" spans="2:62" ht="14.4" customHeight="1" x14ac:dyDescent="0.3">
      <c r="B92" s="115">
        <v>42736</v>
      </c>
      <c r="C92" s="116">
        <v>141772</v>
      </c>
      <c r="D92" s="117">
        <v>133235</v>
      </c>
      <c r="E92" s="117">
        <v>8537</v>
      </c>
      <c r="F92" s="118">
        <v>0.93978359619671004</v>
      </c>
      <c r="I92" s="162">
        <v>42736</v>
      </c>
      <c r="J92" s="116">
        <v>16397</v>
      </c>
      <c r="K92" s="117">
        <v>15374</v>
      </c>
      <c r="L92" s="117">
        <v>1023</v>
      </c>
      <c r="M92" s="163">
        <v>0.93761053851314302</v>
      </c>
      <c r="P92" s="190">
        <v>42736</v>
      </c>
      <c r="Q92" s="116">
        <v>23912</v>
      </c>
      <c r="R92" s="117">
        <v>23108</v>
      </c>
      <c r="S92" s="117">
        <v>804</v>
      </c>
      <c r="T92" s="191">
        <v>0.96637671462027397</v>
      </c>
      <c r="W92" s="219">
        <v>42736</v>
      </c>
      <c r="X92" s="116">
        <v>8415</v>
      </c>
      <c r="Y92" s="117">
        <v>8321</v>
      </c>
      <c r="Z92" s="117">
        <v>94</v>
      </c>
      <c r="AA92" s="220">
        <v>0.98882947118241205</v>
      </c>
      <c r="AD92" s="248">
        <v>42736</v>
      </c>
      <c r="AE92" s="116">
        <v>8404</v>
      </c>
      <c r="AF92" s="117">
        <v>8083</v>
      </c>
      <c r="AG92" s="117">
        <v>321</v>
      </c>
      <c r="AH92" s="249">
        <v>0.96180390290337903</v>
      </c>
      <c r="AK92" s="275">
        <v>42736</v>
      </c>
      <c r="AL92" s="116">
        <v>4817</v>
      </c>
      <c r="AM92" s="117">
        <v>4535</v>
      </c>
      <c r="AN92" s="117">
        <v>282</v>
      </c>
      <c r="AO92" s="276">
        <v>0.94145733859248504</v>
      </c>
      <c r="AR92" s="304">
        <v>42736</v>
      </c>
      <c r="AS92" s="116">
        <v>11998</v>
      </c>
      <c r="AT92" s="117">
        <v>9561</v>
      </c>
      <c r="AU92" s="117">
        <v>2437</v>
      </c>
      <c r="AV92" s="305">
        <v>0.79688281380229997</v>
      </c>
      <c r="AY92" s="333">
        <v>42736</v>
      </c>
      <c r="AZ92" s="116">
        <v>1771</v>
      </c>
      <c r="BA92" s="117">
        <v>1604</v>
      </c>
      <c r="BB92" s="117">
        <v>167</v>
      </c>
      <c r="BC92" s="334">
        <v>0.90570299265951404</v>
      </c>
      <c r="BF92" s="362">
        <v>42736</v>
      </c>
      <c r="BG92" s="116">
        <v>2229</v>
      </c>
      <c r="BH92" s="117">
        <v>1958</v>
      </c>
      <c r="BI92" s="117">
        <v>271</v>
      </c>
      <c r="BJ92" s="363">
        <v>0.87842081650964599</v>
      </c>
    </row>
    <row r="93" spans="2:62" ht="14.4" customHeight="1" x14ac:dyDescent="0.3">
      <c r="B93" s="115">
        <v>42767</v>
      </c>
      <c r="C93" s="116">
        <v>144439</v>
      </c>
      <c r="D93" s="117">
        <v>137824</v>
      </c>
      <c r="E93" s="117">
        <v>6615</v>
      </c>
      <c r="F93" s="118">
        <v>0.95420211992605897</v>
      </c>
      <c r="I93" s="162">
        <v>42767</v>
      </c>
      <c r="J93" s="116">
        <v>17518</v>
      </c>
      <c r="K93" s="117">
        <v>16430</v>
      </c>
      <c r="L93" s="117">
        <v>1088</v>
      </c>
      <c r="M93" s="163">
        <v>0.93789245347642403</v>
      </c>
      <c r="P93" s="190">
        <v>42767</v>
      </c>
      <c r="Q93" s="116">
        <v>21890</v>
      </c>
      <c r="R93" s="117">
        <v>21384</v>
      </c>
      <c r="S93" s="117">
        <v>506</v>
      </c>
      <c r="T93" s="191">
        <v>0.97688442211055304</v>
      </c>
      <c r="W93" s="219">
        <v>42767</v>
      </c>
      <c r="X93" s="116">
        <v>7262</v>
      </c>
      <c r="Y93" s="117">
        <v>7214</v>
      </c>
      <c r="Z93" s="117">
        <v>48</v>
      </c>
      <c r="AA93" s="220">
        <v>0.99339025061966402</v>
      </c>
      <c r="AD93" s="248">
        <v>42767</v>
      </c>
      <c r="AE93" s="116">
        <v>7798</v>
      </c>
      <c r="AF93" s="117">
        <v>7633</v>
      </c>
      <c r="AG93" s="117">
        <v>165</v>
      </c>
      <c r="AH93" s="249">
        <v>0.97884072839189495</v>
      </c>
      <c r="AK93" s="275">
        <v>42767</v>
      </c>
      <c r="AL93" s="116">
        <v>4310</v>
      </c>
      <c r="AM93" s="117">
        <v>4131</v>
      </c>
      <c r="AN93" s="117">
        <v>179</v>
      </c>
      <c r="AO93" s="276">
        <v>0.95846867749419995</v>
      </c>
      <c r="AR93" s="304">
        <v>42767</v>
      </c>
      <c r="AS93" s="116">
        <v>10975</v>
      </c>
      <c r="AT93" s="117">
        <v>8760</v>
      </c>
      <c r="AU93" s="117">
        <v>2215</v>
      </c>
      <c r="AV93" s="305">
        <v>0.79817767653758498</v>
      </c>
      <c r="AY93" s="333">
        <v>42767</v>
      </c>
      <c r="AZ93" s="116">
        <v>1409</v>
      </c>
      <c r="BA93" s="117">
        <v>1269</v>
      </c>
      <c r="BB93" s="117">
        <v>140</v>
      </c>
      <c r="BC93" s="334">
        <v>0.90063875088715395</v>
      </c>
      <c r="BF93" s="362">
        <v>42767</v>
      </c>
      <c r="BG93" s="116">
        <v>2153</v>
      </c>
      <c r="BH93" s="117">
        <v>1885</v>
      </c>
      <c r="BI93" s="117">
        <v>268</v>
      </c>
      <c r="BJ93" s="363">
        <v>0.87552252670692099</v>
      </c>
    </row>
    <row r="94" spans="2:62" ht="14.4" customHeight="1" x14ac:dyDescent="0.3">
      <c r="B94" s="135">
        <v>42795</v>
      </c>
      <c r="C94" s="120">
        <v>175046</v>
      </c>
      <c r="D94" s="121">
        <v>165844</v>
      </c>
      <c r="E94" s="121">
        <v>9202</v>
      </c>
      <c r="F94" s="136">
        <v>0.94743096100453605</v>
      </c>
      <c r="I94" s="178">
        <v>42795</v>
      </c>
      <c r="J94" s="120">
        <v>20988</v>
      </c>
      <c r="K94" s="121">
        <v>19235</v>
      </c>
      <c r="L94" s="121">
        <v>1753</v>
      </c>
      <c r="M94" s="179">
        <v>0.91647608157042104</v>
      </c>
      <c r="P94" s="206">
        <v>42795</v>
      </c>
      <c r="Q94" s="120">
        <v>25741</v>
      </c>
      <c r="R94" s="121">
        <v>25218</v>
      </c>
      <c r="S94" s="121">
        <v>523</v>
      </c>
      <c r="T94" s="207">
        <v>0.97968221902801</v>
      </c>
      <c r="W94" s="235">
        <v>42795</v>
      </c>
      <c r="X94" s="120">
        <v>8421</v>
      </c>
      <c r="Y94" s="121">
        <v>8357</v>
      </c>
      <c r="Z94" s="121">
        <v>64</v>
      </c>
      <c r="AA94" s="236">
        <v>0.99239995249970303</v>
      </c>
      <c r="AD94" s="263">
        <v>42795</v>
      </c>
      <c r="AE94" s="120">
        <v>8528</v>
      </c>
      <c r="AF94" s="121">
        <v>8299</v>
      </c>
      <c r="AG94" s="121">
        <v>229</v>
      </c>
      <c r="AH94" s="264">
        <v>0.97314727954971902</v>
      </c>
      <c r="AK94" s="291">
        <v>42795</v>
      </c>
      <c r="AL94" s="120">
        <v>4930</v>
      </c>
      <c r="AM94" s="121">
        <v>4724</v>
      </c>
      <c r="AN94" s="121">
        <v>206</v>
      </c>
      <c r="AO94" s="292">
        <v>0.95821501014198796</v>
      </c>
      <c r="AR94" s="320">
        <v>42795</v>
      </c>
      <c r="AS94" s="120">
        <v>13013</v>
      </c>
      <c r="AT94" s="121">
        <v>10805</v>
      </c>
      <c r="AU94" s="121">
        <v>2208</v>
      </c>
      <c r="AV94" s="321">
        <v>0.83032352263121501</v>
      </c>
      <c r="AY94" s="349">
        <v>42795</v>
      </c>
      <c r="AZ94" s="120">
        <v>1790</v>
      </c>
      <c r="BA94" s="121">
        <v>1662</v>
      </c>
      <c r="BB94" s="121">
        <v>128</v>
      </c>
      <c r="BC94" s="350">
        <v>0.92849162011173203</v>
      </c>
      <c r="BF94" s="378">
        <v>42795</v>
      </c>
      <c r="BG94" s="120">
        <v>2524</v>
      </c>
      <c r="BH94" s="121">
        <v>2257</v>
      </c>
      <c r="BI94" s="121">
        <v>267</v>
      </c>
      <c r="BJ94" s="379">
        <v>0.89421553090332795</v>
      </c>
    </row>
    <row r="95" spans="2:62" ht="14.4" customHeight="1" x14ac:dyDescent="0.3">
      <c r="B95" s="115">
        <v>42826</v>
      </c>
      <c r="C95" s="116">
        <v>148003</v>
      </c>
      <c r="D95" s="117">
        <v>137373</v>
      </c>
      <c r="E95" s="117">
        <v>10630</v>
      </c>
      <c r="F95" s="118">
        <v>0.928177131544631</v>
      </c>
      <c r="I95" s="162">
        <v>42826</v>
      </c>
      <c r="J95" s="116">
        <v>15977</v>
      </c>
      <c r="K95" s="117">
        <v>14338</v>
      </c>
      <c r="L95" s="117">
        <v>1639</v>
      </c>
      <c r="M95" s="163">
        <v>0.897415034111535</v>
      </c>
      <c r="P95" s="190">
        <v>42826</v>
      </c>
      <c r="Q95" s="116">
        <v>21178</v>
      </c>
      <c r="R95" s="117">
        <v>20634</v>
      </c>
      <c r="S95" s="117">
        <v>544</v>
      </c>
      <c r="T95" s="191">
        <v>0.97431296628576802</v>
      </c>
      <c r="W95" s="219">
        <v>42826</v>
      </c>
      <c r="X95" s="116">
        <v>6453</v>
      </c>
      <c r="Y95" s="117">
        <v>6415</v>
      </c>
      <c r="Z95" s="117">
        <v>38</v>
      </c>
      <c r="AA95" s="220">
        <v>0.99411126607779299</v>
      </c>
      <c r="AD95" s="248">
        <v>42826</v>
      </c>
      <c r="AE95" s="116">
        <v>7105</v>
      </c>
      <c r="AF95" s="117">
        <v>6888</v>
      </c>
      <c r="AG95" s="117">
        <v>217</v>
      </c>
      <c r="AH95" s="249">
        <v>0.96945812807881804</v>
      </c>
      <c r="AK95" s="275">
        <v>42826</v>
      </c>
      <c r="AL95" s="116">
        <v>4128</v>
      </c>
      <c r="AM95" s="117">
        <v>3938</v>
      </c>
      <c r="AN95" s="117">
        <v>190</v>
      </c>
      <c r="AO95" s="276">
        <v>0.95397286821705396</v>
      </c>
      <c r="AR95" s="304">
        <v>42826</v>
      </c>
      <c r="AS95" s="116">
        <v>10819</v>
      </c>
      <c r="AT95" s="117">
        <v>8970</v>
      </c>
      <c r="AU95" s="117">
        <v>1849</v>
      </c>
      <c r="AV95" s="305">
        <v>0.82909695905351699</v>
      </c>
      <c r="AY95" s="333">
        <v>42826</v>
      </c>
      <c r="AZ95" s="116">
        <v>1523</v>
      </c>
      <c r="BA95" s="117">
        <v>1418</v>
      </c>
      <c r="BB95" s="117">
        <v>105</v>
      </c>
      <c r="BC95" s="334">
        <v>0.931057124097177</v>
      </c>
      <c r="BF95" s="362">
        <v>42826</v>
      </c>
      <c r="BG95" s="116">
        <v>1959</v>
      </c>
      <c r="BH95" s="117">
        <v>1743</v>
      </c>
      <c r="BI95" s="117">
        <v>216</v>
      </c>
      <c r="BJ95" s="363">
        <v>0.88973966309341501</v>
      </c>
    </row>
    <row r="96" spans="2:62" ht="14.4" customHeight="1" x14ac:dyDescent="0.3">
      <c r="B96" s="115">
        <v>42856</v>
      </c>
      <c r="C96" s="116">
        <v>163852</v>
      </c>
      <c r="D96" s="117">
        <v>154026</v>
      </c>
      <c r="E96" s="117">
        <v>9826</v>
      </c>
      <c r="F96" s="118">
        <v>0.94003124771134905</v>
      </c>
      <c r="I96" s="162">
        <v>42856</v>
      </c>
      <c r="J96" s="116">
        <v>17290</v>
      </c>
      <c r="K96" s="117">
        <v>15644</v>
      </c>
      <c r="L96" s="117">
        <v>1646</v>
      </c>
      <c r="M96" s="163">
        <v>0.90480046269519998</v>
      </c>
      <c r="P96" s="190">
        <v>42856</v>
      </c>
      <c r="Q96" s="116">
        <v>24519</v>
      </c>
      <c r="R96" s="117">
        <v>23897</v>
      </c>
      <c r="S96" s="117">
        <v>622</v>
      </c>
      <c r="T96" s="191">
        <v>0.97463191810432703</v>
      </c>
      <c r="W96" s="219">
        <v>42856</v>
      </c>
      <c r="X96" s="116">
        <v>7626</v>
      </c>
      <c r="Y96" s="117">
        <v>7572</v>
      </c>
      <c r="Z96" s="117">
        <v>54</v>
      </c>
      <c r="AA96" s="220">
        <v>0.99291896144767899</v>
      </c>
      <c r="AD96" s="248">
        <v>42856</v>
      </c>
      <c r="AE96" s="116">
        <v>8013</v>
      </c>
      <c r="AF96" s="117">
        <v>7748</v>
      </c>
      <c r="AG96" s="117">
        <v>265</v>
      </c>
      <c r="AH96" s="249">
        <v>0.96692874079620605</v>
      </c>
      <c r="AK96" s="275">
        <v>42856</v>
      </c>
      <c r="AL96" s="116">
        <v>4634</v>
      </c>
      <c r="AM96" s="117">
        <v>4452</v>
      </c>
      <c r="AN96" s="117">
        <v>182</v>
      </c>
      <c r="AO96" s="276">
        <v>0.96072507552870101</v>
      </c>
      <c r="AR96" s="304">
        <v>42856</v>
      </c>
      <c r="AS96" s="116">
        <v>12599</v>
      </c>
      <c r="AT96" s="117">
        <v>10209</v>
      </c>
      <c r="AU96" s="117">
        <v>2390</v>
      </c>
      <c r="AV96" s="305">
        <v>0.81030240495277395</v>
      </c>
      <c r="AY96" s="333">
        <v>42856</v>
      </c>
      <c r="AZ96" s="116">
        <v>1696</v>
      </c>
      <c r="BA96" s="117">
        <v>1560</v>
      </c>
      <c r="BB96" s="117">
        <v>136</v>
      </c>
      <c r="BC96" s="334">
        <v>0.91981132075471705</v>
      </c>
      <c r="BF96" s="362">
        <v>42856</v>
      </c>
      <c r="BG96" s="116">
        <v>2338</v>
      </c>
      <c r="BH96" s="117">
        <v>2055</v>
      </c>
      <c r="BI96" s="117">
        <v>283</v>
      </c>
      <c r="BJ96" s="363">
        <v>0.87895637296834905</v>
      </c>
    </row>
    <row r="97" spans="2:62" ht="14.4" customHeight="1" x14ac:dyDescent="0.3">
      <c r="B97" s="115">
        <v>42887</v>
      </c>
      <c r="C97" s="116">
        <v>169532</v>
      </c>
      <c r="D97" s="117">
        <v>159505</v>
      </c>
      <c r="E97" s="117">
        <v>10027</v>
      </c>
      <c r="F97" s="118">
        <v>0.94085482386805996</v>
      </c>
      <c r="I97" s="162">
        <v>42887</v>
      </c>
      <c r="J97" s="116">
        <v>17111</v>
      </c>
      <c r="K97" s="117">
        <v>15671</v>
      </c>
      <c r="L97" s="117">
        <v>1440</v>
      </c>
      <c r="M97" s="163">
        <v>0.91584360937408704</v>
      </c>
      <c r="P97" s="190">
        <v>42887</v>
      </c>
      <c r="Q97" s="116">
        <v>25176</v>
      </c>
      <c r="R97" s="117">
        <v>24567</v>
      </c>
      <c r="S97" s="117">
        <v>609</v>
      </c>
      <c r="T97" s="191">
        <v>0.97581029551954201</v>
      </c>
      <c r="W97" s="219">
        <v>42887</v>
      </c>
      <c r="X97" s="116">
        <v>7884</v>
      </c>
      <c r="Y97" s="117">
        <v>7831</v>
      </c>
      <c r="Z97" s="117">
        <v>53</v>
      </c>
      <c r="AA97" s="220">
        <v>0.99327752409944203</v>
      </c>
      <c r="AD97" s="248">
        <v>42887</v>
      </c>
      <c r="AE97" s="116">
        <v>7897</v>
      </c>
      <c r="AF97" s="117">
        <v>7643</v>
      </c>
      <c r="AG97" s="117">
        <v>254</v>
      </c>
      <c r="AH97" s="249">
        <v>0.96783588704571399</v>
      </c>
      <c r="AK97" s="275">
        <v>42887</v>
      </c>
      <c r="AL97" s="116">
        <v>4763</v>
      </c>
      <c r="AM97" s="117">
        <v>4596</v>
      </c>
      <c r="AN97" s="117">
        <v>167</v>
      </c>
      <c r="AO97" s="276">
        <v>0.96493806424522399</v>
      </c>
      <c r="AR97" s="304">
        <v>42887</v>
      </c>
      <c r="AS97" s="116">
        <v>12918</v>
      </c>
      <c r="AT97" s="117">
        <v>10405</v>
      </c>
      <c r="AU97" s="117">
        <v>2513</v>
      </c>
      <c r="AV97" s="305">
        <v>0.805465242297569</v>
      </c>
      <c r="AY97" s="333">
        <v>42887</v>
      </c>
      <c r="AZ97" s="116">
        <v>1824</v>
      </c>
      <c r="BA97" s="117">
        <v>1677</v>
      </c>
      <c r="BB97" s="117">
        <v>147</v>
      </c>
      <c r="BC97" s="334">
        <v>0.91940789473684204</v>
      </c>
      <c r="BF97" s="362">
        <v>42887</v>
      </c>
      <c r="BG97" s="116">
        <v>2367</v>
      </c>
      <c r="BH97" s="117">
        <v>2070</v>
      </c>
      <c r="BI97" s="117">
        <v>297</v>
      </c>
      <c r="BJ97" s="363">
        <v>0.87452471482889704</v>
      </c>
    </row>
    <row r="98" spans="2:62" ht="14.4" customHeight="1" x14ac:dyDescent="0.3">
      <c r="B98" s="115">
        <v>42917</v>
      </c>
      <c r="C98" s="116">
        <v>165833</v>
      </c>
      <c r="D98" s="117">
        <v>155957</v>
      </c>
      <c r="E98" s="117">
        <v>9876</v>
      </c>
      <c r="F98" s="118">
        <v>0.94044611144946999</v>
      </c>
      <c r="I98" s="162">
        <v>42917</v>
      </c>
      <c r="J98" s="116">
        <v>15743</v>
      </c>
      <c r="K98" s="117">
        <v>14718</v>
      </c>
      <c r="L98" s="117">
        <v>1025</v>
      </c>
      <c r="M98" s="163">
        <v>0.93489169789747795</v>
      </c>
      <c r="P98" s="190">
        <v>42917</v>
      </c>
      <c r="Q98" s="116">
        <v>24482</v>
      </c>
      <c r="R98" s="117">
        <v>23911</v>
      </c>
      <c r="S98" s="117">
        <v>571</v>
      </c>
      <c r="T98" s="191">
        <v>0.97667674209623401</v>
      </c>
      <c r="W98" s="219">
        <v>42917</v>
      </c>
      <c r="X98" s="116">
        <v>7510</v>
      </c>
      <c r="Y98" s="117">
        <v>7477</v>
      </c>
      <c r="Z98" s="117">
        <v>33</v>
      </c>
      <c r="AA98" s="220">
        <v>0.99560585885485997</v>
      </c>
      <c r="AD98" s="248">
        <v>42917</v>
      </c>
      <c r="AE98" s="116">
        <v>8496</v>
      </c>
      <c r="AF98" s="117">
        <v>8242</v>
      </c>
      <c r="AG98" s="117">
        <v>254</v>
      </c>
      <c r="AH98" s="249">
        <v>0.97010357815442605</v>
      </c>
      <c r="AK98" s="275">
        <v>42917</v>
      </c>
      <c r="AL98" s="116">
        <v>4541</v>
      </c>
      <c r="AM98" s="117">
        <v>4361</v>
      </c>
      <c r="AN98" s="117">
        <v>180</v>
      </c>
      <c r="AO98" s="276">
        <v>0.96036115393085197</v>
      </c>
      <c r="AR98" s="304">
        <v>42917</v>
      </c>
      <c r="AS98" s="116">
        <v>12534</v>
      </c>
      <c r="AT98" s="117">
        <v>10203</v>
      </c>
      <c r="AU98" s="117">
        <v>2331</v>
      </c>
      <c r="AV98" s="305">
        <v>0.81402584968884595</v>
      </c>
      <c r="AY98" s="333">
        <v>42917</v>
      </c>
      <c r="AZ98" s="116">
        <v>1670</v>
      </c>
      <c r="BA98" s="117">
        <v>1511</v>
      </c>
      <c r="BB98" s="117">
        <v>159</v>
      </c>
      <c r="BC98" s="334">
        <v>0.90479041916167702</v>
      </c>
      <c r="BF98" s="362">
        <v>42917</v>
      </c>
      <c r="BG98" s="116">
        <v>2436</v>
      </c>
      <c r="BH98" s="117">
        <v>2157</v>
      </c>
      <c r="BI98" s="117">
        <v>279</v>
      </c>
      <c r="BJ98" s="363">
        <v>0.88546798029556695</v>
      </c>
    </row>
    <row r="99" spans="2:62" ht="14.4" customHeight="1" x14ac:dyDescent="0.3">
      <c r="B99" s="115">
        <v>42948</v>
      </c>
      <c r="C99" s="116">
        <v>170596</v>
      </c>
      <c r="D99" s="117">
        <v>159613</v>
      </c>
      <c r="E99" s="117">
        <v>10983</v>
      </c>
      <c r="F99" s="118">
        <v>0.9356198269596</v>
      </c>
      <c r="I99" s="162">
        <v>42948</v>
      </c>
      <c r="J99" s="116">
        <v>16071</v>
      </c>
      <c r="K99" s="117">
        <v>14964</v>
      </c>
      <c r="L99" s="117">
        <v>1107</v>
      </c>
      <c r="M99" s="163">
        <v>0.93111816315101703</v>
      </c>
      <c r="P99" s="190">
        <v>42948</v>
      </c>
      <c r="Q99" s="116">
        <v>25380</v>
      </c>
      <c r="R99" s="117">
        <v>24807</v>
      </c>
      <c r="S99" s="117">
        <v>573</v>
      </c>
      <c r="T99" s="191">
        <v>0.97742316784869998</v>
      </c>
      <c r="W99" s="219">
        <v>42948</v>
      </c>
      <c r="X99" s="116">
        <v>7774</v>
      </c>
      <c r="Y99" s="117">
        <v>7729</v>
      </c>
      <c r="Z99" s="117">
        <v>45</v>
      </c>
      <c r="AA99" s="220">
        <v>0.99421147414458499</v>
      </c>
      <c r="AD99" s="248">
        <v>42948</v>
      </c>
      <c r="AE99" s="116">
        <v>8338</v>
      </c>
      <c r="AF99" s="117">
        <v>8118</v>
      </c>
      <c r="AG99" s="117">
        <v>220</v>
      </c>
      <c r="AH99" s="249">
        <v>0.97361477572559396</v>
      </c>
      <c r="AK99" s="275">
        <v>42948</v>
      </c>
      <c r="AL99" s="116">
        <v>4701</v>
      </c>
      <c r="AM99" s="117">
        <v>4507</v>
      </c>
      <c r="AN99" s="117">
        <v>194</v>
      </c>
      <c r="AO99" s="276">
        <v>0.95873218464156595</v>
      </c>
      <c r="AR99" s="304">
        <v>42948</v>
      </c>
      <c r="AS99" s="116">
        <v>13105</v>
      </c>
      <c r="AT99" s="117">
        <v>10829</v>
      </c>
      <c r="AU99" s="117">
        <v>2276</v>
      </c>
      <c r="AV99" s="305">
        <v>0.82632582983594005</v>
      </c>
      <c r="AY99" s="333">
        <v>42948</v>
      </c>
      <c r="AZ99" s="116">
        <v>1809</v>
      </c>
      <c r="BA99" s="117">
        <v>1663</v>
      </c>
      <c r="BB99" s="117">
        <v>146</v>
      </c>
      <c r="BC99" s="334">
        <v>0.91929242675511302</v>
      </c>
      <c r="BF99" s="362">
        <v>42948</v>
      </c>
      <c r="BG99" s="116">
        <v>2509</v>
      </c>
      <c r="BH99" s="117">
        <v>2211</v>
      </c>
      <c r="BI99" s="117">
        <v>298</v>
      </c>
      <c r="BJ99" s="363">
        <v>0.88122758070944596</v>
      </c>
    </row>
    <row r="100" spans="2:62" ht="14.4" customHeight="1" x14ac:dyDescent="0.3">
      <c r="B100" s="115">
        <v>42979</v>
      </c>
      <c r="C100" s="116">
        <v>149160</v>
      </c>
      <c r="D100" s="117">
        <v>140146</v>
      </c>
      <c r="E100" s="117">
        <v>9014</v>
      </c>
      <c r="F100" s="118">
        <v>0.93956824886028401</v>
      </c>
      <c r="I100" s="162">
        <v>42979</v>
      </c>
      <c r="J100" s="116">
        <v>14513</v>
      </c>
      <c r="K100" s="117">
        <v>13527</v>
      </c>
      <c r="L100" s="117">
        <v>986</v>
      </c>
      <c r="M100" s="163">
        <v>0.93206091090746201</v>
      </c>
      <c r="P100" s="190">
        <v>42979</v>
      </c>
      <c r="Q100" s="116">
        <v>23533</v>
      </c>
      <c r="R100" s="117">
        <v>22924</v>
      </c>
      <c r="S100" s="117">
        <v>609</v>
      </c>
      <c r="T100" s="191">
        <v>0.97412144647941201</v>
      </c>
      <c r="W100" s="219">
        <v>42979</v>
      </c>
      <c r="X100" s="116">
        <v>7430</v>
      </c>
      <c r="Y100" s="117">
        <v>7368</v>
      </c>
      <c r="Z100" s="117">
        <v>62</v>
      </c>
      <c r="AA100" s="220">
        <v>0.99165545087483198</v>
      </c>
      <c r="AD100" s="248">
        <v>42979</v>
      </c>
      <c r="AE100" s="116">
        <v>7849</v>
      </c>
      <c r="AF100" s="117">
        <v>7583</v>
      </c>
      <c r="AG100" s="117">
        <v>266</v>
      </c>
      <c r="AH100" s="249">
        <v>0.96611033252643697</v>
      </c>
      <c r="AK100" s="275">
        <v>42979</v>
      </c>
      <c r="AL100" s="116">
        <v>4551</v>
      </c>
      <c r="AM100" s="117">
        <v>4336</v>
      </c>
      <c r="AN100" s="117">
        <v>215</v>
      </c>
      <c r="AO100" s="276">
        <v>0.95275763568446503</v>
      </c>
      <c r="AR100" s="304">
        <v>42979</v>
      </c>
      <c r="AS100" s="116">
        <v>11978</v>
      </c>
      <c r="AT100" s="117">
        <v>9825</v>
      </c>
      <c r="AU100" s="117">
        <v>2153</v>
      </c>
      <c r="AV100" s="305">
        <v>0.82025379863082304</v>
      </c>
      <c r="AY100" s="333">
        <v>42979</v>
      </c>
      <c r="AZ100" s="116">
        <v>1556</v>
      </c>
      <c r="BA100" s="117">
        <v>1433</v>
      </c>
      <c r="BB100" s="117">
        <v>123</v>
      </c>
      <c r="BC100" s="334">
        <v>0.92095115681233897</v>
      </c>
      <c r="BF100" s="362">
        <v>42979</v>
      </c>
      <c r="BG100" s="116">
        <v>2324</v>
      </c>
      <c r="BH100" s="117">
        <v>2019</v>
      </c>
      <c r="BI100" s="117">
        <v>305</v>
      </c>
      <c r="BJ100" s="363">
        <v>0.86876075731497404</v>
      </c>
    </row>
    <row r="101" spans="2:62" ht="14.4" customHeight="1" x14ac:dyDescent="0.3">
      <c r="B101" s="115">
        <v>43009</v>
      </c>
      <c r="C101" s="116">
        <v>167522</v>
      </c>
      <c r="D101" s="117">
        <v>158685</v>
      </c>
      <c r="E101" s="117">
        <v>8837</v>
      </c>
      <c r="F101" s="118">
        <v>0.94724871957116097</v>
      </c>
      <c r="I101" s="162">
        <v>43009</v>
      </c>
      <c r="J101" s="116">
        <v>16185</v>
      </c>
      <c r="K101" s="117">
        <v>15441</v>
      </c>
      <c r="L101" s="117">
        <v>744</v>
      </c>
      <c r="M101" s="163">
        <v>0.95403151065801695</v>
      </c>
      <c r="P101" s="190">
        <v>43009</v>
      </c>
      <c r="Q101" s="116">
        <v>24950</v>
      </c>
      <c r="R101" s="117">
        <v>24400</v>
      </c>
      <c r="S101" s="117">
        <v>550</v>
      </c>
      <c r="T101" s="191">
        <v>0.97795591182364705</v>
      </c>
      <c r="W101" s="219">
        <v>43009</v>
      </c>
      <c r="X101" s="116">
        <v>8391</v>
      </c>
      <c r="Y101" s="117">
        <v>8353</v>
      </c>
      <c r="Z101" s="117">
        <v>38</v>
      </c>
      <c r="AA101" s="220">
        <v>0.99547133833869605</v>
      </c>
      <c r="AD101" s="248">
        <v>43009</v>
      </c>
      <c r="AE101" s="116">
        <v>9121</v>
      </c>
      <c r="AF101" s="117">
        <v>8853</v>
      </c>
      <c r="AG101" s="117">
        <v>268</v>
      </c>
      <c r="AH101" s="249">
        <v>0.970617256879728</v>
      </c>
      <c r="AK101" s="275">
        <v>43009</v>
      </c>
      <c r="AL101" s="116">
        <v>4965</v>
      </c>
      <c r="AM101" s="117">
        <v>4748</v>
      </c>
      <c r="AN101" s="117">
        <v>217</v>
      </c>
      <c r="AO101" s="276">
        <v>0.95629405840886195</v>
      </c>
      <c r="AR101" s="304">
        <v>43009</v>
      </c>
      <c r="AS101" s="116">
        <v>12464</v>
      </c>
      <c r="AT101" s="117">
        <v>10263</v>
      </c>
      <c r="AU101" s="117">
        <v>2201</v>
      </c>
      <c r="AV101" s="305">
        <v>0.82341142490372299</v>
      </c>
      <c r="AY101" s="333">
        <v>43009</v>
      </c>
      <c r="AZ101" s="116">
        <v>1789</v>
      </c>
      <c r="BA101" s="117">
        <v>1597</v>
      </c>
      <c r="BB101" s="117">
        <v>192</v>
      </c>
      <c r="BC101" s="334">
        <v>0.89267747344885395</v>
      </c>
      <c r="BF101" s="362">
        <v>43009</v>
      </c>
      <c r="BG101" s="116">
        <v>2521.5</v>
      </c>
      <c r="BH101" s="117">
        <v>2218</v>
      </c>
      <c r="BI101" s="117">
        <v>303.5</v>
      </c>
      <c r="BJ101" s="363">
        <v>0.87963513781479297</v>
      </c>
    </row>
    <row r="102" spans="2:62" ht="14.4" customHeight="1" x14ac:dyDescent="0.3">
      <c r="B102" s="115">
        <v>43040</v>
      </c>
      <c r="C102" s="116">
        <v>169297</v>
      </c>
      <c r="D102" s="117">
        <v>161067</v>
      </c>
      <c r="E102" s="117">
        <v>8230</v>
      </c>
      <c r="F102" s="118">
        <v>0.95138720709758595</v>
      </c>
      <c r="I102" s="162">
        <v>43040</v>
      </c>
      <c r="J102" s="116">
        <v>17222</v>
      </c>
      <c r="K102" s="117">
        <v>16472</v>
      </c>
      <c r="L102" s="117">
        <v>750</v>
      </c>
      <c r="M102" s="163">
        <v>0.95645105098130301</v>
      </c>
      <c r="P102" s="190">
        <v>43040</v>
      </c>
      <c r="Q102" s="116">
        <v>26129</v>
      </c>
      <c r="R102" s="117">
        <v>25489</v>
      </c>
      <c r="S102" s="117">
        <v>640</v>
      </c>
      <c r="T102" s="191">
        <v>0.97550614260017599</v>
      </c>
      <c r="W102" s="219">
        <v>43040</v>
      </c>
      <c r="X102" s="116">
        <v>8140</v>
      </c>
      <c r="Y102" s="117">
        <v>8103</v>
      </c>
      <c r="Z102" s="117">
        <v>37</v>
      </c>
      <c r="AA102" s="220">
        <v>0.99545454545454504</v>
      </c>
      <c r="AD102" s="248">
        <v>43040</v>
      </c>
      <c r="AE102" s="116">
        <v>8611</v>
      </c>
      <c r="AF102" s="117">
        <v>8400</v>
      </c>
      <c r="AG102" s="117">
        <v>211</v>
      </c>
      <c r="AH102" s="249">
        <v>0.97549645801881302</v>
      </c>
      <c r="AK102" s="275">
        <v>43040</v>
      </c>
      <c r="AL102" s="116">
        <v>5069</v>
      </c>
      <c r="AM102" s="117">
        <v>4840</v>
      </c>
      <c r="AN102" s="117">
        <v>229</v>
      </c>
      <c r="AO102" s="276">
        <v>0.95482343657526103</v>
      </c>
      <c r="AR102" s="304">
        <v>43040</v>
      </c>
      <c r="AS102" s="116">
        <v>13300</v>
      </c>
      <c r="AT102" s="117">
        <v>10970</v>
      </c>
      <c r="AU102" s="117">
        <v>2330</v>
      </c>
      <c r="AV102" s="305">
        <v>0.824812030075188</v>
      </c>
      <c r="AY102" s="333">
        <v>43040</v>
      </c>
      <c r="AZ102" s="116">
        <v>1953</v>
      </c>
      <c r="BA102" s="117">
        <v>1778</v>
      </c>
      <c r="BB102" s="117">
        <v>175</v>
      </c>
      <c r="BC102" s="334">
        <v>0.91039426523297495</v>
      </c>
      <c r="BF102" s="362">
        <v>43040</v>
      </c>
      <c r="BG102" s="116">
        <v>2670</v>
      </c>
      <c r="BH102" s="117">
        <v>2361</v>
      </c>
      <c r="BI102" s="117">
        <v>309</v>
      </c>
      <c r="BJ102" s="363">
        <v>0.88426966292134801</v>
      </c>
    </row>
    <row r="103" spans="2:62" ht="14.4" customHeight="1" x14ac:dyDescent="0.3">
      <c r="B103" s="115">
        <v>43070</v>
      </c>
      <c r="C103" s="116">
        <v>145419</v>
      </c>
      <c r="D103" s="117">
        <v>137915</v>
      </c>
      <c r="E103" s="117">
        <v>7504</v>
      </c>
      <c r="F103" s="118">
        <v>0.94839738961208597</v>
      </c>
      <c r="I103" s="162">
        <v>43070</v>
      </c>
      <c r="J103" s="116">
        <v>14611</v>
      </c>
      <c r="K103" s="117">
        <v>13770</v>
      </c>
      <c r="L103" s="117">
        <v>841</v>
      </c>
      <c r="M103" s="163">
        <v>0.94244062692492003</v>
      </c>
      <c r="P103" s="190">
        <v>43070</v>
      </c>
      <c r="Q103" s="116">
        <v>22376</v>
      </c>
      <c r="R103" s="117">
        <v>21895</v>
      </c>
      <c r="S103" s="117">
        <v>481</v>
      </c>
      <c r="T103" s="191">
        <v>0.97850375402216705</v>
      </c>
      <c r="W103" s="219">
        <v>43070</v>
      </c>
      <c r="X103" s="116">
        <v>6680</v>
      </c>
      <c r="Y103" s="117">
        <v>6641</v>
      </c>
      <c r="Z103" s="117">
        <v>39</v>
      </c>
      <c r="AA103" s="220">
        <v>0.99416167664670696</v>
      </c>
      <c r="AD103" s="248">
        <v>43070</v>
      </c>
      <c r="AE103" s="116">
        <v>6978</v>
      </c>
      <c r="AF103" s="117">
        <v>6839</v>
      </c>
      <c r="AG103" s="117">
        <v>139</v>
      </c>
      <c r="AH103" s="249">
        <v>0.98008025222126705</v>
      </c>
      <c r="AK103" s="275">
        <v>43070</v>
      </c>
      <c r="AL103" s="116">
        <v>4104</v>
      </c>
      <c r="AM103" s="117">
        <v>3918</v>
      </c>
      <c r="AN103" s="117">
        <v>186</v>
      </c>
      <c r="AO103" s="276">
        <v>0.95467836257309902</v>
      </c>
      <c r="AR103" s="304">
        <v>43070</v>
      </c>
      <c r="AS103" s="116">
        <v>11264</v>
      </c>
      <c r="AT103" s="117">
        <v>9480</v>
      </c>
      <c r="AU103" s="117">
        <v>1784</v>
      </c>
      <c r="AV103" s="305">
        <v>0.84161931818181801</v>
      </c>
      <c r="AY103" s="333">
        <v>43070</v>
      </c>
      <c r="AZ103" s="116">
        <v>1648</v>
      </c>
      <c r="BA103" s="117">
        <v>1512</v>
      </c>
      <c r="BB103" s="117">
        <v>136</v>
      </c>
      <c r="BC103" s="334">
        <v>0.91747572815533995</v>
      </c>
      <c r="BF103" s="362">
        <v>43070</v>
      </c>
      <c r="BG103" s="116">
        <v>2396</v>
      </c>
      <c r="BH103" s="117">
        <v>2126</v>
      </c>
      <c r="BI103" s="117">
        <v>270</v>
      </c>
      <c r="BJ103" s="363">
        <v>0.88731218697829695</v>
      </c>
    </row>
    <row r="104" spans="2:62" ht="14.4" customHeight="1" x14ac:dyDescent="0.3">
      <c r="B104" s="115">
        <v>43101</v>
      </c>
      <c r="C104" s="116">
        <v>155812</v>
      </c>
      <c r="D104" s="117">
        <v>146209</v>
      </c>
      <c r="E104" s="117">
        <v>9603</v>
      </c>
      <c r="F104" s="118">
        <v>0.93836803327086504</v>
      </c>
      <c r="I104" s="162">
        <v>43101</v>
      </c>
      <c r="J104" s="116">
        <v>16082</v>
      </c>
      <c r="K104" s="117">
        <v>14782</v>
      </c>
      <c r="L104" s="117">
        <v>1300</v>
      </c>
      <c r="M104" s="163">
        <v>0.91916428304937203</v>
      </c>
      <c r="P104" s="190">
        <v>43101</v>
      </c>
      <c r="Q104" s="116">
        <v>25200</v>
      </c>
      <c r="R104" s="117">
        <v>24321</v>
      </c>
      <c r="S104" s="117">
        <v>879</v>
      </c>
      <c r="T104" s="191">
        <v>0.96511904761904799</v>
      </c>
      <c r="W104" s="219">
        <v>43101</v>
      </c>
      <c r="X104" s="116">
        <v>8928</v>
      </c>
      <c r="Y104" s="117">
        <v>8836</v>
      </c>
      <c r="Z104" s="117">
        <v>92</v>
      </c>
      <c r="AA104" s="220">
        <v>0.98969534050179198</v>
      </c>
      <c r="AD104" s="248">
        <v>43101</v>
      </c>
      <c r="AE104" s="116">
        <v>8891</v>
      </c>
      <c r="AF104" s="117">
        <v>8555</v>
      </c>
      <c r="AG104" s="117">
        <v>336</v>
      </c>
      <c r="AH104" s="249">
        <v>0.96220897536835004</v>
      </c>
      <c r="AK104" s="275">
        <v>43101</v>
      </c>
      <c r="AL104" s="116">
        <v>5144</v>
      </c>
      <c r="AM104" s="117">
        <v>4814</v>
      </c>
      <c r="AN104" s="117">
        <v>330</v>
      </c>
      <c r="AO104" s="276">
        <v>0.93584758942457202</v>
      </c>
      <c r="AR104" s="304">
        <v>43101</v>
      </c>
      <c r="AS104" s="116">
        <v>12646</v>
      </c>
      <c r="AT104" s="117">
        <v>10262</v>
      </c>
      <c r="AU104" s="117">
        <v>2384</v>
      </c>
      <c r="AV104" s="305">
        <v>0.81148189150719596</v>
      </c>
      <c r="AY104" s="333">
        <v>43101</v>
      </c>
      <c r="AZ104" s="116">
        <v>1760</v>
      </c>
      <c r="BA104" s="117">
        <v>1544</v>
      </c>
      <c r="BB104" s="117">
        <v>216</v>
      </c>
      <c r="BC104" s="334">
        <v>0.87727272727272698</v>
      </c>
      <c r="BF104" s="362">
        <v>43101</v>
      </c>
      <c r="BG104" s="116">
        <v>2751</v>
      </c>
      <c r="BH104" s="117">
        <v>2392</v>
      </c>
      <c r="BI104" s="117">
        <v>359</v>
      </c>
      <c r="BJ104" s="363">
        <v>0.86950199927299199</v>
      </c>
    </row>
    <row r="105" spans="2:62" ht="14.4" customHeight="1" x14ac:dyDescent="0.3">
      <c r="B105" s="115">
        <v>43132</v>
      </c>
      <c r="C105" s="116">
        <v>152629</v>
      </c>
      <c r="D105" s="117">
        <v>145314</v>
      </c>
      <c r="E105" s="117">
        <v>7315</v>
      </c>
      <c r="F105" s="118">
        <v>0.95207332813554402</v>
      </c>
      <c r="I105" s="162">
        <v>43132</v>
      </c>
      <c r="J105" s="116">
        <v>15349</v>
      </c>
      <c r="K105" s="117">
        <v>14441</v>
      </c>
      <c r="L105" s="117">
        <v>908</v>
      </c>
      <c r="M105" s="163">
        <v>0.94084305166460402</v>
      </c>
      <c r="P105" s="190">
        <v>43132</v>
      </c>
      <c r="Q105" s="116">
        <v>21936</v>
      </c>
      <c r="R105" s="117">
        <v>21400</v>
      </c>
      <c r="S105" s="117">
        <v>536</v>
      </c>
      <c r="T105" s="191">
        <v>0.97556528081692195</v>
      </c>
      <c r="W105" s="219">
        <v>43132</v>
      </c>
      <c r="X105" s="116">
        <v>7627</v>
      </c>
      <c r="Y105" s="117">
        <v>7600</v>
      </c>
      <c r="Z105" s="117">
        <v>27</v>
      </c>
      <c r="AA105" s="220">
        <v>0.99645994493247703</v>
      </c>
      <c r="AD105" s="248">
        <v>43132</v>
      </c>
      <c r="AE105" s="116">
        <v>7731</v>
      </c>
      <c r="AF105" s="117">
        <v>7553</v>
      </c>
      <c r="AG105" s="117">
        <v>178</v>
      </c>
      <c r="AH105" s="249">
        <v>0.97697581166731295</v>
      </c>
      <c r="AK105" s="275">
        <v>43132</v>
      </c>
      <c r="AL105" s="116">
        <v>4381</v>
      </c>
      <c r="AM105" s="117">
        <v>4179</v>
      </c>
      <c r="AN105" s="117">
        <v>202</v>
      </c>
      <c r="AO105" s="276">
        <v>0.953891805523853</v>
      </c>
      <c r="AR105" s="304">
        <v>43132</v>
      </c>
      <c r="AS105" s="116">
        <v>11121</v>
      </c>
      <c r="AT105" s="117">
        <v>9004</v>
      </c>
      <c r="AU105" s="117">
        <v>2117</v>
      </c>
      <c r="AV105" s="305">
        <v>0.80963942091538499</v>
      </c>
      <c r="AY105" s="333">
        <v>43132</v>
      </c>
      <c r="AZ105" s="116">
        <v>1332</v>
      </c>
      <c r="BA105" s="117">
        <v>1172</v>
      </c>
      <c r="BB105" s="117">
        <v>160</v>
      </c>
      <c r="BC105" s="334">
        <v>0.87987987987988003</v>
      </c>
      <c r="BF105" s="362">
        <v>43132</v>
      </c>
      <c r="BG105" s="116">
        <v>2392</v>
      </c>
      <c r="BH105" s="117">
        <v>2082</v>
      </c>
      <c r="BI105" s="117">
        <v>310</v>
      </c>
      <c r="BJ105" s="363">
        <v>0.87040133779264195</v>
      </c>
    </row>
    <row r="106" spans="2:62" ht="14.4" customHeight="1" x14ac:dyDescent="0.3">
      <c r="B106" s="137">
        <v>43160</v>
      </c>
      <c r="C106" s="120">
        <v>177399</v>
      </c>
      <c r="D106" s="121">
        <v>165333</v>
      </c>
      <c r="E106" s="121">
        <v>12066</v>
      </c>
      <c r="F106" s="138">
        <v>0.93198383305430099</v>
      </c>
      <c r="I106" s="180">
        <v>43160</v>
      </c>
      <c r="J106" s="120">
        <v>16840</v>
      </c>
      <c r="K106" s="121">
        <v>15319</v>
      </c>
      <c r="L106" s="121">
        <v>1521</v>
      </c>
      <c r="M106" s="181">
        <v>0.90967933491686503</v>
      </c>
      <c r="P106" s="208">
        <v>43160</v>
      </c>
      <c r="Q106" s="120">
        <v>23798</v>
      </c>
      <c r="R106" s="121">
        <v>23208</v>
      </c>
      <c r="S106" s="121">
        <v>590</v>
      </c>
      <c r="T106" s="209">
        <v>0.97520800067232505</v>
      </c>
      <c r="W106" s="237">
        <v>43160</v>
      </c>
      <c r="X106" s="120">
        <v>7832</v>
      </c>
      <c r="Y106" s="121">
        <v>7781</v>
      </c>
      <c r="Z106" s="121">
        <v>51</v>
      </c>
      <c r="AA106" s="238">
        <v>0.99348825331971402</v>
      </c>
      <c r="AD106" s="265">
        <v>43160</v>
      </c>
      <c r="AE106" s="120">
        <v>7868</v>
      </c>
      <c r="AF106" s="121">
        <v>7636</v>
      </c>
      <c r="AG106" s="121">
        <v>232</v>
      </c>
      <c r="AH106" s="266">
        <v>0.97051347229283202</v>
      </c>
      <c r="AK106" s="293">
        <v>43160</v>
      </c>
      <c r="AL106" s="120">
        <v>4500</v>
      </c>
      <c r="AM106" s="121">
        <v>4271</v>
      </c>
      <c r="AN106" s="121">
        <v>229</v>
      </c>
      <c r="AO106" s="294">
        <v>0.94911111111111102</v>
      </c>
      <c r="AR106" s="322">
        <v>43160</v>
      </c>
      <c r="AS106" s="120">
        <v>12308</v>
      </c>
      <c r="AT106" s="121">
        <v>10419</v>
      </c>
      <c r="AU106" s="121">
        <v>1889</v>
      </c>
      <c r="AV106" s="323">
        <v>0.846522586935327</v>
      </c>
      <c r="AY106" s="351">
        <v>43160</v>
      </c>
      <c r="AZ106" s="120">
        <v>1646</v>
      </c>
      <c r="BA106" s="121">
        <v>1491</v>
      </c>
      <c r="BB106" s="121">
        <v>155</v>
      </c>
      <c r="BC106" s="352">
        <v>0.90583232077764297</v>
      </c>
      <c r="BF106" s="380">
        <v>43160</v>
      </c>
      <c r="BG106" s="120">
        <v>2569</v>
      </c>
      <c r="BH106" s="121">
        <v>2246</v>
      </c>
      <c r="BI106" s="121">
        <v>323</v>
      </c>
      <c r="BJ106" s="381">
        <v>0.87427014402491199</v>
      </c>
    </row>
    <row r="107" spans="2:62" ht="14.4" customHeight="1" x14ac:dyDescent="0.3">
      <c r="B107" s="115">
        <v>43191</v>
      </c>
      <c r="C107" s="116">
        <v>173618</v>
      </c>
      <c r="D107" s="117">
        <v>157701</v>
      </c>
      <c r="E107" s="117">
        <v>15917</v>
      </c>
      <c r="F107" s="118">
        <v>0.90832171779423798</v>
      </c>
      <c r="I107" s="162">
        <v>43191</v>
      </c>
      <c r="J107" s="116">
        <v>15984</v>
      </c>
      <c r="K107" s="117">
        <v>13478</v>
      </c>
      <c r="L107" s="117">
        <v>2506</v>
      </c>
      <c r="M107" s="163">
        <v>0.84321821821821796</v>
      </c>
      <c r="P107" s="190">
        <v>43191</v>
      </c>
      <c r="Q107" s="116">
        <v>24139</v>
      </c>
      <c r="R107" s="117">
        <v>23497</v>
      </c>
      <c r="S107" s="117">
        <v>642</v>
      </c>
      <c r="T107" s="191">
        <v>0.97340403496416605</v>
      </c>
      <c r="W107" s="219">
        <v>43191</v>
      </c>
      <c r="X107" s="116">
        <v>7790</v>
      </c>
      <c r="Y107" s="117">
        <v>7735</v>
      </c>
      <c r="Z107" s="117">
        <v>55</v>
      </c>
      <c r="AA107" s="220">
        <v>0.99293966623876795</v>
      </c>
      <c r="AD107" s="248">
        <v>43191</v>
      </c>
      <c r="AE107" s="116">
        <v>8055</v>
      </c>
      <c r="AF107" s="117">
        <v>7826</v>
      </c>
      <c r="AG107" s="117">
        <v>229</v>
      </c>
      <c r="AH107" s="249">
        <v>0.97157045313469903</v>
      </c>
      <c r="AK107" s="275">
        <v>43191</v>
      </c>
      <c r="AL107" s="116">
        <v>4440</v>
      </c>
      <c r="AM107" s="117">
        <v>4189</v>
      </c>
      <c r="AN107" s="117">
        <v>251</v>
      </c>
      <c r="AO107" s="276">
        <v>0.94346846846846799</v>
      </c>
      <c r="AR107" s="304">
        <v>43191</v>
      </c>
      <c r="AS107" s="116">
        <v>12503</v>
      </c>
      <c r="AT107" s="117">
        <v>10294</v>
      </c>
      <c r="AU107" s="117">
        <v>2209</v>
      </c>
      <c r="AV107" s="305">
        <v>0.82332240262336998</v>
      </c>
      <c r="AY107" s="333">
        <v>43191</v>
      </c>
      <c r="AZ107" s="116">
        <v>1570</v>
      </c>
      <c r="BA107" s="117">
        <v>1387</v>
      </c>
      <c r="BB107" s="117">
        <v>183</v>
      </c>
      <c r="BC107" s="334">
        <v>0.88343949044586001</v>
      </c>
      <c r="BF107" s="362">
        <v>43191</v>
      </c>
      <c r="BG107" s="116">
        <v>2660</v>
      </c>
      <c r="BH107" s="117">
        <v>2269</v>
      </c>
      <c r="BI107" s="117">
        <v>391</v>
      </c>
      <c r="BJ107" s="363">
        <v>0.85300751879699199</v>
      </c>
    </row>
    <row r="108" spans="2:62" ht="14.4" customHeight="1" x14ac:dyDescent="0.3">
      <c r="B108" s="115">
        <v>43221</v>
      </c>
      <c r="C108" s="116">
        <v>196800</v>
      </c>
      <c r="D108" s="117">
        <v>181357</v>
      </c>
      <c r="E108" s="117">
        <v>15443</v>
      </c>
      <c r="F108" s="118">
        <v>0.92152947154471498</v>
      </c>
      <c r="I108" s="162">
        <v>43221</v>
      </c>
      <c r="J108" s="116">
        <v>17540</v>
      </c>
      <c r="K108" s="117">
        <v>14687</v>
      </c>
      <c r="L108" s="117">
        <v>2853</v>
      </c>
      <c r="M108" s="163">
        <v>0.83734321550741198</v>
      </c>
      <c r="P108" s="190">
        <v>43221</v>
      </c>
      <c r="Q108" s="116">
        <v>27213</v>
      </c>
      <c r="R108" s="117">
        <v>26611</v>
      </c>
      <c r="S108" s="117">
        <v>602</v>
      </c>
      <c r="T108" s="191">
        <v>0.97787821996839697</v>
      </c>
      <c r="W108" s="219">
        <v>43221</v>
      </c>
      <c r="X108" s="116">
        <v>8451</v>
      </c>
      <c r="Y108" s="117">
        <v>8412</v>
      </c>
      <c r="Z108" s="117">
        <v>39</v>
      </c>
      <c r="AA108" s="220">
        <v>0.99538516151934697</v>
      </c>
      <c r="AD108" s="248">
        <v>43221</v>
      </c>
      <c r="AE108" s="116">
        <v>8504</v>
      </c>
      <c r="AF108" s="117">
        <v>8275</v>
      </c>
      <c r="AG108" s="117">
        <v>229</v>
      </c>
      <c r="AH108" s="249">
        <v>0.97307149576669805</v>
      </c>
      <c r="AK108" s="275">
        <v>43221</v>
      </c>
      <c r="AL108" s="116">
        <v>4731</v>
      </c>
      <c r="AM108" s="117">
        <v>4483</v>
      </c>
      <c r="AN108" s="117">
        <v>248</v>
      </c>
      <c r="AO108" s="276">
        <v>0.94757979285563299</v>
      </c>
      <c r="AR108" s="304">
        <v>43221</v>
      </c>
      <c r="AS108" s="116">
        <v>14394</v>
      </c>
      <c r="AT108" s="117">
        <v>11670</v>
      </c>
      <c r="AU108" s="117">
        <v>2724</v>
      </c>
      <c r="AV108" s="305">
        <v>0.81075448103376402</v>
      </c>
      <c r="AY108" s="333">
        <v>43221</v>
      </c>
      <c r="AZ108" s="116">
        <v>1747</v>
      </c>
      <c r="BA108" s="117">
        <v>1542</v>
      </c>
      <c r="BB108" s="117">
        <v>205</v>
      </c>
      <c r="BC108" s="334">
        <v>0.88265598168288495</v>
      </c>
      <c r="BF108" s="362">
        <v>43221</v>
      </c>
      <c r="BG108" s="116">
        <v>2930</v>
      </c>
      <c r="BH108" s="117">
        <v>2486</v>
      </c>
      <c r="BI108" s="117">
        <v>444</v>
      </c>
      <c r="BJ108" s="363">
        <v>0.84846416382252599</v>
      </c>
    </row>
    <row r="109" spans="2:62" ht="14.4" customHeight="1" x14ac:dyDescent="0.3">
      <c r="B109" s="115">
        <v>43252</v>
      </c>
      <c r="C109" s="116">
        <v>183551</v>
      </c>
      <c r="D109" s="117">
        <v>167228</v>
      </c>
      <c r="E109" s="117">
        <v>16323</v>
      </c>
      <c r="F109" s="118">
        <v>0.91107103747732199</v>
      </c>
      <c r="I109" s="162">
        <v>43252</v>
      </c>
      <c r="J109" s="116">
        <v>15814</v>
      </c>
      <c r="K109" s="117">
        <v>13206</v>
      </c>
      <c r="L109" s="117">
        <v>2608</v>
      </c>
      <c r="M109" s="163">
        <v>0.83508283799165295</v>
      </c>
      <c r="P109" s="190">
        <v>43252</v>
      </c>
      <c r="Q109" s="116">
        <v>26798</v>
      </c>
      <c r="R109" s="117">
        <v>26093</v>
      </c>
      <c r="S109" s="117">
        <v>705</v>
      </c>
      <c r="T109" s="191">
        <v>0.97369206657213203</v>
      </c>
      <c r="W109" s="219">
        <v>43252</v>
      </c>
      <c r="X109" s="116">
        <v>8143</v>
      </c>
      <c r="Y109" s="117">
        <v>8092</v>
      </c>
      <c r="Z109" s="117">
        <v>51</v>
      </c>
      <c r="AA109" s="220">
        <v>0.99373695198329903</v>
      </c>
      <c r="AD109" s="248">
        <v>43252</v>
      </c>
      <c r="AE109" s="116">
        <v>8014</v>
      </c>
      <c r="AF109" s="117">
        <v>7775</v>
      </c>
      <c r="AG109" s="117">
        <v>239</v>
      </c>
      <c r="AH109" s="249">
        <v>0.97017718991764401</v>
      </c>
      <c r="AK109" s="275">
        <v>43252</v>
      </c>
      <c r="AL109" s="116">
        <v>4548</v>
      </c>
      <c r="AM109" s="117">
        <v>4289</v>
      </c>
      <c r="AN109" s="117">
        <v>259</v>
      </c>
      <c r="AO109" s="276">
        <v>0.943051890941073</v>
      </c>
      <c r="AR109" s="304">
        <v>43252</v>
      </c>
      <c r="AS109" s="116">
        <v>14405</v>
      </c>
      <c r="AT109" s="117">
        <v>11452</v>
      </c>
      <c r="AU109" s="117">
        <v>2953</v>
      </c>
      <c r="AV109" s="305">
        <v>0.79500173550850395</v>
      </c>
      <c r="AY109" s="333">
        <v>43252</v>
      </c>
      <c r="AZ109" s="116">
        <v>1769</v>
      </c>
      <c r="BA109" s="117">
        <v>1581</v>
      </c>
      <c r="BB109" s="117">
        <v>188</v>
      </c>
      <c r="BC109" s="334">
        <v>0.89372526851328404</v>
      </c>
      <c r="BF109" s="362">
        <v>43252</v>
      </c>
      <c r="BG109" s="116">
        <v>2922</v>
      </c>
      <c r="BH109" s="117">
        <v>2531</v>
      </c>
      <c r="BI109" s="117">
        <v>391</v>
      </c>
      <c r="BJ109" s="363">
        <v>0.86618754277891896</v>
      </c>
    </row>
    <row r="110" spans="2:62" ht="14.4" customHeight="1" x14ac:dyDescent="0.3">
      <c r="B110" s="115">
        <v>43282</v>
      </c>
      <c r="C110" s="116">
        <v>193430</v>
      </c>
      <c r="D110" s="117">
        <v>177849</v>
      </c>
      <c r="E110" s="117">
        <v>15581</v>
      </c>
      <c r="F110" s="118">
        <v>0.91944889624153403</v>
      </c>
      <c r="I110" s="162">
        <v>43282</v>
      </c>
      <c r="J110" s="116">
        <v>15589</v>
      </c>
      <c r="K110" s="117">
        <v>13781</v>
      </c>
      <c r="L110" s="117">
        <v>1808</v>
      </c>
      <c r="M110" s="163">
        <v>0.88402078388607397</v>
      </c>
      <c r="P110" s="190">
        <v>43282</v>
      </c>
      <c r="Q110" s="116">
        <v>28007</v>
      </c>
      <c r="R110" s="117">
        <v>27222</v>
      </c>
      <c r="S110" s="117">
        <v>785</v>
      </c>
      <c r="T110" s="191">
        <v>0.97197129289106299</v>
      </c>
      <c r="W110" s="219">
        <v>43282</v>
      </c>
      <c r="X110" s="116">
        <v>8487</v>
      </c>
      <c r="Y110" s="117">
        <v>8437</v>
      </c>
      <c r="Z110" s="117">
        <v>50</v>
      </c>
      <c r="AA110" s="220">
        <v>0.994108636738541</v>
      </c>
      <c r="AD110" s="248">
        <v>43282</v>
      </c>
      <c r="AE110" s="116">
        <v>8482</v>
      </c>
      <c r="AF110" s="117">
        <v>8231</v>
      </c>
      <c r="AG110" s="117">
        <v>251</v>
      </c>
      <c r="AH110" s="249">
        <v>0.97040792265974996</v>
      </c>
      <c r="AK110" s="275">
        <v>43282</v>
      </c>
      <c r="AL110" s="116">
        <v>4850</v>
      </c>
      <c r="AM110" s="117">
        <v>4561</v>
      </c>
      <c r="AN110" s="117">
        <v>289</v>
      </c>
      <c r="AO110" s="276">
        <v>0.94041237113402099</v>
      </c>
      <c r="AR110" s="304">
        <v>43282</v>
      </c>
      <c r="AS110" s="116">
        <v>14672</v>
      </c>
      <c r="AT110" s="117">
        <v>11482</v>
      </c>
      <c r="AU110" s="117">
        <v>3190</v>
      </c>
      <c r="AV110" s="305">
        <v>0.78257906215921502</v>
      </c>
      <c r="AY110" s="333">
        <v>43282</v>
      </c>
      <c r="AZ110" s="116">
        <v>1938</v>
      </c>
      <c r="BA110" s="117">
        <v>1725</v>
      </c>
      <c r="BB110" s="117">
        <v>213</v>
      </c>
      <c r="BC110" s="334">
        <v>0.89009287925696601</v>
      </c>
      <c r="BF110" s="362">
        <v>43282</v>
      </c>
      <c r="BG110" s="116">
        <v>3231</v>
      </c>
      <c r="BH110" s="117">
        <v>2805</v>
      </c>
      <c r="BI110" s="117">
        <v>426</v>
      </c>
      <c r="BJ110" s="363">
        <v>0.86815227483751201</v>
      </c>
    </row>
    <row r="111" spans="2:62" ht="14.4" customHeight="1" x14ac:dyDescent="0.3">
      <c r="B111" s="115">
        <v>43313</v>
      </c>
      <c r="C111" s="116">
        <v>191446</v>
      </c>
      <c r="D111" s="117">
        <v>175507</v>
      </c>
      <c r="E111" s="117">
        <v>15939</v>
      </c>
      <c r="F111" s="118">
        <v>0.91674414717466002</v>
      </c>
      <c r="I111" s="162">
        <v>43313</v>
      </c>
      <c r="J111" s="116">
        <v>14712</v>
      </c>
      <c r="K111" s="117">
        <v>13338</v>
      </c>
      <c r="L111" s="117">
        <v>1374</v>
      </c>
      <c r="M111" s="163">
        <v>0.90660685154975496</v>
      </c>
      <c r="P111" s="190">
        <v>43313</v>
      </c>
      <c r="Q111" s="116">
        <v>27085</v>
      </c>
      <c r="R111" s="117">
        <v>26277</v>
      </c>
      <c r="S111" s="117">
        <v>808</v>
      </c>
      <c r="T111" s="191">
        <v>0.97016798966217499</v>
      </c>
      <c r="W111" s="219">
        <v>43313</v>
      </c>
      <c r="X111" s="116">
        <v>8011</v>
      </c>
      <c r="Y111" s="117">
        <v>7966</v>
      </c>
      <c r="Z111" s="117">
        <v>45</v>
      </c>
      <c r="AA111" s="220">
        <v>0.99438272375483705</v>
      </c>
      <c r="AD111" s="248">
        <v>43313</v>
      </c>
      <c r="AE111" s="116">
        <v>7925</v>
      </c>
      <c r="AF111" s="117">
        <v>7692</v>
      </c>
      <c r="AG111" s="117">
        <v>233</v>
      </c>
      <c r="AH111" s="249">
        <v>0.97059936908517397</v>
      </c>
      <c r="AK111" s="275">
        <v>43313</v>
      </c>
      <c r="AL111" s="116">
        <v>4642</v>
      </c>
      <c r="AM111" s="117">
        <v>4353</v>
      </c>
      <c r="AN111" s="117">
        <v>289</v>
      </c>
      <c r="AO111" s="276">
        <v>0.93774235243429604</v>
      </c>
      <c r="AR111" s="304">
        <v>43313</v>
      </c>
      <c r="AS111" s="116">
        <v>14437</v>
      </c>
      <c r="AT111" s="117">
        <v>11433</v>
      </c>
      <c r="AU111" s="117">
        <v>3004</v>
      </c>
      <c r="AV111" s="305">
        <v>0.79192352981921499</v>
      </c>
      <c r="AY111" s="333">
        <v>43313</v>
      </c>
      <c r="AZ111" s="116">
        <v>1976</v>
      </c>
      <c r="BA111" s="117">
        <v>1777</v>
      </c>
      <c r="BB111" s="117">
        <v>199</v>
      </c>
      <c r="BC111" s="334">
        <v>0.89929149797570895</v>
      </c>
      <c r="BF111" s="362">
        <v>43313</v>
      </c>
      <c r="BG111" s="116">
        <v>2952</v>
      </c>
      <c r="BH111" s="117">
        <v>2553</v>
      </c>
      <c r="BI111" s="117">
        <v>399</v>
      </c>
      <c r="BJ111" s="363">
        <v>0.86483739837398399</v>
      </c>
    </row>
    <row r="112" spans="2:62" ht="14.4" customHeight="1" x14ac:dyDescent="0.3">
      <c r="B112" s="115">
        <v>43344</v>
      </c>
      <c r="C112" s="116">
        <v>175623</v>
      </c>
      <c r="D112" s="117">
        <v>160142</v>
      </c>
      <c r="E112" s="117">
        <v>15481</v>
      </c>
      <c r="F112" s="118">
        <v>0.91185095346281497</v>
      </c>
      <c r="I112" s="162">
        <v>43344</v>
      </c>
      <c r="J112" s="116">
        <v>13565</v>
      </c>
      <c r="K112" s="117">
        <v>12446</v>
      </c>
      <c r="L112" s="117">
        <v>1119</v>
      </c>
      <c r="M112" s="163">
        <v>0.91750829340213802</v>
      </c>
      <c r="P112" s="190">
        <v>43344</v>
      </c>
      <c r="Q112" s="116">
        <v>24830</v>
      </c>
      <c r="R112" s="117">
        <v>23905</v>
      </c>
      <c r="S112" s="117">
        <v>925</v>
      </c>
      <c r="T112" s="191">
        <v>0.96274667740636299</v>
      </c>
      <c r="W112" s="219">
        <v>43344</v>
      </c>
      <c r="X112" s="116">
        <v>7237</v>
      </c>
      <c r="Y112" s="117">
        <v>7198</v>
      </c>
      <c r="Z112" s="117">
        <v>39</v>
      </c>
      <c r="AA112" s="220">
        <v>0.99461102666850898</v>
      </c>
      <c r="AD112" s="248">
        <v>43344</v>
      </c>
      <c r="AE112" s="116">
        <v>7608</v>
      </c>
      <c r="AF112" s="117">
        <v>7336</v>
      </c>
      <c r="AG112" s="117">
        <v>272</v>
      </c>
      <c r="AH112" s="249">
        <v>0.96424815983175605</v>
      </c>
      <c r="AK112" s="275">
        <v>43344</v>
      </c>
      <c r="AL112" s="116">
        <v>4618</v>
      </c>
      <c r="AM112" s="117">
        <v>4277</v>
      </c>
      <c r="AN112" s="117">
        <v>341</v>
      </c>
      <c r="AO112" s="276">
        <v>0.92615851017756601</v>
      </c>
      <c r="AR112" s="304">
        <v>43344</v>
      </c>
      <c r="AS112" s="116">
        <v>12940</v>
      </c>
      <c r="AT112" s="117">
        <v>10130</v>
      </c>
      <c r="AU112" s="117">
        <v>2810</v>
      </c>
      <c r="AV112" s="305">
        <v>0.78284389489953599</v>
      </c>
      <c r="AY112" s="333">
        <v>43344</v>
      </c>
      <c r="AZ112" s="116">
        <v>1916</v>
      </c>
      <c r="BA112" s="117">
        <v>1705</v>
      </c>
      <c r="BB112" s="117">
        <v>211</v>
      </c>
      <c r="BC112" s="334">
        <v>0.88987473903966596</v>
      </c>
      <c r="BF112" s="362">
        <v>43344</v>
      </c>
      <c r="BG112" s="116">
        <v>2852</v>
      </c>
      <c r="BH112" s="117">
        <v>2417</v>
      </c>
      <c r="BI112" s="117">
        <v>435</v>
      </c>
      <c r="BJ112" s="363">
        <v>0.84747545582047701</v>
      </c>
    </row>
    <row r="113" spans="2:62" ht="14.4" customHeight="1" x14ac:dyDescent="0.3">
      <c r="B113" s="115">
        <v>43374</v>
      </c>
      <c r="C113" s="116">
        <v>205042</v>
      </c>
      <c r="D113" s="117">
        <v>189213</v>
      </c>
      <c r="E113" s="117">
        <v>15829</v>
      </c>
      <c r="F113" s="118">
        <v>0.92280118219681795</v>
      </c>
      <c r="I113" s="162">
        <v>43374</v>
      </c>
      <c r="J113" s="116">
        <v>16555</v>
      </c>
      <c r="K113" s="117">
        <v>15216</v>
      </c>
      <c r="L113" s="117">
        <v>1339</v>
      </c>
      <c r="M113" s="163">
        <v>0.91911809121111399</v>
      </c>
      <c r="P113" s="190">
        <v>43374</v>
      </c>
      <c r="Q113" s="116">
        <v>28170</v>
      </c>
      <c r="R113" s="117">
        <v>27217</v>
      </c>
      <c r="S113" s="117">
        <v>953</v>
      </c>
      <c r="T113" s="191">
        <v>0.96616968406105797</v>
      </c>
      <c r="W113" s="219">
        <v>43374</v>
      </c>
      <c r="X113" s="116">
        <v>8904</v>
      </c>
      <c r="Y113" s="117">
        <v>8844</v>
      </c>
      <c r="Z113" s="117">
        <v>60</v>
      </c>
      <c r="AA113" s="220">
        <v>0.99326145552560696</v>
      </c>
      <c r="AD113" s="248">
        <v>43374</v>
      </c>
      <c r="AE113" s="116">
        <v>9534</v>
      </c>
      <c r="AF113" s="117">
        <v>9303</v>
      </c>
      <c r="AG113" s="117">
        <v>231</v>
      </c>
      <c r="AH113" s="249">
        <v>0.97577092511013197</v>
      </c>
      <c r="AK113" s="275">
        <v>43374</v>
      </c>
      <c r="AL113" s="116">
        <v>5426</v>
      </c>
      <c r="AM113" s="117">
        <v>5037</v>
      </c>
      <c r="AN113" s="117">
        <v>389</v>
      </c>
      <c r="AO113" s="276">
        <v>0.92830814596387801</v>
      </c>
      <c r="AR113" s="304">
        <v>43374</v>
      </c>
      <c r="AS113" s="116">
        <v>14378</v>
      </c>
      <c r="AT113" s="117">
        <v>11284</v>
      </c>
      <c r="AU113" s="117">
        <v>3094</v>
      </c>
      <c r="AV113" s="305">
        <v>0.784810126582278</v>
      </c>
      <c r="AY113" s="333">
        <v>43374</v>
      </c>
      <c r="AZ113" s="116">
        <v>2088</v>
      </c>
      <c r="BA113" s="117">
        <v>1826</v>
      </c>
      <c r="BB113" s="117">
        <v>262</v>
      </c>
      <c r="BC113" s="334">
        <v>0.87452107279693503</v>
      </c>
      <c r="BF113" s="362">
        <v>43374</v>
      </c>
      <c r="BG113" s="116">
        <v>3330</v>
      </c>
      <c r="BH113" s="117">
        <v>2797</v>
      </c>
      <c r="BI113" s="117">
        <v>533</v>
      </c>
      <c r="BJ113" s="363">
        <v>0.83993993993993998</v>
      </c>
    </row>
    <row r="114" spans="2:62" ht="14.4" customHeight="1" x14ac:dyDescent="0.3">
      <c r="B114" s="115">
        <v>43405</v>
      </c>
      <c r="C114" s="116">
        <v>194430</v>
      </c>
      <c r="D114" s="117">
        <v>179802</v>
      </c>
      <c r="E114" s="117">
        <v>14628</v>
      </c>
      <c r="F114" s="118">
        <v>0.924764696806048</v>
      </c>
      <c r="I114" s="162">
        <v>43405</v>
      </c>
      <c r="J114" s="116">
        <v>16889</v>
      </c>
      <c r="K114" s="117">
        <v>14842</v>
      </c>
      <c r="L114" s="117">
        <v>2047</v>
      </c>
      <c r="M114" s="163">
        <v>0.87879685002072305</v>
      </c>
      <c r="P114" s="190">
        <v>43405</v>
      </c>
      <c r="Q114" s="116">
        <v>27209</v>
      </c>
      <c r="R114" s="117">
        <v>26294</v>
      </c>
      <c r="S114" s="117">
        <v>915</v>
      </c>
      <c r="T114" s="191">
        <v>0.96637142122092001</v>
      </c>
      <c r="W114" s="219">
        <v>43405</v>
      </c>
      <c r="X114" s="116">
        <v>8428</v>
      </c>
      <c r="Y114" s="117">
        <v>8383</v>
      </c>
      <c r="Z114" s="117">
        <v>45</v>
      </c>
      <c r="AA114" s="220">
        <v>0.99466065495965805</v>
      </c>
      <c r="AD114" s="248">
        <v>43405</v>
      </c>
      <c r="AE114" s="116">
        <v>8692</v>
      </c>
      <c r="AF114" s="117">
        <v>8458</v>
      </c>
      <c r="AG114" s="117">
        <v>234</v>
      </c>
      <c r="AH114" s="249">
        <v>0.97307869305108097</v>
      </c>
      <c r="AK114" s="275">
        <v>43405</v>
      </c>
      <c r="AL114" s="116">
        <v>5032</v>
      </c>
      <c r="AM114" s="117">
        <v>4679</v>
      </c>
      <c r="AN114" s="117">
        <v>353</v>
      </c>
      <c r="AO114" s="276">
        <v>0.929848966613672</v>
      </c>
      <c r="AR114" s="304">
        <v>43405</v>
      </c>
      <c r="AS114" s="116">
        <v>14059</v>
      </c>
      <c r="AT114" s="117">
        <v>11159</v>
      </c>
      <c r="AU114" s="117">
        <v>2900</v>
      </c>
      <c r="AV114" s="305">
        <v>0.79372643858026903</v>
      </c>
      <c r="AY114" s="333">
        <v>43405</v>
      </c>
      <c r="AZ114" s="116">
        <v>1973</v>
      </c>
      <c r="BA114" s="117">
        <v>1749</v>
      </c>
      <c r="BB114" s="117">
        <v>224</v>
      </c>
      <c r="BC114" s="334">
        <v>0.88646730866700496</v>
      </c>
      <c r="BF114" s="362">
        <v>43405</v>
      </c>
      <c r="BG114" s="116">
        <v>3314</v>
      </c>
      <c r="BH114" s="117">
        <v>2837</v>
      </c>
      <c r="BI114" s="117">
        <v>477</v>
      </c>
      <c r="BJ114" s="363">
        <v>0.85606517803258897</v>
      </c>
    </row>
    <row r="115" spans="2:62" ht="14.4" customHeight="1" x14ac:dyDescent="0.3">
      <c r="B115" s="115">
        <v>43435</v>
      </c>
      <c r="C115" s="116">
        <v>171867</v>
      </c>
      <c r="D115" s="117">
        <v>161003</v>
      </c>
      <c r="E115" s="117">
        <v>10864</v>
      </c>
      <c r="F115" s="118">
        <v>0.93678833051138399</v>
      </c>
      <c r="I115" s="162">
        <v>43435</v>
      </c>
      <c r="J115" s="116">
        <v>15377</v>
      </c>
      <c r="K115" s="117">
        <v>13232</v>
      </c>
      <c r="L115" s="117">
        <v>2145</v>
      </c>
      <c r="M115" s="163">
        <v>0.86050595044547096</v>
      </c>
      <c r="P115" s="190">
        <v>43435</v>
      </c>
      <c r="Q115" s="116">
        <v>23722</v>
      </c>
      <c r="R115" s="117">
        <v>23026</v>
      </c>
      <c r="S115" s="117">
        <v>696</v>
      </c>
      <c r="T115" s="191">
        <v>0.97066014669926604</v>
      </c>
      <c r="W115" s="219">
        <v>43435</v>
      </c>
      <c r="X115" s="116">
        <v>6547</v>
      </c>
      <c r="Y115" s="117">
        <v>6513</v>
      </c>
      <c r="Z115" s="117">
        <v>34</v>
      </c>
      <c r="AA115" s="220">
        <v>0.99480678173209103</v>
      </c>
      <c r="AD115" s="248">
        <v>43435</v>
      </c>
      <c r="AE115" s="116">
        <v>7217</v>
      </c>
      <c r="AF115" s="117">
        <v>7069</v>
      </c>
      <c r="AG115" s="117">
        <v>148</v>
      </c>
      <c r="AH115" s="249">
        <v>0.97949286407094405</v>
      </c>
      <c r="AK115" s="275">
        <v>43435</v>
      </c>
      <c r="AL115" s="116">
        <v>4196</v>
      </c>
      <c r="AM115" s="117">
        <v>3923</v>
      </c>
      <c r="AN115" s="117">
        <v>273</v>
      </c>
      <c r="AO115" s="276">
        <v>0.93493803622497595</v>
      </c>
      <c r="AR115" s="304">
        <v>43435</v>
      </c>
      <c r="AS115" s="116">
        <v>12421</v>
      </c>
      <c r="AT115" s="117">
        <v>10066</v>
      </c>
      <c r="AU115" s="117">
        <v>2355</v>
      </c>
      <c r="AV115" s="305">
        <v>0.81040173899041901</v>
      </c>
      <c r="AY115" s="333">
        <v>43435</v>
      </c>
      <c r="AZ115" s="116">
        <v>1666</v>
      </c>
      <c r="BA115" s="117">
        <v>1479</v>
      </c>
      <c r="BB115" s="117">
        <v>187</v>
      </c>
      <c r="BC115" s="334">
        <v>0.88775510204081598</v>
      </c>
      <c r="BF115" s="362">
        <v>43435</v>
      </c>
      <c r="BG115" s="116">
        <v>2863</v>
      </c>
      <c r="BH115" s="117">
        <v>2462</v>
      </c>
      <c r="BI115" s="117">
        <v>401</v>
      </c>
      <c r="BJ115" s="363">
        <v>0.859937128885784</v>
      </c>
    </row>
    <row r="116" spans="2:62" ht="14.4" customHeight="1" x14ac:dyDescent="0.3">
      <c r="B116" s="115">
        <v>43466</v>
      </c>
      <c r="C116" s="116">
        <v>181466</v>
      </c>
      <c r="D116" s="117">
        <v>166341</v>
      </c>
      <c r="E116" s="117">
        <v>15125</v>
      </c>
      <c r="F116" s="118">
        <v>0.91665105308983497</v>
      </c>
      <c r="I116" s="162">
        <v>43466</v>
      </c>
      <c r="J116" s="116">
        <v>16193</v>
      </c>
      <c r="K116" s="117">
        <v>13364</v>
      </c>
      <c r="L116" s="117">
        <v>2829</v>
      </c>
      <c r="M116" s="163">
        <v>0.82529488050392097</v>
      </c>
      <c r="P116" s="190">
        <v>43466</v>
      </c>
      <c r="Q116" s="116">
        <v>27437</v>
      </c>
      <c r="R116" s="117">
        <v>26182</v>
      </c>
      <c r="S116" s="117">
        <v>1255</v>
      </c>
      <c r="T116" s="191">
        <v>0.95425884754164103</v>
      </c>
      <c r="W116" s="219">
        <v>43466</v>
      </c>
      <c r="X116" s="116">
        <v>9076</v>
      </c>
      <c r="Y116" s="117">
        <v>8967</v>
      </c>
      <c r="Z116" s="117">
        <v>109</v>
      </c>
      <c r="AA116" s="220">
        <v>0.98799030409872202</v>
      </c>
      <c r="AD116" s="248">
        <v>43466</v>
      </c>
      <c r="AE116" s="116">
        <v>9185</v>
      </c>
      <c r="AF116" s="117">
        <v>8779</v>
      </c>
      <c r="AG116" s="117">
        <v>406</v>
      </c>
      <c r="AH116" s="249">
        <v>0.95579749591725605</v>
      </c>
      <c r="AK116" s="275">
        <v>43466</v>
      </c>
      <c r="AL116" s="116">
        <v>5051</v>
      </c>
      <c r="AM116" s="117">
        <v>4580</v>
      </c>
      <c r="AN116" s="117">
        <v>471</v>
      </c>
      <c r="AO116" s="276">
        <v>0.90675113838843802</v>
      </c>
      <c r="AR116" s="304">
        <v>43466</v>
      </c>
      <c r="AS116" s="116">
        <v>14100</v>
      </c>
      <c r="AT116" s="117">
        <v>10757</v>
      </c>
      <c r="AU116" s="117">
        <v>3343</v>
      </c>
      <c r="AV116" s="305">
        <v>0.76290780141843995</v>
      </c>
      <c r="AY116" s="333">
        <v>43466</v>
      </c>
      <c r="AZ116" s="116">
        <v>1932</v>
      </c>
      <c r="BA116" s="117">
        <v>1635</v>
      </c>
      <c r="BB116" s="117">
        <v>297</v>
      </c>
      <c r="BC116" s="334">
        <v>0.84627329192546596</v>
      </c>
      <c r="BF116" s="362">
        <v>43466</v>
      </c>
      <c r="BG116" s="116">
        <v>3418</v>
      </c>
      <c r="BH116" s="117">
        <v>2860</v>
      </c>
      <c r="BI116" s="117">
        <v>558</v>
      </c>
      <c r="BJ116" s="363">
        <v>0.83674663545933303</v>
      </c>
    </row>
    <row r="117" spans="2:62" ht="14.4" customHeight="1" x14ac:dyDescent="0.3">
      <c r="B117" s="115">
        <v>43497</v>
      </c>
      <c r="C117" s="116">
        <v>179833</v>
      </c>
      <c r="D117" s="117">
        <v>168020</v>
      </c>
      <c r="E117" s="117">
        <v>11813</v>
      </c>
      <c r="F117" s="118">
        <v>0.934311277685408</v>
      </c>
      <c r="I117" s="162">
        <v>43497</v>
      </c>
      <c r="J117" s="116">
        <v>16413</v>
      </c>
      <c r="K117" s="117">
        <v>13517</v>
      </c>
      <c r="L117" s="117">
        <v>2896</v>
      </c>
      <c r="M117" s="163">
        <v>0.82355449948211801</v>
      </c>
      <c r="P117" s="190">
        <v>43497</v>
      </c>
      <c r="Q117" s="116">
        <v>23705</v>
      </c>
      <c r="R117" s="117">
        <v>22916</v>
      </c>
      <c r="S117" s="117">
        <v>789</v>
      </c>
      <c r="T117" s="191">
        <v>0.96671588272516396</v>
      </c>
      <c r="W117" s="219">
        <v>43497</v>
      </c>
      <c r="X117" s="116">
        <v>7916</v>
      </c>
      <c r="Y117" s="117">
        <v>7865</v>
      </c>
      <c r="Z117" s="117">
        <v>51</v>
      </c>
      <c r="AA117" s="220">
        <v>0.99355735219807995</v>
      </c>
      <c r="AD117" s="248">
        <v>43497</v>
      </c>
      <c r="AE117" s="116">
        <v>8247</v>
      </c>
      <c r="AF117" s="117">
        <v>8022</v>
      </c>
      <c r="AG117" s="117">
        <v>225</v>
      </c>
      <c r="AH117" s="249">
        <v>0.97271735176427798</v>
      </c>
      <c r="AK117" s="275">
        <v>43497</v>
      </c>
      <c r="AL117" s="116">
        <v>4397</v>
      </c>
      <c r="AM117" s="117">
        <v>4082</v>
      </c>
      <c r="AN117" s="117">
        <v>315</v>
      </c>
      <c r="AO117" s="276">
        <v>0.92836024562201502</v>
      </c>
      <c r="AR117" s="304">
        <v>43497</v>
      </c>
      <c r="AS117" s="116">
        <v>12347</v>
      </c>
      <c r="AT117" s="117">
        <v>9414</v>
      </c>
      <c r="AU117" s="117">
        <v>2933</v>
      </c>
      <c r="AV117" s="305">
        <v>0.76245241759131799</v>
      </c>
      <c r="AY117" s="333">
        <v>43497</v>
      </c>
      <c r="AZ117" s="116">
        <v>1494</v>
      </c>
      <c r="BA117" s="117">
        <v>1261</v>
      </c>
      <c r="BB117" s="117">
        <v>233</v>
      </c>
      <c r="BC117" s="334">
        <v>0.84404283801874203</v>
      </c>
      <c r="BF117" s="362">
        <v>43497</v>
      </c>
      <c r="BG117" s="116">
        <v>2967</v>
      </c>
      <c r="BH117" s="117">
        <v>2460</v>
      </c>
      <c r="BI117" s="117">
        <v>507</v>
      </c>
      <c r="BJ117" s="363">
        <v>0.829120323559151</v>
      </c>
    </row>
    <row r="118" spans="2:62" ht="14.4" customHeight="1" x14ac:dyDescent="0.3">
      <c r="B118" s="139">
        <v>43525</v>
      </c>
      <c r="C118" s="120">
        <v>198418</v>
      </c>
      <c r="D118" s="121">
        <v>182101</v>
      </c>
      <c r="E118" s="121">
        <v>16317</v>
      </c>
      <c r="F118" s="140">
        <v>0.91776451733209696</v>
      </c>
      <c r="I118" s="182">
        <v>43525</v>
      </c>
      <c r="J118" s="120">
        <v>17137</v>
      </c>
      <c r="K118" s="121">
        <v>13378</v>
      </c>
      <c r="L118" s="121">
        <v>3759</v>
      </c>
      <c r="M118" s="183">
        <v>0.78065005543560695</v>
      </c>
      <c r="P118" s="210">
        <v>43525</v>
      </c>
      <c r="Q118" s="120">
        <v>25210</v>
      </c>
      <c r="R118" s="121">
        <v>24329</v>
      </c>
      <c r="S118" s="121">
        <v>881</v>
      </c>
      <c r="T118" s="211">
        <v>0.96505355017850103</v>
      </c>
      <c r="W118" s="239">
        <v>43525</v>
      </c>
      <c r="X118" s="120">
        <v>7923</v>
      </c>
      <c r="Y118" s="121">
        <v>7871</v>
      </c>
      <c r="Z118" s="121">
        <v>52</v>
      </c>
      <c r="AA118" s="240">
        <v>0.99343682948378098</v>
      </c>
      <c r="AD118" s="267">
        <v>43525</v>
      </c>
      <c r="AE118" s="120">
        <v>8146</v>
      </c>
      <c r="AF118" s="121">
        <v>7906</v>
      </c>
      <c r="AG118" s="121">
        <v>240</v>
      </c>
      <c r="AH118" s="268">
        <v>0.97053768720844602</v>
      </c>
      <c r="AK118" s="295">
        <v>43525</v>
      </c>
      <c r="AL118" s="120">
        <v>4473</v>
      </c>
      <c r="AM118" s="121">
        <v>4129</v>
      </c>
      <c r="AN118" s="121">
        <v>344</v>
      </c>
      <c r="AO118" s="296">
        <v>0.92309412027721904</v>
      </c>
      <c r="AR118" s="324">
        <v>43525</v>
      </c>
      <c r="AS118" s="120">
        <v>13276</v>
      </c>
      <c r="AT118" s="121">
        <v>10583</v>
      </c>
      <c r="AU118" s="121">
        <v>2693</v>
      </c>
      <c r="AV118" s="325">
        <v>0.79715275685447395</v>
      </c>
      <c r="AY118" s="353">
        <v>43525</v>
      </c>
      <c r="AZ118" s="120">
        <v>1607</v>
      </c>
      <c r="BA118" s="121">
        <v>1438</v>
      </c>
      <c r="BB118" s="121">
        <v>169</v>
      </c>
      <c r="BC118" s="354">
        <v>0.89483509645301795</v>
      </c>
      <c r="BF118" s="382">
        <v>43525</v>
      </c>
      <c r="BG118" s="120">
        <v>3192</v>
      </c>
      <c r="BH118" s="121">
        <v>2716</v>
      </c>
      <c r="BI118" s="121">
        <v>476</v>
      </c>
      <c r="BJ118" s="383">
        <v>0.85087719298245601</v>
      </c>
    </row>
    <row r="119" spans="2:62" ht="14.4" customHeight="1" x14ac:dyDescent="0.3">
      <c r="B119" s="115">
        <v>43556</v>
      </c>
      <c r="C119" s="116">
        <v>199217</v>
      </c>
      <c r="D119" s="117">
        <v>178802</v>
      </c>
      <c r="E119" s="117">
        <v>20415</v>
      </c>
      <c r="F119" s="118">
        <v>0.897523805699313</v>
      </c>
      <c r="I119" s="162">
        <v>43556</v>
      </c>
      <c r="J119" s="116">
        <v>16753</v>
      </c>
      <c r="K119" s="117">
        <v>12554</v>
      </c>
      <c r="L119" s="117">
        <v>4199</v>
      </c>
      <c r="M119" s="163">
        <v>0.74935832388228996</v>
      </c>
      <c r="P119" s="190">
        <v>43556</v>
      </c>
      <c r="Q119" s="116">
        <v>25608</v>
      </c>
      <c r="R119" s="117">
        <v>24674</v>
      </c>
      <c r="S119" s="117">
        <v>934</v>
      </c>
      <c r="T119" s="191">
        <v>0.96352702280537295</v>
      </c>
      <c r="W119" s="219">
        <v>43556</v>
      </c>
      <c r="X119" s="116">
        <v>7776</v>
      </c>
      <c r="Y119" s="117">
        <v>7693</v>
      </c>
      <c r="Z119" s="117">
        <v>83</v>
      </c>
      <c r="AA119" s="220">
        <v>0.98932613168724304</v>
      </c>
      <c r="AD119" s="248">
        <v>43556</v>
      </c>
      <c r="AE119" s="116">
        <v>8530</v>
      </c>
      <c r="AF119" s="117">
        <v>8239</v>
      </c>
      <c r="AG119" s="117">
        <v>291</v>
      </c>
      <c r="AH119" s="249">
        <v>0.96588511137163002</v>
      </c>
      <c r="AK119" s="275">
        <v>43556</v>
      </c>
      <c r="AL119" s="116">
        <v>4383</v>
      </c>
      <c r="AM119" s="117">
        <v>3996</v>
      </c>
      <c r="AN119" s="117">
        <v>387</v>
      </c>
      <c r="AO119" s="276">
        <v>0.91170431211499003</v>
      </c>
      <c r="AR119" s="304">
        <v>43556</v>
      </c>
      <c r="AS119" s="116">
        <v>13519</v>
      </c>
      <c r="AT119" s="117">
        <v>10736</v>
      </c>
      <c r="AU119" s="117">
        <v>2783</v>
      </c>
      <c r="AV119" s="305">
        <v>0.79414157851912104</v>
      </c>
      <c r="AY119" s="333">
        <v>43556</v>
      </c>
      <c r="AZ119" s="116">
        <v>1798</v>
      </c>
      <c r="BA119" s="117">
        <v>1613</v>
      </c>
      <c r="BB119" s="117">
        <v>185</v>
      </c>
      <c r="BC119" s="334">
        <v>0.89710789766407095</v>
      </c>
      <c r="BF119" s="362">
        <v>43556</v>
      </c>
      <c r="BG119" s="116">
        <v>3172</v>
      </c>
      <c r="BH119" s="117">
        <v>2665</v>
      </c>
      <c r="BI119" s="117">
        <v>507</v>
      </c>
      <c r="BJ119" s="363">
        <v>0.84016393442622905</v>
      </c>
    </row>
    <row r="120" spans="2:62" ht="14.4" customHeight="1" x14ac:dyDescent="0.3">
      <c r="B120" s="115">
        <v>43586</v>
      </c>
      <c r="C120" s="116">
        <v>200796</v>
      </c>
      <c r="D120" s="117">
        <v>182320</v>
      </c>
      <c r="E120" s="117">
        <v>18476</v>
      </c>
      <c r="F120" s="118">
        <v>0.90798621486483799</v>
      </c>
      <c r="I120" s="162">
        <v>43586</v>
      </c>
      <c r="J120" s="116">
        <v>15949</v>
      </c>
      <c r="K120" s="117">
        <v>12584</v>
      </c>
      <c r="L120" s="117">
        <v>3365</v>
      </c>
      <c r="M120" s="163">
        <v>0.78901498526553404</v>
      </c>
      <c r="P120" s="190">
        <v>43586</v>
      </c>
      <c r="Q120" s="116">
        <v>26326</v>
      </c>
      <c r="R120" s="117">
        <v>25276</v>
      </c>
      <c r="S120" s="117">
        <v>1050</v>
      </c>
      <c r="T120" s="191">
        <v>0.96011547519562401</v>
      </c>
      <c r="W120" s="219">
        <v>43586</v>
      </c>
      <c r="X120" s="116">
        <v>8359</v>
      </c>
      <c r="Y120" s="117">
        <v>8297</v>
      </c>
      <c r="Z120" s="117">
        <v>62</v>
      </c>
      <c r="AA120" s="220">
        <v>0.99258284483789905</v>
      </c>
      <c r="AD120" s="248">
        <v>43586</v>
      </c>
      <c r="AE120" s="116">
        <v>8305</v>
      </c>
      <c r="AF120" s="117">
        <v>8001</v>
      </c>
      <c r="AG120" s="117">
        <v>304</v>
      </c>
      <c r="AH120" s="249">
        <v>0.96339554485249801</v>
      </c>
      <c r="AK120" s="275">
        <v>43586</v>
      </c>
      <c r="AL120" s="116">
        <v>4605</v>
      </c>
      <c r="AM120" s="117">
        <v>4238</v>
      </c>
      <c r="AN120" s="117">
        <v>367</v>
      </c>
      <c r="AO120" s="276">
        <v>0.92030401737242096</v>
      </c>
      <c r="AR120" s="304">
        <v>43586</v>
      </c>
      <c r="AS120" s="116">
        <v>13998</v>
      </c>
      <c r="AT120" s="117">
        <v>10856</v>
      </c>
      <c r="AU120" s="117">
        <v>3142</v>
      </c>
      <c r="AV120" s="305">
        <v>0.77553936276610902</v>
      </c>
      <c r="AY120" s="333">
        <v>43586</v>
      </c>
      <c r="AZ120" s="116">
        <v>1803</v>
      </c>
      <c r="BA120" s="117">
        <v>1577</v>
      </c>
      <c r="BB120" s="117">
        <v>226</v>
      </c>
      <c r="BC120" s="334">
        <v>0.87465335551858003</v>
      </c>
      <c r="BF120" s="362">
        <v>43586</v>
      </c>
      <c r="BG120" s="116">
        <v>3253</v>
      </c>
      <c r="BH120" s="117">
        <v>2705</v>
      </c>
      <c r="BI120" s="117">
        <v>548</v>
      </c>
      <c r="BJ120" s="363">
        <v>0.83154011681524698</v>
      </c>
    </row>
    <row r="121" spans="2:62" ht="14.4" customHeight="1" x14ac:dyDescent="0.3">
      <c r="B121" s="115">
        <v>43617</v>
      </c>
      <c r="C121" s="116">
        <v>194047</v>
      </c>
      <c r="D121" s="117">
        <v>174798</v>
      </c>
      <c r="E121" s="117">
        <v>19249</v>
      </c>
      <c r="F121" s="118">
        <v>0.90080238292784698</v>
      </c>
      <c r="I121" s="162">
        <v>43617</v>
      </c>
      <c r="J121" s="116">
        <v>14885</v>
      </c>
      <c r="K121" s="117">
        <v>11606</v>
      </c>
      <c r="L121" s="117">
        <v>3279</v>
      </c>
      <c r="M121" s="163">
        <v>0.77971111857574704</v>
      </c>
      <c r="P121" s="190">
        <v>43617</v>
      </c>
      <c r="Q121" s="116">
        <v>25091</v>
      </c>
      <c r="R121" s="117">
        <v>24085</v>
      </c>
      <c r="S121" s="117">
        <v>1006</v>
      </c>
      <c r="T121" s="191">
        <v>0.959905942369774</v>
      </c>
      <c r="W121" s="219">
        <v>43617</v>
      </c>
      <c r="X121" s="116">
        <v>7873</v>
      </c>
      <c r="Y121" s="117">
        <v>7809</v>
      </c>
      <c r="Z121" s="117">
        <v>64</v>
      </c>
      <c r="AA121" s="220">
        <v>0.99187095135272496</v>
      </c>
      <c r="AD121" s="248">
        <v>43617</v>
      </c>
      <c r="AE121" s="116">
        <v>8024</v>
      </c>
      <c r="AF121" s="117">
        <v>7754</v>
      </c>
      <c r="AG121" s="117">
        <v>270</v>
      </c>
      <c r="AH121" s="249">
        <v>0.96635094715852399</v>
      </c>
      <c r="AK121" s="275">
        <v>43617</v>
      </c>
      <c r="AL121" s="116">
        <v>4640</v>
      </c>
      <c r="AM121" s="117">
        <v>4232</v>
      </c>
      <c r="AN121" s="117">
        <v>408</v>
      </c>
      <c r="AO121" s="276">
        <v>0.91206896551724104</v>
      </c>
      <c r="AR121" s="304">
        <v>43617</v>
      </c>
      <c r="AS121" s="116">
        <v>13324</v>
      </c>
      <c r="AT121" s="117">
        <v>10227</v>
      </c>
      <c r="AU121" s="117">
        <v>3097</v>
      </c>
      <c r="AV121" s="305">
        <v>0.76756229360552397</v>
      </c>
      <c r="AY121" s="333">
        <v>43617</v>
      </c>
      <c r="AZ121" s="116">
        <v>1713</v>
      </c>
      <c r="BA121" s="117">
        <v>1458</v>
      </c>
      <c r="BB121" s="117">
        <v>255</v>
      </c>
      <c r="BC121" s="334">
        <v>0.85113835376532399</v>
      </c>
      <c r="BF121" s="362">
        <v>43617</v>
      </c>
      <c r="BG121" s="116">
        <v>3005</v>
      </c>
      <c r="BH121" s="117">
        <v>2443</v>
      </c>
      <c r="BI121" s="117">
        <v>562</v>
      </c>
      <c r="BJ121" s="363">
        <v>0.81297836938435897</v>
      </c>
    </row>
    <row r="122" spans="2:62" ht="14.4" customHeight="1" x14ac:dyDescent="0.3">
      <c r="B122" s="115">
        <v>43647</v>
      </c>
      <c r="C122" s="116">
        <v>221805</v>
      </c>
      <c r="D122" s="117">
        <v>201659</v>
      </c>
      <c r="E122" s="117">
        <v>20146</v>
      </c>
      <c r="F122" s="118">
        <v>0.90917247131489398</v>
      </c>
      <c r="I122" s="162">
        <v>43647</v>
      </c>
      <c r="J122" s="116">
        <v>15824</v>
      </c>
      <c r="K122" s="117">
        <v>13055</v>
      </c>
      <c r="L122" s="117">
        <v>2769</v>
      </c>
      <c r="M122" s="163">
        <v>0.82501263902932298</v>
      </c>
      <c r="P122" s="190">
        <v>43647</v>
      </c>
      <c r="Q122" s="116">
        <v>28246</v>
      </c>
      <c r="R122" s="117">
        <v>27250</v>
      </c>
      <c r="S122" s="117">
        <v>996</v>
      </c>
      <c r="T122" s="191">
        <v>0.96473837003469498</v>
      </c>
      <c r="W122" s="219">
        <v>43647</v>
      </c>
      <c r="X122" s="116">
        <v>8865</v>
      </c>
      <c r="Y122" s="117">
        <v>8796</v>
      </c>
      <c r="Z122" s="117">
        <v>69</v>
      </c>
      <c r="AA122" s="220">
        <v>0.99221658206429797</v>
      </c>
      <c r="AD122" s="248">
        <v>43647</v>
      </c>
      <c r="AE122" s="116">
        <v>9407</v>
      </c>
      <c r="AF122" s="117">
        <v>9139</v>
      </c>
      <c r="AG122" s="117">
        <v>268</v>
      </c>
      <c r="AH122" s="249">
        <v>0.971510577229723</v>
      </c>
      <c r="AK122" s="275">
        <v>43647</v>
      </c>
      <c r="AL122" s="116">
        <v>5106</v>
      </c>
      <c r="AM122" s="117">
        <v>4714</v>
      </c>
      <c r="AN122" s="117">
        <v>392</v>
      </c>
      <c r="AO122" s="276">
        <v>0.92322757540148803</v>
      </c>
      <c r="AR122" s="304">
        <v>43647</v>
      </c>
      <c r="AS122" s="116">
        <v>14930</v>
      </c>
      <c r="AT122" s="117">
        <v>11615</v>
      </c>
      <c r="AU122" s="117">
        <v>3315</v>
      </c>
      <c r="AV122" s="305">
        <v>0.77796383121232404</v>
      </c>
      <c r="AY122" s="333">
        <v>43647</v>
      </c>
      <c r="AZ122" s="116">
        <v>1890</v>
      </c>
      <c r="BA122" s="117">
        <v>1621</v>
      </c>
      <c r="BB122" s="117">
        <v>269</v>
      </c>
      <c r="BC122" s="334">
        <v>0.85767195767195803</v>
      </c>
      <c r="BF122" s="362">
        <v>43647</v>
      </c>
      <c r="BG122" s="116">
        <v>3641</v>
      </c>
      <c r="BH122" s="117">
        <v>3048</v>
      </c>
      <c r="BI122" s="117">
        <v>593</v>
      </c>
      <c r="BJ122" s="363">
        <v>0.83713265586377394</v>
      </c>
    </row>
    <row r="123" spans="2:62" ht="14.4" customHeight="1" x14ac:dyDescent="0.3">
      <c r="B123" s="115">
        <v>43678</v>
      </c>
      <c r="C123" s="116">
        <v>200317</v>
      </c>
      <c r="D123" s="117">
        <v>179096</v>
      </c>
      <c r="E123" s="117">
        <v>21221</v>
      </c>
      <c r="F123" s="118">
        <v>0.89406291028719498</v>
      </c>
      <c r="I123" s="162">
        <v>43678</v>
      </c>
      <c r="J123" s="116">
        <v>13220</v>
      </c>
      <c r="K123" s="117">
        <v>11372</v>
      </c>
      <c r="L123" s="117">
        <v>1848</v>
      </c>
      <c r="M123" s="163">
        <v>0.86021180030257205</v>
      </c>
      <c r="P123" s="190">
        <v>43678</v>
      </c>
      <c r="Q123" s="116">
        <v>25767</v>
      </c>
      <c r="R123" s="117">
        <v>24773</v>
      </c>
      <c r="S123" s="117">
        <v>994</v>
      </c>
      <c r="T123" s="191">
        <v>0.96142352621570204</v>
      </c>
      <c r="W123" s="219">
        <v>43678</v>
      </c>
      <c r="X123" s="116">
        <v>7761</v>
      </c>
      <c r="Y123" s="117">
        <v>7712</v>
      </c>
      <c r="Z123" s="117">
        <v>49</v>
      </c>
      <c r="AA123" s="220">
        <v>0.99368638062105397</v>
      </c>
      <c r="AD123" s="248">
        <v>43678</v>
      </c>
      <c r="AE123" s="116">
        <v>8052</v>
      </c>
      <c r="AF123" s="117">
        <v>7749</v>
      </c>
      <c r="AG123" s="117">
        <v>303</v>
      </c>
      <c r="AH123" s="249">
        <v>0.96236959761549901</v>
      </c>
      <c r="AK123" s="275">
        <v>43678</v>
      </c>
      <c r="AL123" s="116">
        <v>4343</v>
      </c>
      <c r="AM123" s="117">
        <v>3970</v>
      </c>
      <c r="AN123" s="117">
        <v>373</v>
      </c>
      <c r="AO123" s="276">
        <v>0.91411466728068203</v>
      </c>
      <c r="AR123" s="304">
        <v>43678</v>
      </c>
      <c r="AS123" s="116">
        <v>13651</v>
      </c>
      <c r="AT123" s="117">
        <v>10743</v>
      </c>
      <c r="AU123" s="117">
        <v>2908</v>
      </c>
      <c r="AV123" s="305">
        <v>0.78697531316387104</v>
      </c>
      <c r="AY123" s="333">
        <v>43678</v>
      </c>
      <c r="AZ123" s="116">
        <v>1775</v>
      </c>
      <c r="BA123" s="117">
        <v>1560</v>
      </c>
      <c r="BB123" s="117">
        <v>215</v>
      </c>
      <c r="BC123" s="334">
        <v>0.87887323943661999</v>
      </c>
      <c r="BF123" s="362">
        <v>43678</v>
      </c>
      <c r="BG123" s="116">
        <v>3297</v>
      </c>
      <c r="BH123" s="117">
        <v>2749</v>
      </c>
      <c r="BI123" s="117">
        <v>548</v>
      </c>
      <c r="BJ123" s="363">
        <v>0.83378829238701802</v>
      </c>
    </row>
    <row r="124" spans="2:62" ht="14.4" customHeight="1" x14ac:dyDescent="0.3">
      <c r="B124" s="115">
        <v>43709</v>
      </c>
      <c r="C124" s="116">
        <v>195196</v>
      </c>
      <c r="D124" s="117">
        <v>175875</v>
      </c>
      <c r="E124" s="117">
        <v>19321</v>
      </c>
      <c r="F124" s="118">
        <v>0.90101743888194397</v>
      </c>
      <c r="I124" s="162">
        <v>43709</v>
      </c>
      <c r="J124" s="116">
        <v>13475</v>
      </c>
      <c r="K124" s="117">
        <v>11870</v>
      </c>
      <c r="L124" s="117">
        <v>1605</v>
      </c>
      <c r="M124" s="163">
        <v>0.88089053803339501</v>
      </c>
      <c r="P124" s="190">
        <v>43709</v>
      </c>
      <c r="Q124" s="116">
        <v>25611</v>
      </c>
      <c r="R124" s="117">
        <v>24462</v>
      </c>
      <c r="S124" s="117">
        <v>1149</v>
      </c>
      <c r="T124" s="191">
        <v>0.95513646480028103</v>
      </c>
      <c r="W124" s="219">
        <v>43709</v>
      </c>
      <c r="X124" s="116">
        <v>7906</v>
      </c>
      <c r="Y124" s="117">
        <v>7834</v>
      </c>
      <c r="Z124" s="117">
        <v>72</v>
      </c>
      <c r="AA124" s="220">
        <v>0.99089299266380004</v>
      </c>
      <c r="AD124" s="248">
        <v>43709</v>
      </c>
      <c r="AE124" s="116">
        <v>8186</v>
      </c>
      <c r="AF124" s="117">
        <v>7784</v>
      </c>
      <c r="AG124" s="117">
        <v>402</v>
      </c>
      <c r="AH124" s="249">
        <v>0.950891766430491</v>
      </c>
      <c r="AK124" s="275">
        <v>43709</v>
      </c>
      <c r="AL124" s="116">
        <v>4640</v>
      </c>
      <c r="AM124" s="117">
        <v>4190</v>
      </c>
      <c r="AN124" s="117">
        <v>450</v>
      </c>
      <c r="AO124" s="276">
        <v>0.90301724137931005</v>
      </c>
      <c r="AR124" s="304">
        <v>43709</v>
      </c>
      <c r="AS124" s="116">
        <v>13581</v>
      </c>
      <c r="AT124" s="117">
        <v>10460</v>
      </c>
      <c r="AU124" s="117">
        <v>3121</v>
      </c>
      <c r="AV124" s="305">
        <v>0.77019365289743003</v>
      </c>
      <c r="AY124" s="333">
        <v>43709</v>
      </c>
      <c r="AZ124" s="116">
        <v>1864</v>
      </c>
      <c r="BA124" s="117">
        <v>1621</v>
      </c>
      <c r="BB124" s="117">
        <v>243</v>
      </c>
      <c r="BC124" s="334">
        <v>0.86963519313304705</v>
      </c>
      <c r="BF124" s="362">
        <v>43709</v>
      </c>
      <c r="BG124" s="116">
        <v>3283</v>
      </c>
      <c r="BH124" s="117">
        <v>2669</v>
      </c>
      <c r="BI124" s="117">
        <v>614</v>
      </c>
      <c r="BJ124" s="363">
        <v>0.81297593664331402</v>
      </c>
    </row>
    <row r="125" spans="2:62" ht="14.4" customHeight="1" x14ac:dyDescent="0.3">
      <c r="B125" s="115">
        <v>43739</v>
      </c>
      <c r="C125" s="116">
        <v>220304</v>
      </c>
      <c r="D125" s="117">
        <v>201292</v>
      </c>
      <c r="E125" s="117">
        <v>19012</v>
      </c>
      <c r="F125" s="118">
        <v>0.91370106761565795</v>
      </c>
      <c r="I125" s="162">
        <v>43739</v>
      </c>
      <c r="J125" s="116">
        <v>16232</v>
      </c>
      <c r="K125" s="117">
        <v>14593</v>
      </c>
      <c r="L125" s="117">
        <v>1639</v>
      </c>
      <c r="M125" s="163">
        <v>0.89902661409561402</v>
      </c>
      <c r="P125" s="190">
        <v>43739</v>
      </c>
      <c r="Q125" s="116">
        <v>28186</v>
      </c>
      <c r="R125" s="117">
        <v>27109</v>
      </c>
      <c r="S125" s="117">
        <v>1077</v>
      </c>
      <c r="T125" s="191">
        <v>0.961789540906833</v>
      </c>
      <c r="W125" s="219">
        <v>43739</v>
      </c>
      <c r="X125" s="116">
        <v>9050</v>
      </c>
      <c r="Y125" s="117">
        <v>8979</v>
      </c>
      <c r="Z125" s="117">
        <v>71</v>
      </c>
      <c r="AA125" s="220">
        <v>0.99215469613259699</v>
      </c>
      <c r="AD125" s="248">
        <v>43739</v>
      </c>
      <c r="AE125" s="116">
        <v>9307</v>
      </c>
      <c r="AF125" s="117">
        <v>8988</v>
      </c>
      <c r="AG125" s="117">
        <v>319</v>
      </c>
      <c r="AH125" s="249">
        <v>0.96572472332652803</v>
      </c>
      <c r="AK125" s="275">
        <v>43739</v>
      </c>
      <c r="AL125" s="116">
        <v>5347</v>
      </c>
      <c r="AM125" s="117">
        <v>4872</v>
      </c>
      <c r="AN125" s="117">
        <v>475</v>
      </c>
      <c r="AO125" s="276">
        <v>0.91116513933046595</v>
      </c>
      <c r="AR125" s="304">
        <v>43739</v>
      </c>
      <c r="AS125" s="116">
        <v>14935</v>
      </c>
      <c r="AT125" s="117">
        <v>11536</v>
      </c>
      <c r="AU125" s="117">
        <v>3399</v>
      </c>
      <c r="AV125" s="305">
        <v>0.77241379310344804</v>
      </c>
      <c r="AY125" s="333">
        <v>43739</v>
      </c>
      <c r="AZ125" s="116">
        <v>2010</v>
      </c>
      <c r="BA125" s="117">
        <v>1674</v>
      </c>
      <c r="BB125" s="117">
        <v>336</v>
      </c>
      <c r="BC125" s="334">
        <v>0.83283582089552199</v>
      </c>
      <c r="BF125" s="362">
        <v>43739</v>
      </c>
      <c r="BG125" s="116">
        <v>3566</v>
      </c>
      <c r="BH125" s="117">
        <v>2939</v>
      </c>
      <c r="BI125" s="117">
        <v>627</v>
      </c>
      <c r="BJ125" s="363">
        <v>0.82417274256870399</v>
      </c>
    </row>
    <row r="126" spans="2:62" ht="14.4" customHeight="1" x14ac:dyDescent="0.3">
      <c r="B126" s="115">
        <v>43770</v>
      </c>
      <c r="C126" s="116">
        <v>201498</v>
      </c>
      <c r="D126" s="117">
        <v>184036</v>
      </c>
      <c r="E126" s="117">
        <v>17462</v>
      </c>
      <c r="F126" s="118">
        <v>0.91333909021429505</v>
      </c>
      <c r="I126" s="162">
        <v>43770</v>
      </c>
      <c r="J126" s="116">
        <v>15362</v>
      </c>
      <c r="K126" s="117">
        <v>13420</v>
      </c>
      <c r="L126" s="117">
        <v>1942</v>
      </c>
      <c r="M126" s="163">
        <v>0.87358416872803002</v>
      </c>
      <c r="P126" s="190">
        <v>43770</v>
      </c>
      <c r="Q126" s="116">
        <v>26287</v>
      </c>
      <c r="R126" s="117">
        <v>25224</v>
      </c>
      <c r="S126" s="117">
        <v>1063</v>
      </c>
      <c r="T126" s="191">
        <v>0.95956176056605902</v>
      </c>
      <c r="W126" s="219">
        <v>43770</v>
      </c>
      <c r="X126" s="116">
        <v>8442</v>
      </c>
      <c r="Y126" s="117">
        <v>8388</v>
      </c>
      <c r="Z126" s="117">
        <v>54</v>
      </c>
      <c r="AA126" s="220">
        <v>0.993603411513859</v>
      </c>
      <c r="AD126" s="248">
        <v>43770</v>
      </c>
      <c r="AE126" s="116">
        <v>8201</v>
      </c>
      <c r="AF126" s="117">
        <v>7944</v>
      </c>
      <c r="AG126" s="117">
        <v>257</v>
      </c>
      <c r="AH126" s="249">
        <v>0.96866235824899405</v>
      </c>
      <c r="AK126" s="275">
        <v>43770</v>
      </c>
      <c r="AL126" s="116">
        <v>4893</v>
      </c>
      <c r="AM126" s="117">
        <v>4485</v>
      </c>
      <c r="AN126" s="117">
        <v>408</v>
      </c>
      <c r="AO126" s="276">
        <v>0.91661557326793397</v>
      </c>
      <c r="AR126" s="304">
        <v>43770</v>
      </c>
      <c r="AS126" s="116">
        <v>13736</v>
      </c>
      <c r="AT126" s="117">
        <v>10651</v>
      </c>
      <c r="AU126" s="117">
        <v>3085</v>
      </c>
      <c r="AV126" s="305">
        <v>0.77540768782760605</v>
      </c>
      <c r="AY126" s="333">
        <v>43770</v>
      </c>
      <c r="AZ126" s="116">
        <v>1885</v>
      </c>
      <c r="BA126" s="117">
        <v>1581</v>
      </c>
      <c r="BB126" s="117">
        <v>304</v>
      </c>
      <c r="BC126" s="334">
        <v>0.83872679045092802</v>
      </c>
      <c r="BF126" s="362">
        <v>43770</v>
      </c>
      <c r="BG126" s="116">
        <v>3381</v>
      </c>
      <c r="BH126" s="117">
        <v>2769</v>
      </c>
      <c r="BI126" s="117">
        <v>612</v>
      </c>
      <c r="BJ126" s="363">
        <v>0.81898846495119804</v>
      </c>
    </row>
    <row r="127" spans="2:62" ht="14.4" customHeight="1" x14ac:dyDescent="0.3">
      <c r="B127" s="115">
        <v>43800</v>
      </c>
      <c r="C127" s="116">
        <v>187811</v>
      </c>
      <c r="D127" s="117">
        <v>172476</v>
      </c>
      <c r="E127" s="117">
        <v>15335</v>
      </c>
      <c r="F127" s="118">
        <v>0.91834876551426703</v>
      </c>
      <c r="I127" s="162">
        <v>43800</v>
      </c>
      <c r="J127" s="116">
        <v>14732</v>
      </c>
      <c r="K127" s="117">
        <v>12425</v>
      </c>
      <c r="L127" s="117">
        <v>2307</v>
      </c>
      <c r="M127" s="163">
        <v>0.84340211783871799</v>
      </c>
      <c r="P127" s="190">
        <v>43800</v>
      </c>
      <c r="Q127" s="116">
        <v>24644</v>
      </c>
      <c r="R127" s="117">
        <v>23663</v>
      </c>
      <c r="S127" s="117">
        <v>981</v>
      </c>
      <c r="T127" s="191">
        <v>0.96019315046258702</v>
      </c>
      <c r="W127" s="219">
        <v>43800</v>
      </c>
      <c r="X127" s="116">
        <v>7372</v>
      </c>
      <c r="Y127" s="117">
        <v>7321</v>
      </c>
      <c r="Z127" s="117">
        <v>51</v>
      </c>
      <c r="AA127" s="220">
        <v>0.99308193163320702</v>
      </c>
      <c r="AD127" s="248">
        <v>43800</v>
      </c>
      <c r="AE127" s="116">
        <v>7484</v>
      </c>
      <c r="AF127" s="117">
        <v>7228</v>
      </c>
      <c r="AG127" s="117">
        <v>256</v>
      </c>
      <c r="AH127" s="249">
        <v>0.965793693212186</v>
      </c>
      <c r="AK127" s="275">
        <v>43800</v>
      </c>
      <c r="AL127" s="116">
        <v>4204</v>
      </c>
      <c r="AM127" s="117">
        <v>3855</v>
      </c>
      <c r="AN127" s="117">
        <v>349</v>
      </c>
      <c r="AO127" s="276">
        <v>0.91698382492863895</v>
      </c>
      <c r="AR127" s="304">
        <v>43800</v>
      </c>
      <c r="AS127" s="116">
        <v>13007</v>
      </c>
      <c r="AT127" s="117">
        <v>10162</v>
      </c>
      <c r="AU127" s="117">
        <v>2845</v>
      </c>
      <c r="AV127" s="305">
        <v>0.78127162297224595</v>
      </c>
      <c r="AY127" s="333">
        <v>43800</v>
      </c>
      <c r="AZ127" s="116">
        <v>1803</v>
      </c>
      <c r="BA127" s="117">
        <v>1533</v>
      </c>
      <c r="BB127" s="117">
        <v>270</v>
      </c>
      <c r="BC127" s="334">
        <v>0.85024958402662199</v>
      </c>
      <c r="BF127" s="362">
        <v>43800</v>
      </c>
      <c r="BG127" s="116">
        <v>3166</v>
      </c>
      <c r="BH127" s="117">
        <v>2624</v>
      </c>
      <c r="BI127" s="117">
        <v>542</v>
      </c>
      <c r="BJ127" s="363">
        <v>0.82880606443461802</v>
      </c>
    </row>
    <row r="128" spans="2:62" ht="14.4" customHeight="1" x14ac:dyDescent="0.3">
      <c r="B128" s="115">
        <v>43831</v>
      </c>
      <c r="C128" s="116">
        <v>191852</v>
      </c>
      <c r="D128" s="117">
        <v>172817</v>
      </c>
      <c r="E128" s="117">
        <v>19035</v>
      </c>
      <c r="F128" s="118">
        <v>0.90078289514834398</v>
      </c>
      <c r="I128" s="162">
        <v>43831</v>
      </c>
      <c r="J128" s="116">
        <v>14299</v>
      </c>
      <c r="K128" s="117">
        <v>11960</v>
      </c>
      <c r="L128" s="117">
        <v>2339</v>
      </c>
      <c r="M128" s="163">
        <v>0.83642212742149802</v>
      </c>
      <c r="P128" s="190">
        <v>43831</v>
      </c>
      <c r="Q128" s="116">
        <v>27464</v>
      </c>
      <c r="R128" s="117">
        <v>25960</v>
      </c>
      <c r="S128" s="117">
        <v>1504</v>
      </c>
      <c r="T128" s="191">
        <v>0.945237401689484</v>
      </c>
      <c r="W128" s="219">
        <v>43831</v>
      </c>
      <c r="X128" s="116">
        <v>9219</v>
      </c>
      <c r="Y128" s="117">
        <v>9037</v>
      </c>
      <c r="Z128" s="117">
        <v>182</v>
      </c>
      <c r="AA128" s="220">
        <v>0.98025816249050901</v>
      </c>
      <c r="AD128" s="248">
        <v>43831</v>
      </c>
      <c r="AE128" s="116">
        <v>8622</v>
      </c>
      <c r="AF128" s="117">
        <v>8175</v>
      </c>
      <c r="AG128" s="117">
        <v>447</v>
      </c>
      <c r="AH128" s="249">
        <v>0.94815588030619302</v>
      </c>
      <c r="AK128" s="275">
        <v>43831</v>
      </c>
      <c r="AL128" s="116">
        <v>5078</v>
      </c>
      <c r="AM128" s="117">
        <v>4529</v>
      </c>
      <c r="AN128" s="117">
        <v>549</v>
      </c>
      <c r="AO128" s="276">
        <v>0.891886569515557</v>
      </c>
      <c r="AR128" s="304">
        <v>43831</v>
      </c>
      <c r="AS128" s="116">
        <v>14133</v>
      </c>
      <c r="AT128" s="117">
        <v>10406</v>
      </c>
      <c r="AU128" s="117">
        <v>3727</v>
      </c>
      <c r="AV128" s="305">
        <v>0.73629095025826097</v>
      </c>
      <c r="AY128" s="333">
        <v>43831</v>
      </c>
      <c r="AZ128" s="116">
        <v>2057</v>
      </c>
      <c r="BA128" s="117">
        <v>1622</v>
      </c>
      <c r="BB128" s="117">
        <v>435</v>
      </c>
      <c r="BC128" s="334">
        <v>0.78852698104035002</v>
      </c>
      <c r="BF128" s="362">
        <v>43831</v>
      </c>
      <c r="BG128" s="116">
        <v>3834</v>
      </c>
      <c r="BH128" s="117">
        <v>3097</v>
      </c>
      <c r="BI128" s="117">
        <v>737</v>
      </c>
      <c r="BJ128" s="363">
        <v>0.80777256129368802</v>
      </c>
    </row>
    <row r="129" spans="2:62" ht="14.4" customHeight="1" x14ac:dyDescent="0.3">
      <c r="B129" s="115">
        <v>43862</v>
      </c>
      <c r="C129" s="116">
        <v>190369</v>
      </c>
      <c r="D129" s="117">
        <v>176304</v>
      </c>
      <c r="E129" s="117">
        <v>14065</v>
      </c>
      <c r="F129" s="118">
        <v>0.92611717243878999</v>
      </c>
      <c r="I129" s="162">
        <v>43862</v>
      </c>
      <c r="J129" s="116">
        <v>13627</v>
      </c>
      <c r="K129" s="117">
        <v>11889</v>
      </c>
      <c r="L129" s="117">
        <v>1738</v>
      </c>
      <c r="M129" s="163">
        <v>0.872459088574154</v>
      </c>
      <c r="P129" s="190">
        <v>43862</v>
      </c>
      <c r="Q129" s="116">
        <v>24477</v>
      </c>
      <c r="R129" s="117">
        <v>23570</v>
      </c>
      <c r="S129" s="117">
        <v>907</v>
      </c>
      <c r="T129" s="191">
        <v>0.96294480532744997</v>
      </c>
      <c r="W129" s="219">
        <v>43862</v>
      </c>
      <c r="X129" s="116">
        <v>7607</v>
      </c>
      <c r="Y129" s="117">
        <v>7539</v>
      </c>
      <c r="Z129" s="117">
        <v>68</v>
      </c>
      <c r="AA129" s="220">
        <v>0.99106086499277002</v>
      </c>
      <c r="AD129" s="248">
        <v>43862</v>
      </c>
      <c r="AE129" s="116">
        <v>7725</v>
      </c>
      <c r="AF129" s="117">
        <v>7477</v>
      </c>
      <c r="AG129" s="117">
        <v>248</v>
      </c>
      <c r="AH129" s="249">
        <v>0.96789644012944998</v>
      </c>
      <c r="AK129" s="275">
        <v>43862</v>
      </c>
      <c r="AL129" s="116">
        <v>4493</v>
      </c>
      <c r="AM129" s="117">
        <v>4099</v>
      </c>
      <c r="AN129" s="117">
        <v>394</v>
      </c>
      <c r="AO129" s="276">
        <v>0.91230803472067701</v>
      </c>
      <c r="AR129" s="304">
        <v>43862</v>
      </c>
      <c r="AS129" s="116">
        <v>12760</v>
      </c>
      <c r="AT129" s="117">
        <v>9444</v>
      </c>
      <c r="AU129" s="117">
        <v>3316</v>
      </c>
      <c r="AV129" s="305">
        <v>0.74012539184952997</v>
      </c>
      <c r="AY129" s="333">
        <v>43862</v>
      </c>
      <c r="AZ129" s="116">
        <v>1612</v>
      </c>
      <c r="BA129" s="117">
        <v>1227</v>
      </c>
      <c r="BB129" s="117">
        <v>385</v>
      </c>
      <c r="BC129" s="334">
        <v>0.76116625310173702</v>
      </c>
      <c r="BF129" s="362">
        <v>43862</v>
      </c>
      <c r="BG129" s="116">
        <v>3368</v>
      </c>
      <c r="BH129" s="117">
        <v>2685</v>
      </c>
      <c r="BI129" s="117">
        <v>683</v>
      </c>
      <c r="BJ129" s="363">
        <v>0.79720902612826605</v>
      </c>
    </row>
    <row r="130" spans="2:62" ht="14.4" customHeight="1" x14ac:dyDescent="0.3">
      <c r="B130" s="141">
        <v>43891</v>
      </c>
      <c r="C130" s="120">
        <v>183603</v>
      </c>
      <c r="D130" s="121">
        <v>168655</v>
      </c>
      <c r="E130" s="121">
        <v>14948</v>
      </c>
      <c r="F130" s="142">
        <v>0.91858520830269696</v>
      </c>
      <c r="I130" s="184">
        <v>43891</v>
      </c>
      <c r="J130" s="120">
        <v>12449</v>
      </c>
      <c r="K130" s="121">
        <v>10710</v>
      </c>
      <c r="L130" s="121">
        <v>1739</v>
      </c>
      <c r="M130" s="185">
        <v>0.86031006506546703</v>
      </c>
      <c r="P130" s="212">
        <v>43891</v>
      </c>
      <c r="Q130" s="120">
        <v>28881</v>
      </c>
      <c r="R130" s="121">
        <v>27933</v>
      </c>
      <c r="S130" s="121">
        <v>948</v>
      </c>
      <c r="T130" s="213">
        <v>0.96717565181261</v>
      </c>
      <c r="W130" s="241">
        <v>43891</v>
      </c>
      <c r="X130" s="120">
        <v>7833</v>
      </c>
      <c r="Y130" s="121">
        <v>7754</v>
      </c>
      <c r="Z130" s="121">
        <v>79</v>
      </c>
      <c r="AA130" s="242">
        <v>0.98991446444529596</v>
      </c>
      <c r="AD130" s="269">
        <v>43891</v>
      </c>
      <c r="AE130" s="120">
        <v>7852</v>
      </c>
      <c r="AF130" s="121">
        <v>7581</v>
      </c>
      <c r="AG130" s="121">
        <v>271</v>
      </c>
      <c r="AH130" s="270">
        <v>0.96548650025471205</v>
      </c>
      <c r="AK130" s="297">
        <v>43891</v>
      </c>
      <c r="AL130" s="120">
        <v>4734</v>
      </c>
      <c r="AM130" s="121">
        <v>4368</v>
      </c>
      <c r="AN130" s="121">
        <v>366</v>
      </c>
      <c r="AO130" s="298">
        <v>0.92268694550063401</v>
      </c>
      <c r="AR130" s="326">
        <v>43891</v>
      </c>
      <c r="AS130" s="120">
        <v>15527</v>
      </c>
      <c r="AT130" s="121">
        <v>12234</v>
      </c>
      <c r="AU130" s="121">
        <v>3293</v>
      </c>
      <c r="AV130" s="327">
        <v>0.78791782057061899</v>
      </c>
      <c r="AY130" s="355">
        <v>43891</v>
      </c>
      <c r="AZ130" s="120">
        <v>2297</v>
      </c>
      <c r="BA130" s="121">
        <v>1948</v>
      </c>
      <c r="BB130" s="121">
        <v>349</v>
      </c>
      <c r="BC130" s="356">
        <v>0.84806269046582505</v>
      </c>
      <c r="BF130" s="384">
        <v>43891</v>
      </c>
      <c r="BG130" s="120">
        <v>3743</v>
      </c>
      <c r="BH130" s="121">
        <v>3108</v>
      </c>
      <c r="BI130" s="121">
        <v>635</v>
      </c>
      <c r="BJ130" s="385">
        <v>0.83034998664173099</v>
      </c>
    </row>
    <row r="131" spans="2:62" ht="14.4" customHeight="1" x14ac:dyDescent="0.3">
      <c r="B131" s="115">
        <v>43922</v>
      </c>
      <c r="C131" s="116">
        <v>79573</v>
      </c>
      <c r="D131" s="117">
        <v>70012</v>
      </c>
      <c r="E131" s="117">
        <v>9561</v>
      </c>
      <c r="F131" s="118">
        <v>0.87984617898030704</v>
      </c>
      <c r="I131" s="162">
        <v>43922</v>
      </c>
      <c r="J131" s="116">
        <v>3759</v>
      </c>
      <c r="K131" s="117">
        <v>3039</v>
      </c>
      <c r="L131" s="117">
        <v>720</v>
      </c>
      <c r="M131" s="163">
        <v>0.80845969672785301</v>
      </c>
      <c r="P131" s="190">
        <v>43922</v>
      </c>
      <c r="Q131" s="116">
        <v>20137</v>
      </c>
      <c r="R131" s="117">
        <v>19387</v>
      </c>
      <c r="S131" s="117">
        <v>750</v>
      </c>
      <c r="T131" s="191">
        <v>0.96275512737746405</v>
      </c>
      <c r="W131" s="219">
        <v>43922</v>
      </c>
      <c r="X131" s="116">
        <v>5568</v>
      </c>
      <c r="Y131" s="117">
        <v>5511</v>
      </c>
      <c r="Z131" s="117">
        <v>57</v>
      </c>
      <c r="AA131" s="220">
        <v>0.98976293103448298</v>
      </c>
      <c r="AD131" s="248">
        <v>43922</v>
      </c>
      <c r="AE131" s="116">
        <v>6532</v>
      </c>
      <c r="AF131" s="117">
        <v>6224</v>
      </c>
      <c r="AG131" s="117">
        <v>308</v>
      </c>
      <c r="AH131" s="249">
        <v>0.95284751990202099</v>
      </c>
      <c r="AK131" s="275">
        <v>43922</v>
      </c>
      <c r="AL131" s="116">
        <v>3814</v>
      </c>
      <c r="AM131" s="117">
        <v>3468</v>
      </c>
      <c r="AN131" s="117">
        <v>346</v>
      </c>
      <c r="AO131" s="276">
        <v>0.90928159412690102</v>
      </c>
      <c r="AR131" s="304">
        <v>43922</v>
      </c>
      <c r="AS131" s="116">
        <v>10792</v>
      </c>
      <c r="AT131" s="117">
        <v>8022</v>
      </c>
      <c r="AU131" s="117">
        <v>2770</v>
      </c>
      <c r="AV131" s="305">
        <v>0.74332839140103801</v>
      </c>
      <c r="AY131" s="333">
        <v>43922</v>
      </c>
      <c r="AZ131" s="116">
        <v>1361</v>
      </c>
      <c r="BA131" s="117">
        <v>1105</v>
      </c>
      <c r="BB131" s="117">
        <v>256</v>
      </c>
      <c r="BC131" s="334">
        <v>0.81190301249081598</v>
      </c>
      <c r="BF131" s="362">
        <v>43922</v>
      </c>
      <c r="BG131" s="116">
        <v>2852</v>
      </c>
      <c r="BH131" s="117">
        <v>2317</v>
      </c>
      <c r="BI131" s="117">
        <v>535</v>
      </c>
      <c r="BJ131" s="363">
        <v>0.81241234221598901</v>
      </c>
    </row>
    <row r="132" spans="2:62" ht="14.4" customHeight="1" x14ac:dyDescent="0.3">
      <c r="B132" s="147">
        <v>43952</v>
      </c>
      <c r="C132" s="120">
        <v>106535</v>
      </c>
      <c r="D132" s="121">
        <v>100347</v>
      </c>
      <c r="E132" s="121">
        <v>6188</v>
      </c>
      <c r="F132" s="148">
        <v>0.94191580231848704</v>
      </c>
      <c r="I132" s="187">
        <v>43952</v>
      </c>
      <c r="J132" s="120">
        <v>5371</v>
      </c>
      <c r="K132" s="121">
        <v>5035</v>
      </c>
      <c r="L132" s="121">
        <v>336</v>
      </c>
      <c r="M132" s="188">
        <v>0.93744181716626296</v>
      </c>
      <c r="P132" s="216">
        <v>43952</v>
      </c>
      <c r="Q132" s="120">
        <v>16678</v>
      </c>
      <c r="R132" s="121">
        <v>15667</v>
      </c>
      <c r="S132" s="121">
        <v>1011</v>
      </c>
      <c r="T132" s="217">
        <v>0.93938122076987696</v>
      </c>
      <c r="W132" s="245">
        <v>43952</v>
      </c>
      <c r="X132" s="120">
        <v>6286</v>
      </c>
      <c r="Y132" s="121">
        <v>6222</v>
      </c>
      <c r="Z132" s="121">
        <v>64</v>
      </c>
      <c r="AA132" s="246">
        <v>0.98981864460706304</v>
      </c>
      <c r="AD132" s="272">
        <v>43952</v>
      </c>
      <c r="AE132" s="120">
        <v>7040</v>
      </c>
      <c r="AF132" s="121">
        <v>6779</v>
      </c>
      <c r="AG132" s="121">
        <v>261</v>
      </c>
      <c r="AH132" s="273">
        <v>0.962926136363636</v>
      </c>
      <c r="AK132" s="301">
        <v>43952</v>
      </c>
      <c r="AL132" s="120">
        <v>3891</v>
      </c>
      <c r="AM132" s="121">
        <v>3442</v>
      </c>
      <c r="AN132" s="121">
        <v>449</v>
      </c>
      <c r="AO132" s="302">
        <v>0.88460549987149795</v>
      </c>
      <c r="AR132" s="330">
        <v>43952</v>
      </c>
      <c r="AS132" s="120">
        <v>8564</v>
      </c>
      <c r="AT132" s="121">
        <v>5983</v>
      </c>
      <c r="AU132" s="121">
        <v>2581</v>
      </c>
      <c r="AV132" s="331">
        <v>0.69862213918729599</v>
      </c>
      <c r="AY132" s="359">
        <v>43952</v>
      </c>
      <c r="AZ132" s="120">
        <v>551</v>
      </c>
      <c r="BA132" s="121">
        <v>264</v>
      </c>
      <c r="BB132" s="121">
        <v>287</v>
      </c>
      <c r="BC132" s="360">
        <v>0.47912885662431898</v>
      </c>
      <c r="BF132" s="388">
        <v>43952</v>
      </c>
      <c r="BG132" s="120">
        <v>2658</v>
      </c>
      <c r="BH132" s="121">
        <v>2075</v>
      </c>
      <c r="BI132" s="121">
        <v>583</v>
      </c>
      <c r="BJ132" s="389">
        <v>0.78066215199398004</v>
      </c>
    </row>
    <row r="133" spans="2:62" ht="14.4" customHeight="1" x14ac:dyDescent="0.3"/>
    <row r="134" spans="2:62" ht="14.4" customHeight="1" x14ac:dyDescent="0.3"/>
    <row r="135" spans="2:62" ht="14.4" customHeight="1" x14ac:dyDescent="0.3"/>
    <row r="136" spans="2:62" ht="14.4" customHeight="1" x14ac:dyDescent="0.3"/>
    <row r="137" spans="2:62" ht="29.4" customHeight="1" x14ac:dyDescent="0.3">
      <c r="B137" s="158" t="s">
        <v>117</v>
      </c>
      <c r="C137" s="159" t="s">
        <v>112</v>
      </c>
      <c r="D137" s="160" t="s">
        <v>113</v>
      </c>
      <c r="E137" s="160" t="s">
        <v>118</v>
      </c>
      <c r="F137" s="161" t="s">
        <v>115</v>
      </c>
      <c r="I137" s="158" t="s">
        <v>117</v>
      </c>
      <c r="J137" s="159" t="s">
        <v>112</v>
      </c>
      <c r="K137" s="160" t="s">
        <v>113</v>
      </c>
      <c r="L137" s="160" t="s">
        <v>118</v>
      </c>
      <c r="M137" s="161" t="s">
        <v>115</v>
      </c>
      <c r="P137" s="158" t="s">
        <v>117</v>
      </c>
      <c r="Q137" s="159" t="s">
        <v>112</v>
      </c>
      <c r="R137" s="160" t="s">
        <v>113</v>
      </c>
      <c r="S137" s="160" t="s">
        <v>118</v>
      </c>
      <c r="T137" s="161" t="s">
        <v>115</v>
      </c>
      <c r="W137" s="158" t="s">
        <v>117</v>
      </c>
      <c r="X137" s="159" t="s">
        <v>112</v>
      </c>
      <c r="Y137" s="160" t="s">
        <v>113</v>
      </c>
      <c r="Z137" s="160" t="s">
        <v>118</v>
      </c>
      <c r="AA137" s="161" t="s">
        <v>115</v>
      </c>
      <c r="AD137" s="158" t="s">
        <v>117</v>
      </c>
      <c r="AE137" s="159" t="s">
        <v>112</v>
      </c>
      <c r="AF137" s="160" t="s">
        <v>113</v>
      </c>
      <c r="AG137" s="160" t="s">
        <v>118</v>
      </c>
      <c r="AH137" s="161" t="s">
        <v>115</v>
      </c>
      <c r="AK137" s="158" t="s">
        <v>117</v>
      </c>
      <c r="AL137" s="159" t="s">
        <v>112</v>
      </c>
      <c r="AM137" s="160" t="s">
        <v>113</v>
      </c>
      <c r="AN137" s="160" t="s">
        <v>118</v>
      </c>
      <c r="AO137" s="161" t="s">
        <v>115</v>
      </c>
      <c r="AR137" s="158" t="s">
        <v>117</v>
      </c>
      <c r="AS137" s="159" t="s">
        <v>112</v>
      </c>
      <c r="AT137" s="160" t="s">
        <v>113</v>
      </c>
      <c r="AU137" s="160" t="s">
        <v>118</v>
      </c>
      <c r="AV137" s="161" t="s">
        <v>115</v>
      </c>
      <c r="AY137" s="158" t="s">
        <v>117</v>
      </c>
      <c r="AZ137" s="159" t="s">
        <v>112</v>
      </c>
      <c r="BA137" s="160" t="s">
        <v>113</v>
      </c>
      <c r="BB137" s="160" t="s">
        <v>118</v>
      </c>
      <c r="BC137" s="161" t="s">
        <v>115</v>
      </c>
      <c r="BF137" s="158" t="s">
        <v>117</v>
      </c>
      <c r="BG137" s="159" t="s">
        <v>112</v>
      </c>
      <c r="BH137" s="160" t="s">
        <v>113</v>
      </c>
      <c r="BI137" s="160" t="s">
        <v>118</v>
      </c>
      <c r="BJ137" s="161" t="s">
        <v>115</v>
      </c>
    </row>
    <row r="138" spans="2:62" ht="15" customHeight="1" x14ac:dyDescent="0.3">
      <c r="B138" s="155" t="s">
        <v>99</v>
      </c>
      <c r="C138" s="156">
        <v>449790</v>
      </c>
      <c r="D138" s="156">
        <v>430077</v>
      </c>
      <c r="E138" s="156">
        <v>19713</v>
      </c>
      <c r="F138" s="157">
        <v>0.95617288067765005</v>
      </c>
      <c r="I138" s="155" t="s">
        <v>99</v>
      </c>
      <c r="J138" s="401" t="s">
        <v>120</v>
      </c>
      <c r="K138" s="401"/>
      <c r="L138" s="401"/>
      <c r="M138" s="401"/>
      <c r="P138" s="155" t="s">
        <v>99</v>
      </c>
      <c r="Q138" s="156">
        <v>114633</v>
      </c>
      <c r="R138" s="156">
        <v>112773</v>
      </c>
      <c r="S138" s="156">
        <v>1860</v>
      </c>
      <c r="T138" s="218">
        <v>0.98377430582816505</v>
      </c>
      <c r="W138" s="155" t="s">
        <v>99</v>
      </c>
      <c r="X138" s="156">
        <v>31502</v>
      </c>
      <c r="Y138" s="156">
        <v>31373</v>
      </c>
      <c r="Z138" s="156">
        <v>129</v>
      </c>
      <c r="AA138" s="247">
        <v>0.99590502190337105</v>
      </c>
      <c r="AD138" s="155" t="s">
        <v>99</v>
      </c>
      <c r="AE138" s="397" t="s">
        <v>120</v>
      </c>
      <c r="AF138" s="398"/>
      <c r="AG138" s="398"/>
      <c r="AH138" s="399"/>
      <c r="AK138" s="155" t="s">
        <v>99</v>
      </c>
      <c r="AL138" s="156">
        <v>23226</v>
      </c>
      <c r="AM138" s="156">
        <v>22529</v>
      </c>
      <c r="AN138" s="156">
        <v>697</v>
      </c>
      <c r="AO138" s="303">
        <v>0.96999052785671203</v>
      </c>
      <c r="AR138" s="155" t="s">
        <v>99</v>
      </c>
      <c r="AS138" s="156">
        <v>48235</v>
      </c>
      <c r="AT138" s="156">
        <v>41791</v>
      </c>
      <c r="AU138" s="156">
        <v>6444</v>
      </c>
      <c r="AV138" s="332">
        <v>0.86640406343941101</v>
      </c>
      <c r="AY138" s="155" t="s">
        <v>99</v>
      </c>
      <c r="AZ138" s="156">
        <v>6994</v>
      </c>
      <c r="BA138" s="156">
        <v>6580</v>
      </c>
      <c r="BB138" s="156">
        <v>414</v>
      </c>
      <c r="BC138" s="361">
        <v>0.94080640549042005</v>
      </c>
      <c r="BF138" s="155" t="s">
        <v>99</v>
      </c>
      <c r="BG138" s="156">
        <v>7202</v>
      </c>
      <c r="BH138" s="156">
        <v>6789</v>
      </c>
      <c r="BI138" s="156">
        <v>413</v>
      </c>
      <c r="BJ138" s="390">
        <v>0.94265481810608198</v>
      </c>
    </row>
    <row r="139" spans="2:62" ht="15" customHeight="1" x14ac:dyDescent="0.3">
      <c r="B139" s="155" t="s">
        <v>100</v>
      </c>
      <c r="C139" s="156">
        <v>999038</v>
      </c>
      <c r="D139" s="156">
        <v>954001</v>
      </c>
      <c r="E139" s="156">
        <v>45037</v>
      </c>
      <c r="F139" s="157">
        <v>0.95491963268664504</v>
      </c>
      <c r="I139" s="155" t="s">
        <v>100</v>
      </c>
      <c r="J139" s="156">
        <v>202307</v>
      </c>
      <c r="K139" s="156">
        <v>191774</v>
      </c>
      <c r="L139" s="156">
        <v>10533</v>
      </c>
      <c r="M139" s="189">
        <v>0.94793556327759299</v>
      </c>
      <c r="P139" s="155" t="s">
        <v>100</v>
      </c>
      <c r="Q139" s="156">
        <v>239860</v>
      </c>
      <c r="R139" s="156">
        <v>235894</v>
      </c>
      <c r="S139" s="156">
        <v>3966</v>
      </c>
      <c r="T139" s="218">
        <v>0.98346535479029396</v>
      </c>
      <c r="W139" s="155" t="s">
        <v>100</v>
      </c>
      <c r="X139" s="156">
        <v>70450</v>
      </c>
      <c r="Y139" s="156">
        <v>70201</v>
      </c>
      <c r="Z139" s="156">
        <v>249</v>
      </c>
      <c r="AA139" s="247">
        <v>0.99646557842441497</v>
      </c>
      <c r="AD139" s="155" t="s">
        <v>100</v>
      </c>
      <c r="AE139" s="397"/>
      <c r="AF139" s="398"/>
      <c r="AG139" s="398"/>
      <c r="AH139" s="399"/>
      <c r="AK139" s="155" t="s">
        <v>100</v>
      </c>
      <c r="AL139" s="156">
        <v>51833</v>
      </c>
      <c r="AM139" s="156">
        <v>50327</v>
      </c>
      <c r="AN139" s="156">
        <v>1506</v>
      </c>
      <c r="AO139" s="303">
        <v>0.97094515077267396</v>
      </c>
      <c r="AR139" s="155" t="s">
        <v>100</v>
      </c>
      <c r="AS139" s="156">
        <v>103598</v>
      </c>
      <c r="AT139" s="156">
        <v>90120</v>
      </c>
      <c r="AU139" s="156">
        <v>13478</v>
      </c>
      <c r="AV139" s="332">
        <v>0.86990096333906097</v>
      </c>
      <c r="AY139" s="155" t="s">
        <v>100</v>
      </c>
      <c r="AZ139" s="156">
        <v>15744</v>
      </c>
      <c r="BA139" s="156">
        <v>14742</v>
      </c>
      <c r="BB139" s="156">
        <v>1002</v>
      </c>
      <c r="BC139" s="361">
        <v>0.93635670731707299</v>
      </c>
      <c r="BF139" s="155" t="s">
        <v>100</v>
      </c>
      <c r="BG139" s="156">
        <v>16196</v>
      </c>
      <c r="BH139" s="156">
        <v>15143</v>
      </c>
      <c r="BI139" s="156">
        <v>1053</v>
      </c>
      <c r="BJ139" s="390">
        <v>0.93498394665349505</v>
      </c>
    </row>
    <row r="140" spans="2:62" ht="15" customHeight="1" x14ac:dyDescent="0.3">
      <c r="B140" s="155" t="s">
        <v>101</v>
      </c>
      <c r="C140" s="156">
        <v>1104094</v>
      </c>
      <c r="D140" s="156">
        <v>1058803</v>
      </c>
      <c r="E140" s="156">
        <v>45291</v>
      </c>
      <c r="F140" s="157">
        <v>0.95897903620525105</v>
      </c>
      <c r="I140" s="155" t="s">
        <v>101</v>
      </c>
      <c r="J140" s="156">
        <v>193811</v>
      </c>
      <c r="K140" s="156">
        <v>185569</v>
      </c>
      <c r="L140" s="156">
        <v>8242</v>
      </c>
      <c r="M140" s="189">
        <v>0.95747403398155895</v>
      </c>
      <c r="P140" s="155" t="s">
        <v>101</v>
      </c>
      <c r="Q140" s="156">
        <v>250569</v>
      </c>
      <c r="R140" s="156">
        <v>246564</v>
      </c>
      <c r="S140" s="156">
        <v>4005</v>
      </c>
      <c r="T140" s="218">
        <v>0.98401637872202896</v>
      </c>
      <c r="W140" s="155" t="s">
        <v>101</v>
      </c>
      <c r="X140" s="156">
        <v>77607</v>
      </c>
      <c r="Y140" s="156">
        <v>77382</v>
      </c>
      <c r="Z140" s="156">
        <v>225</v>
      </c>
      <c r="AA140" s="247">
        <v>0.99710077699176602</v>
      </c>
      <c r="AD140" s="155" t="s">
        <v>101</v>
      </c>
      <c r="AE140" s="156">
        <v>95182</v>
      </c>
      <c r="AF140" s="156">
        <v>93503</v>
      </c>
      <c r="AG140" s="156">
        <v>1679</v>
      </c>
      <c r="AH140" s="274">
        <v>0.98236011010485202</v>
      </c>
      <c r="AK140" s="155" t="s">
        <v>101</v>
      </c>
      <c r="AL140" s="156">
        <v>54324</v>
      </c>
      <c r="AM140" s="156">
        <v>52934</v>
      </c>
      <c r="AN140" s="156">
        <v>1390</v>
      </c>
      <c r="AO140" s="303">
        <v>0.97441278256387598</v>
      </c>
      <c r="AR140" s="155" t="s">
        <v>101</v>
      </c>
      <c r="AS140" s="156">
        <v>111660</v>
      </c>
      <c r="AT140" s="156">
        <v>97399</v>
      </c>
      <c r="AU140" s="156">
        <v>14261</v>
      </c>
      <c r="AV140" s="332">
        <v>0.87228192727924103</v>
      </c>
      <c r="AY140" s="155" t="s">
        <v>101</v>
      </c>
      <c r="AZ140" s="156">
        <v>17252</v>
      </c>
      <c r="BA140" s="156">
        <v>16218</v>
      </c>
      <c r="BB140" s="156">
        <v>1034</v>
      </c>
      <c r="BC140" s="361">
        <v>0.940064920009274</v>
      </c>
      <c r="BF140" s="155" t="s">
        <v>101</v>
      </c>
      <c r="BG140" s="156">
        <v>17048</v>
      </c>
      <c r="BH140" s="156">
        <v>15951</v>
      </c>
      <c r="BI140" s="156">
        <v>1097</v>
      </c>
      <c r="BJ140" s="390">
        <v>0.93565227592679501</v>
      </c>
    </row>
    <row r="141" spans="2:62" ht="15" customHeight="1" x14ac:dyDescent="0.3">
      <c r="B141" s="155" t="s">
        <v>102</v>
      </c>
      <c r="C141" s="156">
        <v>1215038</v>
      </c>
      <c r="D141" s="156">
        <v>1160861</v>
      </c>
      <c r="E141" s="156">
        <v>54177</v>
      </c>
      <c r="F141" s="157">
        <v>0.95541127108781798</v>
      </c>
      <c r="I141" s="155" t="s">
        <v>102</v>
      </c>
      <c r="J141" s="156">
        <v>195081</v>
      </c>
      <c r="K141" s="156">
        <v>186284</v>
      </c>
      <c r="L141" s="156">
        <v>8797</v>
      </c>
      <c r="M141" s="189">
        <v>0.95490591087804599</v>
      </c>
      <c r="P141" s="155" t="s">
        <v>102</v>
      </c>
      <c r="Q141" s="156">
        <v>253766</v>
      </c>
      <c r="R141" s="156">
        <v>249666</v>
      </c>
      <c r="S141" s="156">
        <v>4100</v>
      </c>
      <c r="T141" s="218">
        <v>0.98384338327435505</v>
      </c>
      <c r="W141" s="155" t="s">
        <v>102</v>
      </c>
      <c r="X141" s="156">
        <v>80633</v>
      </c>
      <c r="Y141" s="156">
        <v>80363</v>
      </c>
      <c r="Z141" s="156">
        <v>270</v>
      </c>
      <c r="AA141" s="247">
        <v>0.99665149504545303</v>
      </c>
      <c r="AD141" s="155" t="s">
        <v>102</v>
      </c>
      <c r="AE141" s="156">
        <v>95127</v>
      </c>
      <c r="AF141" s="156">
        <v>93189</v>
      </c>
      <c r="AG141" s="156">
        <v>1938</v>
      </c>
      <c r="AH141" s="274">
        <v>0.97962723516982597</v>
      </c>
      <c r="AK141" s="155" t="s">
        <v>102</v>
      </c>
      <c r="AL141" s="156">
        <v>54413</v>
      </c>
      <c r="AM141" s="156">
        <v>52957</v>
      </c>
      <c r="AN141" s="156">
        <v>1456</v>
      </c>
      <c r="AO141" s="303">
        <v>0.97324168856707005</v>
      </c>
      <c r="AR141" s="155" t="s">
        <v>102</v>
      </c>
      <c r="AS141" s="156">
        <v>116528</v>
      </c>
      <c r="AT141" s="156">
        <v>101632</v>
      </c>
      <c r="AU141" s="156">
        <v>14896</v>
      </c>
      <c r="AV141" s="332">
        <v>0.87216806261156099</v>
      </c>
      <c r="AY141" s="155" t="s">
        <v>102</v>
      </c>
      <c r="AZ141" s="156">
        <v>17777</v>
      </c>
      <c r="BA141" s="156">
        <v>16902</v>
      </c>
      <c r="BB141" s="156">
        <v>875</v>
      </c>
      <c r="BC141" s="361">
        <v>0.95077909658547599</v>
      </c>
      <c r="BF141" s="155" t="s">
        <v>102</v>
      </c>
      <c r="BG141" s="156">
        <v>17331</v>
      </c>
      <c r="BH141" s="156">
        <v>16145</v>
      </c>
      <c r="BI141" s="156">
        <v>1186</v>
      </c>
      <c r="BJ141" s="390">
        <v>0.93156771103802405</v>
      </c>
    </row>
    <row r="142" spans="2:62" ht="15" customHeight="1" x14ac:dyDescent="0.3">
      <c r="B142" s="155" t="s">
        <v>103</v>
      </c>
      <c r="C142" s="156">
        <v>1354130</v>
      </c>
      <c r="D142" s="156">
        <v>1290995</v>
      </c>
      <c r="E142" s="156">
        <v>63135</v>
      </c>
      <c r="F142" s="157">
        <v>0.95337596833391203</v>
      </c>
      <c r="I142" s="155" t="s">
        <v>103</v>
      </c>
      <c r="J142" s="156">
        <v>216519</v>
      </c>
      <c r="K142" s="156">
        <v>205241</v>
      </c>
      <c r="L142" s="156">
        <v>11278</v>
      </c>
      <c r="M142" s="189">
        <v>0.94791219246347902</v>
      </c>
      <c r="P142" s="155" t="s">
        <v>103</v>
      </c>
      <c r="Q142" s="156">
        <v>262144</v>
      </c>
      <c r="R142" s="156">
        <v>257495</v>
      </c>
      <c r="S142" s="156">
        <v>4649</v>
      </c>
      <c r="T142" s="218">
        <v>0.98226547241210904</v>
      </c>
      <c r="W142" s="155" t="s">
        <v>103</v>
      </c>
      <c r="X142" s="156">
        <v>84988</v>
      </c>
      <c r="Y142" s="156">
        <v>84749</v>
      </c>
      <c r="Z142" s="156">
        <v>239</v>
      </c>
      <c r="AA142" s="247">
        <v>0.99718783828305202</v>
      </c>
      <c r="AD142" s="155" t="s">
        <v>103</v>
      </c>
      <c r="AE142" s="156">
        <v>94946</v>
      </c>
      <c r="AF142" s="156">
        <v>92650</v>
      </c>
      <c r="AG142" s="156">
        <v>2296</v>
      </c>
      <c r="AH142" s="274">
        <v>0.97581783329471505</v>
      </c>
      <c r="AK142" s="155" t="s">
        <v>103</v>
      </c>
      <c r="AL142" s="156">
        <v>54643</v>
      </c>
      <c r="AM142" s="156">
        <v>53138</v>
      </c>
      <c r="AN142" s="156">
        <v>1505</v>
      </c>
      <c r="AO142" s="303">
        <v>0.97245758834617402</v>
      </c>
      <c r="AR142" s="155" t="s">
        <v>103</v>
      </c>
      <c r="AS142" s="156">
        <v>123543</v>
      </c>
      <c r="AT142" s="156">
        <v>106104</v>
      </c>
      <c r="AU142" s="156">
        <v>17439</v>
      </c>
      <c r="AV142" s="332">
        <v>0.85884267016342497</v>
      </c>
      <c r="AY142" s="155" t="s">
        <v>103</v>
      </c>
      <c r="AZ142" s="156">
        <v>18762</v>
      </c>
      <c r="BA142" s="156">
        <v>17766</v>
      </c>
      <c r="BB142" s="156">
        <v>996</v>
      </c>
      <c r="BC142" s="361">
        <v>0.94691397505596397</v>
      </c>
      <c r="BF142" s="155" t="s">
        <v>103</v>
      </c>
      <c r="BG142" s="156">
        <v>18237</v>
      </c>
      <c r="BH142" s="156">
        <v>16840</v>
      </c>
      <c r="BI142" s="156">
        <v>1397</v>
      </c>
      <c r="BJ142" s="390">
        <v>0.92339748862203197</v>
      </c>
    </row>
    <row r="143" spans="2:62" ht="15" customHeight="1" x14ac:dyDescent="0.3">
      <c r="B143" s="155" t="s">
        <v>104</v>
      </c>
      <c r="C143" s="156">
        <v>1545360</v>
      </c>
      <c r="D143" s="156">
        <v>1455083</v>
      </c>
      <c r="E143" s="156">
        <v>90277</v>
      </c>
      <c r="F143" s="157">
        <v>0.94158189677486104</v>
      </c>
      <c r="I143" s="155" t="s">
        <v>104</v>
      </c>
      <c r="J143" s="156">
        <v>228710</v>
      </c>
      <c r="K143" s="156">
        <v>213443</v>
      </c>
      <c r="L143" s="156">
        <v>15267</v>
      </c>
      <c r="M143" s="189">
        <v>0.93324734379782304</v>
      </c>
      <c r="P143" s="155" t="s">
        <v>104</v>
      </c>
      <c r="Q143" s="156">
        <v>266990</v>
      </c>
      <c r="R143" s="156">
        <v>260761</v>
      </c>
      <c r="S143" s="156">
        <v>6229</v>
      </c>
      <c r="T143" s="218">
        <v>0.97666953818495095</v>
      </c>
      <c r="W143" s="155" t="s">
        <v>104</v>
      </c>
      <c r="X143" s="156">
        <v>83572</v>
      </c>
      <c r="Y143" s="156">
        <v>83256</v>
      </c>
      <c r="Z143" s="156">
        <v>316</v>
      </c>
      <c r="AA143" s="247">
        <v>0.99621882927296201</v>
      </c>
      <c r="AD143" s="155" t="s">
        <v>104</v>
      </c>
      <c r="AE143" s="156">
        <v>95325</v>
      </c>
      <c r="AF143" s="156">
        <v>92937</v>
      </c>
      <c r="AG143" s="156">
        <v>2388</v>
      </c>
      <c r="AH143" s="274">
        <v>0.97494885916601104</v>
      </c>
      <c r="AK143" s="155" t="s">
        <v>104</v>
      </c>
      <c r="AL143" s="156">
        <v>53867</v>
      </c>
      <c r="AM143" s="156">
        <v>51521</v>
      </c>
      <c r="AN143" s="156">
        <v>2346</v>
      </c>
      <c r="AO143" s="303">
        <v>0.95644828930514003</v>
      </c>
      <c r="AR143" s="155" t="s">
        <v>104</v>
      </c>
      <c r="AS143" s="156">
        <v>128641.5</v>
      </c>
      <c r="AT143" s="156">
        <v>107235</v>
      </c>
      <c r="AU143" s="156">
        <v>21406.5</v>
      </c>
      <c r="AV143" s="332">
        <v>0.83359569034876002</v>
      </c>
      <c r="AY143" s="155" t="s">
        <v>104</v>
      </c>
      <c r="AZ143" s="156">
        <v>20029</v>
      </c>
      <c r="BA143" s="156">
        <v>18660</v>
      </c>
      <c r="BB143" s="156">
        <v>1369</v>
      </c>
      <c r="BC143" s="361">
        <v>0.93164910879225105</v>
      </c>
      <c r="BF143" s="155" t="s">
        <v>104</v>
      </c>
      <c r="BG143" s="156">
        <v>19750</v>
      </c>
      <c r="BH143" s="156">
        <v>17729</v>
      </c>
      <c r="BI143" s="156">
        <v>2021</v>
      </c>
      <c r="BJ143" s="390">
        <v>0.89767088607594903</v>
      </c>
    </row>
    <row r="144" spans="2:62" ht="15" customHeight="1" x14ac:dyDescent="0.3">
      <c r="B144" s="155" t="s">
        <v>105</v>
      </c>
      <c r="C144" s="156">
        <v>1714017</v>
      </c>
      <c r="D144" s="156">
        <v>1613903</v>
      </c>
      <c r="E144" s="156">
        <v>100114</v>
      </c>
      <c r="F144" s="157">
        <v>0.94159101105764997</v>
      </c>
      <c r="I144" s="155" t="s">
        <v>105</v>
      </c>
      <c r="J144" s="156">
        <v>226720</v>
      </c>
      <c r="K144" s="156">
        <v>211224</v>
      </c>
      <c r="L144" s="156">
        <v>15496</v>
      </c>
      <c r="M144" s="189">
        <v>0.93165137614678895</v>
      </c>
      <c r="P144" s="155" t="s">
        <v>105</v>
      </c>
      <c r="Q144" s="156">
        <v>275919</v>
      </c>
      <c r="R144" s="156">
        <v>269284</v>
      </c>
      <c r="S144" s="156">
        <v>6635</v>
      </c>
      <c r="T144" s="218">
        <v>0.97595308768153</v>
      </c>
      <c r="W144" s="155" t="s">
        <v>105</v>
      </c>
      <c r="X144" s="156">
        <v>87812</v>
      </c>
      <c r="Y144" s="156">
        <v>87363</v>
      </c>
      <c r="Z144" s="156">
        <v>449</v>
      </c>
      <c r="AA144" s="247">
        <v>0.99488680362592796</v>
      </c>
      <c r="AD144" s="155" t="s">
        <v>105</v>
      </c>
      <c r="AE144" s="156">
        <v>95163</v>
      </c>
      <c r="AF144" s="156">
        <v>92870</v>
      </c>
      <c r="AG144" s="156">
        <v>2293</v>
      </c>
      <c r="AH144" s="274">
        <v>0.97590450069880097</v>
      </c>
      <c r="AK144" s="155" t="s">
        <v>105</v>
      </c>
      <c r="AL144" s="156">
        <v>53854</v>
      </c>
      <c r="AM144" s="156">
        <v>51427</v>
      </c>
      <c r="AN144" s="156">
        <v>2427</v>
      </c>
      <c r="AO144" s="303">
        <v>0.95493370965945001</v>
      </c>
      <c r="AR144" s="155" t="s">
        <v>105</v>
      </c>
      <c r="AS144" s="156">
        <v>136241</v>
      </c>
      <c r="AT144" s="156">
        <v>112206</v>
      </c>
      <c r="AU144" s="156">
        <v>24035</v>
      </c>
      <c r="AV144" s="332">
        <v>0.823584677152986</v>
      </c>
      <c r="AY144" s="155" t="s">
        <v>105</v>
      </c>
      <c r="AZ144" s="156">
        <v>20168</v>
      </c>
      <c r="BA144" s="156">
        <v>18772</v>
      </c>
      <c r="BB144" s="156">
        <v>1396</v>
      </c>
      <c r="BC144" s="361">
        <v>0.93078143593812002</v>
      </c>
      <c r="BF144" s="155" t="s">
        <v>105</v>
      </c>
      <c r="BG144" s="156">
        <v>22241</v>
      </c>
      <c r="BH144" s="156">
        <v>19871</v>
      </c>
      <c r="BI144" s="156">
        <v>2370</v>
      </c>
      <c r="BJ144" s="390">
        <v>0.89344004316352699</v>
      </c>
    </row>
    <row r="145" spans="2:62" ht="15" customHeight="1" x14ac:dyDescent="0.3">
      <c r="B145" s="155" t="s">
        <v>106</v>
      </c>
      <c r="C145" s="156">
        <v>1867303</v>
      </c>
      <c r="D145" s="156">
        <v>1762948</v>
      </c>
      <c r="E145" s="156">
        <v>104355</v>
      </c>
      <c r="F145" s="157">
        <v>0.94411458665251402</v>
      </c>
      <c r="I145" s="155" t="s">
        <v>106</v>
      </c>
      <c r="J145" s="156">
        <v>209776</v>
      </c>
      <c r="K145" s="156">
        <v>195995</v>
      </c>
      <c r="L145" s="156">
        <v>13781</v>
      </c>
      <c r="M145" s="189">
        <v>0.93430611700099198</v>
      </c>
      <c r="P145" s="155" t="s">
        <v>106</v>
      </c>
      <c r="Q145" s="156">
        <v>284149</v>
      </c>
      <c r="R145" s="156">
        <v>277096</v>
      </c>
      <c r="S145" s="156">
        <v>7053</v>
      </c>
      <c r="T145" s="218">
        <v>0.97517851549715096</v>
      </c>
      <c r="W145" s="155" t="s">
        <v>106</v>
      </c>
      <c r="X145" s="156">
        <v>91427</v>
      </c>
      <c r="Y145" s="156">
        <v>90804</v>
      </c>
      <c r="Z145" s="156">
        <v>623</v>
      </c>
      <c r="AA145" s="247">
        <v>0.993185820381288</v>
      </c>
      <c r="AD145" s="155" t="s">
        <v>106</v>
      </c>
      <c r="AE145" s="156">
        <v>94343</v>
      </c>
      <c r="AF145" s="156">
        <v>91728</v>
      </c>
      <c r="AG145" s="156">
        <v>2615</v>
      </c>
      <c r="AH145" s="274">
        <v>0.97228199230467505</v>
      </c>
      <c r="AK145" s="155" t="s">
        <v>106</v>
      </c>
      <c r="AL145" s="156">
        <v>54409</v>
      </c>
      <c r="AM145" s="156">
        <v>51886</v>
      </c>
      <c r="AN145" s="156">
        <v>2523</v>
      </c>
      <c r="AO145" s="303">
        <v>0.95362899520299904</v>
      </c>
      <c r="AR145" s="155" t="s">
        <v>106</v>
      </c>
      <c r="AS145" s="156">
        <v>143986.5</v>
      </c>
      <c r="AT145" s="156">
        <v>117901.5</v>
      </c>
      <c r="AU145" s="156">
        <v>26085</v>
      </c>
      <c r="AV145" s="332">
        <v>0.81883718265254002</v>
      </c>
      <c r="AY145" s="155" t="s">
        <v>106</v>
      </c>
      <c r="AZ145" s="156">
        <v>20441</v>
      </c>
      <c r="BA145" s="156">
        <v>18774</v>
      </c>
      <c r="BB145" s="156">
        <v>1667</v>
      </c>
      <c r="BC145" s="361">
        <v>0.91844821681913802</v>
      </c>
      <c r="BF145" s="155" t="s">
        <v>106</v>
      </c>
      <c r="BG145" s="156">
        <v>25520</v>
      </c>
      <c r="BH145" s="156">
        <v>22778</v>
      </c>
      <c r="BI145" s="156">
        <v>2742</v>
      </c>
      <c r="BJ145" s="390">
        <v>0.89255485893416897</v>
      </c>
    </row>
    <row r="146" spans="2:62" ht="15" customHeight="1" x14ac:dyDescent="0.3">
      <c r="B146" s="155" t="s">
        <v>107</v>
      </c>
      <c r="C146" s="156">
        <v>1935054</v>
      </c>
      <c r="D146" s="156">
        <v>1821143</v>
      </c>
      <c r="E146" s="156">
        <v>113911</v>
      </c>
      <c r="F146" s="157">
        <v>0.94113290895241197</v>
      </c>
      <c r="I146" s="155" t="s">
        <v>107</v>
      </c>
      <c r="J146" s="156">
        <v>192994</v>
      </c>
      <c r="K146" s="156">
        <v>179087</v>
      </c>
      <c r="L146" s="156">
        <v>13907</v>
      </c>
      <c r="M146" s="189">
        <v>0.92794076499787603</v>
      </c>
      <c r="P146" s="155" t="s">
        <v>107</v>
      </c>
      <c r="Q146" s="156">
        <v>288657</v>
      </c>
      <c r="R146" s="156">
        <v>281453</v>
      </c>
      <c r="S146" s="156">
        <v>7204</v>
      </c>
      <c r="T146" s="218">
        <v>0.97504304416660603</v>
      </c>
      <c r="W146" s="155" t="s">
        <v>107</v>
      </c>
      <c r="X146" s="156">
        <v>92275</v>
      </c>
      <c r="Y146" s="156">
        <v>91706</v>
      </c>
      <c r="Z146" s="156">
        <v>569</v>
      </c>
      <c r="AA146" s="247">
        <v>0.99383364941750196</v>
      </c>
      <c r="AD146" s="155" t="s">
        <v>107</v>
      </c>
      <c r="AE146" s="156">
        <v>96898</v>
      </c>
      <c r="AF146" s="156">
        <v>94058</v>
      </c>
      <c r="AG146" s="156">
        <v>2840</v>
      </c>
      <c r="AH146" s="274">
        <v>0.97069082953208496</v>
      </c>
      <c r="AK146" s="155" t="s">
        <v>107</v>
      </c>
      <c r="AL146" s="156">
        <v>55481</v>
      </c>
      <c r="AM146" s="156">
        <v>52960</v>
      </c>
      <c r="AN146" s="156">
        <v>2521</v>
      </c>
      <c r="AO146" s="303">
        <v>0.95456102089003403</v>
      </c>
      <c r="AR146" s="155" t="s">
        <v>107</v>
      </c>
      <c r="AS146" s="156">
        <v>147056</v>
      </c>
      <c r="AT146" s="156">
        <v>120839</v>
      </c>
      <c r="AU146" s="156">
        <v>26217</v>
      </c>
      <c r="AV146" s="332">
        <v>0.82172097704275904</v>
      </c>
      <c r="AY146" s="155" t="s">
        <v>107</v>
      </c>
      <c r="AZ146" s="156">
        <v>20206</v>
      </c>
      <c r="BA146" s="156">
        <v>18356</v>
      </c>
      <c r="BB146" s="156">
        <v>1850</v>
      </c>
      <c r="BC146" s="361">
        <v>0.90844303672176596</v>
      </c>
      <c r="BF146" s="155" t="s">
        <v>107</v>
      </c>
      <c r="BG146" s="156">
        <v>29232.5</v>
      </c>
      <c r="BH146" s="156">
        <v>25680</v>
      </c>
      <c r="BI146" s="156">
        <v>3552.5</v>
      </c>
      <c r="BJ146" s="390">
        <v>0.87847430086376499</v>
      </c>
    </row>
    <row r="147" spans="2:62" ht="15" customHeight="1" thickBot="1" x14ac:dyDescent="0.35">
      <c r="B147" s="155" t="s">
        <v>108</v>
      </c>
      <c r="C147" s="156">
        <v>2245524</v>
      </c>
      <c r="D147" s="156">
        <v>2066264</v>
      </c>
      <c r="E147" s="156">
        <v>179260</v>
      </c>
      <c r="F147" s="157">
        <v>0.92017008056916805</v>
      </c>
      <c r="I147" s="155" t="s">
        <v>108</v>
      </c>
      <c r="J147" s="156">
        <v>191768</v>
      </c>
      <c r="K147" s="156">
        <v>164485</v>
      </c>
      <c r="L147" s="156">
        <v>27283</v>
      </c>
      <c r="M147" s="189">
        <v>0.85772913103333204</v>
      </c>
      <c r="P147" s="155" t="s">
        <v>108</v>
      </c>
      <c r="Q147" s="156">
        <v>313525</v>
      </c>
      <c r="R147" s="156">
        <v>303569</v>
      </c>
      <c r="S147" s="156">
        <v>9956</v>
      </c>
      <c r="T147" s="218">
        <v>0.96824495654254095</v>
      </c>
      <c r="W147" s="155" t="s">
        <v>108</v>
      </c>
      <c r="X147" s="156">
        <v>96913</v>
      </c>
      <c r="Y147" s="156">
        <v>96283</v>
      </c>
      <c r="Z147" s="156">
        <v>630</v>
      </c>
      <c r="AA147" s="247">
        <v>0.993499324136081</v>
      </c>
      <c r="AD147" s="155" t="s">
        <v>108</v>
      </c>
      <c r="AE147" s="156">
        <v>99609</v>
      </c>
      <c r="AF147" s="156">
        <v>96672</v>
      </c>
      <c r="AG147" s="156">
        <v>2937</v>
      </c>
      <c r="AH147" s="274">
        <v>0.97051471252597699</v>
      </c>
      <c r="AK147" s="155" t="s">
        <v>108</v>
      </c>
      <c r="AL147" s="156">
        <v>56404</v>
      </c>
      <c r="AM147" s="156">
        <v>52582</v>
      </c>
      <c r="AN147" s="156">
        <v>3822</v>
      </c>
      <c r="AO147" s="303">
        <v>0.93223884830863102</v>
      </c>
      <c r="AR147" s="155" t="s">
        <v>108</v>
      </c>
      <c r="AS147" s="156">
        <v>163932</v>
      </c>
      <c r="AT147" s="156">
        <v>129724</v>
      </c>
      <c r="AU147" s="156">
        <v>34208</v>
      </c>
      <c r="AV147" s="332">
        <v>0.79132811165605299</v>
      </c>
      <c r="AY147" s="155" t="s">
        <v>108</v>
      </c>
      <c r="AZ147" s="156">
        <v>21676</v>
      </c>
      <c r="BA147" s="156">
        <v>19105</v>
      </c>
      <c r="BB147" s="156">
        <v>2571</v>
      </c>
      <c r="BC147" s="361">
        <v>0.88138955526850005</v>
      </c>
      <c r="BF147" s="155" t="s">
        <v>108</v>
      </c>
      <c r="BG147" s="156">
        <v>36631</v>
      </c>
      <c r="BH147" s="156">
        <v>31193</v>
      </c>
      <c r="BI147" s="156">
        <v>5438</v>
      </c>
      <c r="BJ147" s="390">
        <v>0.85154650432693602</v>
      </c>
    </row>
    <row r="148" spans="2:62" ht="15" customHeight="1" thickBot="1" x14ac:dyDescent="0.35">
      <c r="B148" s="155" t="s">
        <v>95</v>
      </c>
      <c r="C148" s="156">
        <v>2386815</v>
      </c>
      <c r="D148" s="156">
        <v>2168130</v>
      </c>
      <c r="E148" s="156">
        <v>218685</v>
      </c>
      <c r="F148" s="390">
        <v>0.90837790109413596</v>
      </c>
      <c r="I148" s="155" t="s">
        <v>109</v>
      </c>
      <c r="J148" s="156">
        <v>176807</v>
      </c>
      <c r="K148" s="156">
        <v>148038</v>
      </c>
      <c r="L148" s="156">
        <v>28769</v>
      </c>
      <c r="M148" s="189">
        <v>0.83728585406686384</v>
      </c>
      <c r="P148" s="155" t="s">
        <v>95</v>
      </c>
      <c r="Q148" s="156">
        <v>316588</v>
      </c>
      <c r="R148" s="156">
        <v>303979</v>
      </c>
      <c r="S148" s="156">
        <v>12609</v>
      </c>
      <c r="T148" s="390">
        <v>0.96017221120194074</v>
      </c>
      <c r="W148" s="155" t="s">
        <v>95</v>
      </c>
      <c r="X148" s="156">
        <v>98063</v>
      </c>
      <c r="Y148" s="156">
        <v>97159</v>
      </c>
      <c r="Z148" s="156">
        <v>904</v>
      </c>
      <c r="AA148" s="390">
        <v>0.99078143642352368</v>
      </c>
      <c r="AD148" s="155" t="s">
        <v>95</v>
      </c>
      <c r="AE148" s="156">
        <v>99695</v>
      </c>
      <c r="AF148" s="156">
        <v>96059</v>
      </c>
      <c r="AG148" s="156">
        <v>3636</v>
      </c>
      <c r="AH148" s="390">
        <v>0.96352876272631527</v>
      </c>
      <c r="AK148" s="155" t="s">
        <v>95</v>
      </c>
      <c r="AL148" s="156">
        <v>56466</v>
      </c>
      <c r="AM148" s="156">
        <v>51548</v>
      </c>
      <c r="AN148" s="156">
        <v>4918</v>
      </c>
      <c r="AO148" s="390">
        <v>0.91290334006304674</v>
      </c>
      <c r="AR148" s="155" t="s">
        <v>95</v>
      </c>
      <c r="AS148" s="156">
        <v>167101</v>
      </c>
      <c r="AT148" s="156">
        <v>129070</v>
      </c>
      <c r="AU148" s="156">
        <v>38031</v>
      </c>
      <c r="AV148" s="390">
        <v>0.77240710707895222</v>
      </c>
      <c r="AY148" s="155" t="s">
        <v>95</v>
      </c>
      <c r="AZ148" s="156">
        <v>22507</v>
      </c>
      <c r="BA148" s="156">
        <v>19035</v>
      </c>
      <c r="BB148" s="156">
        <v>3472</v>
      </c>
      <c r="BC148" s="390">
        <v>0.84573688185897722</v>
      </c>
      <c r="BF148" s="155" t="s">
        <v>95</v>
      </c>
      <c r="BG148" s="156">
        <v>40709</v>
      </c>
      <c r="BH148" s="156">
        <v>33501</v>
      </c>
      <c r="BI148" s="156">
        <v>7208</v>
      </c>
      <c r="BJ148" s="390">
        <v>0.82293841656636124</v>
      </c>
    </row>
    <row r="149" spans="2:62" ht="15" customHeight="1" thickBot="1" x14ac:dyDescent="0.35">
      <c r="B149" s="155" t="s">
        <v>110</v>
      </c>
      <c r="C149" s="156">
        <v>186108</v>
      </c>
      <c r="D149" s="156">
        <v>170359</v>
      </c>
      <c r="E149" s="156">
        <v>15749</v>
      </c>
      <c r="F149" s="157">
        <v>0.91537709287080604</v>
      </c>
      <c r="I149" s="155" t="s">
        <v>110</v>
      </c>
      <c r="J149" s="156">
        <v>9130</v>
      </c>
      <c r="K149" s="156">
        <v>8074</v>
      </c>
      <c r="L149" s="156">
        <v>1056</v>
      </c>
      <c r="M149" s="189">
        <v>0.88433734939759001</v>
      </c>
      <c r="P149" s="155" t="s">
        <v>110</v>
      </c>
      <c r="Q149" s="156">
        <v>36815</v>
      </c>
      <c r="R149" s="156">
        <v>35054</v>
      </c>
      <c r="S149" s="156">
        <v>1761</v>
      </c>
      <c r="T149" s="218">
        <v>0.95216623658834698</v>
      </c>
      <c r="W149" s="155" t="s">
        <v>110</v>
      </c>
      <c r="X149" s="156">
        <v>11854</v>
      </c>
      <c r="Y149" s="156">
        <v>11733</v>
      </c>
      <c r="Z149" s="156">
        <v>121</v>
      </c>
      <c r="AA149" s="247">
        <v>0.98979247511388602</v>
      </c>
      <c r="AD149" s="155" t="s">
        <v>110</v>
      </c>
      <c r="AE149" s="156">
        <v>13572</v>
      </c>
      <c r="AF149" s="156">
        <v>13003</v>
      </c>
      <c r="AG149" s="156">
        <v>569</v>
      </c>
      <c r="AH149" s="274">
        <v>0.95807544945475998</v>
      </c>
      <c r="AK149" s="155" t="s">
        <v>110</v>
      </c>
      <c r="AL149" s="156">
        <v>7705</v>
      </c>
      <c r="AM149" s="156">
        <v>6910</v>
      </c>
      <c r="AN149" s="156">
        <v>795</v>
      </c>
      <c r="AO149" s="303">
        <v>0.89682024659312098</v>
      </c>
      <c r="AR149" s="155" t="s">
        <v>110</v>
      </c>
      <c r="AS149" s="156">
        <v>19356</v>
      </c>
      <c r="AT149" s="156">
        <v>14005</v>
      </c>
      <c r="AU149" s="156">
        <v>5351</v>
      </c>
      <c r="AV149" s="332">
        <v>0.72354825377144005</v>
      </c>
      <c r="AY149" s="155" t="s">
        <v>110</v>
      </c>
      <c r="AZ149" s="156">
        <v>1912</v>
      </c>
      <c r="BA149" s="156">
        <v>1369</v>
      </c>
      <c r="BB149" s="156">
        <v>543</v>
      </c>
      <c r="BC149" s="361">
        <v>0.716004184100418</v>
      </c>
      <c r="BF149" s="155" t="s">
        <v>110</v>
      </c>
      <c r="BG149" s="156">
        <v>5510</v>
      </c>
      <c r="BH149" s="156">
        <v>4392</v>
      </c>
      <c r="BI149" s="156">
        <v>1118</v>
      </c>
      <c r="BJ149" s="390">
        <v>0.79709618874773103</v>
      </c>
    </row>
    <row r="150" spans="2:62" ht="14.4" customHeight="1" x14ac:dyDescent="0.3"/>
    <row r="151" spans="2:62" ht="14.4" customHeight="1" x14ac:dyDescent="0.3"/>
    <row r="152" spans="2:62" ht="14.4" customHeight="1" x14ac:dyDescent="0.3"/>
    <row r="153" spans="2:62" ht="14.4" customHeight="1" x14ac:dyDescent="0.3"/>
    <row r="154" spans="2:62" ht="14.4" customHeight="1" x14ac:dyDescent="0.3"/>
    <row r="155" spans="2:62" ht="14.4" customHeight="1" x14ac:dyDescent="0.3"/>
    <row r="156" spans="2:62" ht="14.4" customHeight="1" x14ac:dyDescent="0.3"/>
    <row r="157" spans="2:62" ht="14.4" customHeight="1" x14ac:dyDescent="0.3"/>
    <row r="158" spans="2:62" ht="14.4" customHeight="1" x14ac:dyDescent="0.3"/>
    <row r="159" spans="2:62" ht="14.4" customHeight="1" x14ac:dyDescent="0.3"/>
    <row r="160" spans="2:62" ht="14.4" customHeight="1" x14ac:dyDescent="0.3"/>
    <row r="161" ht="14.4" customHeight="1" x14ac:dyDescent="0.3"/>
    <row r="162" ht="14.4" customHeight="1" x14ac:dyDescent="0.3"/>
    <row r="163" ht="14.4" customHeight="1" x14ac:dyDescent="0.3"/>
    <row r="164" ht="14.4" customHeight="1" x14ac:dyDescent="0.3"/>
    <row r="165" ht="14.4" customHeight="1" x14ac:dyDescent="0.3"/>
    <row r="166" ht="14.4" customHeight="1" x14ac:dyDescent="0.3"/>
    <row r="167" ht="14.4" customHeight="1" x14ac:dyDescent="0.3"/>
    <row r="168" ht="14.4" customHeight="1" x14ac:dyDescent="0.3"/>
    <row r="169" ht="14.4" customHeight="1" x14ac:dyDescent="0.3"/>
    <row r="170" ht="14.4" customHeight="1" x14ac:dyDescent="0.3"/>
    <row r="171" ht="14.4" customHeight="1" x14ac:dyDescent="0.3"/>
    <row r="172" ht="14.4" customHeight="1" x14ac:dyDescent="0.3"/>
    <row r="173" ht="14.4" customHeight="1" x14ac:dyDescent="0.3"/>
    <row r="174" ht="14.4" customHeight="1" x14ac:dyDescent="0.3"/>
    <row r="175" ht="14.4" customHeight="1" x14ac:dyDescent="0.3"/>
    <row r="176" ht="14.4" customHeight="1" x14ac:dyDescent="0.3"/>
    <row r="177" ht="14.4" customHeight="1" x14ac:dyDescent="0.3"/>
    <row r="178" ht="14.4" customHeight="1" x14ac:dyDescent="0.3"/>
    <row r="179" ht="14.4" customHeight="1" x14ac:dyDescent="0.3"/>
    <row r="180" ht="14.4" customHeight="1" x14ac:dyDescent="0.3"/>
    <row r="181" ht="14.4" customHeight="1" x14ac:dyDescent="0.3"/>
    <row r="182" ht="14.4" customHeight="1" x14ac:dyDescent="0.3"/>
    <row r="183" ht="14.4" customHeight="1" x14ac:dyDescent="0.3"/>
    <row r="184" ht="14.4" customHeight="1" x14ac:dyDescent="0.3"/>
    <row r="185" ht="14.4" customHeight="1" x14ac:dyDescent="0.3"/>
    <row r="186" ht="14.4" customHeight="1" x14ac:dyDescent="0.3"/>
    <row r="187" ht="14.4" customHeight="1" x14ac:dyDescent="0.3"/>
    <row r="188" ht="14.4" customHeight="1" x14ac:dyDescent="0.3"/>
    <row r="189" ht="14.4" customHeight="1" x14ac:dyDescent="0.3"/>
    <row r="190" ht="14.4" customHeight="1" x14ac:dyDescent="0.3"/>
    <row r="191" ht="14.4" customHeight="1" x14ac:dyDescent="0.3"/>
    <row r="192" ht="14.4" customHeight="1" x14ac:dyDescent="0.3"/>
    <row r="193" ht="14.4" customHeight="1" x14ac:dyDescent="0.3"/>
    <row r="194" ht="14.4" customHeight="1" x14ac:dyDescent="0.3"/>
    <row r="195" ht="14.4" customHeight="1" x14ac:dyDescent="0.3"/>
    <row r="196" ht="14.4" customHeight="1" x14ac:dyDescent="0.3"/>
    <row r="197" ht="14.4" customHeight="1" x14ac:dyDescent="0.3"/>
    <row r="198" ht="14.4" customHeight="1" x14ac:dyDescent="0.3"/>
    <row r="199" ht="14.4" customHeight="1" x14ac:dyDescent="0.3"/>
    <row r="200" ht="14.4" customHeight="1" x14ac:dyDescent="0.3"/>
    <row r="201" ht="14.4" customHeight="1" x14ac:dyDescent="0.3"/>
    <row r="202" ht="14.4" customHeight="1" x14ac:dyDescent="0.3"/>
    <row r="203" ht="14.4" customHeight="1" x14ac:dyDescent="0.3"/>
    <row r="204" ht="14.4" customHeight="1" x14ac:dyDescent="0.3"/>
    <row r="205" ht="14.4" customHeight="1" x14ac:dyDescent="0.3"/>
    <row r="206" ht="14.4" customHeight="1" x14ac:dyDescent="0.3"/>
    <row r="207" ht="14.4" customHeight="1" x14ac:dyDescent="0.3"/>
    <row r="208" ht="14.4" customHeight="1" x14ac:dyDescent="0.3"/>
    <row r="209" ht="14.4" customHeight="1" x14ac:dyDescent="0.3"/>
    <row r="210" ht="14.4" customHeight="1" x14ac:dyDescent="0.3"/>
    <row r="211" ht="14.4" customHeight="1" x14ac:dyDescent="0.3"/>
    <row r="212" ht="14.4" customHeight="1" x14ac:dyDescent="0.3"/>
    <row r="213" ht="14.4" customHeight="1" x14ac:dyDescent="0.3"/>
    <row r="214" ht="14.4" customHeight="1" x14ac:dyDescent="0.3"/>
    <row r="215" ht="14.4" customHeight="1" x14ac:dyDescent="0.3"/>
    <row r="216" ht="14.4" customHeight="1" x14ac:dyDescent="0.3"/>
    <row r="217" ht="14.4" customHeight="1" x14ac:dyDescent="0.3"/>
    <row r="218" ht="14.4" customHeight="1" x14ac:dyDescent="0.3"/>
    <row r="219" ht="14.4" customHeight="1" x14ac:dyDescent="0.3"/>
    <row r="220" ht="14.4" customHeight="1" x14ac:dyDescent="0.3"/>
    <row r="221" ht="14.4" customHeight="1" x14ac:dyDescent="0.3"/>
    <row r="222" ht="14.4" customHeight="1" x14ac:dyDescent="0.3"/>
    <row r="223" ht="14.4" customHeight="1" x14ac:dyDescent="0.3"/>
    <row r="224" ht="14.4" customHeight="1" x14ac:dyDescent="0.3"/>
    <row r="225" ht="14.4" customHeight="1" x14ac:dyDescent="0.3"/>
    <row r="226" ht="14.4" customHeight="1" x14ac:dyDescent="0.3"/>
    <row r="227" ht="14.4" customHeight="1" x14ac:dyDescent="0.3"/>
    <row r="228" ht="14.4" customHeight="1" x14ac:dyDescent="0.3"/>
    <row r="229" ht="14.4" customHeight="1" x14ac:dyDescent="0.3"/>
    <row r="230" ht="14.4" customHeight="1" x14ac:dyDescent="0.3"/>
    <row r="231" ht="14.4" customHeight="1" x14ac:dyDescent="0.3"/>
    <row r="232" ht="14.4" customHeight="1" x14ac:dyDescent="0.3"/>
    <row r="233" ht="14.4" customHeight="1" x14ac:dyDescent="0.3"/>
    <row r="234" ht="14.4" customHeight="1" x14ac:dyDescent="0.3"/>
    <row r="235" ht="14.4" customHeight="1" x14ac:dyDescent="0.3"/>
    <row r="236" ht="14.4" customHeight="1" x14ac:dyDescent="0.3"/>
    <row r="237" ht="14.4" customHeight="1" x14ac:dyDescent="0.3"/>
    <row r="238" ht="14.4" customHeight="1" x14ac:dyDescent="0.3"/>
    <row r="239" ht="14.4" customHeight="1" x14ac:dyDescent="0.3"/>
    <row r="240" ht="14.4" customHeight="1" x14ac:dyDescent="0.3"/>
    <row r="241" ht="14.4" customHeight="1" x14ac:dyDescent="0.3"/>
    <row r="242" ht="14.4" customHeight="1" x14ac:dyDescent="0.3"/>
    <row r="243" ht="14.4" customHeight="1" x14ac:dyDescent="0.3"/>
    <row r="244" ht="14.4" customHeight="1" x14ac:dyDescent="0.3"/>
    <row r="245" ht="14.4" customHeight="1" x14ac:dyDescent="0.3"/>
    <row r="246" ht="14.4" customHeight="1" x14ac:dyDescent="0.3"/>
    <row r="247" ht="14.4" customHeight="1" x14ac:dyDescent="0.3"/>
    <row r="248" ht="14.4" customHeight="1" x14ac:dyDescent="0.3"/>
    <row r="249" ht="14.4" customHeight="1" x14ac:dyDescent="0.3"/>
    <row r="250" ht="14.4" customHeight="1" x14ac:dyDescent="0.3"/>
    <row r="251" ht="14.4" customHeight="1" x14ac:dyDescent="0.3"/>
    <row r="252" ht="14.4" customHeight="1" x14ac:dyDescent="0.3"/>
    <row r="253" ht="14.4" customHeight="1" x14ac:dyDescent="0.3"/>
    <row r="254" ht="14.4" customHeight="1" x14ac:dyDescent="0.3"/>
    <row r="255" ht="14.4" customHeight="1" x14ac:dyDescent="0.3"/>
    <row r="256" ht="14.4" customHeight="1" x14ac:dyDescent="0.3"/>
    <row r="257" ht="14.4" customHeight="1" x14ac:dyDescent="0.3"/>
    <row r="258" ht="14.4" customHeight="1" x14ac:dyDescent="0.3"/>
    <row r="259" ht="14.4" customHeight="1" x14ac:dyDescent="0.3"/>
    <row r="260" ht="14.4" customHeight="1" x14ac:dyDescent="0.3"/>
    <row r="261" ht="14.4" customHeight="1" x14ac:dyDescent="0.3"/>
    <row r="262" ht="14.4" customHeight="1" x14ac:dyDescent="0.3"/>
    <row r="263" ht="14.4" customHeight="1" x14ac:dyDescent="0.3"/>
    <row r="264" ht="14.4" customHeight="1" x14ac:dyDescent="0.3"/>
    <row r="265" ht="14.4" customHeight="1" x14ac:dyDescent="0.3"/>
    <row r="266" ht="14.4" customHeight="1" x14ac:dyDescent="0.3"/>
    <row r="267" ht="14.4" customHeight="1" x14ac:dyDescent="0.3"/>
    <row r="268" ht="14.4" customHeight="1" x14ac:dyDescent="0.3"/>
    <row r="269" ht="14.4" customHeight="1" x14ac:dyDescent="0.3"/>
    <row r="270" ht="14.4" customHeight="1" x14ac:dyDescent="0.3"/>
    <row r="271" ht="14.4" customHeight="1" x14ac:dyDescent="0.3"/>
    <row r="272" ht="14.4" customHeight="1" x14ac:dyDescent="0.3"/>
    <row r="273" ht="14.4" customHeight="1" x14ac:dyDescent="0.3"/>
    <row r="274" ht="14.4" customHeight="1" x14ac:dyDescent="0.3"/>
    <row r="275" ht="14.4" customHeight="1" x14ac:dyDescent="0.3"/>
    <row r="276" ht="14.4" customHeight="1" x14ac:dyDescent="0.3"/>
    <row r="277" ht="14.4" customHeight="1" x14ac:dyDescent="0.3"/>
    <row r="278" ht="14.4" customHeight="1" x14ac:dyDescent="0.3"/>
    <row r="279" ht="14.4" customHeight="1" x14ac:dyDescent="0.3"/>
    <row r="280" ht="14.4" customHeight="1" x14ac:dyDescent="0.3"/>
    <row r="281" ht="14.4" customHeight="1" x14ac:dyDescent="0.3"/>
    <row r="282" ht="14.4" customHeight="1" x14ac:dyDescent="0.3"/>
    <row r="283" ht="14.4" customHeight="1" x14ac:dyDescent="0.3"/>
    <row r="284" ht="14.4" customHeight="1" x14ac:dyDescent="0.3"/>
    <row r="285" ht="14.4" customHeight="1" x14ac:dyDescent="0.3"/>
    <row r="286" ht="14.4" customHeight="1" x14ac:dyDescent="0.3"/>
    <row r="287" ht="14.4" customHeight="1" x14ac:dyDescent="0.3"/>
    <row r="288" ht="14.4" customHeight="1" x14ac:dyDescent="0.3"/>
    <row r="289" ht="14.4" customHeight="1" x14ac:dyDescent="0.3"/>
    <row r="290" ht="14.4" customHeight="1" x14ac:dyDescent="0.3"/>
    <row r="291" ht="14.4" customHeight="1" x14ac:dyDescent="0.3"/>
    <row r="292" ht="14.4" customHeight="1" x14ac:dyDescent="0.3"/>
    <row r="293" ht="14.4" customHeight="1" x14ac:dyDescent="0.3"/>
    <row r="294" ht="14.4" customHeight="1" x14ac:dyDescent="0.3"/>
    <row r="295" ht="14.4" customHeight="1" x14ac:dyDescent="0.3"/>
    <row r="296" ht="14.4" customHeight="1" x14ac:dyDescent="0.3"/>
    <row r="297" ht="14.4" customHeight="1" x14ac:dyDescent="0.3"/>
    <row r="298" ht="14.4" customHeight="1" x14ac:dyDescent="0.3"/>
    <row r="299" ht="14.4" customHeight="1" x14ac:dyDescent="0.3"/>
    <row r="300" ht="14.4" customHeight="1" x14ac:dyDescent="0.3"/>
    <row r="301" ht="14.4" customHeight="1" x14ac:dyDescent="0.3"/>
    <row r="302" ht="14.4" customHeight="1" x14ac:dyDescent="0.3"/>
    <row r="303" ht="14.4" customHeight="1" x14ac:dyDescent="0.3"/>
    <row r="304" ht="14.4" customHeight="1" x14ac:dyDescent="0.3"/>
    <row r="305" ht="14.4" customHeight="1" x14ac:dyDescent="0.3"/>
    <row r="306" ht="14.4" customHeight="1" x14ac:dyDescent="0.3"/>
    <row r="307" ht="14.4" customHeight="1" x14ac:dyDescent="0.3"/>
    <row r="308" ht="14.4" customHeight="1" x14ac:dyDescent="0.3"/>
    <row r="309" ht="14.4" customHeight="1" x14ac:dyDescent="0.3"/>
    <row r="310" ht="14.4" customHeight="1" x14ac:dyDescent="0.3"/>
    <row r="311" ht="14.4" customHeight="1" x14ac:dyDescent="0.3"/>
    <row r="312" ht="14.4" customHeight="1" x14ac:dyDescent="0.3"/>
    <row r="313" ht="14.4" customHeight="1" x14ac:dyDescent="0.3"/>
    <row r="314" ht="14.4" customHeight="1" x14ac:dyDescent="0.3"/>
    <row r="315" ht="14.4" customHeight="1" x14ac:dyDescent="0.3"/>
    <row r="316" ht="14.4" customHeight="1" x14ac:dyDescent="0.3"/>
    <row r="317" ht="14.4" customHeight="1" x14ac:dyDescent="0.3"/>
    <row r="318" ht="14.4" customHeight="1" x14ac:dyDescent="0.3"/>
    <row r="319" ht="14.4" customHeight="1" x14ac:dyDescent="0.3"/>
    <row r="320" ht="14.4" customHeight="1" x14ac:dyDescent="0.3"/>
    <row r="321" ht="14.4" customHeight="1" x14ac:dyDescent="0.3"/>
    <row r="322" ht="14.4" customHeight="1" x14ac:dyDescent="0.3"/>
    <row r="323" ht="14.4" customHeight="1" x14ac:dyDescent="0.3"/>
    <row r="324" ht="14.4" customHeight="1" x14ac:dyDescent="0.3"/>
    <row r="325" ht="14.4" customHeight="1" x14ac:dyDescent="0.3"/>
    <row r="326" ht="14.4" customHeight="1" x14ac:dyDescent="0.3"/>
    <row r="327" ht="14.4" customHeight="1" x14ac:dyDescent="0.3"/>
    <row r="328" ht="14.4" customHeight="1" x14ac:dyDescent="0.3"/>
    <row r="329" ht="14.4" customHeight="1" x14ac:dyDescent="0.3"/>
    <row r="330" ht="14.4" customHeight="1" x14ac:dyDescent="0.3"/>
    <row r="331" ht="14.4" customHeight="1" x14ac:dyDescent="0.3"/>
    <row r="332" ht="14.4" customHeight="1" x14ac:dyDescent="0.3"/>
    <row r="333" ht="14.4" customHeight="1" x14ac:dyDescent="0.3"/>
    <row r="334" ht="14.4" customHeight="1" x14ac:dyDescent="0.3"/>
    <row r="335" ht="14.4" customHeight="1" x14ac:dyDescent="0.3"/>
    <row r="336" ht="14.4" customHeight="1" x14ac:dyDescent="0.3"/>
    <row r="337" ht="14.4" customHeight="1" x14ac:dyDescent="0.3"/>
    <row r="338" ht="14.4" customHeight="1" x14ac:dyDescent="0.3"/>
    <row r="339" ht="14.4" customHeight="1" x14ac:dyDescent="0.3"/>
    <row r="340" ht="14.4" customHeight="1" x14ac:dyDescent="0.3"/>
    <row r="341" ht="14.4" customHeight="1" x14ac:dyDescent="0.3"/>
    <row r="342" ht="14.4" customHeight="1" x14ac:dyDescent="0.3"/>
    <row r="343" ht="14.4" customHeight="1" x14ac:dyDescent="0.3"/>
    <row r="344" ht="14.4" customHeight="1" x14ac:dyDescent="0.3"/>
    <row r="345" ht="14.4" customHeight="1" x14ac:dyDescent="0.3"/>
    <row r="346" ht="14.4" customHeight="1" x14ac:dyDescent="0.3"/>
    <row r="347" ht="14.4" customHeight="1" x14ac:dyDescent="0.3"/>
    <row r="348" ht="14.4" customHeight="1" x14ac:dyDescent="0.3"/>
    <row r="349" ht="14.4" customHeight="1" x14ac:dyDescent="0.3"/>
    <row r="350" ht="14.4" customHeight="1" x14ac:dyDescent="0.3"/>
    <row r="351" ht="14.4" customHeight="1" x14ac:dyDescent="0.3"/>
    <row r="352" ht="14.4" customHeight="1" x14ac:dyDescent="0.3"/>
    <row r="353" ht="14.4" customHeight="1" x14ac:dyDescent="0.3"/>
    <row r="354" ht="14.4" customHeight="1" x14ac:dyDescent="0.3"/>
    <row r="355" ht="14.4" customHeight="1" x14ac:dyDescent="0.3"/>
    <row r="356" ht="14.4" customHeight="1" x14ac:dyDescent="0.3"/>
    <row r="357" ht="14.4" customHeight="1" x14ac:dyDescent="0.3"/>
    <row r="358" ht="14.4" customHeight="1" x14ac:dyDescent="0.3"/>
    <row r="359" ht="14.4" customHeight="1" x14ac:dyDescent="0.3"/>
    <row r="360" ht="14.4" customHeight="1" x14ac:dyDescent="0.3"/>
    <row r="361" ht="14.4" customHeight="1" x14ac:dyDescent="0.3"/>
    <row r="362" ht="14.4" customHeight="1" x14ac:dyDescent="0.3"/>
    <row r="363" ht="14.4" customHeight="1" x14ac:dyDescent="0.3"/>
    <row r="364" ht="14.4" customHeight="1" x14ac:dyDescent="0.3"/>
    <row r="365" ht="14.4" customHeight="1" x14ac:dyDescent="0.3"/>
    <row r="366" ht="14.4" customHeight="1" x14ac:dyDescent="0.3"/>
    <row r="367" ht="14.4" customHeight="1" x14ac:dyDescent="0.3"/>
    <row r="368" ht="14.4" customHeight="1" x14ac:dyDescent="0.3"/>
    <row r="369" ht="14.4" customHeight="1" x14ac:dyDescent="0.3"/>
    <row r="370" ht="14.4" customHeight="1" x14ac:dyDescent="0.3"/>
    <row r="371" ht="14.4" customHeight="1" x14ac:dyDescent="0.3"/>
    <row r="372" ht="14.4" customHeight="1" x14ac:dyDescent="0.3"/>
    <row r="373" ht="14.4" customHeight="1" x14ac:dyDescent="0.3"/>
    <row r="374" ht="14.4" customHeight="1" x14ac:dyDescent="0.3"/>
    <row r="375" ht="14.4" customHeight="1" x14ac:dyDescent="0.3"/>
    <row r="376" ht="14.4" customHeight="1" x14ac:dyDescent="0.3"/>
    <row r="377" ht="14.4" customHeight="1" x14ac:dyDescent="0.3"/>
    <row r="378" ht="14.4" customHeight="1" x14ac:dyDescent="0.3"/>
    <row r="379" ht="14.4" customHeight="1" x14ac:dyDescent="0.3"/>
    <row r="380" ht="14.4" customHeight="1" x14ac:dyDescent="0.3"/>
    <row r="381" ht="14.4" customHeight="1" x14ac:dyDescent="0.3"/>
    <row r="382" ht="14.4" customHeight="1" x14ac:dyDescent="0.3"/>
    <row r="383" ht="14.4" customHeight="1" x14ac:dyDescent="0.3"/>
    <row r="384" ht="14.4" customHeight="1" x14ac:dyDescent="0.3"/>
    <row r="385" ht="14.4" customHeight="1" x14ac:dyDescent="0.3"/>
    <row r="386" ht="14.4" customHeight="1" x14ac:dyDescent="0.3"/>
    <row r="387" ht="14.4" customHeight="1" x14ac:dyDescent="0.3"/>
    <row r="388" ht="14.4" customHeight="1" x14ac:dyDescent="0.3"/>
    <row r="389" ht="14.4" customHeight="1" x14ac:dyDescent="0.3"/>
    <row r="390" ht="14.4" customHeight="1" x14ac:dyDescent="0.3"/>
    <row r="391" ht="14.4" customHeight="1" x14ac:dyDescent="0.3"/>
    <row r="392" ht="14.4" customHeight="1" x14ac:dyDescent="0.3"/>
    <row r="393" ht="14.4" customHeight="1" x14ac:dyDescent="0.3"/>
    <row r="394" ht="14.4" customHeight="1" x14ac:dyDescent="0.3"/>
    <row r="395" ht="14.4" customHeight="1" x14ac:dyDescent="0.3"/>
    <row r="396" ht="14.4" customHeight="1" x14ac:dyDescent="0.3"/>
    <row r="397" ht="14.4" customHeight="1" x14ac:dyDescent="0.3"/>
    <row r="398" ht="14.4" customHeight="1" x14ac:dyDescent="0.3"/>
    <row r="399" ht="14.4" customHeight="1" x14ac:dyDescent="0.3"/>
    <row r="400" ht="14.4" customHeight="1" x14ac:dyDescent="0.3"/>
    <row r="401" ht="14.4" customHeight="1" x14ac:dyDescent="0.3"/>
    <row r="402" ht="14.4" customHeight="1" x14ac:dyDescent="0.3"/>
    <row r="403" ht="14.4" customHeight="1" x14ac:dyDescent="0.3"/>
    <row r="404" ht="14.4" customHeight="1" x14ac:dyDescent="0.3"/>
    <row r="405" ht="14.4" customHeight="1" x14ac:dyDescent="0.3"/>
    <row r="406" ht="14.4" customHeight="1" x14ac:dyDescent="0.3"/>
    <row r="407" ht="14.4" customHeight="1" x14ac:dyDescent="0.3"/>
    <row r="408" ht="14.4" customHeight="1" x14ac:dyDescent="0.3"/>
    <row r="409" ht="14.4" customHeight="1" x14ac:dyDescent="0.3"/>
    <row r="410" ht="14.4" customHeight="1" x14ac:dyDescent="0.3"/>
    <row r="411" ht="14.4" customHeight="1" x14ac:dyDescent="0.3"/>
    <row r="412" ht="14.4" customHeight="1" x14ac:dyDescent="0.3"/>
    <row r="413" ht="14.4" customHeight="1" x14ac:dyDescent="0.3"/>
    <row r="414" ht="14.4" customHeight="1" x14ac:dyDescent="0.3"/>
    <row r="415" ht="14.4" customHeight="1" x14ac:dyDescent="0.3"/>
    <row r="416" ht="14.4" customHeight="1" x14ac:dyDescent="0.3"/>
    <row r="417" ht="14.4" customHeight="1" x14ac:dyDescent="0.3"/>
    <row r="418" ht="14.4" customHeight="1" x14ac:dyDescent="0.3"/>
    <row r="419" ht="14.4" customHeight="1" x14ac:dyDescent="0.3"/>
    <row r="420" ht="14.4" customHeight="1" x14ac:dyDescent="0.3"/>
    <row r="421" ht="14.4" customHeight="1" x14ac:dyDescent="0.3"/>
    <row r="422" ht="14.4" customHeight="1" x14ac:dyDescent="0.3"/>
    <row r="423" ht="14.4" customHeight="1" x14ac:dyDescent="0.3"/>
    <row r="424" ht="14.4" customHeight="1" x14ac:dyDescent="0.3"/>
    <row r="425" ht="14.4" customHeight="1" x14ac:dyDescent="0.3"/>
    <row r="426" ht="14.4" customHeight="1" x14ac:dyDescent="0.3"/>
    <row r="427" ht="14.4" customHeight="1" x14ac:dyDescent="0.3"/>
    <row r="428" ht="14.4" customHeight="1" x14ac:dyDescent="0.3"/>
    <row r="429" ht="14.4" customHeight="1" x14ac:dyDescent="0.3"/>
    <row r="430" ht="14.4" customHeight="1" x14ac:dyDescent="0.3"/>
    <row r="431" ht="14.4" customHeight="1" x14ac:dyDescent="0.3"/>
    <row r="432" ht="14.4" customHeight="1" x14ac:dyDescent="0.3"/>
    <row r="433" ht="14.4" customHeight="1" x14ac:dyDescent="0.3"/>
    <row r="434" ht="14.4" customHeight="1" x14ac:dyDescent="0.3"/>
    <row r="435" ht="14.4" customHeight="1" x14ac:dyDescent="0.3"/>
    <row r="436" ht="14.4" customHeight="1" x14ac:dyDescent="0.3"/>
    <row r="437" ht="14.4" customHeight="1" x14ac:dyDescent="0.3"/>
    <row r="438" ht="14.4" customHeight="1" x14ac:dyDescent="0.3"/>
    <row r="439" ht="14.4" customHeight="1" x14ac:dyDescent="0.3"/>
    <row r="440" ht="14.4" customHeight="1" x14ac:dyDescent="0.3"/>
    <row r="441" ht="14.4" customHeight="1" x14ac:dyDescent="0.3"/>
    <row r="442" ht="14.4" customHeight="1" x14ac:dyDescent="0.3"/>
    <row r="443" ht="14.4" customHeight="1" x14ac:dyDescent="0.3"/>
    <row r="444" ht="14.4" customHeight="1" x14ac:dyDescent="0.3"/>
    <row r="445" ht="14.4" customHeight="1" x14ac:dyDescent="0.3"/>
    <row r="446" ht="14.4" customHeight="1" x14ac:dyDescent="0.3"/>
    <row r="447" ht="14.4" customHeight="1" x14ac:dyDescent="0.3"/>
    <row r="448" ht="14.4" customHeight="1" x14ac:dyDescent="0.3"/>
    <row r="449" ht="14.4" customHeight="1" x14ac:dyDescent="0.3"/>
    <row r="450" ht="14.4" customHeight="1" x14ac:dyDescent="0.3"/>
    <row r="451" ht="14.4" customHeight="1" x14ac:dyDescent="0.3"/>
    <row r="452" ht="14.4" customHeight="1" x14ac:dyDescent="0.3"/>
    <row r="453" ht="14.4" customHeight="1" x14ac:dyDescent="0.3"/>
    <row r="454" ht="14.4" customHeight="1" x14ac:dyDescent="0.3"/>
    <row r="455" ht="14.4" customHeight="1" x14ac:dyDescent="0.3"/>
    <row r="456" ht="14.4" customHeight="1" x14ac:dyDescent="0.3"/>
    <row r="457" ht="14.4" customHeight="1" x14ac:dyDescent="0.3"/>
    <row r="458" ht="14.4" customHeight="1" x14ac:dyDescent="0.3"/>
    <row r="459" ht="14.4" customHeight="1" x14ac:dyDescent="0.3"/>
    <row r="460" ht="14.4" customHeight="1" x14ac:dyDescent="0.3"/>
    <row r="461" ht="14.4" customHeight="1" x14ac:dyDescent="0.3"/>
    <row r="462" ht="14.4" customHeight="1" x14ac:dyDescent="0.3"/>
    <row r="463" ht="14.4" customHeight="1" x14ac:dyDescent="0.3"/>
    <row r="464" ht="14.4" customHeight="1" x14ac:dyDescent="0.3"/>
    <row r="465" ht="14.4" customHeight="1" x14ac:dyDescent="0.3"/>
    <row r="466" ht="14.4" customHeight="1" x14ac:dyDescent="0.3"/>
    <row r="467" ht="14.4" customHeight="1" x14ac:dyDescent="0.3"/>
    <row r="468" ht="14.4" customHeight="1" x14ac:dyDescent="0.3"/>
    <row r="469" ht="14.4" customHeight="1" x14ac:dyDescent="0.3"/>
    <row r="470" ht="14.4" customHeight="1" x14ac:dyDescent="0.3"/>
    <row r="471" ht="14.4" customHeight="1" x14ac:dyDescent="0.3"/>
    <row r="472" ht="14.4" customHeight="1" x14ac:dyDescent="0.3"/>
    <row r="473" ht="14.4" customHeight="1" x14ac:dyDescent="0.3"/>
    <row r="474" ht="14.4" customHeight="1" x14ac:dyDescent="0.3"/>
    <row r="475" ht="14.4" customHeight="1" x14ac:dyDescent="0.3"/>
    <row r="476" ht="14.4" customHeight="1" x14ac:dyDescent="0.3"/>
    <row r="477" ht="14.4" customHeight="1" x14ac:dyDescent="0.3"/>
    <row r="478" ht="14.4" customHeight="1" x14ac:dyDescent="0.3"/>
    <row r="479" ht="14.4" customHeight="1" x14ac:dyDescent="0.3"/>
    <row r="480"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row r="971" ht="14.4" customHeight="1" x14ac:dyDescent="0.3"/>
    <row r="972" ht="14.4" customHeight="1" x14ac:dyDescent="0.3"/>
    <row r="973" ht="14.4" customHeight="1" x14ac:dyDescent="0.3"/>
    <row r="974" ht="14.4" customHeight="1" x14ac:dyDescent="0.3"/>
    <row r="975" ht="14.4" customHeight="1" x14ac:dyDescent="0.3"/>
    <row r="976" ht="14.4" customHeight="1" x14ac:dyDescent="0.3"/>
    <row r="977" ht="14.4" customHeight="1" x14ac:dyDescent="0.3"/>
    <row r="978" ht="14.4" customHeight="1" x14ac:dyDescent="0.3"/>
    <row r="979" ht="14.4" customHeight="1" x14ac:dyDescent="0.3"/>
    <row r="980" ht="14.4" customHeight="1" x14ac:dyDescent="0.3"/>
    <row r="981" ht="14.4" customHeight="1" x14ac:dyDescent="0.3"/>
    <row r="982" ht="14.4" customHeight="1" x14ac:dyDescent="0.3"/>
    <row r="983" ht="14.4" customHeight="1" x14ac:dyDescent="0.3"/>
    <row r="984" ht="14.4" customHeight="1" x14ac:dyDescent="0.3"/>
    <row r="985" ht="14.4" customHeight="1" x14ac:dyDescent="0.3"/>
    <row r="986" ht="14.4" customHeight="1" x14ac:dyDescent="0.3"/>
    <row r="987" ht="14.4" customHeight="1" x14ac:dyDescent="0.3"/>
    <row r="988" ht="14.4" customHeight="1" x14ac:dyDescent="0.3"/>
    <row r="989" ht="14.4" customHeight="1" x14ac:dyDescent="0.3"/>
    <row r="990" ht="14.4" customHeight="1" x14ac:dyDescent="0.3"/>
    <row r="991" ht="14.4" customHeight="1" x14ac:dyDescent="0.3"/>
    <row r="992" ht="14.4" customHeight="1" x14ac:dyDescent="0.3"/>
    <row r="993" ht="14.4" customHeight="1" x14ac:dyDescent="0.3"/>
    <row r="994" ht="14.4" customHeight="1" x14ac:dyDescent="0.3"/>
    <row r="995" ht="14.4" customHeight="1" x14ac:dyDescent="0.3"/>
    <row r="996" ht="14.4" customHeight="1" x14ac:dyDescent="0.3"/>
    <row r="997" ht="14.4" customHeight="1" x14ac:dyDescent="0.3"/>
    <row r="998" ht="14.4" customHeight="1" x14ac:dyDescent="0.3"/>
    <row r="999" ht="14.4" customHeight="1" x14ac:dyDescent="0.3"/>
    <row r="1000" ht="14.4" customHeight="1" x14ac:dyDescent="0.3"/>
  </sheetData>
  <mergeCells count="13">
    <mergeCell ref="AS2:AV2"/>
    <mergeCell ref="AZ2:BC2"/>
    <mergeCell ref="BG2:BJ2"/>
    <mergeCell ref="X2:AA2"/>
    <mergeCell ref="AE2:AH2"/>
    <mergeCell ref="AE5:AH19"/>
    <mergeCell ref="AE138:AH139"/>
    <mergeCell ref="AL2:AO2"/>
    <mergeCell ref="C2:F2"/>
    <mergeCell ref="J2:M2"/>
    <mergeCell ref="J5:M7"/>
    <mergeCell ref="J138:M138"/>
    <mergeCell ref="Q2:T2"/>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000"/>
  <sheetViews>
    <sheetView showGridLines="0" zoomScale="70" zoomScaleNormal="70" workbookViewId="0">
      <pane xSplit="1" ySplit="4" topLeftCell="B41" activePane="bottomRight" state="frozen"/>
      <selection pane="topRight" activeCell="B1" sqref="B1"/>
      <selection pane="bottomLeft" activeCell="A5" sqref="A5"/>
      <selection pane="bottomRight" activeCell="C62" sqref="C62"/>
    </sheetView>
  </sheetViews>
  <sheetFormatPr defaultRowHeight="14.4" x14ac:dyDescent="0.3"/>
  <cols>
    <col min="1" max="1" width="9.109375" customWidth="1"/>
    <col min="2" max="2" width="15.44140625" customWidth="1"/>
    <col min="3" max="3" width="13.44140625" customWidth="1"/>
    <col min="4" max="4" width="12.88671875" customWidth="1"/>
    <col min="5" max="5" width="13" customWidth="1"/>
    <col min="6" max="6" width="20.5546875" customWidth="1"/>
    <col min="7" max="8" width="9.109375" customWidth="1"/>
    <col min="9" max="9" width="15.44140625" customWidth="1"/>
    <col min="10" max="10" width="13.44140625" customWidth="1"/>
    <col min="11" max="11" width="12.88671875" customWidth="1"/>
    <col min="12" max="12" width="13" customWidth="1"/>
    <col min="13" max="13" width="20.5546875" customWidth="1"/>
    <col min="16" max="16" width="15.44140625" customWidth="1"/>
    <col min="17" max="18" width="11.44140625" customWidth="1"/>
    <col min="19" max="19" width="13" customWidth="1"/>
    <col min="20" max="20" width="20.5546875" customWidth="1"/>
    <col min="21" max="22" width="9.109375" customWidth="1"/>
    <col min="23" max="23" width="15.44140625" customWidth="1"/>
    <col min="24" max="25" width="11.44140625" customWidth="1"/>
    <col min="26" max="26" width="13" customWidth="1"/>
    <col min="27" max="27" width="20.5546875" customWidth="1"/>
    <col min="28" max="29" width="9.109375" customWidth="1"/>
    <col min="30" max="30" width="15.44140625" customWidth="1"/>
    <col min="31" max="32" width="11.44140625" customWidth="1"/>
    <col min="33" max="33" width="13" customWidth="1"/>
    <col min="34" max="34" width="20.5546875" customWidth="1"/>
    <col min="35" max="36" width="9.109375" customWidth="1"/>
    <col min="37" max="37" width="15.44140625" customWidth="1"/>
    <col min="38" max="39" width="11.44140625" customWidth="1"/>
    <col min="40" max="40" width="13" customWidth="1"/>
    <col min="41" max="41" width="20.5546875" customWidth="1"/>
    <col min="43" max="43" width="9.109375" customWidth="1"/>
    <col min="44" max="44" width="15.44140625" customWidth="1"/>
    <col min="45" max="45" width="11" customWidth="1"/>
    <col min="46" max="46" width="11.5546875" customWidth="1"/>
    <col min="47" max="47" width="13.44140625" customWidth="1"/>
    <col min="48" max="48" width="20.5546875" customWidth="1"/>
    <col min="50" max="50" width="9.109375" customWidth="1"/>
    <col min="51" max="51" width="15.44140625" customWidth="1"/>
    <col min="52" max="52" width="11" customWidth="1"/>
    <col min="53" max="53" width="11.5546875" customWidth="1"/>
    <col min="54" max="54" width="13.44140625" customWidth="1"/>
    <col min="55" max="55" width="20.5546875" customWidth="1"/>
    <col min="57" max="57" width="9.109375" customWidth="1"/>
    <col min="58" max="58" width="15.44140625" customWidth="1"/>
    <col min="59" max="59" width="11" customWidth="1"/>
    <col min="60" max="60" width="11.5546875" customWidth="1"/>
    <col min="61" max="61" width="13.44140625" customWidth="1"/>
    <col min="62" max="62" width="20.5546875" customWidth="1"/>
  </cols>
  <sheetData>
    <row r="1" spans="2:62" ht="14.4" customHeight="1" x14ac:dyDescent="0.3"/>
    <row r="2" spans="2:62" ht="69.75" customHeight="1" x14ac:dyDescent="0.3">
      <c r="B2" s="26"/>
      <c r="C2" s="403" t="s">
        <v>8</v>
      </c>
      <c r="D2" s="403"/>
      <c r="E2" s="403"/>
      <c r="F2" s="403"/>
      <c r="I2" s="28"/>
      <c r="J2" s="403" t="s">
        <v>9</v>
      </c>
      <c r="K2" s="403"/>
      <c r="L2" s="403"/>
      <c r="M2" s="403"/>
      <c r="P2" s="28"/>
      <c r="Q2" s="403" t="s">
        <v>33</v>
      </c>
      <c r="R2" s="403"/>
      <c r="S2" s="403"/>
      <c r="T2" s="403"/>
      <c r="X2" s="403" t="s">
        <v>34</v>
      </c>
      <c r="Y2" s="403"/>
      <c r="Z2" s="403"/>
      <c r="AA2" s="403"/>
      <c r="AD2" s="28"/>
      <c r="AE2" s="403" t="s">
        <v>35</v>
      </c>
      <c r="AF2" s="403"/>
      <c r="AG2" s="403"/>
      <c r="AH2" s="403"/>
      <c r="AK2" s="28"/>
      <c r="AL2" s="403" t="s">
        <v>36</v>
      </c>
      <c r="AM2" s="403"/>
      <c r="AN2" s="403"/>
      <c r="AO2" s="403"/>
      <c r="AR2" s="28"/>
      <c r="AS2" s="403" t="s">
        <v>37</v>
      </c>
      <c r="AT2" s="403"/>
      <c r="AU2" s="403"/>
      <c r="AV2" s="403"/>
      <c r="AY2" s="28"/>
      <c r="AZ2" s="403" t="s">
        <v>38</v>
      </c>
      <c r="BA2" s="403"/>
      <c r="BB2" s="403"/>
      <c r="BC2" s="403"/>
      <c r="BF2" s="28"/>
      <c r="BG2" s="403" t="s">
        <v>39</v>
      </c>
      <c r="BH2" s="403"/>
      <c r="BI2" s="403"/>
      <c r="BJ2" s="403"/>
    </row>
    <row r="3" spans="2:62" ht="14.4" customHeight="1" x14ac:dyDescent="0.3">
      <c r="B3" s="92">
        <v>39</v>
      </c>
      <c r="C3" s="29" t="s">
        <v>10</v>
      </c>
      <c r="J3" s="29" t="s">
        <v>10</v>
      </c>
      <c r="Q3" s="29" t="s">
        <v>11</v>
      </c>
      <c r="X3" s="29" t="s">
        <v>12</v>
      </c>
      <c r="AE3" s="29" t="s">
        <v>13</v>
      </c>
      <c r="AL3" s="29" t="s">
        <v>13</v>
      </c>
      <c r="AS3" s="29" t="s">
        <v>14</v>
      </c>
      <c r="AZ3" s="29" t="s">
        <v>15</v>
      </c>
    </row>
    <row r="4" spans="2:62" ht="30.75" customHeight="1" x14ac:dyDescent="0.3">
      <c r="B4" s="31" t="s">
        <v>40</v>
      </c>
      <c r="C4" s="32" t="s">
        <v>16</v>
      </c>
      <c r="D4" s="33" t="s">
        <v>17</v>
      </c>
      <c r="E4" s="33" t="s">
        <v>18</v>
      </c>
      <c r="F4" s="35" t="s">
        <v>19</v>
      </c>
      <c r="I4" s="105" t="s">
        <v>40</v>
      </c>
      <c r="J4" s="32" t="s">
        <v>16</v>
      </c>
      <c r="K4" s="33" t="s">
        <v>17</v>
      </c>
      <c r="L4" s="33" t="s">
        <v>18</v>
      </c>
      <c r="M4" s="35" t="s">
        <v>19</v>
      </c>
      <c r="P4" s="105" t="s">
        <v>40</v>
      </c>
      <c r="Q4" s="32" t="s">
        <v>16</v>
      </c>
      <c r="R4" s="33" t="s">
        <v>17</v>
      </c>
      <c r="S4" s="33" t="s">
        <v>18</v>
      </c>
      <c r="T4" s="35" t="s">
        <v>19</v>
      </c>
      <c r="W4" s="105" t="s">
        <v>40</v>
      </c>
      <c r="X4" s="32" t="s">
        <v>16</v>
      </c>
      <c r="Y4" s="33" t="s">
        <v>17</v>
      </c>
      <c r="Z4" s="33" t="s">
        <v>18</v>
      </c>
      <c r="AA4" s="35" t="s">
        <v>19</v>
      </c>
      <c r="AD4" s="105" t="s">
        <v>40</v>
      </c>
      <c r="AE4" s="32" t="s">
        <v>16</v>
      </c>
      <c r="AF4" s="33" t="s">
        <v>17</v>
      </c>
      <c r="AG4" s="33" t="s">
        <v>18</v>
      </c>
      <c r="AH4" s="35" t="s">
        <v>19</v>
      </c>
      <c r="AK4" s="105" t="s">
        <v>40</v>
      </c>
      <c r="AL4" s="32" t="s">
        <v>16</v>
      </c>
      <c r="AM4" s="33" t="s">
        <v>17</v>
      </c>
      <c r="AN4" s="33" t="s">
        <v>18</v>
      </c>
      <c r="AO4" s="35" t="s">
        <v>19</v>
      </c>
      <c r="AR4" s="105" t="s">
        <v>40</v>
      </c>
      <c r="AS4" s="32" t="s">
        <v>16</v>
      </c>
      <c r="AT4" s="33" t="s">
        <v>17</v>
      </c>
      <c r="AU4" s="33" t="s">
        <v>18</v>
      </c>
      <c r="AV4" s="35" t="s">
        <v>19</v>
      </c>
      <c r="AY4" s="105" t="s">
        <v>40</v>
      </c>
      <c r="AZ4" s="32" t="s">
        <v>16</v>
      </c>
      <c r="BA4" s="33" t="s">
        <v>17</v>
      </c>
      <c r="BB4" s="33" t="s">
        <v>18</v>
      </c>
      <c r="BC4" s="35" t="s">
        <v>19</v>
      </c>
      <c r="BF4" s="105" t="s">
        <v>40</v>
      </c>
      <c r="BG4" s="32" t="s">
        <v>16</v>
      </c>
      <c r="BH4" s="33" t="s">
        <v>17</v>
      </c>
      <c r="BI4" s="33" t="s">
        <v>18</v>
      </c>
      <c r="BJ4" s="35" t="s">
        <v>19</v>
      </c>
    </row>
    <row r="5" spans="2:62" ht="14.4" customHeight="1" x14ac:dyDescent="0.3">
      <c r="B5" s="36" t="s">
        <v>41</v>
      </c>
      <c r="C5" s="37">
        <v>191510</v>
      </c>
      <c r="D5" s="38">
        <v>181039</v>
      </c>
      <c r="E5" s="38">
        <f>C5-D5</f>
        <v>10471</v>
      </c>
      <c r="F5" s="39">
        <f t="shared" ref="F5:F30" si="0">D5/C5</f>
        <v>0.94532400396846117</v>
      </c>
      <c r="G5" s="92"/>
      <c r="H5" s="92"/>
      <c r="I5" s="36" t="s">
        <v>41</v>
      </c>
      <c r="J5" s="413" t="s">
        <v>20</v>
      </c>
      <c r="K5" s="414"/>
      <c r="L5" s="414"/>
      <c r="M5" s="415"/>
      <c r="N5" s="40"/>
      <c r="O5" s="14"/>
      <c r="P5" s="36" t="s">
        <v>41</v>
      </c>
      <c r="Q5" s="112">
        <v>50900</v>
      </c>
      <c r="R5" s="104">
        <v>49976</v>
      </c>
      <c r="S5" s="38">
        <f>Q5-R5</f>
        <v>924</v>
      </c>
      <c r="T5" s="39">
        <f t="shared" ref="T5:T30" si="1">R5/Q5</f>
        <v>0.98184675834970525</v>
      </c>
      <c r="U5" s="92"/>
      <c r="V5" s="92"/>
      <c r="W5" s="36" t="s">
        <v>41</v>
      </c>
      <c r="X5" s="112">
        <v>11432</v>
      </c>
      <c r="Y5" s="104">
        <v>11338</v>
      </c>
      <c r="Z5" s="38">
        <f>X5-Y5</f>
        <v>94</v>
      </c>
      <c r="AA5" s="39">
        <f t="shared" ref="AA5:AA30" si="2">Y5/X5</f>
        <v>0.99177746675997203</v>
      </c>
      <c r="AB5" s="34"/>
      <c r="AC5" s="92"/>
      <c r="AD5" s="36" t="s">
        <v>41</v>
      </c>
      <c r="AE5" s="422" t="s">
        <v>20</v>
      </c>
      <c r="AF5" s="423"/>
      <c r="AG5" s="423"/>
      <c r="AH5" s="424"/>
      <c r="AI5" s="40"/>
      <c r="AJ5" s="14"/>
      <c r="AK5" s="36" t="s">
        <v>41</v>
      </c>
      <c r="AL5" s="41">
        <v>7669</v>
      </c>
      <c r="AM5" s="42">
        <v>7267</v>
      </c>
      <c r="AN5" s="38">
        <f>AL5-AM5</f>
        <v>402</v>
      </c>
      <c r="AO5" s="39">
        <f t="shared" ref="AO5:AO30" si="3">AM5/AL5</f>
        <v>0.94758117094797234</v>
      </c>
      <c r="AP5" s="92"/>
      <c r="AQ5" s="92"/>
      <c r="AR5" s="36" t="s">
        <v>41</v>
      </c>
      <c r="AS5" s="41">
        <v>20549</v>
      </c>
      <c r="AT5" s="42">
        <v>17806</v>
      </c>
      <c r="AU5" s="44">
        <f>AS5-AT5</f>
        <v>2743</v>
      </c>
      <c r="AV5" s="39">
        <f t="shared" ref="AV5:AV30" si="4">AT5/AS5</f>
        <v>0.86651418560513893</v>
      </c>
      <c r="AW5" s="34"/>
      <c r="AX5" s="92"/>
      <c r="AY5" s="36" t="s">
        <v>41</v>
      </c>
      <c r="AZ5" s="45">
        <v>2473</v>
      </c>
      <c r="BA5" s="46">
        <v>2362</v>
      </c>
      <c r="BB5" s="47">
        <f>AZ5-BA5</f>
        <v>111</v>
      </c>
      <c r="BC5" s="39">
        <f t="shared" ref="BC5:BC30" si="5">BA5/AZ5</f>
        <v>0.95511524464213504</v>
      </c>
      <c r="BD5" s="34"/>
      <c r="BE5" s="92"/>
      <c r="BF5" s="36" t="s">
        <v>41</v>
      </c>
      <c r="BG5" s="41">
        <v>1638</v>
      </c>
      <c r="BH5" s="42">
        <v>1601</v>
      </c>
      <c r="BI5" s="44">
        <f>BG5-BH5</f>
        <v>37</v>
      </c>
      <c r="BJ5" s="39">
        <f t="shared" ref="BJ5:BJ30" si="6">BH5/BG5</f>
        <v>0.97741147741147738</v>
      </c>
    </row>
    <row r="6" spans="2:62" ht="14.4" customHeight="1" x14ac:dyDescent="0.3">
      <c r="B6" s="48" t="s">
        <v>42</v>
      </c>
      <c r="C6" s="49">
        <v>221434</v>
      </c>
      <c r="D6" s="50">
        <v>208332</v>
      </c>
      <c r="E6" s="51">
        <f t="shared" ref="E6:E30" si="7">C6-D6</f>
        <v>13102</v>
      </c>
      <c r="F6" s="52">
        <f t="shared" si="0"/>
        <v>0.94083112801105517</v>
      </c>
      <c r="G6" s="92"/>
      <c r="H6" s="92"/>
      <c r="I6" s="48" t="s">
        <v>42</v>
      </c>
      <c r="J6" s="416"/>
      <c r="K6" s="417"/>
      <c r="L6" s="417"/>
      <c r="M6" s="418"/>
      <c r="N6" s="40"/>
      <c r="O6" s="14"/>
      <c r="P6" s="48" t="s">
        <v>42</v>
      </c>
      <c r="Q6" s="53">
        <v>55965</v>
      </c>
      <c r="R6" s="54">
        <v>54888</v>
      </c>
      <c r="S6" s="51">
        <f t="shared" ref="S6:S30" si="8">Q6-R6</f>
        <v>1077</v>
      </c>
      <c r="T6" s="52">
        <f t="shared" si="1"/>
        <v>0.98075582953631735</v>
      </c>
      <c r="U6" s="92"/>
      <c r="V6" s="92"/>
      <c r="W6" s="48" t="s">
        <v>42</v>
      </c>
      <c r="X6" s="53">
        <v>13442</v>
      </c>
      <c r="Y6" s="54">
        <v>13360</v>
      </c>
      <c r="Z6" s="51">
        <f t="shared" ref="Z6:Z30" si="9">X6-Y6</f>
        <v>82</v>
      </c>
      <c r="AA6" s="52">
        <f t="shared" si="2"/>
        <v>0.99389971730397264</v>
      </c>
      <c r="AB6" s="34"/>
      <c r="AC6" s="92"/>
      <c r="AD6" s="48" t="s">
        <v>42</v>
      </c>
      <c r="AE6" s="425"/>
      <c r="AF6" s="426"/>
      <c r="AG6" s="426"/>
      <c r="AH6" s="427"/>
      <c r="AI6" s="40"/>
      <c r="AJ6" s="14"/>
      <c r="AK6" s="48" t="s">
        <v>42</v>
      </c>
      <c r="AL6" s="82">
        <v>9609</v>
      </c>
      <c r="AM6" s="80">
        <v>9141</v>
      </c>
      <c r="AN6" s="51">
        <f t="shared" ref="AN6:AN30" si="10">AL6-AM6</f>
        <v>468</v>
      </c>
      <c r="AO6" s="52">
        <f t="shared" si="3"/>
        <v>0.95129566031845147</v>
      </c>
      <c r="AP6" s="92"/>
      <c r="AQ6" s="92"/>
      <c r="AR6" s="48" t="s">
        <v>42</v>
      </c>
      <c r="AS6" s="82">
        <v>23518</v>
      </c>
      <c r="AT6" s="80">
        <v>20220</v>
      </c>
      <c r="AU6" s="55">
        <f t="shared" ref="AU6:AU30" si="11">AS6-AT6</f>
        <v>3298</v>
      </c>
      <c r="AV6" s="52">
        <f t="shared" si="4"/>
        <v>0.85976698698868947</v>
      </c>
      <c r="AW6" s="34"/>
      <c r="AX6" s="92"/>
      <c r="AY6" s="48" t="s">
        <v>42</v>
      </c>
      <c r="AZ6" s="45">
        <v>3372</v>
      </c>
      <c r="BA6" s="81">
        <v>3185</v>
      </c>
      <c r="BB6" s="56">
        <f t="shared" ref="BB6:BB30" si="12">AZ6-BA6</f>
        <v>187</v>
      </c>
      <c r="BC6" s="52">
        <f t="shared" si="5"/>
        <v>0.94454329774614476</v>
      </c>
      <c r="BD6" s="34"/>
      <c r="BE6" s="92"/>
      <c r="BF6" s="48" t="s">
        <v>42</v>
      </c>
      <c r="BG6" s="82">
        <v>2437</v>
      </c>
      <c r="BH6" s="80">
        <v>2309</v>
      </c>
      <c r="BI6" s="55">
        <f t="shared" ref="BI6:BI30" si="13">BG6-BH6</f>
        <v>128</v>
      </c>
      <c r="BJ6" s="52">
        <f t="shared" si="6"/>
        <v>0.94747640541649569</v>
      </c>
    </row>
    <row r="7" spans="2:62" ht="14.4" customHeight="1" x14ac:dyDescent="0.3">
      <c r="B7" s="58" t="s">
        <v>43</v>
      </c>
      <c r="C7" s="19">
        <v>229117</v>
      </c>
      <c r="D7" s="27">
        <v>216193</v>
      </c>
      <c r="E7" s="27">
        <f t="shared" si="7"/>
        <v>12924</v>
      </c>
      <c r="F7" s="43">
        <f t="shared" si="0"/>
        <v>0.9435921385143835</v>
      </c>
      <c r="G7" s="92"/>
      <c r="H7" s="92"/>
      <c r="I7" s="58" t="s">
        <v>43</v>
      </c>
      <c r="J7" s="416"/>
      <c r="K7" s="417"/>
      <c r="L7" s="417"/>
      <c r="M7" s="418"/>
      <c r="N7" s="40"/>
      <c r="O7" s="14"/>
      <c r="P7" s="58" t="s">
        <v>43</v>
      </c>
      <c r="Q7" s="13">
        <v>59419</v>
      </c>
      <c r="R7" s="59">
        <v>58248</v>
      </c>
      <c r="S7" s="27">
        <f t="shared" si="8"/>
        <v>1171</v>
      </c>
      <c r="T7" s="43">
        <f t="shared" si="1"/>
        <v>0.98029249903229609</v>
      </c>
      <c r="U7" s="92"/>
      <c r="V7" s="92"/>
      <c r="W7" s="58" t="s">
        <v>43</v>
      </c>
      <c r="X7" s="13">
        <v>15345</v>
      </c>
      <c r="Y7" s="60">
        <v>15265</v>
      </c>
      <c r="Z7" s="27">
        <f t="shared" si="9"/>
        <v>80</v>
      </c>
      <c r="AA7" s="43">
        <f t="shared" si="2"/>
        <v>0.99478657543173676</v>
      </c>
      <c r="AB7" s="34"/>
      <c r="AC7" s="92"/>
      <c r="AD7" s="58" t="s">
        <v>43</v>
      </c>
      <c r="AE7" s="425"/>
      <c r="AF7" s="426"/>
      <c r="AG7" s="426"/>
      <c r="AH7" s="427"/>
      <c r="AI7" s="40"/>
      <c r="AJ7" s="14"/>
      <c r="AK7" s="58" t="s">
        <v>43</v>
      </c>
      <c r="AL7" s="61">
        <v>11111</v>
      </c>
      <c r="AM7" s="57">
        <v>10638</v>
      </c>
      <c r="AN7" s="27">
        <f t="shared" si="10"/>
        <v>473</v>
      </c>
      <c r="AO7" s="43">
        <f t="shared" si="3"/>
        <v>0.95742957429574294</v>
      </c>
      <c r="AP7" s="92"/>
      <c r="AQ7" s="92"/>
      <c r="AR7" s="58" t="s">
        <v>43</v>
      </c>
      <c r="AS7" s="61">
        <v>24955</v>
      </c>
      <c r="AT7" s="57">
        <v>21387</v>
      </c>
      <c r="AU7" s="62">
        <f t="shared" si="11"/>
        <v>3568</v>
      </c>
      <c r="AV7" s="43">
        <f t="shared" si="4"/>
        <v>0.85702264075335599</v>
      </c>
      <c r="AW7" s="34"/>
      <c r="AX7" s="92"/>
      <c r="AY7" s="58" t="s">
        <v>43</v>
      </c>
      <c r="AZ7" s="63">
        <v>3593</v>
      </c>
      <c r="BA7" s="64">
        <v>3368</v>
      </c>
      <c r="BB7" s="65">
        <f t="shared" si="12"/>
        <v>225</v>
      </c>
      <c r="BC7" s="43">
        <f t="shared" si="5"/>
        <v>0.93737823545783472</v>
      </c>
      <c r="BD7" s="34"/>
      <c r="BE7" s="92"/>
      <c r="BF7" s="58" t="s">
        <v>43</v>
      </c>
      <c r="BG7" s="61">
        <v>3235</v>
      </c>
      <c r="BH7" s="57">
        <v>3035</v>
      </c>
      <c r="BI7" s="62">
        <f t="shared" si="13"/>
        <v>200</v>
      </c>
      <c r="BJ7" s="43">
        <f t="shared" si="6"/>
        <v>0.9381761978361669</v>
      </c>
    </row>
    <row r="8" spans="2:62" ht="14.4" customHeight="1" x14ac:dyDescent="0.3">
      <c r="B8" s="66" t="s">
        <v>44</v>
      </c>
      <c r="C8" s="67">
        <v>228272</v>
      </c>
      <c r="D8" s="59">
        <v>218174</v>
      </c>
      <c r="E8" s="59">
        <f t="shared" si="7"/>
        <v>10098</v>
      </c>
      <c r="F8" s="43">
        <f t="shared" si="0"/>
        <v>0.95576329992289899</v>
      </c>
      <c r="G8" s="92"/>
      <c r="H8" s="92"/>
      <c r="I8" s="66" t="s">
        <v>44</v>
      </c>
      <c r="J8" s="419"/>
      <c r="K8" s="420"/>
      <c r="L8" s="420"/>
      <c r="M8" s="421"/>
      <c r="N8" s="40"/>
      <c r="O8" s="14"/>
      <c r="P8" s="66" t="s">
        <v>44</v>
      </c>
      <c r="Q8" s="13">
        <v>58710</v>
      </c>
      <c r="R8" s="60">
        <v>57772</v>
      </c>
      <c r="S8" s="59">
        <f t="shared" si="8"/>
        <v>938</v>
      </c>
      <c r="T8" s="43">
        <f t="shared" si="1"/>
        <v>0.9840231647078862</v>
      </c>
      <c r="U8" s="92"/>
      <c r="V8" s="92"/>
      <c r="W8" s="66" t="s">
        <v>44</v>
      </c>
      <c r="X8" s="13">
        <v>15794</v>
      </c>
      <c r="Y8" s="60">
        <v>15747</v>
      </c>
      <c r="Z8" s="59">
        <f t="shared" si="9"/>
        <v>47</v>
      </c>
      <c r="AA8" s="43">
        <f t="shared" si="2"/>
        <v>0.99702418639989865</v>
      </c>
      <c r="AB8" s="34"/>
      <c r="AC8" s="92"/>
      <c r="AD8" s="66" t="s">
        <v>44</v>
      </c>
      <c r="AE8" s="425"/>
      <c r="AF8" s="426"/>
      <c r="AG8" s="426"/>
      <c r="AH8" s="427"/>
      <c r="AI8" s="40"/>
      <c r="AJ8" s="14"/>
      <c r="AK8" s="66" t="s">
        <v>44</v>
      </c>
      <c r="AL8" s="61">
        <v>11580</v>
      </c>
      <c r="AM8" s="57">
        <v>11247</v>
      </c>
      <c r="AN8" s="59">
        <f t="shared" si="10"/>
        <v>333</v>
      </c>
      <c r="AO8" s="43">
        <f t="shared" si="3"/>
        <v>0.97124352331606223</v>
      </c>
      <c r="AP8" s="92"/>
      <c r="AQ8" s="92"/>
      <c r="AR8" s="66" t="s">
        <v>44</v>
      </c>
      <c r="AS8" s="61">
        <v>24686</v>
      </c>
      <c r="AT8" s="57">
        <v>21388</v>
      </c>
      <c r="AU8" s="57">
        <f t="shared" si="11"/>
        <v>3298</v>
      </c>
      <c r="AV8" s="43">
        <f t="shared" si="4"/>
        <v>0.86640200923600419</v>
      </c>
      <c r="AW8" s="34"/>
      <c r="AX8" s="92"/>
      <c r="AY8" s="66" t="s">
        <v>44</v>
      </c>
      <c r="AZ8" s="63">
        <v>3693</v>
      </c>
      <c r="BA8" s="64">
        <v>3488</v>
      </c>
      <c r="BB8" s="64">
        <f t="shared" si="12"/>
        <v>205</v>
      </c>
      <c r="BC8" s="43">
        <f t="shared" si="5"/>
        <v>0.9444895748713783</v>
      </c>
      <c r="BD8" s="34"/>
      <c r="BE8" s="92"/>
      <c r="BF8" s="66" t="s">
        <v>44</v>
      </c>
      <c r="BG8" s="61">
        <v>3459</v>
      </c>
      <c r="BH8" s="57">
        <v>3284</v>
      </c>
      <c r="BI8" s="57">
        <f t="shared" si="13"/>
        <v>175</v>
      </c>
      <c r="BJ8" s="43">
        <f t="shared" si="6"/>
        <v>0.94940734316276376</v>
      </c>
    </row>
    <row r="9" spans="2:62" ht="14.4" customHeight="1" x14ac:dyDescent="0.3">
      <c r="B9" s="68" t="s">
        <v>45</v>
      </c>
      <c r="C9" s="69">
        <v>225472</v>
      </c>
      <c r="D9" s="70">
        <v>215627</v>
      </c>
      <c r="E9" s="70">
        <f t="shared" si="7"/>
        <v>9845</v>
      </c>
      <c r="F9" s="71">
        <f t="shared" si="0"/>
        <v>0.95633604172580189</v>
      </c>
      <c r="G9" s="92"/>
      <c r="H9" s="92"/>
      <c r="I9" s="68" t="s">
        <v>45</v>
      </c>
      <c r="J9" s="69">
        <v>51748</v>
      </c>
      <c r="K9" s="70">
        <v>47618</v>
      </c>
      <c r="L9" s="70">
        <f t="shared" ref="L9:L30" si="14">J9-K9</f>
        <v>4130</v>
      </c>
      <c r="M9" s="71">
        <f t="shared" ref="M9:M30" si="15">K9/J9</f>
        <v>0.92019015227641643</v>
      </c>
      <c r="N9" s="92"/>
      <c r="O9" s="92"/>
      <c r="P9" s="68" t="s">
        <v>45</v>
      </c>
      <c r="Q9" s="72">
        <v>58963</v>
      </c>
      <c r="R9" s="73">
        <v>58030</v>
      </c>
      <c r="S9" s="70">
        <f t="shared" si="8"/>
        <v>933</v>
      </c>
      <c r="T9" s="71">
        <f t="shared" si="1"/>
        <v>0.98417651747706192</v>
      </c>
      <c r="U9" s="92"/>
      <c r="V9" s="92"/>
      <c r="W9" s="68" t="s">
        <v>45</v>
      </c>
      <c r="X9" s="72">
        <v>16942</v>
      </c>
      <c r="Y9" s="73">
        <v>16850</v>
      </c>
      <c r="Z9" s="70">
        <f t="shared" si="9"/>
        <v>92</v>
      </c>
      <c r="AA9" s="71">
        <f t="shared" si="2"/>
        <v>0.99456970841695191</v>
      </c>
      <c r="AB9" s="34"/>
      <c r="AC9" s="92"/>
      <c r="AD9" s="68" t="s">
        <v>45</v>
      </c>
      <c r="AE9" s="425"/>
      <c r="AF9" s="426"/>
      <c r="AG9" s="426"/>
      <c r="AH9" s="427"/>
      <c r="AI9" s="40"/>
      <c r="AJ9" s="14"/>
      <c r="AK9" s="68" t="s">
        <v>45</v>
      </c>
      <c r="AL9" s="74">
        <v>12312</v>
      </c>
      <c r="AM9" s="75">
        <v>11945</v>
      </c>
      <c r="AN9" s="70">
        <f t="shared" si="10"/>
        <v>367</v>
      </c>
      <c r="AO9" s="71">
        <f t="shared" si="3"/>
        <v>0.97019168291098112</v>
      </c>
      <c r="AP9" s="92"/>
      <c r="AQ9" s="92"/>
      <c r="AR9" s="68" t="s">
        <v>45</v>
      </c>
      <c r="AS9" s="74">
        <v>24486</v>
      </c>
      <c r="AT9" s="75">
        <v>21223</v>
      </c>
      <c r="AU9" s="75">
        <f t="shared" si="11"/>
        <v>3263</v>
      </c>
      <c r="AV9" s="71">
        <f t="shared" si="4"/>
        <v>0.86674017806093273</v>
      </c>
      <c r="AW9" s="34"/>
      <c r="AX9" s="92"/>
      <c r="AY9" s="68" t="s">
        <v>45</v>
      </c>
      <c r="AZ9" s="76">
        <v>3398</v>
      </c>
      <c r="BA9" s="77">
        <v>3191</v>
      </c>
      <c r="BB9" s="77">
        <f t="shared" si="12"/>
        <v>207</v>
      </c>
      <c r="BC9" s="71">
        <f t="shared" si="5"/>
        <v>0.93908181283107706</v>
      </c>
      <c r="BD9" s="34"/>
      <c r="BE9" s="92"/>
      <c r="BF9" s="68" t="s">
        <v>45</v>
      </c>
      <c r="BG9" s="74">
        <v>3868</v>
      </c>
      <c r="BH9" s="75">
        <v>3625</v>
      </c>
      <c r="BI9" s="75">
        <f t="shared" si="13"/>
        <v>243</v>
      </c>
      <c r="BJ9" s="71">
        <f t="shared" si="6"/>
        <v>0.93717683557394005</v>
      </c>
    </row>
    <row r="10" spans="2:62" ht="14.4" customHeight="1" x14ac:dyDescent="0.3">
      <c r="B10" s="78" t="s">
        <v>46</v>
      </c>
      <c r="C10" s="79">
        <v>246430</v>
      </c>
      <c r="D10" s="50">
        <v>235223</v>
      </c>
      <c r="E10" s="50">
        <f t="shared" si="7"/>
        <v>11207</v>
      </c>
      <c r="F10" s="52">
        <f t="shared" si="0"/>
        <v>0.95452258247778277</v>
      </c>
      <c r="G10" s="92"/>
      <c r="H10" s="92"/>
      <c r="I10" s="78" t="s">
        <v>46</v>
      </c>
      <c r="J10" s="79">
        <v>51577</v>
      </c>
      <c r="K10" s="50">
        <v>48618</v>
      </c>
      <c r="L10" s="50">
        <f t="shared" si="14"/>
        <v>2959</v>
      </c>
      <c r="M10" s="52">
        <f t="shared" si="15"/>
        <v>0.9426294666227194</v>
      </c>
      <c r="N10" s="92"/>
      <c r="O10" s="92"/>
      <c r="P10" s="78" t="s">
        <v>46</v>
      </c>
      <c r="Q10" s="53">
        <v>59482</v>
      </c>
      <c r="R10" s="54">
        <v>58511</v>
      </c>
      <c r="S10" s="50">
        <f t="shared" si="8"/>
        <v>971</v>
      </c>
      <c r="T10" s="52">
        <f t="shared" si="1"/>
        <v>0.98367573383544604</v>
      </c>
      <c r="U10" s="92"/>
      <c r="V10" s="92"/>
      <c r="W10" s="78" t="s">
        <v>46</v>
      </c>
      <c r="X10" s="53">
        <v>16894</v>
      </c>
      <c r="Y10" s="54">
        <v>16836</v>
      </c>
      <c r="Z10" s="50">
        <f t="shared" si="9"/>
        <v>58</v>
      </c>
      <c r="AA10" s="52">
        <f t="shared" si="2"/>
        <v>0.99656682845980826</v>
      </c>
      <c r="AB10" s="34"/>
      <c r="AC10" s="92"/>
      <c r="AD10" s="78" t="s">
        <v>46</v>
      </c>
      <c r="AE10" s="425"/>
      <c r="AF10" s="426"/>
      <c r="AG10" s="426"/>
      <c r="AH10" s="427"/>
      <c r="AI10" s="40"/>
      <c r="AJ10" s="14"/>
      <c r="AK10" s="78" t="s">
        <v>46</v>
      </c>
      <c r="AL10" s="82">
        <v>12166</v>
      </c>
      <c r="AM10" s="80">
        <v>11877</v>
      </c>
      <c r="AN10" s="50">
        <f t="shared" si="10"/>
        <v>289</v>
      </c>
      <c r="AO10" s="52">
        <f t="shared" si="3"/>
        <v>0.97624527371362813</v>
      </c>
      <c r="AP10" s="92"/>
      <c r="AQ10" s="92"/>
      <c r="AR10" s="78" t="s">
        <v>46</v>
      </c>
      <c r="AS10" s="82">
        <v>25590</v>
      </c>
      <c r="AT10" s="80">
        <v>22392</v>
      </c>
      <c r="AU10" s="80">
        <f t="shared" si="11"/>
        <v>3198</v>
      </c>
      <c r="AV10" s="52">
        <f t="shared" si="4"/>
        <v>0.87502930832356385</v>
      </c>
      <c r="AW10" s="34"/>
      <c r="AX10" s="92"/>
      <c r="AY10" s="78" t="s">
        <v>46</v>
      </c>
      <c r="AZ10" s="45">
        <v>3860</v>
      </c>
      <c r="BA10" s="81">
        <v>3648</v>
      </c>
      <c r="BB10" s="81">
        <f t="shared" si="12"/>
        <v>212</v>
      </c>
      <c r="BC10" s="52">
        <f t="shared" si="5"/>
        <v>0.94507772020725389</v>
      </c>
      <c r="BD10" s="34"/>
      <c r="BE10" s="92"/>
      <c r="BF10" s="78" t="s">
        <v>46</v>
      </c>
      <c r="BG10" s="82">
        <v>3879</v>
      </c>
      <c r="BH10" s="80">
        <v>3651</v>
      </c>
      <c r="BI10" s="80">
        <f t="shared" si="13"/>
        <v>228</v>
      </c>
      <c r="BJ10" s="52">
        <f t="shared" si="6"/>
        <v>0.94122196442382056</v>
      </c>
    </row>
    <row r="11" spans="2:62" ht="14.4" customHeight="1" x14ac:dyDescent="0.3">
      <c r="B11" s="66" t="s">
        <v>47</v>
      </c>
      <c r="C11" s="67">
        <v>265216</v>
      </c>
      <c r="D11" s="59">
        <v>251837</v>
      </c>
      <c r="E11" s="59">
        <f t="shared" si="7"/>
        <v>13379</v>
      </c>
      <c r="F11" s="43">
        <f t="shared" si="0"/>
        <v>0.94955432553088803</v>
      </c>
      <c r="G11" s="92"/>
      <c r="H11" s="92"/>
      <c r="I11" s="66" t="s">
        <v>47</v>
      </c>
      <c r="J11" s="67">
        <v>53374</v>
      </c>
      <c r="K11" s="59">
        <v>50284</v>
      </c>
      <c r="L11" s="59">
        <f t="shared" si="14"/>
        <v>3090</v>
      </c>
      <c r="M11" s="43">
        <f t="shared" si="15"/>
        <v>0.94210664368419084</v>
      </c>
      <c r="N11" s="92"/>
      <c r="O11" s="92"/>
      <c r="P11" s="66" t="s">
        <v>47</v>
      </c>
      <c r="Q11" s="13">
        <v>63096</v>
      </c>
      <c r="R11" s="60">
        <v>62069</v>
      </c>
      <c r="S11" s="59">
        <f t="shared" si="8"/>
        <v>1027</v>
      </c>
      <c r="T11" s="43">
        <f t="shared" si="1"/>
        <v>0.98372321541777608</v>
      </c>
      <c r="U11" s="92"/>
      <c r="V11" s="92"/>
      <c r="W11" s="66" t="s">
        <v>47</v>
      </c>
      <c r="X11" s="13">
        <v>17964</v>
      </c>
      <c r="Y11" s="60">
        <v>17890</v>
      </c>
      <c r="Z11" s="59">
        <f t="shared" si="9"/>
        <v>74</v>
      </c>
      <c r="AA11" s="43">
        <f t="shared" si="2"/>
        <v>0.99588065018926741</v>
      </c>
      <c r="AB11" s="34"/>
      <c r="AC11" s="92"/>
      <c r="AD11" s="66" t="s">
        <v>47</v>
      </c>
      <c r="AE11" s="425"/>
      <c r="AF11" s="426"/>
      <c r="AG11" s="426"/>
      <c r="AH11" s="427"/>
      <c r="AI11" s="40"/>
      <c r="AJ11" s="14"/>
      <c r="AK11" s="66" t="s">
        <v>47</v>
      </c>
      <c r="AL11" s="61">
        <v>13346</v>
      </c>
      <c r="AM11" s="57">
        <v>12945</v>
      </c>
      <c r="AN11" s="59">
        <f t="shared" si="10"/>
        <v>401</v>
      </c>
      <c r="AO11" s="43">
        <f t="shared" si="3"/>
        <v>0.96995354413307355</v>
      </c>
      <c r="AP11" s="92"/>
      <c r="AQ11" s="92"/>
      <c r="AR11" s="66" t="s">
        <v>47</v>
      </c>
      <c r="AS11" s="61">
        <v>27588</v>
      </c>
      <c r="AT11" s="57">
        <v>24024</v>
      </c>
      <c r="AU11" s="57">
        <f t="shared" si="11"/>
        <v>3564</v>
      </c>
      <c r="AV11" s="43">
        <f t="shared" si="4"/>
        <v>0.87081339712918659</v>
      </c>
      <c r="AW11" s="34"/>
      <c r="AX11" s="92"/>
      <c r="AY11" s="66" t="s">
        <v>47</v>
      </c>
      <c r="AZ11" s="63">
        <v>4131</v>
      </c>
      <c r="BA11" s="64">
        <v>3866</v>
      </c>
      <c r="BB11" s="64">
        <f t="shared" si="12"/>
        <v>265</v>
      </c>
      <c r="BC11" s="43">
        <f t="shared" si="5"/>
        <v>0.93585088356330182</v>
      </c>
      <c r="BD11" s="34"/>
      <c r="BE11" s="92"/>
      <c r="BF11" s="66" t="s">
        <v>47</v>
      </c>
      <c r="BG11" s="61">
        <v>4047</v>
      </c>
      <c r="BH11" s="57">
        <v>3793</v>
      </c>
      <c r="BI11" s="57">
        <f t="shared" si="13"/>
        <v>254</v>
      </c>
      <c r="BJ11" s="43">
        <f t="shared" si="6"/>
        <v>0.93723745984680007</v>
      </c>
    </row>
    <row r="12" spans="2:62" ht="14.4" customHeight="1" x14ac:dyDescent="0.3">
      <c r="B12" s="66" t="s">
        <v>48</v>
      </c>
      <c r="C12" s="67">
        <v>244349</v>
      </c>
      <c r="D12" s="59">
        <v>233474</v>
      </c>
      <c r="E12" s="59">
        <f t="shared" si="7"/>
        <v>10875</v>
      </c>
      <c r="F12" s="43">
        <f t="shared" si="0"/>
        <v>0.95549398606092106</v>
      </c>
      <c r="G12" s="92"/>
      <c r="H12" s="92"/>
      <c r="I12" s="66" t="s">
        <v>48</v>
      </c>
      <c r="J12" s="67">
        <v>49520</v>
      </c>
      <c r="K12" s="59">
        <v>47213</v>
      </c>
      <c r="L12" s="59">
        <f t="shared" si="14"/>
        <v>2307</v>
      </c>
      <c r="M12" s="43">
        <f t="shared" si="15"/>
        <v>0.95341276252019391</v>
      </c>
      <c r="N12" s="92"/>
      <c r="O12" s="92"/>
      <c r="P12" s="66" t="s">
        <v>48</v>
      </c>
      <c r="Q12" s="13">
        <v>60855</v>
      </c>
      <c r="R12" s="60">
        <v>59920</v>
      </c>
      <c r="S12" s="59">
        <f t="shared" si="8"/>
        <v>935</v>
      </c>
      <c r="T12" s="43">
        <f t="shared" si="1"/>
        <v>0.98463560923506699</v>
      </c>
      <c r="U12" s="92"/>
      <c r="V12" s="92"/>
      <c r="W12" s="66" t="s">
        <v>48</v>
      </c>
      <c r="X12" s="13">
        <v>17906</v>
      </c>
      <c r="Y12" s="60">
        <v>17859</v>
      </c>
      <c r="Z12" s="59">
        <f t="shared" si="9"/>
        <v>47</v>
      </c>
      <c r="AA12" s="43">
        <f t="shared" si="2"/>
        <v>0.99737518150340665</v>
      </c>
      <c r="AB12" s="34"/>
      <c r="AC12" s="92"/>
      <c r="AD12" s="66" t="s">
        <v>48</v>
      </c>
      <c r="AE12" s="428"/>
      <c r="AF12" s="429"/>
      <c r="AG12" s="429"/>
      <c r="AH12" s="430"/>
      <c r="AI12" s="40"/>
      <c r="AJ12" s="14"/>
      <c r="AK12" s="66" t="s">
        <v>48</v>
      </c>
      <c r="AL12" s="61">
        <v>13341</v>
      </c>
      <c r="AM12" s="57">
        <v>12974</v>
      </c>
      <c r="AN12" s="59">
        <f t="shared" si="10"/>
        <v>367</v>
      </c>
      <c r="AO12" s="43">
        <f t="shared" si="3"/>
        <v>0.97249081777977664</v>
      </c>
      <c r="AP12" s="92"/>
      <c r="AQ12" s="92"/>
      <c r="AR12" s="66" t="s">
        <v>48</v>
      </c>
      <c r="AS12" s="61">
        <v>26023</v>
      </c>
      <c r="AT12" s="57">
        <v>22694</v>
      </c>
      <c r="AU12" s="57">
        <f t="shared" si="11"/>
        <v>3329</v>
      </c>
      <c r="AV12" s="43">
        <f t="shared" si="4"/>
        <v>0.87207470314721591</v>
      </c>
      <c r="AW12" s="34"/>
      <c r="AX12" s="92"/>
      <c r="AY12" s="66" t="s">
        <v>48</v>
      </c>
      <c r="AZ12" s="63">
        <v>4112</v>
      </c>
      <c r="BA12" s="64">
        <v>3852</v>
      </c>
      <c r="BB12" s="64">
        <f t="shared" si="12"/>
        <v>260</v>
      </c>
      <c r="BC12" s="43">
        <f t="shared" si="5"/>
        <v>0.9367704280155642</v>
      </c>
      <c r="BD12" s="34"/>
      <c r="BE12" s="92"/>
      <c r="BF12" s="66" t="s">
        <v>48</v>
      </c>
      <c r="BG12" s="61">
        <v>4231</v>
      </c>
      <c r="BH12" s="57">
        <v>3953</v>
      </c>
      <c r="BI12" s="57">
        <f t="shared" si="13"/>
        <v>278</v>
      </c>
      <c r="BJ12" s="43">
        <f t="shared" si="6"/>
        <v>0.93429449302765299</v>
      </c>
    </row>
    <row r="13" spans="2:62" ht="14.4" customHeight="1" x14ac:dyDescent="0.3">
      <c r="B13" s="68" t="s">
        <v>49</v>
      </c>
      <c r="C13" s="69">
        <v>249071</v>
      </c>
      <c r="D13" s="70">
        <v>239223</v>
      </c>
      <c r="E13" s="70">
        <f t="shared" si="7"/>
        <v>9848</v>
      </c>
      <c r="F13" s="71">
        <f t="shared" si="0"/>
        <v>0.96046107334856323</v>
      </c>
      <c r="G13" s="92"/>
      <c r="H13" s="92"/>
      <c r="I13" s="68" t="s">
        <v>49</v>
      </c>
      <c r="J13" s="69">
        <v>49552</v>
      </c>
      <c r="K13" s="70">
        <v>47343</v>
      </c>
      <c r="L13" s="70">
        <f t="shared" si="14"/>
        <v>2209</v>
      </c>
      <c r="M13" s="71">
        <f t="shared" si="15"/>
        <v>0.95542056829189537</v>
      </c>
      <c r="N13" s="92"/>
      <c r="O13" s="92"/>
      <c r="P13" s="68" t="s">
        <v>49</v>
      </c>
      <c r="Q13" s="72">
        <v>61197</v>
      </c>
      <c r="R13" s="73">
        <v>60127</v>
      </c>
      <c r="S13" s="70">
        <f t="shared" si="8"/>
        <v>1070</v>
      </c>
      <c r="T13" s="71">
        <f t="shared" si="1"/>
        <v>0.98251548278510381</v>
      </c>
      <c r="U13" s="92"/>
      <c r="V13" s="92"/>
      <c r="W13" s="68" t="s">
        <v>49</v>
      </c>
      <c r="X13" s="72">
        <v>19863</v>
      </c>
      <c r="Y13" s="73">
        <v>19786</v>
      </c>
      <c r="Z13" s="70">
        <f t="shared" si="9"/>
        <v>77</v>
      </c>
      <c r="AA13" s="71">
        <f t="shared" si="2"/>
        <v>0.99612344560237631</v>
      </c>
      <c r="AB13" s="34"/>
      <c r="AC13" s="92"/>
      <c r="AD13" s="68" t="s">
        <v>49</v>
      </c>
      <c r="AE13" s="72">
        <v>23783</v>
      </c>
      <c r="AF13" s="73">
        <v>23265</v>
      </c>
      <c r="AG13" s="70">
        <f t="shared" ref="AG13:AG30" si="16">AE13-AF13</f>
        <v>518</v>
      </c>
      <c r="AH13" s="71">
        <f t="shared" ref="AH13:AH30" si="17">AF13/AE13</f>
        <v>0.97821973678678042</v>
      </c>
      <c r="AI13" s="92"/>
      <c r="AJ13" s="92"/>
      <c r="AK13" s="68" t="s">
        <v>49</v>
      </c>
      <c r="AL13" s="74">
        <v>14103</v>
      </c>
      <c r="AM13" s="75">
        <v>13641</v>
      </c>
      <c r="AN13" s="70">
        <f t="shared" si="10"/>
        <v>462</v>
      </c>
      <c r="AO13" s="71">
        <f t="shared" si="3"/>
        <v>0.9672410125505212</v>
      </c>
      <c r="AP13" s="92"/>
      <c r="AQ13" s="92"/>
      <c r="AR13" s="68" t="s">
        <v>49</v>
      </c>
      <c r="AS13" s="74">
        <v>25834</v>
      </c>
      <c r="AT13" s="75">
        <v>22306</v>
      </c>
      <c r="AU13" s="75">
        <f t="shared" si="11"/>
        <v>3528</v>
      </c>
      <c r="AV13" s="71">
        <f t="shared" si="4"/>
        <v>0.86343578230239215</v>
      </c>
      <c r="AW13" s="34"/>
      <c r="AX13" s="92"/>
      <c r="AY13" s="68" t="s">
        <v>49</v>
      </c>
      <c r="AZ13" s="76">
        <v>3860</v>
      </c>
      <c r="BA13" s="77">
        <v>3596</v>
      </c>
      <c r="BB13" s="77">
        <f t="shared" si="12"/>
        <v>264</v>
      </c>
      <c r="BC13" s="71">
        <f t="shared" si="5"/>
        <v>0.93160621761658036</v>
      </c>
      <c r="BD13" s="34"/>
      <c r="BE13" s="92"/>
      <c r="BF13" s="68" t="s">
        <v>49</v>
      </c>
      <c r="BG13" s="74">
        <v>4266.5</v>
      </c>
      <c r="BH13" s="75">
        <v>3959.5</v>
      </c>
      <c r="BI13" s="75">
        <f t="shared" si="13"/>
        <v>307</v>
      </c>
      <c r="BJ13" s="71">
        <f t="shared" si="6"/>
        <v>0.92804406422125862</v>
      </c>
    </row>
    <row r="14" spans="2:62" ht="14.4" customHeight="1" x14ac:dyDescent="0.3">
      <c r="B14" s="78" t="s">
        <v>50</v>
      </c>
      <c r="C14" s="79">
        <v>268341</v>
      </c>
      <c r="D14" s="50">
        <v>256025</v>
      </c>
      <c r="E14" s="50">
        <f t="shared" si="7"/>
        <v>12316</v>
      </c>
      <c r="F14" s="52">
        <f t="shared" si="0"/>
        <v>0.9541031746919032</v>
      </c>
      <c r="G14" s="92"/>
      <c r="H14" s="92"/>
      <c r="I14" s="78" t="s">
        <v>50</v>
      </c>
      <c r="J14" s="79">
        <v>48012</v>
      </c>
      <c r="K14" s="50">
        <v>45388</v>
      </c>
      <c r="L14" s="50">
        <f t="shared" si="14"/>
        <v>2624</v>
      </c>
      <c r="M14" s="52">
        <f t="shared" si="15"/>
        <v>0.9453469965841873</v>
      </c>
      <c r="N14" s="92"/>
      <c r="O14" s="92"/>
      <c r="P14" s="78" t="s">
        <v>50</v>
      </c>
      <c r="Q14" s="53">
        <v>62487</v>
      </c>
      <c r="R14" s="54">
        <v>61406</v>
      </c>
      <c r="S14" s="50">
        <f t="shared" si="8"/>
        <v>1081</v>
      </c>
      <c r="T14" s="52">
        <f t="shared" si="1"/>
        <v>0.98270040168355022</v>
      </c>
      <c r="U14" s="92"/>
      <c r="V14" s="92"/>
      <c r="W14" s="78" t="s">
        <v>50</v>
      </c>
      <c r="X14" s="53">
        <v>19056</v>
      </c>
      <c r="Y14" s="54">
        <v>18991</v>
      </c>
      <c r="Z14" s="50">
        <f t="shared" si="9"/>
        <v>65</v>
      </c>
      <c r="AA14" s="52">
        <f t="shared" si="2"/>
        <v>0.99658900083963053</v>
      </c>
      <c r="AB14" s="34"/>
      <c r="AC14" s="92"/>
      <c r="AD14" s="78" t="s">
        <v>50</v>
      </c>
      <c r="AE14" s="53">
        <v>23036</v>
      </c>
      <c r="AF14" s="54">
        <v>22624</v>
      </c>
      <c r="AG14" s="50">
        <f t="shared" si="16"/>
        <v>412</v>
      </c>
      <c r="AH14" s="52">
        <f t="shared" si="17"/>
        <v>0.98211495051224174</v>
      </c>
      <c r="AI14" s="92"/>
      <c r="AJ14" s="92"/>
      <c r="AK14" s="78" t="s">
        <v>50</v>
      </c>
      <c r="AL14" s="82">
        <v>13403</v>
      </c>
      <c r="AM14" s="80">
        <v>13067</v>
      </c>
      <c r="AN14" s="50">
        <f t="shared" si="10"/>
        <v>336</v>
      </c>
      <c r="AO14" s="52">
        <f t="shared" si="3"/>
        <v>0.97493098560023872</v>
      </c>
      <c r="AP14" s="92"/>
      <c r="AQ14" s="92"/>
      <c r="AR14" s="78" t="s">
        <v>50</v>
      </c>
      <c r="AS14" s="82">
        <v>27575</v>
      </c>
      <c r="AT14" s="80">
        <v>23890</v>
      </c>
      <c r="AU14" s="80">
        <f t="shared" si="11"/>
        <v>3685</v>
      </c>
      <c r="AV14" s="52">
        <f t="shared" si="4"/>
        <v>0.86636446056210337</v>
      </c>
      <c r="AW14" s="34"/>
      <c r="AX14" s="92"/>
      <c r="AY14" s="78" t="s">
        <v>50</v>
      </c>
      <c r="AZ14" s="45">
        <v>4223</v>
      </c>
      <c r="BA14" s="81">
        <v>3917</v>
      </c>
      <c r="BB14" s="81">
        <f t="shared" si="12"/>
        <v>306</v>
      </c>
      <c r="BC14" s="52">
        <f t="shared" si="5"/>
        <v>0.92753966374615204</v>
      </c>
      <c r="BD14" s="34"/>
      <c r="BE14" s="92"/>
      <c r="BF14" s="78" t="s">
        <v>50</v>
      </c>
      <c r="BG14" s="82">
        <v>4247</v>
      </c>
      <c r="BH14" s="80">
        <v>3967</v>
      </c>
      <c r="BI14" s="80">
        <f t="shared" si="13"/>
        <v>280</v>
      </c>
      <c r="BJ14" s="52">
        <f t="shared" si="6"/>
        <v>0.9340711090181304</v>
      </c>
    </row>
    <row r="15" spans="2:62" ht="14.4" customHeight="1" x14ac:dyDescent="0.3">
      <c r="B15" s="66" t="s">
        <v>51</v>
      </c>
      <c r="C15" s="67">
        <v>274955</v>
      </c>
      <c r="D15" s="59">
        <v>263035</v>
      </c>
      <c r="E15" s="59">
        <f t="shared" si="7"/>
        <v>11920</v>
      </c>
      <c r="F15" s="43">
        <f t="shared" si="0"/>
        <v>0.95664745140113838</v>
      </c>
      <c r="G15" s="92"/>
      <c r="H15" s="92"/>
      <c r="I15" s="66" t="s">
        <v>51</v>
      </c>
      <c r="J15" s="67">
        <v>46382</v>
      </c>
      <c r="K15" s="59">
        <v>44515</v>
      </c>
      <c r="L15" s="59">
        <f t="shared" si="14"/>
        <v>1867</v>
      </c>
      <c r="M15" s="43">
        <f t="shared" si="15"/>
        <v>0.95974731576904837</v>
      </c>
      <c r="N15" s="92"/>
      <c r="O15" s="92"/>
      <c r="P15" s="66" t="s">
        <v>51</v>
      </c>
      <c r="Q15" s="13">
        <v>64566</v>
      </c>
      <c r="R15" s="60">
        <v>63550</v>
      </c>
      <c r="S15" s="59">
        <f t="shared" si="8"/>
        <v>1016</v>
      </c>
      <c r="T15" s="43">
        <f t="shared" si="1"/>
        <v>0.98426416380138149</v>
      </c>
      <c r="U15" s="92"/>
      <c r="V15" s="92"/>
      <c r="W15" s="66" t="s">
        <v>51</v>
      </c>
      <c r="X15" s="13">
        <v>19760</v>
      </c>
      <c r="Y15" s="60">
        <v>19719</v>
      </c>
      <c r="Z15" s="59">
        <f t="shared" si="9"/>
        <v>41</v>
      </c>
      <c r="AA15" s="43">
        <f t="shared" si="2"/>
        <v>0.99792510121457489</v>
      </c>
      <c r="AB15" s="34"/>
      <c r="AC15" s="92"/>
      <c r="AD15" s="66" t="s">
        <v>51</v>
      </c>
      <c r="AE15" s="13">
        <v>24278</v>
      </c>
      <c r="AF15" s="60">
        <v>23838</v>
      </c>
      <c r="AG15" s="59">
        <f t="shared" si="16"/>
        <v>440</v>
      </c>
      <c r="AH15" s="43">
        <f t="shared" si="17"/>
        <v>0.98187659609523026</v>
      </c>
      <c r="AI15" s="92"/>
      <c r="AJ15" s="92"/>
      <c r="AK15" s="66" t="s">
        <v>51</v>
      </c>
      <c r="AL15" s="61">
        <v>14179</v>
      </c>
      <c r="AM15" s="57">
        <v>13849</v>
      </c>
      <c r="AN15" s="59">
        <f t="shared" si="10"/>
        <v>330</v>
      </c>
      <c r="AO15" s="43">
        <f t="shared" si="3"/>
        <v>0.97672614429790539</v>
      </c>
      <c r="AP15" s="92"/>
      <c r="AQ15" s="92"/>
      <c r="AR15" s="66" t="s">
        <v>51</v>
      </c>
      <c r="AS15" s="61">
        <v>28902</v>
      </c>
      <c r="AT15" s="57">
        <v>25239</v>
      </c>
      <c r="AU15" s="57">
        <f t="shared" si="11"/>
        <v>3663</v>
      </c>
      <c r="AV15" s="43">
        <f t="shared" si="4"/>
        <v>0.8732613659954328</v>
      </c>
      <c r="AW15" s="34"/>
      <c r="AX15" s="92"/>
      <c r="AY15" s="66" t="s">
        <v>51</v>
      </c>
      <c r="AZ15" s="63">
        <v>4515</v>
      </c>
      <c r="BA15" s="64">
        <v>4208</v>
      </c>
      <c r="BB15" s="64">
        <f t="shared" si="12"/>
        <v>307</v>
      </c>
      <c r="BC15" s="43">
        <f t="shared" si="5"/>
        <v>0.93200442967884833</v>
      </c>
      <c r="BD15" s="34"/>
      <c r="BE15" s="92"/>
      <c r="BF15" s="66" t="s">
        <v>51</v>
      </c>
      <c r="BG15" s="61">
        <v>4368</v>
      </c>
      <c r="BH15" s="57">
        <v>4078</v>
      </c>
      <c r="BI15" s="57">
        <f t="shared" si="13"/>
        <v>290</v>
      </c>
      <c r="BJ15" s="43">
        <f t="shared" si="6"/>
        <v>0.93360805860805862</v>
      </c>
    </row>
    <row r="16" spans="2:62" ht="14.4" customHeight="1" x14ac:dyDescent="0.3">
      <c r="B16" s="66" t="s">
        <v>52</v>
      </c>
      <c r="C16" s="67">
        <v>277540</v>
      </c>
      <c r="D16" s="59">
        <v>267050</v>
      </c>
      <c r="E16" s="59">
        <f t="shared" si="7"/>
        <v>10490</v>
      </c>
      <c r="F16" s="43">
        <f t="shared" si="0"/>
        <v>0.96220364632125099</v>
      </c>
      <c r="G16" s="92"/>
      <c r="H16" s="92"/>
      <c r="I16" s="66" t="s">
        <v>52</v>
      </c>
      <c r="J16" s="67">
        <v>48167</v>
      </c>
      <c r="K16" s="59">
        <v>46400</v>
      </c>
      <c r="L16" s="59">
        <f t="shared" si="14"/>
        <v>1767</v>
      </c>
      <c r="M16" s="43">
        <f t="shared" si="15"/>
        <v>0.96331513276724734</v>
      </c>
      <c r="N16" s="92"/>
      <c r="O16" s="92"/>
      <c r="P16" s="66" t="s">
        <v>52</v>
      </c>
      <c r="Q16" s="13">
        <v>64234</v>
      </c>
      <c r="R16" s="60">
        <v>63288</v>
      </c>
      <c r="S16" s="59">
        <f t="shared" si="8"/>
        <v>946</v>
      </c>
      <c r="T16" s="43">
        <f t="shared" si="1"/>
        <v>0.9852725970669739</v>
      </c>
      <c r="U16" s="92"/>
      <c r="V16" s="92"/>
      <c r="W16" s="66" t="s">
        <v>52</v>
      </c>
      <c r="X16" s="13">
        <v>19647</v>
      </c>
      <c r="Y16" s="60">
        <v>19601</v>
      </c>
      <c r="Z16" s="59">
        <f t="shared" si="9"/>
        <v>46</v>
      </c>
      <c r="AA16" s="43">
        <f t="shared" si="2"/>
        <v>0.99765867562477728</v>
      </c>
      <c r="AB16" s="34"/>
      <c r="AC16" s="92"/>
      <c r="AD16" s="66" t="s">
        <v>52</v>
      </c>
      <c r="AE16" s="13">
        <v>23651</v>
      </c>
      <c r="AF16" s="60">
        <v>23313</v>
      </c>
      <c r="AG16" s="59">
        <f t="shared" si="16"/>
        <v>338</v>
      </c>
      <c r="AH16" s="43">
        <f t="shared" si="17"/>
        <v>0.98570884952010485</v>
      </c>
      <c r="AI16" s="92"/>
      <c r="AJ16" s="92"/>
      <c r="AK16" s="66" t="s">
        <v>52</v>
      </c>
      <c r="AL16" s="61">
        <v>13911</v>
      </c>
      <c r="AM16" s="57">
        <v>13573</v>
      </c>
      <c r="AN16" s="59">
        <f t="shared" si="10"/>
        <v>338</v>
      </c>
      <c r="AO16" s="43">
        <f t="shared" si="3"/>
        <v>0.97570268133132054</v>
      </c>
      <c r="AP16" s="92"/>
      <c r="AQ16" s="92"/>
      <c r="AR16" s="66" t="s">
        <v>52</v>
      </c>
      <c r="AS16" s="61">
        <v>28467</v>
      </c>
      <c r="AT16" s="57">
        <v>25027</v>
      </c>
      <c r="AU16" s="57">
        <f t="shared" si="11"/>
        <v>3440</v>
      </c>
      <c r="AV16" s="43">
        <f t="shared" si="4"/>
        <v>0.87915832367302493</v>
      </c>
      <c r="AW16" s="34"/>
      <c r="AX16" s="92"/>
      <c r="AY16" s="66" t="s">
        <v>52</v>
      </c>
      <c r="AZ16" s="63">
        <v>4508</v>
      </c>
      <c r="BA16" s="64">
        <v>4261</v>
      </c>
      <c r="BB16" s="64">
        <f t="shared" si="12"/>
        <v>247</v>
      </c>
      <c r="BC16" s="43">
        <f t="shared" si="5"/>
        <v>0.94520851818988461</v>
      </c>
      <c r="BD16" s="34"/>
      <c r="BE16" s="92"/>
      <c r="BF16" s="66" t="s">
        <v>52</v>
      </c>
      <c r="BG16" s="61">
        <v>4359</v>
      </c>
      <c r="BH16" s="57">
        <v>4096</v>
      </c>
      <c r="BI16" s="57">
        <f t="shared" si="13"/>
        <v>263</v>
      </c>
      <c r="BJ16" s="43">
        <f t="shared" si="6"/>
        <v>0.93966506079376</v>
      </c>
    </row>
    <row r="17" spans="2:63" ht="14.4" customHeight="1" x14ac:dyDescent="0.3">
      <c r="B17" s="68" t="s">
        <v>53</v>
      </c>
      <c r="C17" s="69">
        <v>287687</v>
      </c>
      <c r="D17" s="70">
        <v>276930</v>
      </c>
      <c r="E17" s="70">
        <f t="shared" si="7"/>
        <v>10757</v>
      </c>
      <c r="F17" s="71">
        <f t="shared" si="0"/>
        <v>0.96260866844869597</v>
      </c>
      <c r="G17" s="92"/>
      <c r="H17" s="92"/>
      <c r="I17" s="68" t="s">
        <v>53</v>
      </c>
      <c r="J17" s="69">
        <v>52340</v>
      </c>
      <c r="K17" s="70">
        <v>50302</v>
      </c>
      <c r="L17" s="70">
        <f t="shared" si="14"/>
        <v>2038</v>
      </c>
      <c r="M17" s="71">
        <f t="shared" si="15"/>
        <v>0.96106228505922808</v>
      </c>
      <c r="N17" s="92"/>
      <c r="O17" s="92"/>
      <c r="P17" s="68" t="s">
        <v>53</v>
      </c>
      <c r="Q17" s="72">
        <v>63916</v>
      </c>
      <c r="R17" s="73">
        <v>62926</v>
      </c>
      <c r="S17" s="70">
        <f t="shared" si="8"/>
        <v>990</v>
      </c>
      <c r="T17" s="71">
        <f t="shared" si="1"/>
        <v>0.9845109205832655</v>
      </c>
      <c r="U17" s="92"/>
      <c r="V17" s="92"/>
      <c r="W17" s="68" t="s">
        <v>53</v>
      </c>
      <c r="X17" s="72">
        <v>21256</v>
      </c>
      <c r="Y17" s="73">
        <v>21184</v>
      </c>
      <c r="Z17" s="70">
        <f t="shared" si="9"/>
        <v>72</v>
      </c>
      <c r="AA17" s="71">
        <f t="shared" si="2"/>
        <v>0.99661272111403842</v>
      </c>
      <c r="AB17" s="34"/>
      <c r="AC17" s="92"/>
      <c r="AD17" s="68" t="s">
        <v>53</v>
      </c>
      <c r="AE17" s="72">
        <v>24976</v>
      </c>
      <c r="AF17" s="73">
        <v>24483</v>
      </c>
      <c r="AG17" s="70">
        <f t="shared" si="16"/>
        <v>493</v>
      </c>
      <c r="AH17" s="71">
        <f t="shared" si="17"/>
        <v>0.98026105060858426</v>
      </c>
      <c r="AI17" s="92"/>
      <c r="AJ17" s="92"/>
      <c r="AK17" s="68" t="s">
        <v>53</v>
      </c>
      <c r="AL17" s="74">
        <v>13769</v>
      </c>
      <c r="AM17" s="75">
        <v>13399</v>
      </c>
      <c r="AN17" s="70">
        <f t="shared" si="10"/>
        <v>370</v>
      </c>
      <c r="AO17" s="71">
        <f t="shared" si="3"/>
        <v>0.97312804125208807</v>
      </c>
      <c r="AP17" s="92"/>
      <c r="AQ17" s="92"/>
      <c r="AR17" s="68" t="s">
        <v>53</v>
      </c>
      <c r="AS17" s="74">
        <v>28236</v>
      </c>
      <c r="AT17" s="75">
        <v>24640</v>
      </c>
      <c r="AU17" s="75">
        <f t="shared" si="11"/>
        <v>3596</v>
      </c>
      <c r="AV17" s="71">
        <f t="shared" si="4"/>
        <v>0.87264485054540308</v>
      </c>
      <c r="AW17" s="34"/>
      <c r="AX17" s="92"/>
      <c r="AY17" s="68" t="s">
        <v>53</v>
      </c>
      <c r="AZ17" s="76">
        <v>4232</v>
      </c>
      <c r="BA17" s="77">
        <v>4048</v>
      </c>
      <c r="BB17" s="77">
        <f t="shared" si="12"/>
        <v>184</v>
      </c>
      <c r="BC17" s="71">
        <f t="shared" si="5"/>
        <v>0.95652173913043481</v>
      </c>
      <c r="BD17" s="34"/>
      <c r="BE17" s="92"/>
      <c r="BF17" s="68" t="s">
        <v>53</v>
      </c>
      <c r="BG17" s="74">
        <v>4441</v>
      </c>
      <c r="BH17" s="75">
        <v>4156</v>
      </c>
      <c r="BI17" s="75">
        <f t="shared" si="13"/>
        <v>285</v>
      </c>
      <c r="BJ17" s="71">
        <f t="shared" si="6"/>
        <v>0.93582526458004955</v>
      </c>
    </row>
    <row r="18" spans="2:63" ht="14.4" customHeight="1" x14ac:dyDescent="0.3">
      <c r="B18" s="78" t="s">
        <v>54</v>
      </c>
      <c r="C18" s="79">
        <v>300590</v>
      </c>
      <c r="D18" s="50">
        <v>286109</v>
      </c>
      <c r="E18" s="50">
        <f t="shared" si="7"/>
        <v>14481</v>
      </c>
      <c r="F18" s="52">
        <f t="shared" si="0"/>
        <v>0.95182474466881795</v>
      </c>
      <c r="G18" s="92"/>
      <c r="H18" s="92"/>
      <c r="I18" s="78" t="s">
        <v>54</v>
      </c>
      <c r="J18" s="79">
        <v>47975</v>
      </c>
      <c r="K18" s="50">
        <v>45649</v>
      </c>
      <c r="L18" s="50">
        <f t="shared" si="14"/>
        <v>2326</v>
      </c>
      <c r="M18" s="52">
        <f t="shared" si="15"/>
        <v>0.95151641479937465</v>
      </c>
      <c r="N18" s="92"/>
      <c r="O18" s="92"/>
      <c r="P18" s="78" t="s">
        <v>54</v>
      </c>
      <c r="Q18" s="53">
        <v>63677</v>
      </c>
      <c r="R18" s="54">
        <v>62643</v>
      </c>
      <c r="S18" s="50">
        <f t="shared" si="8"/>
        <v>1034</v>
      </c>
      <c r="T18" s="52">
        <f t="shared" si="1"/>
        <v>0.98376179782338991</v>
      </c>
      <c r="U18" s="92"/>
      <c r="V18" s="92"/>
      <c r="W18" s="78" t="s">
        <v>54</v>
      </c>
      <c r="X18" s="53">
        <v>19796</v>
      </c>
      <c r="Y18" s="54">
        <v>19723</v>
      </c>
      <c r="Z18" s="50">
        <f t="shared" si="9"/>
        <v>73</v>
      </c>
      <c r="AA18" s="52">
        <f t="shared" si="2"/>
        <v>0.99631238634067487</v>
      </c>
      <c r="AB18" s="34"/>
      <c r="AC18" s="92"/>
      <c r="AD18" s="78" t="s">
        <v>54</v>
      </c>
      <c r="AE18" s="53">
        <v>23900</v>
      </c>
      <c r="AF18" s="54">
        <v>23314</v>
      </c>
      <c r="AG18" s="50">
        <f t="shared" si="16"/>
        <v>586</v>
      </c>
      <c r="AH18" s="52">
        <f t="shared" si="17"/>
        <v>0.9754811715481172</v>
      </c>
      <c r="AI18" s="92"/>
      <c r="AJ18" s="92"/>
      <c r="AK18" s="78" t="s">
        <v>54</v>
      </c>
      <c r="AL18" s="82">
        <v>13413</v>
      </c>
      <c r="AM18" s="80">
        <v>13065</v>
      </c>
      <c r="AN18" s="50">
        <f t="shared" si="10"/>
        <v>348</v>
      </c>
      <c r="AO18" s="52">
        <f t="shared" si="3"/>
        <v>0.974055021248043</v>
      </c>
      <c r="AP18" s="92"/>
      <c r="AQ18" s="92"/>
      <c r="AR18" s="78" t="s">
        <v>54</v>
      </c>
      <c r="AS18" s="82">
        <v>28791</v>
      </c>
      <c r="AT18" s="80">
        <v>25180</v>
      </c>
      <c r="AU18" s="80">
        <f t="shared" si="11"/>
        <v>3611</v>
      </c>
      <c r="AV18" s="52">
        <f t="shared" si="4"/>
        <v>0.8745788614497586</v>
      </c>
      <c r="AW18" s="34"/>
      <c r="AX18" s="92"/>
      <c r="AY18" s="78" t="s">
        <v>54</v>
      </c>
      <c r="AZ18" s="45">
        <v>4545</v>
      </c>
      <c r="BA18" s="81">
        <v>4300</v>
      </c>
      <c r="BB18" s="81">
        <f t="shared" si="12"/>
        <v>245</v>
      </c>
      <c r="BC18" s="52">
        <f t="shared" si="5"/>
        <v>0.94609460946094615</v>
      </c>
      <c r="BD18" s="34"/>
      <c r="BE18" s="92"/>
      <c r="BF18" s="78" t="s">
        <v>54</v>
      </c>
      <c r="BG18" s="82">
        <v>4270</v>
      </c>
      <c r="BH18" s="80">
        <v>4009</v>
      </c>
      <c r="BI18" s="80">
        <f t="shared" si="13"/>
        <v>261</v>
      </c>
      <c r="BJ18" s="52">
        <f t="shared" si="6"/>
        <v>0.93887587822014051</v>
      </c>
    </row>
    <row r="19" spans="2:63" ht="14.4" customHeight="1" x14ac:dyDescent="0.3">
      <c r="B19" s="66" t="s">
        <v>55</v>
      </c>
      <c r="C19" s="67">
        <v>306034</v>
      </c>
      <c r="D19" s="59">
        <v>291995</v>
      </c>
      <c r="E19" s="59">
        <f t="shared" si="7"/>
        <v>14039</v>
      </c>
      <c r="F19" s="43">
        <f t="shared" si="0"/>
        <v>0.95412601214244164</v>
      </c>
      <c r="G19" s="92"/>
      <c r="H19" s="92"/>
      <c r="I19" s="66" t="s">
        <v>55</v>
      </c>
      <c r="J19" s="67">
        <v>45621</v>
      </c>
      <c r="K19" s="59">
        <v>43663</v>
      </c>
      <c r="L19" s="59">
        <f t="shared" si="14"/>
        <v>1958</v>
      </c>
      <c r="M19" s="43">
        <f t="shared" si="15"/>
        <v>0.95708116876000082</v>
      </c>
      <c r="N19" s="92"/>
      <c r="O19" s="92"/>
      <c r="P19" s="66" t="s">
        <v>55</v>
      </c>
      <c r="Q19" s="13">
        <v>66097</v>
      </c>
      <c r="R19" s="60">
        <v>65056</v>
      </c>
      <c r="S19" s="59">
        <f t="shared" si="8"/>
        <v>1041</v>
      </c>
      <c r="T19" s="43">
        <f t="shared" si="1"/>
        <v>0.98425041983751149</v>
      </c>
      <c r="U19" s="92"/>
      <c r="V19" s="92"/>
      <c r="W19" s="66" t="s">
        <v>55</v>
      </c>
      <c r="X19" s="13">
        <v>20312</v>
      </c>
      <c r="Y19" s="60">
        <v>20265</v>
      </c>
      <c r="Z19" s="59">
        <f t="shared" si="9"/>
        <v>47</v>
      </c>
      <c r="AA19" s="43">
        <f t="shared" si="2"/>
        <v>0.99768609688853882</v>
      </c>
      <c r="AB19" s="34"/>
      <c r="AC19" s="92"/>
      <c r="AD19" s="66" t="s">
        <v>55</v>
      </c>
      <c r="AE19" s="13">
        <v>24135</v>
      </c>
      <c r="AF19" s="60">
        <v>23640</v>
      </c>
      <c r="AG19" s="59">
        <f t="shared" si="16"/>
        <v>495</v>
      </c>
      <c r="AH19" s="43">
        <f t="shared" si="17"/>
        <v>0.97949036668738343</v>
      </c>
      <c r="AI19" s="92"/>
      <c r="AJ19" s="92"/>
      <c r="AK19" s="66" t="s">
        <v>55</v>
      </c>
      <c r="AL19" s="61">
        <v>14039</v>
      </c>
      <c r="AM19" s="57">
        <v>13684</v>
      </c>
      <c r="AN19" s="59">
        <f t="shared" si="10"/>
        <v>355</v>
      </c>
      <c r="AO19" s="43">
        <f t="shared" si="3"/>
        <v>0.97471329866799628</v>
      </c>
      <c r="AP19" s="92"/>
      <c r="AQ19" s="92"/>
      <c r="AR19" s="66" t="s">
        <v>55</v>
      </c>
      <c r="AS19" s="61">
        <v>30310</v>
      </c>
      <c r="AT19" s="57">
        <v>26454</v>
      </c>
      <c r="AU19" s="57">
        <f t="shared" si="11"/>
        <v>3856</v>
      </c>
      <c r="AV19" s="43">
        <f t="shared" si="4"/>
        <v>0.8727812603101287</v>
      </c>
      <c r="AW19" s="34"/>
      <c r="AX19" s="92"/>
      <c r="AY19" s="66" t="s">
        <v>55</v>
      </c>
      <c r="AZ19" s="63">
        <v>4444</v>
      </c>
      <c r="BA19" s="64">
        <v>4218</v>
      </c>
      <c r="BB19" s="64">
        <f t="shared" si="12"/>
        <v>226</v>
      </c>
      <c r="BC19" s="43">
        <f t="shared" si="5"/>
        <v>0.94914491449144911</v>
      </c>
      <c r="BD19" s="34"/>
      <c r="BE19" s="92"/>
      <c r="BF19" s="66" t="s">
        <v>55</v>
      </c>
      <c r="BG19" s="61">
        <v>4521</v>
      </c>
      <c r="BH19" s="57">
        <v>4212</v>
      </c>
      <c r="BI19" s="57">
        <f t="shared" si="13"/>
        <v>309</v>
      </c>
      <c r="BJ19" s="43">
        <f t="shared" si="6"/>
        <v>0.93165228931652289</v>
      </c>
    </row>
    <row r="20" spans="2:63" ht="14.4" customHeight="1" x14ac:dyDescent="0.3">
      <c r="B20" s="66" t="s">
        <v>56</v>
      </c>
      <c r="C20" s="67">
        <v>316479</v>
      </c>
      <c r="D20" s="59">
        <v>303293</v>
      </c>
      <c r="E20" s="59">
        <f t="shared" si="7"/>
        <v>13186</v>
      </c>
      <c r="F20" s="43">
        <f t="shared" si="0"/>
        <v>0.95833530818790502</v>
      </c>
      <c r="G20" s="92"/>
      <c r="H20" s="92"/>
      <c r="I20" s="66" t="s">
        <v>56</v>
      </c>
      <c r="J20" s="67">
        <v>52774</v>
      </c>
      <c r="K20" s="59">
        <v>50360</v>
      </c>
      <c r="L20" s="59">
        <f t="shared" si="14"/>
        <v>2414</v>
      </c>
      <c r="M20" s="43">
        <f t="shared" si="15"/>
        <v>0.95425777845151016</v>
      </c>
      <c r="N20" s="92"/>
      <c r="O20" s="92"/>
      <c r="P20" s="66" t="s">
        <v>56</v>
      </c>
      <c r="Q20" s="13">
        <v>66163</v>
      </c>
      <c r="R20" s="60">
        <v>65163</v>
      </c>
      <c r="S20" s="59">
        <f t="shared" si="8"/>
        <v>1000</v>
      </c>
      <c r="T20" s="43">
        <f t="shared" si="1"/>
        <v>0.98488581231201733</v>
      </c>
      <c r="U20" s="92"/>
      <c r="V20" s="92"/>
      <c r="W20" s="66" t="s">
        <v>56</v>
      </c>
      <c r="X20" s="13">
        <v>20351</v>
      </c>
      <c r="Y20" s="60">
        <v>20287</v>
      </c>
      <c r="Z20" s="59">
        <f t="shared" si="9"/>
        <v>64</v>
      </c>
      <c r="AA20" s="43">
        <f t="shared" si="2"/>
        <v>0.99685519139108647</v>
      </c>
      <c r="AB20" s="34"/>
      <c r="AC20" s="92"/>
      <c r="AD20" s="66" t="s">
        <v>56</v>
      </c>
      <c r="AE20" s="13">
        <v>24045</v>
      </c>
      <c r="AF20" s="60">
        <v>23638</v>
      </c>
      <c r="AG20" s="59">
        <f t="shared" si="16"/>
        <v>407</v>
      </c>
      <c r="AH20" s="43">
        <f t="shared" si="17"/>
        <v>0.9830734040341027</v>
      </c>
      <c r="AI20" s="92"/>
      <c r="AJ20" s="92"/>
      <c r="AK20" s="66" t="s">
        <v>56</v>
      </c>
      <c r="AL20" s="61">
        <v>14401</v>
      </c>
      <c r="AM20" s="57">
        <v>14035</v>
      </c>
      <c r="AN20" s="59">
        <f t="shared" si="10"/>
        <v>366</v>
      </c>
      <c r="AO20" s="43">
        <f t="shared" si="3"/>
        <v>0.97458509825706552</v>
      </c>
      <c r="AP20" s="92"/>
      <c r="AQ20" s="92"/>
      <c r="AR20" s="66" t="s">
        <v>56</v>
      </c>
      <c r="AS20" s="61">
        <v>30362</v>
      </c>
      <c r="AT20" s="57">
        <v>26677</v>
      </c>
      <c r="AU20" s="57">
        <f t="shared" si="11"/>
        <v>3685</v>
      </c>
      <c r="AV20" s="43">
        <f t="shared" si="4"/>
        <v>0.87863118371648774</v>
      </c>
      <c r="AW20" s="34"/>
      <c r="AX20" s="92"/>
      <c r="AY20" s="66" t="s">
        <v>56</v>
      </c>
      <c r="AZ20" s="63">
        <v>4728</v>
      </c>
      <c r="BA20" s="64">
        <v>4530</v>
      </c>
      <c r="BB20" s="64">
        <f t="shared" si="12"/>
        <v>198</v>
      </c>
      <c r="BC20" s="43">
        <f t="shared" si="5"/>
        <v>0.95812182741116747</v>
      </c>
      <c r="BD20" s="34"/>
      <c r="BE20" s="92"/>
      <c r="BF20" s="66" t="s">
        <v>56</v>
      </c>
      <c r="BG20" s="61">
        <v>4492</v>
      </c>
      <c r="BH20" s="57">
        <v>4189</v>
      </c>
      <c r="BI20" s="57">
        <f t="shared" si="13"/>
        <v>303</v>
      </c>
      <c r="BJ20" s="43">
        <f t="shared" si="6"/>
        <v>0.93254674977738206</v>
      </c>
    </row>
    <row r="21" spans="2:63" ht="14.4" customHeight="1" x14ac:dyDescent="0.3">
      <c r="B21" s="68" t="s">
        <v>57</v>
      </c>
      <c r="C21" s="69">
        <v>297100</v>
      </c>
      <c r="D21" s="70">
        <v>284439</v>
      </c>
      <c r="E21" s="70">
        <f t="shared" si="7"/>
        <v>12661</v>
      </c>
      <c r="F21" s="71">
        <f t="shared" si="0"/>
        <v>0.95738471894984856</v>
      </c>
      <c r="G21" s="92"/>
      <c r="H21" s="92"/>
      <c r="I21" s="68" t="s">
        <v>57</v>
      </c>
      <c r="J21" s="69">
        <v>50173</v>
      </c>
      <c r="K21" s="70">
        <v>48017</v>
      </c>
      <c r="L21" s="70">
        <f t="shared" si="14"/>
        <v>2156</v>
      </c>
      <c r="M21" s="71">
        <f t="shared" si="15"/>
        <v>0.95702868076455461</v>
      </c>
      <c r="N21" s="92"/>
      <c r="O21" s="92"/>
      <c r="P21" s="68" t="s">
        <v>57</v>
      </c>
      <c r="Q21" s="72">
        <v>62690</v>
      </c>
      <c r="R21" s="73">
        <v>61633</v>
      </c>
      <c r="S21" s="70">
        <f t="shared" si="8"/>
        <v>1057</v>
      </c>
      <c r="T21" s="71">
        <f t="shared" si="1"/>
        <v>0.98313925665975432</v>
      </c>
      <c r="U21" s="92"/>
      <c r="V21" s="92"/>
      <c r="W21" s="68" t="s">
        <v>57</v>
      </c>
      <c r="X21" s="72">
        <v>22435</v>
      </c>
      <c r="Y21" s="73">
        <v>22347</v>
      </c>
      <c r="Z21" s="70">
        <f t="shared" si="9"/>
        <v>88</v>
      </c>
      <c r="AA21" s="71">
        <f t="shared" si="2"/>
        <v>0.99607755738800985</v>
      </c>
      <c r="AB21" s="34"/>
      <c r="AC21" s="92"/>
      <c r="AD21" s="68" t="s">
        <v>57</v>
      </c>
      <c r="AE21" s="72">
        <v>24473</v>
      </c>
      <c r="AF21" s="73">
        <v>24002</v>
      </c>
      <c r="AG21" s="70">
        <f t="shared" si="16"/>
        <v>471</v>
      </c>
      <c r="AH21" s="71">
        <f t="shared" si="17"/>
        <v>0.98075430065786784</v>
      </c>
      <c r="AI21" s="92"/>
      <c r="AJ21" s="92"/>
      <c r="AK21" s="68" t="s">
        <v>57</v>
      </c>
      <c r="AL21" s="74">
        <v>13647</v>
      </c>
      <c r="AM21" s="75">
        <v>13249</v>
      </c>
      <c r="AN21" s="70">
        <f t="shared" si="10"/>
        <v>398</v>
      </c>
      <c r="AO21" s="71">
        <f t="shared" si="3"/>
        <v>0.97083608119000508</v>
      </c>
      <c r="AP21" s="92"/>
      <c r="AQ21" s="92"/>
      <c r="AR21" s="68" t="s">
        <v>57</v>
      </c>
      <c r="AS21" s="74">
        <v>28475</v>
      </c>
      <c r="AT21" s="75">
        <v>24586</v>
      </c>
      <c r="AU21" s="75">
        <f t="shared" si="11"/>
        <v>3889</v>
      </c>
      <c r="AV21" s="71">
        <f t="shared" si="4"/>
        <v>0.86342405618964002</v>
      </c>
      <c r="AW21" s="34"/>
      <c r="AX21" s="92"/>
      <c r="AY21" s="68" t="s">
        <v>57</v>
      </c>
      <c r="AZ21" s="76">
        <v>4237</v>
      </c>
      <c r="BA21" s="77">
        <v>4022</v>
      </c>
      <c r="BB21" s="77">
        <f t="shared" si="12"/>
        <v>215</v>
      </c>
      <c r="BC21" s="71">
        <f t="shared" si="5"/>
        <v>0.94925654944536231</v>
      </c>
      <c r="BD21" s="34"/>
      <c r="BE21" s="92"/>
      <c r="BF21" s="68" t="s">
        <v>57</v>
      </c>
      <c r="BG21" s="74">
        <v>4378</v>
      </c>
      <c r="BH21" s="75">
        <v>4057</v>
      </c>
      <c r="BI21" s="75">
        <f t="shared" si="13"/>
        <v>321</v>
      </c>
      <c r="BJ21" s="71">
        <f t="shared" si="6"/>
        <v>0.92667884878940154</v>
      </c>
    </row>
    <row r="22" spans="2:63" ht="14.4" customHeight="1" x14ac:dyDescent="0.3">
      <c r="B22" s="78" t="s">
        <v>58</v>
      </c>
      <c r="C22" s="79">
        <v>317844</v>
      </c>
      <c r="D22" s="50">
        <v>303533</v>
      </c>
      <c r="E22" s="50">
        <f t="shared" si="7"/>
        <v>14311</v>
      </c>
      <c r="F22" s="52">
        <f t="shared" si="0"/>
        <v>0.9549747674960043</v>
      </c>
      <c r="G22" s="92"/>
      <c r="H22" s="92"/>
      <c r="I22" s="78" t="s">
        <v>58</v>
      </c>
      <c r="J22" s="79">
        <v>51534</v>
      </c>
      <c r="K22" s="50">
        <v>49149</v>
      </c>
      <c r="L22" s="50">
        <f t="shared" si="14"/>
        <v>2385</v>
      </c>
      <c r="M22" s="52">
        <f t="shared" si="15"/>
        <v>0.9537198742577716</v>
      </c>
      <c r="N22" s="92"/>
      <c r="O22" s="92"/>
      <c r="P22" s="78" t="s">
        <v>58</v>
      </c>
      <c r="Q22" s="53">
        <v>64811</v>
      </c>
      <c r="R22" s="54">
        <v>63740</v>
      </c>
      <c r="S22" s="50">
        <f t="shared" si="8"/>
        <v>1071</v>
      </c>
      <c r="T22" s="52">
        <f t="shared" si="1"/>
        <v>0.98347502738732617</v>
      </c>
      <c r="U22" s="92"/>
      <c r="V22" s="92"/>
      <c r="W22" s="78" t="s">
        <v>58</v>
      </c>
      <c r="X22" s="53">
        <v>21158</v>
      </c>
      <c r="Y22" s="54">
        <v>21099</v>
      </c>
      <c r="Z22" s="83">
        <f t="shared" si="9"/>
        <v>59</v>
      </c>
      <c r="AA22" s="84">
        <f t="shared" si="2"/>
        <v>0.99721145665941957</v>
      </c>
      <c r="AB22" s="34"/>
      <c r="AC22" s="92"/>
      <c r="AD22" s="78" t="s">
        <v>58</v>
      </c>
      <c r="AE22" s="53">
        <v>23368</v>
      </c>
      <c r="AF22" s="54">
        <v>22885</v>
      </c>
      <c r="AG22" s="50">
        <f t="shared" si="16"/>
        <v>483</v>
      </c>
      <c r="AH22" s="52">
        <f t="shared" si="17"/>
        <v>0.97933070866141736</v>
      </c>
      <c r="AI22" s="92"/>
      <c r="AJ22" s="92"/>
      <c r="AK22" s="78" t="s">
        <v>58</v>
      </c>
      <c r="AL22" s="82">
        <v>13518</v>
      </c>
      <c r="AM22" s="80">
        <v>13209</v>
      </c>
      <c r="AN22" s="50">
        <f t="shared" si="10"/>
        <v>309</v>
      </c>
      <c r="AO22" s="52">
        <f t="shared" si="3"/>
        <v>0.97714158899245451</v>
      </c>
      <c r="AP22" s="92"/>
      <c r="AQ22" s="92"/>
      <c r="AR22" s="78" t="s">
        <v>58</v>
      </c>
      <c r="AS22" s="82">
        <v>30038</v>
      </c>
      <c r="AT22" s="80">
        <v>26110</v>
      </c>
      <c r="AU22" s="80">
        <f t="shared" si="11"/>
        <v>3928</v>
      </c>
      <c r="AV22" s="52">
        <f t="shared" si="4"/>
        <v>0.86923230574605503</v>
      </c>
      <c r="AW22" s="34"/>
      <c r="AX22" s="92"/>
      <c r="AY22" s="78" t="s">
        <v>58</v>
      </c>
      <c r="AZ22" s="45">
        <v>4616</v>
      </c>
      <c r="BA22" s="81">
        <v>4395</v>
      </c>
      <c r="BB22" s="81">
        <f t="shared" si="12"/>
        <v>221</v>
      </c>
      <c r="BC22" s="52">
        <f t="shared" si="5"/>
        <v>0.95212305025996535</v>
      </c>
      <c r="BD22" s="34"/>
      <c r="BE22" s="92"/>
      <c r="BF22" s="78" t="s">
        <v>58</v>
      </c>
      <c r="BG22" s="82">
        <v>4365</v>
      </c>
      <c r="BH22" s="80">
        <v>4042</v>
      </c>
      <c r="BI22" s="80">
        <f t="shared" si="13"/>
        <v>323</v>
      </c>
      <c r="BJ22" s="52">
        <f t="shared" si="6"/>
        <v>0.9260022909507446</v>
      </c>
    </row>
    <row r="23" spans="2:63" ht="14.4" customHeight="1" x14ac:dyDescent="0.3">
      <c r="B23" s="66" t="s">
        <v>59</v>
      </c>
      <c r="C23" s="67">
        <v>345480</v>
      </c>
      <c r="D23" s="59">
        <v>328997</v>
      </c>
      <c r="E23" s="59">
        <f t="shared" si="7"/>
        <v>16483</v>
      </c>
      <c r="F23" s="43">
        <f t="shared" si="0"/>
        <v>0.95228956813708465</v>
      </c>
      <c r="G23" s="92"/>
      <c r="H23" s="92"/>
      <c r="I23" s="66" t="s">
        <v>59</v>
      </c>
      <c r="J23" s="67">
        <v>51778</v>
      </c>
      <c r="K23" s="59">
        <v>48897</v>
      </c>
      <c r="L23" s="59">
        <f t="shared" si="14"/>
        <v>2881</v>
      </c>
      <c r="M23" s="43">
        <f t="shared" si="15"/>
        <v>0.94435860790297033</v>
      </c>
      <c r="N23" s="92"/>
      <c r="O23" s="92"/>
      <c r="P23" s="66" t="s">
        <v>59</v>
      </c>
      <c r="Q23" s="13">
        <v>68154</v>
      </c>
      <c r="R23" s="60">
        <v>67103</v>
      </c>
      <c r="S23" s="59">
        <f t="shared" si="8"/>
        <v>1051</v>
      </c>
      <c r="T23" s="43">
        <f t="shared" si="1"/>
        <v>0.98457904158229892</v>
      </c>
      <c r="U23" s="92"/>
      <c r="V23" s="92"/>
      <c r="W23" s="66" t="s">
        <v>59</v>
      </c>
      <c r="X23" s="13">
        <v>21960</v>
      </c>
      <c r="Y23" s="60">
        <v>21904</v>
      </c>
      <c r="Z23" s="87">
        <f t="shared" si="9"/>
        <v>56</v>
      </c>
      <c r="AA23" s="86">
        <f t="shared" si="2"/>
        <v>0.99744990892531871</v>
      </c>
      <c r="AB23" s="34"/>
      <c r="AC23" s="92"/>
      <c r="AD23" s="66" t="s">
        <v>59</v>
      </c>
      <c r="AE23" s="13">
        <v>24201</v>
      </c>
      <c r="AF23" s="60">
        <v>23747</v>
      </c>
      <c r="AG23" s="59">
        <f t="shared" si="16"/>
        <v>454</v>
      </c>
      <c r="AH23" s="43">
        <f t="shared" si="17"/>
        <v>0.98124044460972693</v>
      </c>
      <c r="AI23" s="92"/>
      <c r="AJ23" s="92"/>
      <c r="AK23" s="66" t="s">
        <v>59</v>
      </c>
      <c r="AL23" s="61">
        <v>14083</v>
      </c>
      <c r="AM23" s="57">
        <v>13740</v>
      </c>
      <c r="AN23" s="59">
        <f t="shared" si="10"/>
        <v>343</v>
      </c>
      <c r="AO23" s="43">
        <f t="shared" si="3"/>
        <v>0.97564439395015268</v>
      </c>
      <c r="AP23" s="92"/>
      <c r="AQ23" s="92"/>
      <c r="AR23" s="66" t="s">
        <v>59</v>
      </c>
      <c r="AS23" s="61">
        <v>32095</v>
      </c>
      <c r="AT23" s="57">
        <v>27864</v>
      </c>
      <c r="AU23" s="57">
        <f t="shared" si="11"/>
        <v>4231</v>
      </c>
      <c r="AV23" s="43">
        <f t="shared" si="4"/>
        <v>0.86817261255647293</v>
      </c>
      <c r="AW23" s="34"/>
      <c r="AX23" s="92"/>
      <c r="AY23" s="66" t="s">
        <v>59</v>
      </c>
      <c r="AZ23" s="63">
        <v>4839</v>
      </c>
      <c r="BA23" s="64">
        <v>4594</v>
      </c>
      <c r="BB23" s="64">
        <f t="shared" si="12"/>
        <v>245</v>
      </c>
      <c r="BC23" s="43">
        <f t="shared" si="5"/>
        <v>0.94936970448439761</v>
      </c>
      <c r="BD23" s="34"/>
      <c r="BE23" s="92"/>
      <c r="BF23" s="66" t="s">
        <v>59</v>
      </c>
      <c r="BG23" s="61">
        <v>4728</v>
      </c>
      <c r="BH23" s="57">
        <v>4385</v>
      </c>
      <c r="BI23" s="57">
        <f t="shared" si="13"/>
        <v>343</v>
      </c>
      <c r="BJ23" s="43">
        <f t="shared" si="6"/>
        <v>0.92745346869712353</v>
      </c>
    </row>
    <row r="24" spans="2:63" ht="14.4" customHeight="1" x14ac:dyDescent="0.3">
      <c r="B24" s="66" t="s">
        <v>60</v>
      </c>
      <c r="C24" s="67">
        <v>349977</v>
      </c>
      <c r="D24" s="59">
        <v>334542</v>
      </c>
      <c r="E24" s="59">
        <f t="shared" si="7"/>
        <v>15435</v>
      </c>
      <c r="F24" s="43">
        <f t="shared" si="0"/>
        <v>0.95589710180954746</v>
      </c>
      <c r="G24" s="92"/>
      <c r="H24" s="92"/>
      <c r="I24" s="66" t="s">
        <v>60</v>
      </c>
      <c r="J24" s="67">
        <v>53734</v>
      </c>
      <c r="K24" s="59">
        <v>51338</v>
      </c>
      <c r="L24" s="59">
        <f t="shared" si="14"/>
        <v>2396</v>
      </c>
      <c r="M24" s="43">
        <f t="shared" si="15"/>
        <v>0.95540998250642051</v>
      </c>
      <c r="N24" s="92"/>
      <c r="O24" s="92"/>
      <c r="P24" s="66" t="s">
        <v>60</v>
      </c>
      <c r="Q24" s="13">
        <v>68782</v>
      </c>
      <c r="R24" s="60">
        <v>67579</v>
      </c>
      <c r="S24" s="59">
        <f t="shared" si="8"/>
        <v>1203</v>
      </c>
      <c r="T24" s="43">
        <f t="shared" si="1"/>
        <v>0.98250995900090143</v>
      </c>
      <c r="U24" s="92"/>
      <c r="V24" s="92"/>
      <c r="W24" s="66" t="s">
        <v>60</v>
      </c>
      <c r="X24" s="13">
        <v>21429</v>
      </c>
      <c r="Y24" s="60">
        <v>21382</v>
      </c>
      <c r="Z24" s="87">
        <f t="shared" si="9"/>
        <v>47</v>
      </c>
      <c r="AA24" s="86">
        <f t="shared" si="2"/>
        <v>0.99780671053245606</v>
      </c>
      <c r="AB24" s="34"/>
      <c r="AC24" s="92"/>
      <c r="AD24" s="66" t="s">
        <v>60</v>
      </c>
      <c r="AE24" s="13">
        <v>23738</v>
      </c>
      <c r="AF24" s="60">
        <v>23072</v>
      </c>
      <c r="AG24" s="59">
        <f t="shared" si="16"/>
        <v>666</v>
      </c>
      <c r="AH24" s="43">
        <f t="shared" si="17"/>
        <v>0.97194371893167075</v>
      </c>
      <c r="AI24" s="92"/>
      <c r="AJ24" s="92"/>
      <c r="AK24" s="66" t="s">
        <v>60</v>
      </c>
      <c r="AL24" s="61">
        <v>14152</v>
      </c>
      <c r="AM24" s="57">
        <v>13729</v>
      </c>
      <c r="AN24" s="59">
        <f t="shared" si="10"/>
        <v>423</v>
      </c>
      <c r="AO24" s="43">
        <f t="shared" si="3"/>
        <v>0.97011023176936118</v>
      </c>
      <c r="AP24" s="92"/>
      <c r="AQ24" s="92"/>
      <c r="AR24" s="66" t="s">
        <v>60</v>
      </c>
      <c r="AS24" s="61">
        <v>32175</v>
      </c>
      <c r="AT24" s="57">
        <v>27594</v>
      </c>
      <c r="AU24" s="57">
        <f t="shared" si="11"/>
        <v>4581</v>
      </c>
      <c r="AV24" s="43">
        <f t="shared" si="4"/>
        <v>0.85762237762237759</v>
      </c>
      <c r="AW24" s="34"/>
      <c r="AX24" s="92"/>
      <c r="AY24" s="66" t="s">
        <v>60</v>
      </c>
      <c r="AZ24" s="63">
        <v>5098</v>
      </c>
      <c r="BA24" s="64">
        <v>4819</v>
      </c>
      <c r="BB24" s="64">
        <f t="shared" si="12"/>
        <v>279</v>
      </c>
      <c r="BC24" s="43">
        <f t="shared" si="5"/>
        <v>0.94527265594350729</v>
      </c>
      <c r="BD24" s="34"/>
      <c r="BE24" s="92"/>
      <c r="BF24" s="66" t="s">
        <v>60</v>
      </c>
      <c r="BG24" s="61">
        <v>4807</v>
      </c>
      <c r="BH24" s="57">
        <v>4429</v>
      </c>
      <c r="BI24" s="57">
        <f t="shared" si="13"/>
        <v>378</v>
      </c>
      <c r="BJ24" s="43">
        <f t="shared" si="6"/>
        <v>0.92136467651341791</v>
      </c>
    </row>
    <row r="25" spans="2:63" ht="14.4" customHeight="1" x14ac:dyDescent="0.3">
      <c r="B25" s="68" t="s">
        <v>61</v>
      </c>
      <c r="C25" s="69">
        <v>348044</v>
      </c>
      <c r="D25" s="70">
        <v>330777</v>
      </c>
      <c r="E25" s="70">
        <f t="shared" si="7"/>
        <v>17267</v>
      </c>
      <c r="F25" s="71">
        <f t="shared" si="0"/>
        <v>0.95038845663192006</v>
      </c>
      <c r="G25" s="92"/>
      <c r="H25" s="92"/>
      <c r="I25" s="68" t="s">
        <v>61</v>
      </c>
      <c r="J25" s="69">
        <v>60425</v>
      </c>
      <c r="K25" s="70">
        <v>56764</v>
      </c>
      <c r="L25" s="70">
        <f t="shared" si="14"/>
        <v>3661</v>
      </c>
      <c r="M25" s="71">
        <f t="shared" si="15"/>
        <v>0.93941249482829958</v>
      </c>
      <c r="N25" s="92"/>
      <c r="O25" s="92"/>
      <c r="P25" s="68" t="s">
        <v>61</v>
      </c>
      <c r="Q25" s="72">
        <v>66036</v>
      </c>
      <c r="R25" s="73">
        <v>64691</v>
      </c>
      <c r="S25" s="70">
        <f t="shared" si="8"/>
        <v>1345</v>
      </c>
      <c r="T25" s="71">
        <f t="shared" si="1"/>
        <v>0.97963232176388637</v>
      </c>
      <c r="U25" s="92"/>
      <c r="V25" s="92"/>
      <c r="W25" s="68" t="s">
        <v>61</v>
      </c>
      <c r="X25" s="72">
        <v>22917</v>
      </c>
      <c r="Y25" s="73">
        <v>22835</v>
      </c>
      <c r="Z25" s="88">
        <f t="shared" si="9"/>
        <v>82</v>
      </c>
      <c r="AA25" s="89">
        <f t="shared" si="2"/>
        <v>0.99642187022734219</v>
      </c>
      <c r="AB25" s="34"/>
      <c r="AC25" s="92"/>
      <c r="AD25" s="68" t="s">
        <v>61</v>
      </c>
      <c r="AE25" s="72">
        <v>24993</v>
      </c>
      <c r="AF25" s="73">
        <v>24278</v>
      </c>
      <c r="AG25" s="70">
        <f t="shared" si="16"/>
        <v>715</v>
      </c>
      <c r="AH25" s="71">
        <f t="shared" si="17"/>
        <v>0.97139198975713203</v>
      </c>
      <c r="AI25" s="92"/>
      <c r="AJ25" s="92"/>
      <c r="AK25" s="68" t="s">
        <v>61</v>
      </c>
      <c r="AL25" s="74">
        <v>14086</v>
      </c>
      <c r="AM25" s="75">
        <v>13634</v>
      </c>
      <c r="AN25" s="70">
        <f t="shared" si="10"/>
        <v>452</v>
      </c>
      <c r="AO25" s="71">
        <f t="shared" si="3"/>
        <v>0.96791140139145249</v>
      </c>
      <c r="AP25" s="92"/>
      <c r="AQ25" s="92"/>
      <c r="AR25" s="68" t="s">
        <v>61</v>
      </c>
      <c r="AS25" s="74">
        <v>30967</v>
      </c>
      <c r="AT25" s="75">
        <v>26137</v>
      </c>
      <c r="AU25" s="75">
        <f t="shared" si="11"/>
        <v>4830</v>
      </c>
      <c r="AV25" s="71">
        <f t="shared" si="4"/>
        <v>0.84402751315916946</v>
      </c>
      <c r="AW25" s="34"/>
      <c r="AX25" s="92"/>
      <c r="AY25" s="68" t="s">
        <v>61</v>
      </c>
      <c r="AZ25" s="76">
        <v>4469</v>
      </c>
      <c r="BA25" s="77">
        <v>4208</v>
      </c>
      <c r="BB25" s="77">
        <f t="shared" si="12"/>
        <v>261</v>
      </c>
      <c r="BC25" s="71">
        <f t="shared" si="5"/>
        <v>0.94159767285746254</v>
      </c>
      <c r="BD25" s="34"/>
      <c r="BE25" s="92"/>
      <c r="BF25" s="68" t="s">
        <v>61</v>
      </c>
      <c r="BG25" s="74">
        <v>4761</v>
      </c>
      <c r="BH25" s="75">
        <v>4380</v>
      </c>
      <c r="BI25" s="75">
        <f t="shared" si="13"/>
        <v>381</v>
      </c>
      <c r="BJ25" s="71">
        <f t="shared" si="6"/>
        <v>0.91997479521109016</v>
      </c>
    </row>
    <row r="26" spans="2:63" ht="14.4" customHeight="1" x14ac:dyDescent="0.3">
      <c r="B26" s="90" t="s">
        <v>62</v>
      </c>
      <c r="C26" s="45">
        <v>376623</v>
      </c>
      <c r="D26" s="81">
        <v>352260</v>
      </c>
      <c r="E26" s="91">
        <f t="shared" si="7"/>
        <v>24363</v>
      </c>
      <c r="F26" s="52">
        <f t="shared" si="0"/>
        <v>0.93531196979472842</v>
      </c>
      <c r="G26" s="92"/>
      <c r="H26" s="92"/>
      <c r="I26" s="78" t="s">
        <v>62</v>
      </c>
      <c r="J26" s="45">
        <v>60811</v>
      </c>
      <c r="K26" s="81">
        <v>54888</v>
      </c>
      <c r="L26" s="91">
        <f t="shared" si="14"/>
        <v>5923</v>
      </c>
      <c r="M26" s="84">
        <f t="shared" si="15"/>
        <v>0.90259985857821778</v>
      </c>
      <c r="N26" s="92"/>
      <c r="O26" s="92"/>
      <c r="P26" s="78" t="s">
        <v>62</v>
      </c>
      <c r="Q26" s="53">
        <v>67000</v>
      </c>
      <c r="R26" s="54">
        <v>65519</v>
      </c>
      <c r="S26" s="91">
        <f t="shared" si="8"/>
        <v>1481</v>
      </c>
      <c r="T26" s="84">
        <f t="shared" si="1"/>
        <v>0.97789552238805966</v>
      </c>
      <c r="U26" s="92"/>
      <c r="V26" s="92"/>
      <c r="W26" s="66" t="s">
        <v>62</v>
      </c>
      <c r="X26" s="53">
        <v>21473</v>
      </c>
      <c r="Y26" s="54">
        <v>21413</v>
      </c>
      <c r="Z26" s="91">
        <f t="shared" si="9"/>
        <v>60</v>
      </c>
      <c r="AA26" s="86">
        <f t="shared" si="2"/>
        <v>0.997205793321846</v>
      </c>
      <c r="AB26" s="34"/>
      <c r="AC26" s="92"/>
      <c r="AD26" s="78" t="s">
        <v>62</v>
      </c>
      <c r="AE26" s="53">
        <v>24219</v>
      </c>
      <c r="AF26" s="54">
        <v>23528</v>
      </c>
      <c r="AG26" s="91">
        <f t="shared" si="16"/>
        <v>691</v>
      </c>
      <c r="AH26" s="84">
        <f t="shared" si="17"/>
        <v>0.97146868161360911</v>
      </c>
      <c r="AI26" s="92"/>
      <c r="AJ26" s="92"/>
      <c r="AK26" s="78" t="s">
        <v>62</v>
      </c>
      <c r="AL26" s="82">
        <v>13407</v>
      </c>
      <c r="AM26" s="80">
        <v>12904</v>
      </c>
      <c r="AN26" s="91">
        <f t="shared" si="10"/>
        <v>503</v>
      </c>
      <c r="AO26" s="84">
        <f t="shared" si="3"/>
        <v>0.96248228537331248</v>
      </c>
      <c r="AP26" s="92"/>
      <c r="AQ26" s="92"/>
      <c r="AR26" s="78" t="s">
        <v>62</v>
      </c>
      <c r="AS26" s="93">
        <v>31928.5</v>
      </c>
      <c r="AT26" s="80">
        <v>26853</v>
      </c>
      <c r="AU26" s="94">
        <f t="shared" si="11"/>
        <v>5075.5</v>
      </c>
      <c r="AV26" s="84">
        <f t="shared" si="4"/>
        <v>0.84103543855802809</v>
      </c>
      <c r="AW26" s="34"/>
      <c r="AX26" s="92"/>
      <c r="AY26" s="78" t="s">
        <v>62</v>
      </c>
      <c r="AZ26" s="45">
        <v>5061</v>
      </c>
      <c r="BA26" s="81">
        <v>4749</v>
      </c>
      <c r="BB26" s="91">
        <f t="shared" si="12"/>
        <v>312</v>
      </c>
      <c r="BC26" s="84">
        <f t="shared" si="5"/>
        <v>0.93835210432720806</v>
      </c>
      <c r="BD26" s="34"/>
      <c r="BE26" s="92"/>
      <c r="BF26" s="78" t="s">
        <v>62</v>
      </c>
      <c r="BG26" s="82">
        <v>4795</v>
      </c>
      <c r="BH26" s="80">
        <v>4339</v>
      </c>
      <c r="BI26" s="95">
        <f t="shared" si="13"/>
        <v>456</v>
      </c>
      <c r="BJ26" s="84">
        <f t="shared" si="6"/>
        <v>0.9049009384775808</v>
      </c>
    </row>
    <row r="27" spans="2:63" ht="14.4" customHeight="1" x14ac:dyDescent="0.3">
      <c r="B27" s="96" t="s">
        <v>63</v>
      </c>
      <c r="C27" s="63">
        <v>385776</v>
      </c>
      <c r="D27" s="64">
        <v>361244</v>
      </c>
      <c r="E27" s="97">
        <f t="shared" si="7"/>
        <v>24532</v>
      </c>
      <c r="F27" s="43">
        <f t="shared" si="0"/>
        <v>0.9364086931276181</v>
      </c>
      <c r="G27" s="92"/>
      <c r="H27" s="92"/>
      <c r="I27" s="66" t="s">
        <v>63</v>
      </c>
      <c r="J27" s="63">
        <v>56193</v>
      </c>
      <c r="K27" s="64">
        <v>52562</v>
      </c>
      <c r="L27" s="97">
        <f t="shared" si="14"/>
        <v>3631</v>
      </c>
      <c r="M27" s="86">
        <f t="shared" si="15"/>
        <v>0.93538341074511056</v>
      </c>
      <c r="N27" s="92"/>
      <c r="O27" s="92"/>
      <c r="P27" s="66" t="s">
        <v>63</v>
      </c>
      <c r="Q27" s="13">
        <v>69495</v>
      </c>
      <c r="R27" s="60">
        <v>67927</v>
      </c>
      <c r="S27" s="97">
        <f t="shared" si="8"/>
        <v>1568</v>
      </c>
      <c r="T27" s="86">
        <f t="shared" si="1"/>
        <v>0.9774372256996906</v>
      </c>
      <c r="U27" s="92"/>
      <c r="V27" s="92"/>
      <c r="W27" s="66" t="s">
        <v>63</v>
      </c>
      <c r="X27" s="13">
        <v>21693</v>
      </c>
      <c r="Y27" s="60">
        <v>21616</v>
      </c>
      <c r="Z27" s="97">
        <f t="shared" si="9"/>
        <v>77</v>
      </c>
      <c r="AA27" s="86">
        <f t="shared" si="2"/>
        <v>0.99645046789286862</v>
      </c>
      <c r="AB27" s="34"/>
      <c r="AC27" s="92"/>
      <c r="AD27" s="66" t="s">
        <v>63</v>
      </c>
      <c r="AE27" s="13">
        <v>24567</v>
      </c>
      <c r="AF27" s="60">
        <v>23898</v>
      </c>
      <c r="AG27" s="97">
        <f t="shared" si="16"/>
        <v>669</v>
      </c>
      <c r="AH27" s="86">
        <f t="shared" si="17"/>
        <v>0.97276834778361221</v>
      </c>
      <c r="AI27" s="92"/>
      <c r="AJ27" s="92"/>
      <c r="AK27" s="66" t="s">
        <v>63</v>
      </c>
      <c r="AL27" s="61">
        <v>13791</v>
      </c>
      <c r="AM27" s="57">
        <v>13237</v>
      </c>
      <c r="AN27" s="97">
        <f t="shared" si="10"/>
        <v>554</v>
      </c>
      <c r="AO27" s="86">
        <f t="shared" si="3"/>
        <v>0.95982887390327021</v>
      </c>
      <c r="AP27" s="92"/>
      <c r="AQ27" s="92"/>
      <c r="AR27" s="66" t="s">
        <v>63</v>
      </c>
      <c r="AS27" s="61">
        <v>33404</v>
      </c>
      <c r="AT27" s="57">
        <v>27885</v>
      </c>
      <c r="AU27" s="98">
        <f t="shared" si="11"/>
        <v>5519</v>
      </c>
      <c r="AV27" s="86">
        <f t="shared" si="4"/>
        <v>0.83478026583642673</v>
      </c>
      <c r="AW27" s="34"/>
      <c r="AX27" s="92"/>
      <c r="AY27" s="66" t="s">
        <v>63</v>
      </c>
      <c r="AZ27" s="63">
        <v>5009</v>
      </c>
      <c r="BA27" s="64">
        <v>4711</v>
      </c>
      <c r="BB27" s="97">
        <f t="shared" si="12"/>
        <v>298</v>
      </c>
      <c r="BC27" s="86">
        <f t="shared" si="5"/>
        <v>0.94050708724296261</v>
      </c>
      <c r="BD27" s="34"/>
      <c r="BE27" s="92"/>
      <c r="BF27" s="66" t="s">
        <v>63</v>
      </c>
      <c r="BG27" s="61">
        <v>5141</v>
      </c>
      <c r="BH27" s="57">
        <v>4613</v>
      </c>
      <c r="BI27" s="98">
        <f t="shared" si="13"/>
        <v>528</v>
      </c>
      <c r="BJ27" s="86">
        <f t="shared" si="6"/>
        <v>0.89729624586656298</v>
      </c>
    </row>
    <row r="28" spans="2:63" ht="14.4" customHeight="1" x14ac:dyDescent="0.3">
      <c r="B28" s="96" t="s">
        <v>64</v>
      </c>
      <c r="C28" s="63">
        <v>394498</v>
      </c>
      <c r="D28" s="64">
        <v>373732</v>
      </c>
      <c r="E28" s="97">
        <f t="shared" si="7"/>
        <v>20766</v>
      </c>
      <c r="F28" s="43">
        <f t="shared" si="0"/>
        <v>0.94736094986539854</v>
      </c>
      <c r="G28" s="92"/>
      <c r="H28" s="92"/>
      <c r="I28" s="66" t="s">
        <v>64</v>
      </c>
      <c r="J28" s="63">
        <v>57500</v>
      </c>
      <c r="K28" s="64">
        <v>54586</v>
      </c>
      <c r="L28" s="97">
        <f t="shared" si="14"/>
        <v>2914</v>
      </c>
      <c r="M28" s="86">
        <f t="shared" si="15"/>
        <v>0.94932173913043483</v>
      </c>
      <c r="N28" s="92"/>
      <c r="O28" s="92"/>
      <c r="P28" s="66" t="s">
        <v>64</v>
      </c>
      <c r="Q28" s="63">
        <v>69131</v>
      </c>
      <c r="R28" s="64">
        <v>67599</v>
      </c>
      <c r="S28" s="97">
        <f t="shared" si="8"/>
        <v>1532</v>
      </c>
      <c r="T28" s="86">
        <f t="shared" si="1"/>
        <v>0.97783917489982786</v>
      </c>
      <c r="U28" s="92"/>
      <c r="V28" s="92"/>
      <c r="W28" s="66" t="s">
        <v>64</v>
      </c>
      <c r="X28" s="63">
        <v>20855</v>
      </c>
      <c r="Y28" s="64">
        <v>20779</v>
      </c>
      <c r="Z28" s="97">
        <f t="shared" si="9"/>
        <v>76</v>
      </c>
      <c r="AA28" s="86">
        <f t="shared" si="2"/>
        <v>0.99635578997842245</v>
      </c>
      <c r="AB28" s="34"/>
      <c r="AC28" s="92"/>
      <c r="AD28" s="66" t="s">
        <v>64</v>
      </c>
      <c r="AE28" s="63">
        <v>23716</v>
      </c>
      <c r="AF28" s="64">
        <v>23207</v>
      </c>
      <c r="AG28" s="97">
        <f t="shared" si="16"/>
        <v>509</v>
      </c>
      <c r="AH28" s="86">
        <f t="shared" si="17"/>
        <v>0.97853769607016361</v>
      </c>
      <c r="AI28" s="92"/>
      <c r="AJ28" s="92"/>
      <c r="AK28" s="66" t="s">
        <v>64</v>
      </c>
      <c r="AL28" s="63">
        <v>13935</v>
      </c>
      <c r="AM28" s="64">
        <v>13345</v>
      </c>
      <c r="AN28" s="97">
        <f t="shared" si="10"/>
        <v>590</v>
      </c>
      <c r="AO28" s="86">
        <f t="shared" si="3"/>
        <v>0.95766056691783275</v>
      </c>
      <c r="AP28" s="92"/>
      <c r="AQ28" s="92"/>
      <c r="AR28" s="66" t="s">
        <v>64</v>
      </c>
      <c r="AS28" s="61">
        <v>32911</v>
      </c>
      <c r="AT28" s="57">
        <v>27581</v>
      </c>
      <c r="AU28" s="98">
        <f t="shared" si="11"/>
        <v>5330</v>
      </c>
      <c r="AV28" s="86">
        <f t="shared" si="4"/>
        <v>0.83804806903466922</v>
      </c>
      <c r="AW28" s="34"/>
      <c r="AX28" s="92"/>
      <c r="AY28" s="66" t="s">
        <v>64</v>
      </c>
      <c r="AZ28" s="63">
        <v>5398</v>
      </c>
      <c r="BA28" s="64">
        <v>5049</v>
      </c>
      <c r="BB28" s="97">
        <f t="shared" si="12"/>
        <v>349</v>
      </c>
      <c r="BC28" s="86">
        <f t="shared" si="5"/>
        <v>0.93534642460170436</v>
      </c>
      <c r="BD28" s="34"/>
      <c r="BE28" s="92"/>
      <c r="BF28" s="66" t="s">
        <v>64</v>
      </c>
      <c r="BG28" s="61">
        <v>5062</v>
      </c>
      <c r="BH28" s="57">
        <v>4553</v>
      </c>
      <c r="BI28" s="98">
        <f t="shared" si="13"/>
        <v>509</v>
      </c>
      <c r="BJ28" s="86">
        <f t="shared" si="6"/>
        <v>0.89944685894903198</v>
      </c>
      <c r="BK28" s="30"/>
    </row>
    <row r="29" spans="2:63" ht="14.4" customHeight="1" x14ac:dyDescent="0.3">
      <c r="B29" s="96" t="s">
        <v>65</v>
      </c>
      <c r="C29" s="63">
        <v>392797</v>
      </c>
      <c r="D29" s="64">
        <v>371848</v>
      </c>
      <c r="E29" s="97">
        <f t="shared" si="7"/>
        <v>20949</v>
      </c>
      <c r="F29" s="43">
        <f t="shared" si="0"/>
        <v>0.94666710794634379</v>
      </c>
      <c r="G29" s="92"/>
      <c r="H29" s="92"/>
      <c r="I29" s="99" t="s">
        <v>65</v>
      </c>
      <c r="J29" s="76">
        <v>54827</v>
      </c>
      <c r="K29" s="77">
        <v>51922</v>
      </c>
      <c r="L29" s="100">
        <f t="shared" si="14"/>
        <v>2905</v>
      </c>
      <c r="M29" s="89">
        <f t="shared" si="15"/>
        <v>0.94701515676582704</v>
      </c>
      <c r="N29" s="92"/>
      <c r="O29" s="92"/>
      <c r="P29" s="99" t="s">
        <v>65</v>
      </c>
      <c r="Q29" s="76">
        <v>67128</v>
      </c>
      <c r="R29" s="77">
        <v>65433</v>
      </c>
      <c r="S29" s="100">
        <f t="shared" si="8"/>
        <v>1695</v>
      </c>
      <c r="T29" s="89">
        <f t="shared" si="1"/>
        <v>0.97474973185555958</v>
      </c>
      <c r="U29" s="92"/>
      <c r="V29" s="92"/>
      <c r="W29" s="99" t="s">
        <v>65</v>
      </c>
      <c r="X29" s="76">
        <v>22295</v>
      </c>
      <c r="Y29" s="77">
        <v>22178</v>
      </c>
      <c r="Z29" s="100">
        <f t="shared" si="9"/>
        <v>117</v>
      </c>
      <c r="AA29" s="89">
        <f t="shared" si="2"/>
        <v>0.99475218658892128</v>
      </c>
      <c r="AB29" s="34"/>
      <c r="AC29" s="92"/>
      <c r="AD29" s="99" t="s">
        <v>65</v>
      </c>
      <c r="AE29" s="76">
        <v>24086</v>
      </c>
      <c r="AF29" s="77">
        <v>23557</v>
      </c>
      <c r="AG29" s="100">
        <f t="shared" si="16"/>
        <v>529</v>
      </c>
      <c r="AH29" s="89">
        <f t="shared" si="17"/>
        <v>0.97803703396163744</v>
      </c>
      <c r="AI29" s="92"/>
      <c r="AJ29" s="92"/>
      <c r="AK29" s="99" t="s">
        <v>65</v>
      </c>
      <c r="AL29" s="76">
        <v>14001</v>
      </c>
      <c r="AM29" s="77">
        <v>13292</v>
      </c>
      <c r="AN29" s="100">
        <f t="shared" si="10"/>
        <v>709</v>
      </c>
      <c r="AO29" s="89">
        <f t="shared" si="3"/>
        <v>0.94936075994571811</v>
      </c>
      <c r="AP29" s="92"/>
      <c r="AQ29" s="92"/>
      <c r="AR29" s="99" t="s">
        <v>65</v>
      </c>
      <c r="AS29" s="74">
        <v>32136</v>
      </c>
      <c r="AT29" s="75">
        <v>26432</v>
      </c>
      <c r="AU29" s="101">
        <f t="shared" si="11"/>
        <v>5704</v>
      </c>
      <c r="AV29" s="89">
        <f t="shared" si="4"/>
        <v>0.82250435648493903</v>
      </c>
      <c r="AW29" s="34"/>
      <c r="AX29" s="92"/>
      <c r="AY29" s="99" t="s">
        <v>65</v>
      </c>
      <c r="AZ29" s="76">
        <v>4779</v>
      </c>
      <c r="BA29" s="77">
        <v>4366</v>
      </c>
      <c r="BB29" s="100">
        <f t="shared" si="12"/>
        <v>413</v>
      </c>
      <c r="BC29" s="89">
        <f t="shared" si="5"/>
        <v>0.9135802469135802</v>
      </c>
      <c r="BD29" s="34"/>
      <c r="BE29" s="92"/>
      <c r="BF29" s="99" t="s">
        <v>65</v>
      </c>
      <c r="BG29" s="74">
        <v>5180</v>
      </c>
      <c r="BH29" s="75">
        <v>4629</v>
      </c>
      <c r="BI29" s="101">
        <f t="shared" si="13"/>
        <v>551</v>
      </c>
      <c r="BJ29" s="89">
        <f t="shared" si="6"/>
        <v>0.89362934362934365</v>
      </c>
    </row>
    <row r="30" spans="2:63" ht="14.4" customHeight="1" x14ac:dyDescent="0.3">
      <c r="B30" s="90" t="s">
        <v>66</v>
      </c>
      <c r="C30" s="79">
        <v>419827</v>
      </c>
      <c r="D30" s="50">
        <v>393047</v>
      </c>
      <c r="E30" s="83">
        <f t="shared" si="7"/>
        <v>26780</v>
      </c>
      <c r="F30" s="52">
        <f t="shared" si="0"/>
        <v>0.93621182058324026</v>
      </c>
      <c r="G30" s="92"/>
      <c r="H30" s="92"/>
      <c r="I30" s="90" t="s">
        <v>66</v>
      </c>
      <c r="J30" s="79">
        <v>56415</v>
      </c>
      <c r="K30" s="50">
        <v>52676</v>
      </c>
      <c r="L30" s="83">
        <f t="shared" si="14"/>
        <v>3739</v>
      </c>
      <c r="M30" s="52">
        <f t="shared" si="15"/>
        <v>0.93372330054063635</v>
      </c>
      <c r="N30" s="92"/>
      <c r="O30" s="92"/>
      <c r="P30" s="90" t="s">
        <v>66</v>
      </c>
      <c r="Q30" s="79">
        <v>68640</v>
      </c>
      <c r="R30" s="50">
        <v>66902</v>
      </c>
      <c r="S30" s="83">
        <f t="shared" si="8"/>
        <v>1738</v>
      </c>
      <c r="T30" s="52">
        <f t="shared" si="1"/>
        <v>0.97467948717948716</v>
      </c>
      <c r="U30" s="92"/>
      <c r="V30" s="92"/>
      <c r="W30" s="90" t="s">
        <v>66</v>
      </c>
      <c r="X30" s="79">
        <v>21567</v>
      </c>
      <c r="Y30" s="50">
        <v>21489</v>
      </c>
      <c r="Z30" s="83">
        <f t="shared" si="9"/>
        <v>78</v>
      </c>
      <c r="AA30" s="52">
        <f t="shared" si="2"/>
        <v>0.9963833634719711</v>
      </c>
      <c r="AB30" s="34"/>
      <c r="AC30" s="92"/>
      <c r="AD30" s="90" t="s">
        <v>66</v>
      </c>
      <c r="AE30" s="79">
        <v>23239</v>
      </c>
      <c r="AF30" s="50">
        <v>22682</v>
      </c>
      <c r="AG30" s="83">
        <f t="shared" si="16"/>
        <v>557</v>
      </c>
      <c r="AH30" s="52">
        <f t="shared" si="17"/>
        <v>0.97603167089805931</v>
      </c>
      <c r="AI30" s="92"/>
      <c r="AJ30" s="92"/>
      <c r="AK30" s="90" t="s">
        <v>66</v>
      </c>
      <c r="AL30" s="79">
        <v>13195</v>
      </c>
      <c r="AM30" s="50">
        <v>12535</v>
      </c>
      <c r="AN30" s="83">
        <f t="shared" si="10"/>
        <v>660</v>
      </c>
      <c r="AO30" s="52">
        <f t="shared" si="3"/>
        <v>0.94998105342932926</v>
      </c>
      <c r="AP30" s="92"/>
      <c r="AQ30" s="92"/>
      <c r="AR30" s="90" t="s">
        <v>66</v>
      </c>
      <c r="AS30" s="79">
        <v>33806</v>
      </c>
      <c r="AT30" s="50">
        <v>27713</v>
      </c>
      <c r="AU30" s="83">
        <f t="shared" si="11"/>
        <v>6093</v>
      </c>
      <c r="AV30" s="52">
        <f t="shared" si="4"/>
        <v>0.8197657220611726</v>
      </c>
      <c r="AW30" s="34"/>
      <c r="AX30" s="92"/>
      <c r="AY30" s="90" t="s">
        <v>66</v>
      </c>
      <c r="AZ30" s="79">
        <v>4908</v>
      </c>
      <c r="BA30" s="50">
        <v>4568</v>
      </c>
      <c r="BB30" s="83">
        <f t="shared" si="12"/>
        <v>340</v>
      </c>
      <c r="BC30" s="52">
        <f t="shared" si="5"/>
        <v>0.93072534637326809</v>
      </c>
      <c r="BD30" s="34"/>
      <c r="BE30" s="92"/>
      <c r="BF30" s="90" t="s">
        <v>66</v>
      </c>
      <c r="BG30" s="79">
        <v>5173</v>
      </c>
      <c r="BH30" s="50">
        <v>4631</v>
      </c>
      <c r="BI30" s="83">
        <f t="shared" si="13"/>
        <v>542</v>
      </c>
      <c r="BJ30" s="52">
        <f t="shared" si="6"/>
        <v>0.89522520780978154</v>
      </c>
    </row>
    <row r="31" spans="2:63" ht="14.4" customHeight="1" x14ac:dyDescent="0.3">
      <c r="B31" s="96" t="s">
        <v>67</v>
      </c>
      <c r="C31" s="67">
        <v>438955</v>
      </c>
      <c r="D31" s="59">
        <v>410348</v>
      </c>
      <c r="E31" s="87">
        <f>C31-D31</f>
        <v>28607</v>
      </c>
      <c r="F31" s="43">
        <f>D31/C31</f>
        <v>0.93482931052157969</v>
      </c>
      <c r="G31" s="92"/>
      <c r="H31" s="92"/>
      <c r="I31" s="96" t="s">
        <v>67</v>
      </c>
      <c r="J31" s="67">
        <v>57290</v>
      </c>
      <c r="K31" s="59">
        <v>52920</v>
      </c>
      <c r="L31" s="87">
        <f>J31-K31</f>
        <v>4370</v>
      </c>
      <c r="M31" s="43">
        <f>K31/J31</f>
        <v>0.92372141735032287</v>
      </c>
      <c r="N31" s="92"/>
      <c r="O31" s="92"/>
      <c r="P31" s="96" t="s">
        <v>67</v>
      </c>
      <c r="Q31" s="67">
        <v>72535</v>
      </c>
      <c r="R31" s="59">
        <v>70821</v>
      </c>
      <c r="S31" s="87">
        <f>Q31-R31</f>
        <v>1714</v>
      </c>
      <c r="T31" s="43">
        <f>R31/Q31</f>
        <v>0.97637002826221819</v>
      </c>
      <c r="U31" s="92"/>
      <c r="V31" s="92"/>
      <c r="W31" s="96" t="s">
        <v>67</v>
      </c>
      <c r="X31" s="67">
        <v>22824</v>
      </c>
      <c r="Y31" s="59">
        <v>22724</v>
      </c>
      <c r="Z31" s="87">
        <f>X31-Y31</f>
        <v>100</v>
      </c>
      <c r="AA31" s="43">
        <f>Y31/X31</f>
        <v>0.99561864703820535</v>
      </c>
      <c r="AB31" s="34"/>
      <c r="AC31" s="92"/>
      <c r="AD31" s="96" t="s">
        <v>67</v>
      </c>
      <c r="AE31" s="67">
        <v>24394</v>
      </c>
      <c r="AF31" s="59">
        <v>23804</v>
      </c>
      <c r="AG31" s="87">
        <f>AE31-AF31</f>
        <v>590</v>
      </c>
      <c r="AH31" s="43">
        <f>AF31/AE31</f>
        <v>0.97581372468639827</v>
      </c>
      <c r="AI31" s="92"/>
      <c r="AJ31" s="92"/>
      <c r="AK31" s="96" t="s">
        <v>67</v>
      </c>
      <c r="AL31" s="67">
        <v>14054</v>
      </c>
      <c r="AM31" s="59">
        <v>13461</v>
      </c>
      <c r="AN31" s="87">
        <f>AL31-AM31</f>
        <v>593</v>
      </c>
      <c r="AO31" s="43">
        <f>AM31/AL31</f>
        <v>0.95780560694464212</v>
      </c>
      <c r="AP31" s="92"/>
      <c r="AQ31" s="92"/>
      <c r="AR31" s="96" t="s">
        <v>67</v>
      </c>
      <c r="AS31" s="67">
        <v>35693</v>
      </c>
      <c r="AT31" s="59">
        <v>29296</v>
      </c>
      <c r="AU31" s="87">
        <f>AS31-AT31</f>
        <v>6397</v>
      </c>
      <c r="AV31" s="43">
        <f>AT31/AS31</f>
        <v>0.82077718320118787</v>
      </c>
      <c r="AW31" s="34"/>
      <c r="AX31" s="92"/>
      <c r="AY31" s="96" t="s">
        <v>67</v>
      </c>
      <c r="AZ31" s="67">
        <v>5322</v>
      </c>
      <c r="BA31" s="59">
        <v>4995</v>
      </c>
      <c r="BB31" s="87">
        <f>AZ31-BA31</f>
        <v>327</v>
      </c>
      <c r="BC31" s="43">
        <f>BA31/AZ31</f>
        <v>0.93855693348365277</v>
      </c>
      <c r="BD31" s="34"/>
      <c r="BE31" s="92"/>
      <c r="BF31" s="96" t="s">
        <v>67</v>
      </c>
      <c r="BG31" s="67">
        <v>5708</v>
      </c>
      <c r="BH31" s="59">
        <v>5054</v>
      </c>
      <c r="BI31" s="87">
        <f>BG31-BH31</f>
        <v>654</v>
      </c>
      <c r="BJ31" s="43">
        <f>BH31/BG31</f>
        <v>0.88542396636299925</v>
      </c>
    </row>
    <row r="32" spans="2:63" ht="14.4" customHeight="1" x14ac:dyDescent="0.3">
      <c r="B32" s="96" t="s">
        <v>68</v>
      </c>
      <c r="C32" s="59">
        <v>439030</v>
      </c>
      <c r="D32" s="59">
        <v>416021</v>
      </c>
      <c r="E32" s="59">
        <f>$C$32-$D$32</f>
        <v>23009</v>
      </c>
      <c r="F32" s="43">
        <f>$D$32/$C$32</f>
        <v>0.94759128077807897</v>
      </c>
      <c r="G32" s="92"/>
      <c r="H32" s="92"/>
      <c r="I32" s="96" t="s">
        <v>68</v>
      </c>
      <c r="J32" s="59">
        <v>58623</v>
      </c>
      <c r="K32" s="59">
        <v>54752</v>
      </c>
      <c r="L32" s="59">
        <f>$J$32-$K$32</f>
        <v>3871</v>
      </c>
      <c r="M32" s="43">
        <f>$K$32/$J$32</f>
        <v>0.93396789655937085</v>
      </c>
      <c r="N32" s="92"/>
      <c r="O32" s="92"/>
      <c r="P32" s="96" t="s">
        <v>68</v>
      </c>
      <c r="Q32" s="59">
        <v>71584</v>
      </c>
      <c r="R32" s="59">
        <v>70045</v>
      </c>
      <c r="S32" s="59">
        <f>$Q$32-$R$32</f>
        <v>1539</v>
      </c>
      <c r="T32" s="43">
        <f>$R$32/$Q$32</f>
        <v>0.9785007822977202</v>
      </c>
      <c r="U32" s="92"/>
      <c r="V32" s="92"/>
      <c r="W32" s="96" t="s">
        <v>68</v>
      </c>
      <c r="X32" s="59">
        <v>22832</v>
      </c>
      <c r="Y32" s="59">
        <v>22744</v>
      </c>
      <c r="Z32" s="59">
        <f>$X$32-$Y$32</f>
        <v>88</v>
      </c>
      <c r="AA32" s="43">
        <f>$Y$32/$X$32</f>
        <v>0.99614576033637003</v>
      </c>
      <c r="AB32" s="34"/>
      <c r="AC32" s="92"/>
      <c r="AD32" s="96" t="s">
        <v>68</v>
      </c>
      <c r="AE32" s="59">
        <v>24310</v>
      </c>
      <c r="AF32" s="59">
        <v>23808</v>
      </c>
      <c r="AG32" s="59">
        <f>$AE$32-$AF$32</f>
        <v>502</v>
      </c>
      <c r="AH32" s="43">
        <f>$AF$32/$AE$32</f>
        <v>0.97935006170300287</v>
      </c>
      <c r="AI32" s="92"/>
      <c r="AJ32" s="92"/>
      <c r="AK32" s="96" t="s">
        <v>68</v>
      </c>
      <c r="AL32" s="59">
        <v>14038</v>
      </c>
      <c r="AM32" s="59">
        <v>13503</v>
      </c>
      <c r="AN32" s="59">
        <f>$AL$32-$AM$32</f>
        <v>535</v>
      </c>
      <c r="AO32" s="43">
        <f>$AM$32/$AL$32</f>
        <v>0.96188915799971508</v>
      </c>
      <c r="AP32" s="92"/>
      <c r="AQ32" s="92"/>
      <c r="AR32" s="96" t="s">
        <v>68</v>
      </c>
      <c r="AS32" s="59">
        <v>35111</v>
      </c>
      <c r="AT32" s="59">
        <v>29326</v>
      </c>
      <c r="AU32" s="59">
        <f>$AS$32-$AT$32</f>
        <v>5785</v>
      </c>
      <c r="AV32" s="43">
        <f>$AT$32/$AS$32</f>
        <v>0.83523682036968472</v>
      </c>
      <c r="AW32" s="34"/>
      <c r="AX32" s="92"/>
      <c r="AY32" s="96" t="s">
        <v>68</v>
      </c>
      <c r="AZ32" s="59">
        <v>5316</v>
      </c>
      <c r="BA32" s="59">
        <v>4968</v>
      </c>
      <c r="BB32" s="59">
        <f>$AZ$32-$BA$32</f>
        <v>348</v>
      </c>
      <c r="BC32" s="43">
        <f>$BA$32/$AZ$32</f>
        <v>0.93453724604966137</v>
      </c>
      <c r="BD32" s="34"/>
      <c r="BE32" s="92"/>
      <c r="BF32" s="96" t="s">
        <v>68</v>
      </c>
      <c r="BG32" s="59">
        <v>5740</v>
      </c>
      <c r="BH32" s="59">
        <v>5200</v>
      </c>
      <c r="BI32" s="59">
        <f>$BG$32-$BH$32</f>
        <v>540</v>
      </c>
      <c r="BJ32" s="43">
        <f>$BH$32/$BG$32</f>
        <v>0.90592334494773519</v>
      </c>
    </row>
    <row r="33" spans="1:62" ht="14.4" customHeight="1" x14ac:dyDescent="0.3">
      <c r="B33" s="96" t="s">
        <v>69</v>
      </c>
      <c r="C33" s="59">
        <v>428309</v>
      </c>
      <c r="D33" s="59">
        <v>405565</v>
      </c>
      <c r="E33" s="59">
        <f>$C$33-$D$33</f>
        <v>22744</v>
      </c>
      <c r="F33" s="43">
        <f>$D$33/$C$33</f>
        <v>0.94689815063423832</v>
      </c>
      <c r="G33" s="92"/>
      <c r="H33" s="92"/>
      <c r="I33" s="96" t="s">
        <v>69</v>
      </c>
      <c r="J33" s="59">
        <v>55825</v>
      </c>
      <c r="K33" s="59">
        <v>52254</v>
      </c>
      <c r="L33" s="59">
        <f>$J$33-$K$33</f>
        <v>3571</v>
      </c>
      <c r="M33" s="43">
        <f>$K$33/$J$33</f>
        <v>0.9360322436184505</v>
      </c>
      <c r="N33" s="92"/>
      <c r="O33" s="92"/>
      <c r="P33" s="96" t="s">
        <v>69</v>
      </c>
      <c r="Q33" s="59">
        <v>69001</v>
      </c>
      <c r="R33" s="59">
        <v>67279</v>
      </c>
      <c r="S33" s="59">
        <f>$Q$33-$R$33</f>
        <v>1722</v>
      </c>
      <c r="T33" s="43">
        <f>$R$33/$Q$33</f>
        <v>0.97504383994434862</v>
      </c>
      <c r="U33" s="92"/>
      <c r="V33" s="92"/>
      <c r="W33" s="96" t="s">
        <v>69</v>
      </c>
      <c r="X33" s="59">
        <v>23681</v>
      </c>
      <c r="Y33" s="59">
        <v>23501</v>
      </c>
      <c r="Z33" s="59">
        <f>$X$33-$Y$33</f>
        <v>180</v>
      </c>
      <c r="AA33" s="43">
        <f>$Y$33/$X$33</f>
        <v>0.99239896963810648</v>
      </c>
      <c r="AB33" s="34"/>
      <c r="AC33" s="92"/>
      <c r="AD33" s="96" t="s">
        <v>69</v>
      </c>
      <c r="AE33" s="59">
        <v>24912</v>
      </c>
      <c r="AF33" s="59">
        <v>24257</v>
      </c>
      <c r="AG33" s="59">
        <f>$AE$33-$AF$33</f>
        <v>655</v>
      </c>
      <c r="AH33" s="43">
        <f>$AF$33/$AE$33</f>
        <v>0.97370745022479122</v>
      </c>
      <c r="AI33" s="92"/>
      <c r="AJ33" s="92"/>
      <c r="AK33" s="96" t="s">
        <v>69</v>
      </c>
      <c r="AL33" s="59">
        <v>13768</v>
      </c>
      <c r="AM33" s="59">
        <v>13116</v>
      </c>
      <c r="AN33" s="59">
        <f>$AL$33-$AM$33</f>
        <v>652</v>
      </c>
      <c r="AO33" s="43">
        <f>$AM$33/$AL$33</f>
        <v>0.95264381173736201</v>
      </c>
      <c r="AP33" s="92"/>
      <c r="AQ33" s="92"/>
      <c r="AR33" s="96" t="s">
        <v>69</v>
      </c>
      <c r="AS33" s="59">
        <v>33571</v>
      </c>
      <c r="AT33" s="59">
        <v>27561</v>
      </c>
      <c r="AU33" s="59">
        <f>$AS$33-$AT$33</f>
        <v>6010</v>
      </c>
      <c r="AV33" s="43">
        <f>$AT$33/$AS$33</f>
        <v>0.82097643799708087</v>
      </c>
      <c r="AW33" s="34"/>
      <c r="AX33" s="92"/>
      <c r="AY33" s="96" t="s">
        <v>69</v>
      </c>
      <c r="AZ33" s="59">
        <v>4884</v>
      </c>
      <c r="BA33" s="59">
        <v>4486</v>
      </c>
      <c r="BB33" s="59">
        <f>$AZ$33-$BA$33</f>
        <v>398</v>
      </c>
      <c r="BC33" s="43">
        <f>$BA$33/$AZ$33</f>
        <v>0.91850941850941847</v>
      </c>
      <c r="BD33" s="34"/>
      <c r="BE33" s="92"/>
      <c r="BF33" s="96" t="s">
        <v>69</v>
      </c>
      <c r="BG33" s="59">
        <v>6080</v>
      </c>
      <c r="BH33" s="59">
        <v>5408</v>
      </c>
      <c r="BI33" s="59">
        <f>$BG$33-$BH$33</f>
        <v>672</v>
      </c>
      <c r="BJ33" s="43">
        <f>$BH$33/$BG$33</f>
        <v>0.88947368421052631</v>
      </c>
    </row>
    <row r="34" spans="1:62" ht="14.4" customHeight="1" x14ac:dyDescent="0.3">
      <c r="B34" s="90" t="s">
        <v>70</v>
      </c>
      <c r="C34" s="50">
        <v>472333</v>
      </c>
      <c r="D34" s="50">
        <v>442415</v>
      </c>
      <c r="E34" s="50">
        <f>$C$34-$D$34</f>
        <v>29918</v>
      </c>
      <c r="F34" s="52">
        <f>$D$34/$C$34</f>
        <v>0.93665909432540173</v>
      </c>
      <c r="G34" s="92"/>
      <c r="H34" s="92"/>
      <c r="I34" s="90" t="s">
        <v>70</v>
      </c>
      <c r="J34" s="50">
        <v>55933</v>
      </c>
      <c r="K34" s="50">
        <v>51385</v>
      </c>
      <c r="L34" s="50">
        <f>$J$34-$K$34</f>
        <v>4548</v>
      </c>
      <c r="M34" s="52">
        <f>$K$34/$J$34</f>
        <v>0.91868843080113705</v>
      </c>
      <c r="N34" s="92"/>
      <c r="O34" s="92"/>
      <c r="P34" s="90" t="s">
        <v>70</v>
      </c>
      <c r="Q34" s="50">
        <v>71403</v>
      </c>
      <c r="R34" s="50">
        <v>69695</v>
      </c>
      <c r="S34" s="50">
        <f>$Q$34-$R$34</f>
        <v>1708</v>
      </c>
      <c r="T34" s="52">
        <f>$R$34/$Q$34</f>
        <v>0.97607943643824491</v>
      </c>
      <c r="U34" s="92"/>
      <c r="V34" s="92"/>
      <c r="W34" s="90" t="s">
        <v>70</v>
      </c>
      <c r="X34" s="50">
        <v>23082</v>
      </c>
      <c r="Y34" s="50">
        <v>22944</v>
      </c>
      <c r="Z34" s="50">
        <f>$X$34-$Y$34</f>
        <v>138</v>
      </c>
      <c r="AA34" s="52">
        <f>$Y$34/$X$34</f>
        <v>0.99402131531063165</v>
      </c>
      <c r="AB34" s="34"/>
      <c r="AC34" s="92"/>
      <c r="AD34" s="90" t="s">
        <v>70</v>
      </c>
      <c r="AE34" s="50">
        <v>23217</v>
      </c>
      <c r="AF34" s="50">
        <v>22566</v>
      </c>
      <c r="AG34" s="50">
        <f>$AE$34-$AF$34</f>
        <v>651</v>
      </c>
      <c r="AH34" s="52">
        <f>$AF$34/$AE$34</f>
        <v>0.97196020157643104</v>
      </c>
      <c r="AI34" s="92"/>
      <c r="AJ34" s="92"/>
      <c r="AK34" s="90" t="s">
        <v>70</v>
      </c>
      <c r="AL34" s="50">
        <v>13483</v>
      </c>
      <c r="AM34" s="50">
        <v>12848</v>
      </c>
      <c r="AN34" s="50">
        <f>$AL$34-$AM$34</f>
        <v>635</v>
      </c>
      <c r="AO34" s="52">
        <f>$AM$34/$AL$34</f>
        <v>0.95290365645627828</v>
      </c>
      <c r="AP34" s="92"/>
      <c r="AQ34" s="92"/>
      <c r="AR34" s="90" t="s">
        <v>70</v>
      </c>
      <c r="AS34" s="102">
        <v>36141.5</v>
      </c>
      <c r="AT34" s="102">
        <v>29773.5</v>
      </c>
      <c r="AU34" s="50">
        <f>$AS$34-$AT$34</f>
        <v>6368</v>
      </c>
      <c r="AV34" s="52">
        <f>$AT$34/$AS$34</f>
        <v>0.82380366061176213</v>
      </c>
      <c r="AW34" s="34"/>
      <c r="AX34" s="92"/>
      <c r="AY34" s="90" t="s">
        <v>70</v>
      </c>
      <c r="AZ34" s="50">
        <v>5106</v>
      </c>
      <c r="BA34" s="50">
        <v>4662</v>
      </c>
      <c r="BB34" s="50">
        <v>444</v>
      </c>
      <c r="BC34" s="52">
        <f>$BA$34/$AZ$34</f>
        <v>0.91304347826086951</v>
      </c>
      <c r="BD34" s="34"/>
      <c r="BE34" s="92"/>
      <c r="BF34" s="90" t="s">
        <v>70</v>
      </c>
      <c r="BG34" s="50">
        <v>6127</v>
      </c>
      <c r="BH34" s="50">
        <v>5486</v>
      </c>
      <c r="BI34" s="50">
        <f>$BG$34-$BH$34</f>
        <v>641</v>
      </c>
      <c r="BJ34" s="52">
        <f>$BH$34/$BG$34</f>
        <v>0.89538110004896365</v>
      </c>
    </row>
    <row r="35" spans="1:62" ht="14.4" customHeight="1" x14ac:dyDescent="0.3">
      <c r="B35" s="96" t="s">
        <v>71</v>
      </c>
      <c r="C35" s="59">
        <v>470562</v>
      </c>
      <c r="D35" s="59">
        <v>443034</v>
      </c>
      <c r="E35" s="59">
        <f>$C$35-$D$35</f>
        <v>27528</v>
      </c>
      <c r="F35" s="43">
        <f>$D$35/$C$35</f>
        <v>0.94149973861042757</v>
      </c>
      <c r="G35" s="92"/>
      <c r="H35" s="92"/>
      <c r="I35" s="96" t="s">
        <v>71</v>
      </c>
      <c r="J35" s="59">
        <v>49330</v>
      </c>
      <c r="K35" s="59">
        <v>46052</v>
      </c>
      <c r="L35" s="59">
        <f>$J$35-$K$35</f>
        <v>3278</v>
      </c>
      <c r="M35" s="43">
        <f>$K$35/$J$35</f>
        <v>0.93354956415974055</v>
      </c>
      <c r="N35" s="92"/>
      <c r="O35" s="92"/>
      <c r="P35" s="96" t="s">
        <v>71</v>
      </c>
      <c r="Q35" s="59">
        <v>72445</v>
      </c>
      <c r="R35" s="59">
        <v>70679</v>
      </c>
      <c r="S35" s="59">
        <f>$Q$35-$R$35</f>
        <v>1766</v>
      </c>
      <c r="T35" s="43">
        <f>$R$35/$Q$35</f>
        <v>0.97562288632755889</v>
      </c>
      <c r="U35" s="92"/>
      <c r="V35" s="92"/>
      <c r="W35" s="96" t="s">
        <v>71</v>
      </c>
      <c r="X35" s="59">
        <v>23017</v>
      </c>
      <c r="Y35" s="59">
        <v>22861</v>
      </c>
      <c r="Z35" s="59">
        <f>$X$35-$Y$35</f>
        <v>156</v>
      </c>
      <c r="AA35" s="43">
        <f>$Y$35/$X$35</f>
        <v>0.99322240083416602</v>
      </c>
      <c r="AB35" s="34"/>
      <c r="AC35" s="92"/>
      <c r="AD35" s="96" t="s">
        <v>71</v>
      </c>
      <c r="AE35" s="59">
        <v>23823</v>
      </c>
      <c r="AF35" s="59">
        <v>23080</v>
      </c>
      <c r="AG35" s="59">
        <f>$AE$35-$AF$35</f>
        <v>743</v>
      </c>
      <c r="AH35" s="43">
        <f>$AF$35/$AE$35</f>
        <v>0.96881165260462576</v>
      </c>
      <c r="AI35" s="92"/>
      <c r="AJ35" s="92"/>
      <c r="AK35" s="96" t="s">
        <v>71</v>
      </c>
      <c r="AL35" s="59">
        <v>13717</v>
      </c>
      <c r="AM35" s="59">
        <v>13123</v>
      </c>
      <c r="AN35" s="59">
        <f>$AL$35-$AM$35</f>
        <v>594</v>
      </c>
      <c r="AO35" s="43">
        <f>$AM$35/$AL$35</f>
        <v>0.95669607056936645</v>
      </c>
      <c r="AP35" s="92"/>
      <c r="AQ35" s="92"/>
      <c r="AR35" s="96" t="s">
        <v>71</v>
      </c>
      <c r="AS35" s="59">
        <v>36858</v>
      </c>
      <c r="AT35" s="59">
        <v>30342</v>
      </c>
      <c r="AU35" s="59">
        <f>$AS$35-$AT$35</f>
        <v>6516</v>
      </c>
      <c r="AV35" s="43">
        <f>$AT$35/$AS$35</f>
        <v>0.82321341364154321</v>
      </c>
      <c r="AW35" s="34"/>
      <c r="AX35" s="92"/>
      <c r="AY35" s="96" t="s">
        <v>71</v>
      </c>
      <c r="AZ35" s="59">
        <v>5214</v>
      </c>
      <c r="BA35" s="59">
        <v>4815</v>
      </c>
      <c r="BB35" s="59">
        <f>$AZ$35-$BA$35</f>
        <v>399</v>
      </c>
      <c r="BC35" s="43">
        <f>$BA$35/$AZ$35</f>
        <v>0.92347525891829685</v>
      </c>
      <c r="BD35" s="34"/>
      <c r="BE35" s="92"/>
      <c r="BF35" s="96" t="s">
        <v>71</v>
      </c>
      <c r="BG35" s="59">
        <v>6298</v>
      </c>
      <c r="BH35" s="59">
        <v>5623</v>
      </c>
      <c r="BI35" s="59">
        <f>$BG$35-$BH$35</f>
        <v>675</v>
      </c>
      <c r="BJ35" s="43">
        <f>$BH$35/$BG$35</f>
        <v>0.89282311845030171</v>
      </c>
    </row>
    <row r="36" spans="1:62" ht="14.4" customHeight="1" x14ac:dyDescent="0.3">
      <c r="B36" s="96" t="s">
        <v>72</v>
      </c>
      <c r="C36" s="59">
        <v>469944</v>
      </c>
      <c r="D36" s="59">
        <v>447070</v>
      </c>
      <c r="E36" s="59">
        <f>$C$36-$D$36</f>
        <v>22874</v>
      </c>
      <c r="F36" s="43">
        <f>$D$36/$C$36</f>
        <v>0.95132611545205381</v>
      </c>
      <c r="G36" s="92"/>
      <c r="H36" s="92"/>
      <c r="I36" s="96" t="s">
        <v>72</v>
      </c>
      <c r="J36" s="59">
        <v>50525</v>
      </c>
      <c r="K36" s="59">
        <v>48396</v>
      </c>
      <c r="L36" s="59">
        <f>$J$36-$K$36</f>
        <v>2129</v>
      </c>
      <c r="M36" s="43">
        <f>$K$36/$J$36</f>
        <v>0.95786244433448786</v>
      </c>
      <c r="N36" s="92"/>
      <c r="O36" s="92"/>
      <c r="P36" s="96" t="s">
        <v>72</v>
      </c>
      <c r="Q36" s="59">
        <v>73045</v>
      </c>
      <c r="R36" s="59">
        <v>71289</v>
      </c>
      <c r="S36" s="59">
        <f>$Q$36-$R$36</f>
        <v>1756</v>
      </c>
      <c r="T36" s="43">
        <f>$R$36/$Q$36</f>
        <v>0.97596002464234377</v>
      </c>
      <c r="U36" s="92"/>
      <c r="V36" s="92"/>
      <c r="W36" s="96" t="s">
        <v>72</v>
      </c>
      <c r="X36" s="59">
        <v>23183</v>
      </c>
      <c r="Y36" s="59">
        <v>23063</v>
      </c>
      <c r="Z36" s="59">
        <f>$X$36-$Y$36</f>
        <v>120</v>
      </c>
      <c r="AA36" s="43">
        <f>$Y$36/$X$36</f>
        <v>0.99482379329681236</v>
      </c>
      <c r="AB36" s="34"/>
      <c r="AC36" s="92"/>
      <c r="AD36" s="96" t="s">
        <v>72</v>
      </c>
      <c r="AE36" s="59">
        <v>23682</v>
      </c>
      <c r="AF36" s="59">
        <v>23160</v>
      </c>
      <c r="AG36" s="59">
        <f>$AE$36-$AF$36</f>
        <v>522</v>
      </c>
      <c r="AH36" s="43">
        <f>$AF$36/$AE$36</f>
        <v>0.97795794274132253</v>
      </c>
      <c r="AI36" s="92"/>
      <c r="AJ36" s="92"/>
      <c r="AK36" s="96" t="s">
        <v>72</v>
      </c>
      <c r="AL36" s="59">
        <v>13980</v>
      </c>
      <c r="AM36" s="59">
        <v>13334</v>
      </c>
      <c r="AN36" s="59">
        <f>$AL$36-$AM$36</f>
        <v>646</v>
      </c>
      <c r="AO36" s="43">
        <f>$AM$36/$AL$36</f>
        <v>0.95379113018597994</v>
      </c>
      <c r="AP36" s="92"/>
      <c r="AQ36" s="92"/>
      <c r="AR36" s="96" t="s">
        <v>72</v>
      </c>
      <c r="AS36" s="59">
        <v>36551</v>
      </c>
      <c r="AT36" s="59">
        <v>30062</v>
      </c>
      <c r="AU36" s="59">
        <f>$AS$36-$AT$36</f>
        <v>6489</v>
      </c>
      <c r="AV36" s="43">
        <f>$AT$36/$AS$36</f>
        <v>0.82246723755847995</v>
      </c>
      <c r="AW36" s="34"/>
      <c r="AX36" s="92"/>
      <c r="AY36" s="96" t="s">
        <v>72</v>
      </c>
      <c r="AZ36" s="59">
        <v>5324</v>
      </c>
      <c r="BA36" s="59">
        <v>4923</v>
      </c>
      <c r="BB36" s="59">
        <f>$AZ$36-$BA$36</f>
        <v>401</v>
      </c>
      <c r="BC36" s="43">
        <f>$BA$36/$AZ$36</f>
        <v>0.92468069120961682</v>
      </c>
      <c r="BD36" s="34"/>
      <c r="BE36" s="92"/>
      <c r="BF36" s="96" t="s">
        <v>72</v>
      </c>
      <c r="BG36" s="59">
        <v>6603</v>
      </c>
      <c r="BH36" s="59">
        <v>5950</v>
      </c>
      <c r="BI36" s="59">
        <f>$BG$36-$BH$36</f>
        <v>653</v>
      </c>
      <c r="BJ36" s="43">
        <f>$BH$36/$BG$36</f>
        <v>0.90110555807966075</v>
      </c>
    </row>
    <row r="37" spans="1:62" ht="14.4" customHeight="1" x14ac:dyDescent="0.3">
      <c r="B37" s="96" t="s">
        <v>73</v>
      </c>
      <c r="C37" s="59">
        <v>463980</v>
      </c>
      <c r="D37" s="59">
        <v>439533</v>
      </c>
      <c r="E37" s="59">
        <f>$C$37-$D$37</f>
        <v>24447</v>
      </c>
      <c r="F37" s="43">
        <f>$D$37/$C$37</f>
        <v>0.94731022888917626</v>
      </c>
      <c r="G37" s="92"/>
      <c r="H37" s="92"/>
      <c r="I37" s="96" t="s">
        <v>73</v>
      </c>
      <c r="J37" s="59">
        <v>55118</v>
      </c>
      <c r="K37" s="59">
        <v>51220</v>
      </c>
      <c r="L37" s="59">
        <f>$J$37-$K$37</f>
        <v>3898</v>
      </c>
      <c r="M37" s="43">
        <f>$K$37/$J$37</f>
        <v>0.92927900141514563</v>
      </c>
      <c r="N37" s="92"/>
      <c r="O37" s="92"/>
      <c r="P37" s="96" t="s">
        <v>73</v>
      </c>
      <c r="Q37" s="59">
        <v>73023</v>
      </c>
      <c r="R37" s="59">
        <v>71177</v>
      </c>
      <c r="S37" s="59">
        <f>$Q$37-$R$37</f>
        <v>1846</v>
      </c>
      <c r="T37" s="43">
        <f>$R$37/$Q$37</f>
        <v>0.97472029360612411</v>
      </c>
      <c r="U37" s="92"/>
      <c r="V37" s="92"/>
      <c r="W37" s="96" t="s">
        <v>73</v>
      </c>
      <c r="X37" s="59">
        <v>25007</v>
      </c>
      <c r="Y37" s="59">
        <v>24801</v>
      </c>
      <c r="Z37" s="59">
        <f>$X$37-$Y$37</f>
        <v>206</v>
      </c>
      <c r="AA37" s="43">
        <f>$Y$37/$X$37</f>
        <v>0.99176230655416486</v>
      </c>
      <c r="AB37" s="34"/>
      <c r="AC37" s="92"/>
      <c r="AD37" s="96" t="s">
        <v>73</v>
      </c>
      <c r="AE37" s="59">
        <v>25114</v>
      </c>
      <c r="AF37" s="59">
        <v>24396</v>
      </c>
      <c r="AG37" s="59">
        <f>$AE$37-$AF$37</f>
        <v>718</v>
      </c>
      <c r="AH37" s="43">
        <f>$AF$37/$AE$37</f>
        <v>0.97141036871864295</v>
      </c>
      <c r="AI37" s="92"/>
      <c r="AJ37" s="92"/>
      <c r="AK37" s="96" t="s">
        <v>73</v>
      </c>
      <c r="AL37" s="59">
        <v>14440</v>
      </c>
      <c r="AM37" s="59">
        <v>13775</v>
      </c>
      <c r="AN37" s="59">
        <f>$AL$37-$AM$37</f>
        <v>665</v>
      </c>
      <c r="AO37" s="43">
        <f>$AM$37/$AL$37</f>
        <v>0.95394736842105265</v>
      </c>
      <c r="AP37" s="92"/>
      <c r="AQ37" s="92"/>
      <c r="AR37" s="96" t="s">
        <v>73</v>
      </c>
      <c r="AS37" s="59">
        <v>36530</v>
      </c>
      <c r="AT37" s="59">
        <v>29620</v>
      </c>
      <c r="AU37" s="59">
        <f>$AS$37-$AT$37</f>
        <v>6910</v>
      </c>
      <c r="AV37" s="43">
        <f>$AT$37/$AS$37</f>
        <v>0.81084040514645495</v>
      </c>
      <c r="AW37" s="34"/>
      <c r="AX37" s="92"/>
      <c r="AY37" s="96" t="s">
        <v>73</v>
      </c>
      <c r="AZ37" s="59">
        <v>5022</v>
      </c>
      <c r="BA37" s="59">
        <v>4581</v>
      </c>
      <c r="BB37" s="59">
        <f>$AZ$37-$BA$37</f>
        <v>441</v>
      </c>
      <c r="BC37" s="43">
        <f>$BA$37/$AZ$37</f>
        <v>0.91218637992831542</v>
      </c>
      <c r="BD37" s="34"/>
      <c r="BE37" s="92"/>
      <c r="BF37" s="96" t="s">
        <v>73</v>
      </c>
      <c r="BG37" s="59">
        <v>7053</v>
      </c>
      <c r="BH37" s="59">
        <v>6240</v>
      </c>
      <c r="BI37" s="59">
        <f>$BG$37-$BH$37</f>
        <v>813</v>
      </c>
      <c r="BJ37" s="43">
        <f>$BH$37/$BG$37</f>
        <v>0.88472990216928971</v>
      </c>
    </row>
    <row r="38" spans="1:62" ht="14.4" customHeight="1" x14ac:dyDescent="0.3">
      <c r="B38" s="90" t="s">
        <v>74</v>
      </c>
      <c r="C38" s="50">
        <v>485120</v>
      </c>
      <c r="D38" s="50">
        <v>454498</v>
      </c>
      <c r="E38" s="50">
        <f>$C$38-$D$38</f>
        <v>30622</v>
      </c>
      <c r="F38" s="52">
        <f>$D$38/$C$38</f>
        <v>0.93687747361477569</v>
      </c>
      <c r="G38" s="92"/>
      <c r="H38" s="92"/>
      <c r="I38" s="90" t="s">
        <v>74</v>
      </c>
      <c r="J38" s="50">
        <v>50653</v>
      </c>
      <c r="K38" s="50">
        <v>45928</v>
      </c>
      <c r="L38" s="50">
        <f>$J$38-$K$38</f>
        <v>4725</v>
      </c>
      <c r="M38" s="52">
        <f>$K$38/$J$38</f>
        <v>0.90671825953053131</v>
      </c>
      <c r="N38" s="92"/>
      <c r="O38" s="92"/>
      <c r="P38" s="90" t="s">
        <v>74</v>
      </c>
      <c r="Q38" s="50">
        <v>72420</v>
      </c>
      <c r="R38" s="50">
        <v>70625</v>
      </c>
      <c r="S38" s="50">
        <f>$Q$38-$R$38</f>
        <v>1795</v>
      </c>
      <c r="T38" s="52">
        <f>$R$38/$Q$38</f>
        <v>0.97521402927368128</v>
      </c>
      <c r="U38" s="92"/>
      <c r="V38" s="92"/>
      <c r="W38" s="90" t="s">
        <v>74</v>
      </c>
      <c r="X38" s="50">
        <v>22715</v>
      </c>
      <c r="Y38" s="50">
        <v>22566</v>
      </c>
      <c r="Z38" s="50">
        <f>$X$38-$Y$38</f>
        <v>149</v>
      </c>
      <c r="AA38" s="52">
        <f>$Y$38/$X$38</f>
        <v>0.99344045784723756</v>
      </c>
      <c r="AB38" s="34"/>
      <c r="AC38" s="92"/>
      <c r="AD38" s="90" t="s">
        <v>74</v>
      </c>
      <c r="AE38" s="50">
        <v>23405</v>
      </c>
      <c r="AF38" s="50">
        <v>22651</v>
      </c>
      <c r="AG38" s="50">
        <f>$AE$38-$AF$38</f>
        <v>754</v>
      </c>
      <c r="AH38" s="52">
        <f>$AF$38/$AE$38</f>
        <v>0.96778466139713737</v>
      </c>
      <c r="AI38" s="92"/>
      <c r="AJ38" s="92"/>
      <c r="AK38" s="90" t="s">
        <v>74</v>
      </c>
      <c r="AL38" s="50">
        <v>13787</v>
      </c>
      <c r="AM38" s="50">
        <v>13241</v>
      </c>
      <c r="AN38" s="50">
        <f>$AL$38-$AM$38</f>
        <v>546</v>
      </c>
      <c r="AO38" s="52">
        <f>$AM$38/$AL$38</f>
        <v>0.96039747588307822</v>
      </c>
      <c r="AP38" s="92"/>
      <c r="AQ38" s="92"/>
      <c r="AR38" s="90" t="s">
        <v>74</v>
      </c>
      <c r="AS38" s="50">
        <v>36826</v>
      </c>
      <c r="AT38" s="50">
        <v>30031</v>
      </c>
      <c r="AU38" s="50">
        <f>$AS$38-$AT$38</f>
        <v>6795</v>
      </c>
      <c r="AV38" s="52">
        <f>$AT$38/$AS$38</f>
        <v>0.81548362569923427</v>
      </c>
      <c r="AW38" s="34"/>
      <c r="AX38" s="92"/>
      <c r="AY38" s="90" t="s">
        <v>74</v>
      </c>
      <c r="AZ38" s="50">
        <v>5093</v>
      </c>
      <c r="BA38" s="50">
        <v>4702</v>
      </c>
      <c r="BB38" s="50">
        <f>$AZ$38-$BA$38</f>
        <v>391</v>
      </c>
      <c r="BC38" s="52">
        <f>$BA$38/$AZ$38</f>
        <v>0.9232279599450226</v>
      </c>
      <c r="BD38" s="34"/>
      <c r="BE38" s="92"/>
      <c r="BF38" s="90" t="s">
        <v>74</v>
      </c>
      <c r="BG38" s="50">
        <v>6824</v>
      </c>
      <c r="BH38" s="50">
        <v>6021</v>
      </c>
      <c r="BI38" s="50">
        <f>$BG$38-$BH$38</f>
        <v>803</v>
      </c>
      <c r="BJ38" s="52">
        <f>$BH$38/$BG$38</f>
        <v>0.882327080890973</v>
      </c>
    </row>
    <row r="39" spans="1:62" ht="14.4" customHeight="1" x14ac:dyDescent="0.3">
      <c r="B39" s="96" t="s">
        <v>75</v>
      </c>
      <c r="C39" s="59">
        <v>489791</v>
      </c>
      <c r="D39" s="59">
        <v>459737</v>
      </c>
      <c r="E39" s="59">
        <f>$C$39-$D$39</f>
        <v>30054</v>
      </c>
      <c r="F39" s="43">
        <f>$D$39/$C$39</f>
        <v>0.9386391338346356</v>
      </c>
      <c r="G39" s="92"/>
      <c r="H39" s="92"/>
      <c r="I39" s="96" t="s">
        <v>75</v>
      </c>
      <c r="J39" s="59">
        <v>46800</v>
      </c>
      <c r="K39" s="59">
        <v>43667</v>
      </c>
      <c r="L39" s="59">
        <f>$J$39-$K$39</f>
        <v>3133</v>
      </c>
      <c r="M39" s="43">
        <f>$K$39/$J$39</f>
        <v>0.93305555555555553</v>
      </c>
      <c r="N39" s="92"/>
      <c r="O39" s="92"/>
      <c r="P39" s="96" t="s">
        <v>75</v>
      </c>
      <c r="Q39" s="59">
        <v>74839</v>
      </c>
      <c r="R39" s="59">
        <v>73079</v>
      </c>
      <c r="S39" s="59">
        <f>$Q$39-$R$39</f>
        <v>1760</v>
      </c>
      <c r="T39" s="43">
        <f>$R$39/$Q$39</f>
        <v>0.97648284985101352</v>
      </c>
      <c r="U39" s="92"/>
      <c r="V39" s="92"/>
      <c r="W39" s="96" t="s">
        <v>75</v>
      </c>
      <c r="X39" s="59">
        <v>23468</v>
      </c>
      <c r="Y39" s="59">
        <v>23323</v>
      </c>
      <c r="Z39" s="59">
        <f>$X$39-$Y$39</f>
        <v>145</v>
      </c>
      <c r="AA39" s="43">
        <f>$Y$39/$X$39</f>
        <v>0.99382137378558033</v>
      </c>
      <c r="AB39" s="34"/>
      <c r="AC39" s="92"/>
      <c r="AD39" s="96" t="s">
        <v>75</v>
      </c>
      <c r="AE39" s="59">
        <v>24941</v>
      </c>
      <c r="AF39" s="59">
        <v>24191</v>
      </c>
      <c r="AG39" s="59">
        <f>$AE$39-$AF$39</f>
        <v>750</v>
      </c>
      <c r="AH39" s="43">
        <f>$AF$39/$AE$39</f>
        <v>0.96992903251673945</v>
      </c>
      <c r="AI39" s="92"/>
      <c r="AJ39" s="92"/>
      <c r="AK39" s="96" t="s">
        <v>75</v>
      </c>
      <c r="AL39" s="59">
        <v>14100</v>
      </c>
      <c r="AM39" s="59">
        <v>13501</v>
      </c>
      <c r="AN39" s="59">
        <f>$AL$39-$AM$39</f>
        <v>599</v>
      </c>
      <c r="AO39" s="43">
        <f>$AM$39/$AL$39</f>
        <v>0.95751773049645394</v>
      </c>
      <c r="AP39" s="92"/>
      <c r="AQ39" s="92"/>
      <c r="AR39" s="96" t="s">
        <v>75</v>
      </c>
      <c r="AS39" s="59">
        <v>38102</v>
      </c>
      <c r="AT39" s="59">
        <v>31324</v>
      </c>
      <c r="AU39" s="59">
        <f>$AS$39-$AT$39</f>
        <v>6778</v>
      </c>
      <c r="AV39" s="43">
        <f>$AT$39/$AS$39</f>
        <v>0.82210907563907409</v>
      </c>
      <c r="AW39" s="34"/>
      <c r="AX39" s="92"/>
      <c r="AY39" s="96" t="s">
        <v>75</v>
      </c>
      <c r="AZ39" s="59">
        <v>5124</v>
      </c>
      <c r="BA39" s="59">
        <v>4698</v>
      </c>
      <c r="BB39" s="59">
        <f>$AZ$39-$BA$39</f>
        <v>426</v>
      </c>
      <c r="BC39" s="43">
        <f>$BA$39/$AZ$39</f>
        <v>0.91686182669789229</v>
      </c>
      <c r="BD39" s="34"/>
      <c r="BE39" s="92"/>
      <c r="BF39" s="96" t="s">
        <v>75</v>
      </c>
      <c r="BG39" s="59">
        <v>7375</v>
      </c>
      <c r="BH39" s="59">
        <v>6481</v>
      </c>
      <c r="BI39" s="59">
        <f>$BG$39-$BH$39</f>
        <v>894</v>
      </c>
      <c r="BJ39" s="43">
        <f>$BH$39/$BG$39</f>
        <v>0.87877966101694915</v>
      </c>
    </row>
    <row r="40" spans="1:62" ht="14.4" customHeight="1" x14ac:dyDescent="0.3">
      <c r="B40" s="96" t="s">
        <v>76</v>
      </c>
      <c r="C40" s="59">
        <v>483375</v>
      </c>
      <c r="D40" s="59">
        <v>458733</v>
      </c>
      <c r="E40" s="59">
        <f>$C$40-$D$40</f>
        <v>24642</v>
      </c>
      <c r="F40" s="43">
        <f>$D$40/$C$40</f>
        <v>0.94902094647013191</v>
      </c>
      <c r="G40" s="92"/>
      <c r="H40" s="92"/>
      <c r="I40" s="96" t="s">
        <v>76</v>
      </c>
      <c r="J40" s="59">
        <v>48014</v>
      </c>
      <c r="K40" s="59">
        <v>45679</v>
      </c>
      <c r="L40" s="59">
        <f>$J$40-$K$40</f>
        <v>2335</v>
      </c>
      <c r="M40" s="43">
        <f>$K$40/$J$40</f>
        <v>0.95136835089765481</v>
      </c>
      <c r="N40" s="92"/>
      <c r="O40" s="92"/>
      <c r="P40" s="96" t="s">
        <v>76</v>
      </c>
      <c r="Q40" s="59">
        <v>74851</v>
      </c>
      <c r="R40" s="59">
        <v>73154</v>
      </c>
      <c r="S40" s="59">
        <f>$Q$40-$R$40</f>
        <v>1697</v>
      </c>
      <c r="T40" s="43">
        <f>$R$40/$Q$40</f>
        <v>0.97732829220718498</v>
      </c>
      <c r="U40" s="92"/>
      <c r="V40" s="92"/>
      <c r="W40" s="96" t="s">
        <v>76</v>
      </c>
      <c r="X40" s="59">
        <v>23736</v>
      </c>
      <c r="Y40" s="59">
        <v>23620</v>
      </c>
      <c r="Z40" s="59">
        <f>$X$40-$Y$40</f>
        <v>116</v>
      </c>
      <c r="AA40" s="43">
        <f>$Y$40/$X$40</f>
        <v>0.99511290866194813</v>
      </c>
      <c r="AB40" s="34"/>
      <c r="AC40" s="92"/>
      <c r="AD40" s="96" t="s">
        <v>76</v>
      </c>
      <c r="AE40" s="59">
        <v>24911</v>
      </c>
      <c r="AF40" s="59">
        <v>24296</v>
      </c>
      <c r="AG40" s="59">
        <f>$AE$40-$AF$40</f>
        <v>615</v>
      </c>
      <c r="AH40" s="43">
        <f>$AF$40/$AE$40</f>
        <v>0.97531211111557148</v>
      </c>
      <c r="AI40" s="92"/>
      <c r="AJ40" s="92"/>
      <c r="AK40" s="96" t="s">
        <v>76</v>
      </c>
      <c r="AL40" s="59">
        <v>14406</v>
      </c>
      <c r="AM40" s="59">
        <v>13770</v>
      </c>
      <c r="AN40" s="59">
        <f>$AL$40-$AM$40</f>
        <v>636</v>
      </c>
      <c r="AO40" s="43">
        <f>$AM$40/$AL$40</f>
        <v>0.95585172844648059</v>
      </c>
      <c r="AP40" s="92"/>
      <c r="AQ40" s="92"/>
      <c r="AR40" s="96" t="s">
        <v>76</v>
      </c>
      <c r="AS40" s="59">
        <v>37497</v>
      </c>
      <c r="AT40" s="59">
        <v>31123</v>
      </c>
      <c r="AU40" s="59">
        <f>$AS$40-$AT$40</f>
        <v>6374</v>
      </c>
      <c r="AV40" s="43">
        <f>$AT$40/$AS$40</f>
        <v>0.83001306771208361</v>
      </c>
      <c r="AW40" s="34"/>
      <c r="AX40" s="92"/>
      <c r="AY40" s="96" t="s">
        <v>76</v>
      </c>
      <c r="AZ40" s="59">
        <v>5453</v>
      </c>
      <c r="BA40" s="59">
        <v>4947</v>
      </c>
      <c r="BB40" s="59">
        <f>$AZ$40-$BA$40</f>
        <v>506</v>
      </c>
      <c r="BC40" s="43">
        <f>$BA$40/$AZ$40</f>
        <v>0.90720704199523194</v>
      </c>
      <c r="BD40" s="34"/>
      <c r="BE40" s="92"/>
      <c r="BF40" s="96" t="s">
        <v>76</v>
      </c>
      <c r="BG40" s="59">
        <v>7725.5</v>
      </c>
      <c r="BH40" s="59">
        <v>6833</v>
      </c>
      <c r="BI40" s="59">
        <f>$BG$40-$BH$40</f>
        <v>892.5</v>
      </c>
      <c r="BJ40" s="43">
        <f>$BH$40/$BG$40</f>
        <v>0.88447349686104459</v>
      </c>
    </row>
    <row r="41" spans="1:62" ht="14.4" customHeight="1" x14ac:dyDescent="0.3">
      <c r="A41" s="23"/>
      <c r="B41" s="96" t="s">
        <v>77</v>
      </c>
      <c r="C41" s="59">
        <v>489282</v>
      </c>
      <c r="D41" s="59">
        <v>460170</v>
      </c>
      <c r="E41" s="59">
        <f>$C$41-$D$41</f>
        <v>29112</v>
      </c>
      <c r="F41" s="43">
        <f>$D$41/$C$41</f>
        <v>0.9405005702233068</v>
      </c>
      <c r="G41" s="92"/>
      <c r="H41" s="92"/>
      <c r="I41" s="96" t="s">
        <v>77</v>
      </c>
      <c r="J41" s="59">
        <v>48470</v>
      </c>
      <c r="K41" s="59">
        <v>44722</v>
      </c>
      <c r="L41" s="59">
        <f>$J$41-$K$41</f>
        <v>3748</v>
      </c>
      <c r="M41" s="43">
        <f>$K$41/$J$41</f>
        <v>0.92267381885702493</v>
      </c>
      <c r="N41" s="92"/>
      <c r="O41" s="92"/>
      <c r="P41" s="96" t="s">
        <v>77</v>
      </c>
      <c r="Q41" s="59">
        <v>72431</v>
      </c>
      <c r="R41" s="59">
        <v>70412</v>
      </c>
      <c r="S41" s="59">
        <f>$Q$41-$R$41</f>
        <v>2019</v>
      </c>
      <c r="T41" s="43">
        <f>$R$41/$Q$41</f>
        <v>0.97212519501318495</v>
      </c>
      <c r="U41" s="92"/>
      <c r="V41" s="92"/>
      <c r="W41" s="96" t="s">
        <v>77</v>
      </c>
      <c r="X41" s="59">
        <v>25045</v>
      </c>
      <c r="Y41" s="59">
        <v>24867</v>
      </c>
      <c r="Z41" s="59">
        <f>$X$41-$Y$41</f>
        <v>178</v>
      </c>
      <c r="AA41" s="43">
        <f>$Y$41/$X$41</f>
        <v>0.99289279297264921</v>
      </c>
      <c r="AB41" s="34"/>
      <c r="AC41" s="92"/>
      <c r="AD41" s="96" t="s">
        <v>77</v>
      </c>
      <c r="AE41" s="59">
        <v>24700</v>
      </c>
      <c r="AF41" s="59">
        <v>23948</v>
      </c>
      <c r="AG41" s="59">
        <f>$AE$41-$AF$41</f>
        <v>752</v>
      </c>
      <c r="AH41" s="43">
        <f>$AF$41/$AE$41</f>
        <v>0.96955465587044531</v>
      </c>
      <c r="AI41" s="92"/>
      <c r="AJ41" s="92"/>
      <c r="AK41" s="96" t="s">
        <v>77</v>
      </c>
      <c r="AL41" s="59">
        <v>14339</v>
      </c>
      <c r="AM41" s="59">
        <v>13566</v>
      </c>
      <c r="AN41" s="59">
        <f>$AL$41-$AM$41</f>
        <v>773</v>
      </c>
      <c r="AO41" s="43">
        <f>$AM$41/$AL$41</f>
        <v>0.94609108027059075</v>
      </c>
      <c r="AP41" s="92"/>
      <c r="AQ41" s="92"/>
      <c r="AR41" s="96" t="s">
        <v>77</v>
      </c>
      <c r="AS41" s="59">
        <v>36621</v>
      </c>
      <c r="AT41" s="59">
        <v>30153</v>
      </c>
      <c r="AU41" s="59">
        <f>$AS$41-$AT$41</f>
        <v>6468</v>
      </c>
      <c r="AV41" s="43">
        <f>$AT$41/$AS$41</f>
        <v>0.82338002785287134</v>
      </c>
      <c r="AW41" s="34"/>
      <c r="AX41" s="92"/>
      <c r="AY41" s="96" t="s">
        <v>77</v>
      </c>
      <c r="AZ41" s="59">
        <v>4804</v>
      </c>
      <c r="BA41" s="59">
        <v>4259</v>
      </c>
      <c r="BB41" s="59">
        <f>$AZ$41-$BA$41</f>
        <v>545</v>
      </c>
      <c r="BC41" s="43">
        <f>$BA$41/$AZ$41</f>
        <v>0.88655287260616156</v>
      </c>
      <c r="BD41" s="34"/>
      <c r="BE41" s="92"/>
      <c r="BF41" s="96" t="s">
        <v>77</v>
      </c>
      <c r="BG41" s="59">
        <v>7846</v>
      </c>
      <c r="BH41" s="59">
        <v>6831</v>
      </c>
      <c r="BI41" s="59">
        <f>$BG$41-$BH$41</f>
        <v>1015</v>
      </c>
      <c r="BJ41" s="43">
        <f>$BH$41/$BG$41</f>
        <v>0.87063471832781036</v>
      </c>
    </row>
    <row r="42" spans="1:62" ht="14.4" customHeight="1" x14ac:dyDescent="0.3">
      <c r="A42" s="23"/>
      <c r="B42" s="90" t="s">
        <v>78</v>
      </c>
      <c r="C42" s="50">
        <f>SUM('Monthly Data'!C$107:C$109)</f>
        <v>553969</v>
      </c>
      <c r="D42" s="50">
        <f>SUM('Monthly Data'!D$107:D$109)</f>
        <v>506286</v>
      </c>
      <c r="E42" s="50">
        <f>SUM('Monthly Data'!E$107:E$109)</f>
        <v>47683</v>
      </c>
      <c r="F42" s="52">
        <f>D$42/C$42</f>
        <v>0.9139247864050154</v>
      </c>
      <c r="G42" s="23"/>
      <c r="H42" s="23"/>
      <c r="I42" s="90" t="s">
        <v>78</v>
      </c>
      <c r="J42" s="50">
        <f>SUM('Monthly Data'!J$107:J$109)</f>
        <v>49338</v>
      </c>
      <c r="K42" s="50">
        <f>SUM('Monthly Data'!K$107:K$109)</f>
        <v>41371</v>
      </c>
      <c r="L42" s="50">
        <f>SUM('Monthly Data'!L$107:L$109)</f>
        <v>7967</v>
      </c>
      <c r="M42" s="52">
        <f>K$42/J$42</f>
        <v>0.83852203169970407</v>
      </c>
      <c r="N42" s="23"/>
      <c r="O42" s="23"/>
      <c r="P42" s="90" t="s">
        <v>78</v>
      </c>
      <c r="Q42" s="50">
        <f>SUM('Monthly Data'!Q$107:Q$109)</f>
        <v>78150</v>
      </c>
      <c r="R42" s="50">
        <f>SUM('Monthly Data'!R$107:R$109)</f>
        <v>76201</v>
      </c>
      <c r="S42" s="50">
        <f>SUM('Monthly Data'!S$107:S$109)</f>
        <v>1949</v>
      </c>
      <c r="T42" s="52">
        <f>R$42/Q$42</f>
        <v>0.97506078055022394</v>
      </c>
      <c r="U42" s="23"/>
      <c r="V42" s="23"/>
      <c r="W42" s="90" t="s">
        <v>78</v>
      </c>
      <c r="X42" s="50">
        <f>SUM('Monthly Data'!X$107:X$109)</f>
        <v>24384</v>
      </c>
      <c r="Y42" s="50">
        <f>SUM('Monthly Data'!Y$107:Y$109)</f>
        <v>24239</v>
      </c>
      <c r="Z42" s="50">
        <f>SUM('Monthly Data'!Z$107:Z$109)</f>
        <v>145</v>
      </c>
      <c r="AA42" s="52">
        <f>Y$42/X$42</f>
        <v>0.99405347769028873</v>
      </c>
      <c r="AB42" s="23"/>
      <c r="AC42" s="23"/>
      <c r="AD42" s="90" t="s">
        <v>78</v>
      </c>
      <c r="AE42" s="50">
        <f>SUM('Monthly Data'!AE$107:AE$109)</f>
        <v>24573</v>
      </c>
      <c r="AF42" s="50">
        <f>SUM('Monthly Data'!AF$107:AF$109)</f>
        <v>23876</v>
      </c>
      <c r="AG42" s="50">
        <f>SUM('Monthly Data'!AG$107:AG$109)</f>
        <v>697</v>
      </c>
      <c r="AH42" s="52">
        <f>AF$42/AE$42</f>
        <v>0.97163553493671917</v>
      </c>
      <c r="AI42" s="23"/>
      <c r="AJ42" s="23"/>
      <c r="AK42" s="90" t="s">
        <v>78</v>
      </c>
      <c r="AL42" s="50">
        <f>SUM('Monthly Data'!AL$107:AL$109)</f>
        <v>13719</v>
      </c>
      <c r="AM42" s="50">
        <f>SUM('Monthly Data'!AM$107:AM$109)</f>
        <v>12961</v>
      </c>
      <c r="AN42" s="50">
        <f>SUM('Monthly Data'!AN$107:AN$109)</f>
        <v>758</v>
      </c>
      <c r="AO42" s="52">
        <f>AM$42/AL$42</f>
        <v>0.9447481594868431</v>
      </c>
      <c r="AP42" s="23"/>
      <c r="AQ42" s="23"/>
      <c r="AR42" s="90" t="s">
        <v>78</v>
      </c>
      <c r="AS42" s="50">
        <f>SUM('Monthly Data'!AS$107:AS$109)</f>
        <v>41302</v>
      </c>
      <c r="AT42" s="50">
        <f>SUM('Monthly Data'!AT$107:AT$109)</f>
        <v>33416</v>
      </c>
      <c r="AU42" s="50">
        <f>SUM('Monthly Data'!AU$107:AU$109)</f>
        <v>7886</v>
      </c>
      <c r="AV42" s="52">
        <f>AT$42/AS$42</f>
        <v>0.80906493632269627</v>
      </c>
      <c r="AW42" s="23"/>
      <c r="AX42" s="23"/>
      <c r="AY42" s="90" t="s">
        <v>78</v>
      </c>
      <c r="AZ42" s="50">
        <f>SUM('Monthly Data'!AZ$107:AZ$109)</f>
        <v>5086</v>
      </c>
      <c r="BA42" s="50">
        <f>SUM('Monthly Data'!BA$107:BA$109)</f>
        <v>4510</v>
      </c>
      <c r="BB42" s="50">
        <f>SUM('Monthly Data'!BB$107:BB$109)</f>
        <v>576</v>
      </c>
      <c r="BC42" s="52">
        <f>BA$42/AZ$42</f>
        <v>0.88674793550924103</v>
      </c>
      <c r="BD42" s="23"/>
      <c r="BE42" s="23"/>
      <c r="BF42" s="90" t="s">
        <v>78</v>
      </c>
      <c r="BG42" s="50">
        <f>SUM('Monthly Data'!BG$107:BG$109)</f>
        <v>8512</v>
      </c>
      <c r="BH42" s="50">
        <f>SUM('Monthly Data'!BH$107:BH$109)</f>
        <v>7286</v>
      </c>
      <c r="BI42" s="50">
        <f>SUM('Monthly Data'!BI$107:BI$109)</f>
        <v>1226</v>
      </c>
      <c r="BJ42" s="52">
        <f>BH$42/BG$42</f>
        <v>0.85596804511278191</v>
      </c>
    </row>
    <row r="43" spans="1:62" ht="14.4" customHeight="1" x14ac:dyDescent="0.3">
      <c r="A43" s="23"/>
      <c r="B43" s="96" t="s">
        <v>79</v>
      </c>
      <c r="C43" s="59">
        <f>SUM('Monthly Data'!C$110:C$112)</f>
        <v>560499</v>
      </c>
      <c r="D43" s="59">
        <f>SUM('Monthly Data'!D$110:D$112)</f>
        <v>513498</v>
      </c>
      <c r="E43" s="59">
        <f>SUM('Monthly Data'!E$110:E$112)</f>
        <v>47001</v>
      </c>
      <c r="F43" s="43">
        <f>D$43/C$43</f>
        <v>0.91614436421831258</v>
      </c>
      <c r="G43" s="23"/>
      <c r="H43" s="23"/>
      <c r="I43" s="96" t="s">
        <v>79</v>
      </c>
      <c r="J43" s="59">
        <f>SUM('Monthly Data'!J$110:J$112)</f>
        <v>43866</v>
      </c>
      <c r="K43" s="59">
        <f>SUM('Monthly Data'!K$110:K$112)</f>
        <v>39565</v>
      </c>
      <c r="L43" s="59">
        <f>SUM('Monthly Data'!L$110:L$112)</f>
        <v>4301</v>
      </c>
      <c r="M43" s="43">
        <f>K$43/J$43</f>
        <v>0.90195139743765107</v>
      </c>
      <c r="N43" s="23"/>
      <c r="O43" s="23"/>
      <c r="P43" s="96" t="s">
        <v>79</v>
      </c>
      <c r="Q43" s="59">
        <f>SUM('Monthly Data'!Q$110:Q$112)</f>
        <v>79922</v>
      </c>
      <c r="R43" s="59">
        <f>SUM('Monthly Data'!R$110:R$112)</f>
        <v>77404</v>
      </c>
      <c r="S43" s="59">
        <f>SUM('Monthly Data'!S$110:S$112)</f>
        <v>2518</v>
      </c>
      <c r="T43" s="43">
        <f>R$43/Q$43</f>
        <v>0.96849428192487674</v>
      </c>
      <c r="U43" s="23"/>
      <c r="V43" s="23"/>
      <c r="W43" s="96" t="s">
        <v>79</v>
      </c>
      <c r="X43" s="59">
        <f>SUM('Monthly Data'!X$110:X$112)</f>
        <v>23735</v>
      </c>
      <c r="Y43" s="59">
        <f>SUM('Monthly Data'!Y$110:Y$112)</f>
        <v>23601</v>
      </c>
      <c r="Z43" s="59">
        <f>SUM('Monthly Data'!Z$110:Z$112)</f>
        <v>134</v>
      </c>
      <c r="AA43" s="43">
        <f>Y$43/X$43</f>
        <v>0.99435432904992627</v>
      </c>
      <c r="AB43" s="23"/>
      <c r="AC43" s="23"/>
      <c r="AD43" s="96" t="s">
        <v>79</v>
      </c>
      <c r="AE43" s="59">
        <f>SUM('Monthly Data'!AE$110:AE$112)</f>
        <v>24015</v>
      </c>
      <c r="AF43" s="59">
        <f>SUM('Monthly Data'!AF$110:AF$112)</f>
        <v>23259</v>
      </c>
      <c r="AG43" s="59">
        <f>SUM('Monthly Data'!AG$110:AG$112)</f>
        <v>756</v>
      </c>
      <c r="AH43" s="43">
        <f>AF$43/AE$43</f>
        <v>0.96851967520299809</v>
      </c>
      <c r="AI43" s="23"/>
      <c r="AJ43" s="23"/>
      <c r="AK43" s="96" t="s">
        <v>79</v>
      </c>
      <c r="AL43" s="59">
        <f>SUM('Monthly Data'!AL$110:AL$112)</f>
        <v>14110</v>
      </c>
      <c r="AM43" s="59">
        <f>SUM('Monthly Data'!AM$110:AM$112)</f>
        <v>13191</v>
      </c>
      <c r="AN43" s="59">
        <f>SUM('Monthly Data'!AN$110:AN$112)</f>
        <v>919</v>
      </c>
      <c r="AO43" s="43">
        <f>AM$43/AL$43</f>
        <v>0.93486888731396178</v>
      </c>
      <c r="AP43" s="23"/>
      <c r="AQ43" s="23"/>
      <c r="AR43" s="96" t="s">
        <v>79</v>
      </c>
      <c r="AS43" s="59">
        <f>SUM('Monthly Data'!AS$110:AS$112)</f>
        <v>42049</v>
      </c>
      <c r="AT43" s="59">
        <f>SUM('Monthly Data'!AT$110:AT$112)</f>
        <v>33045</v>
      </c>
      <c r="AU43" s="59">
        <f>SUM('Monthly Data'!AU$110:AU$112)</f>
        <v>9004</v>
      </c>
      <c r="AV43" s="43">
        <f>AT$43/AS$43</f>
        <v>0.78586886727389471</v>
      </c>
      <c r="AW43" s="23"/>
      <c r="AX43" s="23"/>
      <c r="AY43" s="96" t="s">
        <v>79</v>
      </c>
      <c r="AZ43" s="59">
        <f>SUM('Monthly Data'!AZ$110:AZ$112)</f>
        <v>5830</v>
      </c>
      <c r="BA43" s="59">
        <f>SUM('Monthly Data'!BA$110:BA$112)</f>
        <v>5207</v>
      </c>
      <c r="BB43" s="59">
        <f>SUM('Monthly Data'!BB$110:BB$112)</f>
        <v>623</v>
      </c>
      <c r="BC43" s="43">
        <f>BA$43/AZ$43</f>
        <v>0.89313893653516296</v>
      </c>
      <c r="BD43" s="23"/>
      <c r="BE43" s="23"/>
      <c r="BF43" s="96" t="s">
        <v>79</v>
      </c>
      <c r="BG43" s="59">
        <f>SUM('Monthly Data'!BG$110:BG$112)</f>
        <v>9035</v>
      </c>
      <c r="BH43" s="59">
        <f>SUM('Monthly Data'!BH$110:BH$112)</f>
        <v>7775</v>
      </c>
      <c r="BI43" s="59">
        <f>SUM('Monthly Data'!BI$110:BI$112)</f>
        <v>1260</v>
      </c>
      <c r="BJ43" s="43">
        <f>BH$43/BG$43</f>
        <v>0.86054233536247926</v>
      </c>
    </row>
    <row r="44" spans="1:62" ht="14.4" customHeight="1" x14ac:dyDescent="0.3">
      <c r="B44" s="96" t="s">
        <v>88</v>
      </c>
      <c r="C44" s="59">
        <f>SUM('Monthly Data'!C$113:C$115)</f>
        <v>571339</v>
      </c>
      <c r="D44" s="59">
        <f>SUM('Monthly Data'!D$113:D$115)</f>
        <v>530018</v>
      </c>
      <c r="E44" s="59">
        <f>SUM('Monthly Data'!E$113:E$115)</f>
        <v>41321</v>
      </c>
      <c r="F44" s="43">
        <f>D$44/C$44</f>
        <v>0.92767691335616853</v>
      </c>
      <c r="G44" s="92"/>
      <c r="H44" s="92"/>
      <c r="I44" s="96" t="s">
        <v>88</v>
      </c>
      <c r="J44" s="59">
        <f>SUM('Monthly Data'!J$113:J$115)</f>
        <v>48821</v>
      </c>
      <c r="K44" s="59">
        <f>SUM('Monthly Data'!K$113:K$115)</f>
        <v>43290</v>
      </c>
      <c r="L44" s="59">
        <f>SUM('Monthly Data'!L$113:L$115)</f>
        <v>5531</v>
      </c>
      <c r="M44" s="43">
        <f>K$44/J$44</f>
        <v>0.88670858851723644</v>
      </c>
      <c r="N44" s="92"/>
      <c r="O44" s="92"/>
      <c r="P44" s="96" t="s">
        <v>88</v>
      </c>
      <c r="Q44" s="59">
        <f>SUM('Monthly Data'!Q$113:Q$115)</f>
        <v>79101</v>
      </c>
      <c r="R44" s="59">
        <f>SUM('Monthly Data'!R$113:R$115)</f>
        <v>76537</v>
      </c>
      <c r="S44" s="59">
        <f>SUM('Monthly Data'!S$113:S$115)</f>
        <v>2564</v>
      </c>
      <c r="T44" s="43">
        <f>R$44/Q$44</f>
        <v>0.96758574480727166</v>
      </c>
      <c r="U44" s="92"/>
      <c r="V44" s="92"/>
      <c r="W44" s="96" t="s">
        <v>88</v>
      </c>
      <c r="X44" s="59">
        <f>SUM('Monthly Data'!X$113:X$115)</f>
        <v>23879</v>
      </c>
      <c r="Y44" s="59">
        <f>SUM('Monthly Data'!Y$113:Y$115)</f>
        <v>23740</v>
      </c>
      <c r="Z44" s="59">
        <f>SUM('Monthly Data'!Z$113:Z$115)</f>
        <v>139</v>
      </c>
      <c r="AA44" s="43">
        <f>Y$44/X$44</f>
        <v>0.99417898571967001</v>
      </c>
      <c r="AB44" s="34"/>
      <c r="AC44" s="92"/>
      <c r="AD44" s="96" t="s">
        <v>88</v>
      </c>
      <c r="AE44" s="59">
        <f>SUM('Monthly Data'!AE$113:AE$115)</f>
        <v>25443</v>
      </c>
      <c r="AF44" s="59">
        <f>SUM('Monthly Data'!AF$113:AF$115)</f>
        <v>24830</v>
      </c>
      <c r="AG44" s="59">
        <f>SUM('Monthly Data'!AG$113:AG$115)</f>
        <v>613</v>
      </c>
      <c r="AH44" s="43">
        <f>AF$44/AE$44</f>
        <v>0.97590692921432221</v>
      </c>
      <c r="AI44" s="92"/>
      <c r="AJ44" s="92"/>
      <c r="AK44" s="96" t="s">
        <v>88</v>
      </c>
      <c r="AL44" s="59">
        <f>SUM('Monthly Data'!AL$113:AL$115)</f>
        <v>14654</v>
      </c>
      <c r="AM44" s="59">
        <f>SUM('Monthly Data'!AM$113:AM$115)</f>
        <v>13639</v>
      </c>
      <c r="AN44" s="59">
        <f>SUM('Monthly Data'!AN$113:AN$115)</f>
        <v>1015</v>
      </c>
      <c r="AO44" s="43">
        <f>AM$44/AL$44</f>
        <v>0.9307356353214139</v>
      </c>
      <c r="AP44" s="92"/>
      <c r="AQ44" s="92"/>
      <c r="AR44" s="96" t="s">
        <v>88</v>
      </c>
      <c r="AS44" s="59">
        <f>SUM('Monthly Data'!AS$113:AS$115)</f>
        <v>40858</v>
      </c>
      <c r="AT44" s="59">
        <f>SUM('Monthly Data'!AT$113:AT$115)</f>
        <v>32509</v>
      </c>
      <c r="AU44" s="59">
        <f>SUM('Monthly Data'!AU$113:AU$115)</f>
        <v>8349</v>
      </c>
      <c r="AV44" s="43">
        <f>AT$44/AS$44</f>
        <v>0.79565813304615984</v>
      </c>
      <c r="AW44" s="34"/>
      <c r="AX44" s="92"/>
      <c r="AY44" s="96" t="s">
        <v>88</v>
      </c>
      <c r="AZ44" s="59">
        <f>SUM('Monthly Data'!AZ$113:AZ$115)</f>
        <v>5727</v>
      </c>
      <c r="BA44" s="59">
        <f>SUM('Monthly Data'!BA$113:BA$115)</f>
        <v>5054</v>
      </c>
      <c r="BB44" s="59">
        <f>SUM('Monthly Data'!BB$113:BB$115)</f>
        <v>673</v>
      </c>
      <c r="BC44" s="43">
        <f>BA$44/AZ$44</f>
        <v>0.88248646760956873</v>
      </c>
      <c r="BD44" s="34"/>
      <c r="BE44" s="92"/>
      <c r="BF44" s="96" t="s">
        <v>88</v>
      </c>
      <c r="BG44" s="59">
        <f>SUM('Monthly Data'!BG$113:BG$115)</f>
        <v>9507</v>
      </c>
      <c r="BH44" s="59">
        <f>SUM('Monthly Data'!BH$113:BH$115)</f>
        <v>8096</v>
      </c>
      <c r="BI44" s="59">
        <f>SUM('Monthly Data'!BI$113:BI$115)</f>
        <v>1411</v>
      </c>
      <c r="BJ44" s="43">
        <f>BH$44/BG$44</f>
        <v>0.85158304407278851</v>
      </c>
    </row>
    <row r="45" spans="1:62" ht="14.4" customHeight="1" x14ac:dyDescent="0.3">
      <c r="B45" s="99" t="s">
        <v>90</v>
      </c>
      <c r="C45" s="70">
        <f>SUM('Monthly Data'!C$116:C$118)</f>
        <v>559717</v>
      </c>
      <c r="D45" s="70">
        <f>SUM('Monthly Data'!D$116:D$118)</f>
        <v>516462</v>
      </c>
      <c r="E45" s="70">
        <f>SUM('Monthly Data'!E$116:E$118)</f>
        <v>43255</v>
      </c>
      <c r="F45" s="71">
        <f>D$45/C$45</f>
        <v>0.9227198745080103</v>
      </c>
      <c r="G45" s="92"/>
      <c r="H45" s="92"/>
      <c r="I45" s="99" t="s">
        <v>90</v>
      </c>
      <c r="J45" s="70">
        <f>SUM('Monthly Data'!J$116:J$118)</f>
        <v>49743</v>
      </c>
      <c r="K45" s="70">
        <f>SUM('Monthly Data'!K$116:K$118)</f>
        <v>40259</v>
      </c>
      <c r="L45" s="70">
        <f>SUM('Monthly Data'!L$116:L$118)</f>
        <v>9484</v>
      </c>
      <c r="M45" s="71">
        <f>K$45/J$45</f>
        <v>0.80934000763926583</v>
      </c>
      <c r="N45" s="92"/>
      <c r="O45" s="92"/>
      <c r="P45" s="99" t="s">
        <v>90</v>
      </c>
      <c r="Q45" s="70">
        <f>SUM('Monthly Data'!Q$116:Q$118)</f>
        <v>76352</v>
      </c>
      <c r="R45" s="70">
        <f>SUM('Monthly Data'!R$116:R$118)</f>
        <v>73427</v>
      </c>
      <c r="S45" s="70">
        <f>SUM('Monthly Data'!S$116:S$118)</f>
        <v>2925</v>
      </c>
      <c r="T45" s="71">
        <f>R$45/Q$45</f>
        <v>0.961690590947192</v>
      </c>
      <c r="U45" s="92"/>
      <c r="V45" s="92"/>
      <c r="W45" s="99" t="s">
        <v>90</v>
      </c>
      <c r="X45" s="70">
        <f>SUM('Monthly Data'!X$116:X$118)</f>
        <v>24915</v>
      </c>
      <c r="Y45" s="70">
        <f>SUM('Monthly Data'!Y$116:Y$118)</f>
        <v>24703</v>
      </c>
      <c r="Z45" s="70">
        <f>SUM('Monthly Data'!Z$116:Z$118)</f>
        <v>212</v>
      </c>
      <c r="AA45" s="71">
        <f>Y$45/X$45</f>
        <v>0.99149106963676503</v>
      </c>
      <c r="AB45" s="34"/>
      <c r="AC45" s="92"/>
      <c r="AD45" s="99" t="s">
        <v>90</v>
      </c>
      <c r="AE45" s="70">
        <f>SUM('Monthly Data'!AE$116:AE$118)</f>
        <v>25578</v>
      </c>
      <c r="AF45" s="70">
        <f>SUM('Monthly Data'!AF$116:AF$118)</f>
        <v>24707</v>
      </c>
      <c r="AG45" s="70">
        <f>SUM('Monthly Data'!AG$116:AG$118)</f>
        <v>871</v>
      </c>
      <c r="AH45" s="71">
        <f>AF$45/AE$45</f>
        <v>0.96594729845961369</v>
      </c>
      <c r="AI45" s="92"/>
      <c r="AJ45" s="92"/>
      <c r="AK45" s="99" t="s">
        <v>90</v>
      </c>
      <c r="AL45" s="70">
        <f>SUM('Monthly Data'!AL$116:AL$118)</f>
        <v>13921</v>
      </c>
      <c r="AM45" s="70">
        <f>SUM('Monthly Data'!AM$116:AM$118)</f>
        <v>12791</v>
      </c>
      <c r="AN45" s="70">
        <f>SUM('Monthly Data'!AN$116:AN$118)</f>
        <v>1130</v>
      </c>
      <c r="AO45" s="71">
        <f>AM$45/AL$45</f>
        <v>0.91882767042597513</v>
      </c>
      <c r="AP45" s="92"/>
      <c r="AQ45" s="92"/>
      <c r="AR45" s="99" t="s">
        <v>90</v>
      </c>
      <c r="AS45" s="70">
        <f>SUM('Monthly Data'!AS$116:AS$118)</f>
        <v>39723</v>
      </c>
      <c r="AT45" s="70">
        <f>SUM('Monthly Data'!AT$116:AT$118)</f>
        <v>30754</v>
      </c>
      <c r="AU45" s="70">
        <f>SUM('Monthly Data'!AU$116:AU$118)</f>
        <v>8969</v>
      </c>
      <c r="AV45" s="71">
        <f>AT$45/AS$45</f>
        <v>0.77421141404224258</v>
      </c>
      <c r="AW45" s="34"/>
      <c r="AX45" s="92"/>
      <c r="AY45" s="99" t="s">
        <v>90</v>
      </c>
      <c r="AZ45" s="70">
        <f>SUM('Monthly Data'!AZ$116:AZ$118)</f>
        <v>5033</v>
      </c>
      <c r="BA45" s="70">
        <f>SUM('Monthly Data'!BA$116:BA$118)</f>
        <v>4334</v>
      </c>
      <c r="BB45" s="70">
        <f>SUM('Monthly Data'!BB$116:BB$118)</f>
        <v>699</v>
      </c>
      <c r="BC45" s="71">
        <f>BA$45/AZ$45</f>
        <v>0.86111663024041329</v>
      </c>
      <c r="BD45" s="34"/>
      <c r="BE45" s="92"/>
      <c r="BF45" s="99" t="s">
        <v>90</v>
      </c>
      <c r="BG45" s="70">
        <f>SUM('Monthly Data'!BG$116:BG$118)</f>
        <v>9577</v>
      </c>
      <c r="BH45" s="70">
        <f>SUM('Monthly Data'!BH$116:BH$118)</f>
        <v>8036</v>
      </c>
      <c r="BI45" s="70">
        <f>SUM('Monthly Data'!BI$116:BI$118)</f>
        <v>1541</v>
      </c>
      <c r="BJ45" s="71">
        <f>BH$45/BG$45</f>
        <v>0.83909366189829804</v>
      </c>
    </row>
    <row r="46" spans="1:62" ht="14.4" customHeight="1" x14ac:dyDescent="0.3">
      <c r="A46" s="23"/>
      <c r="B46" s="90" t="s">
        <v>91</v>
      </c>
      <c r="C46" s="50">
        <f>SUM('Monthly Data'!C$119:C$121)</f>
        <v>594060</v>
      </c>
      <c r="D46" s="50">
        <f>SUM('Monthly Data'!D$119:D$121)</f>
        <v>535920</v>
      </c>
      <c r="E46" s="50">
        <f>SUM('Monthly Data'!E$119:E$121)</f>
        <v>58140</v>
      </c>
      <c r="F46" s="52">
        <f>D$46/C$46</f>
        <v>0.90213109786890211</v>
      </c>
      <c r="G46" s="23"/>
      <c r="H46" s="23"/>
      <c r="I46" s="90" t="s">
        <v>91</v>
      </c>
      <c r="J46" s="50">
        <f>SUM('Monthly Data'!J$119:J$121)</f>
        <v>47587</v>
      </c>
      <c r="K46" s="50">
        <f>SUM('Monthly Data'!K$119:K$121)</f>
        <v>36744</v>
      </c>
      <c r="L46" s="50">
        <f>SUM('Monthly Data'!L$119:L$121)</f>
        <v>10843</v>
      </c>
      <c r="M46" s="52">
        <f>K$46/J$46</f>
        <v>0.77214365267825247</v>
      </c>
      <c r="N46" s="23"/>
      <c r="O46" s="23"/>
      <c r="P46" s="90" t="s">
        <v>91</v>
      </c>
      <c r="Q46" s="50">
        <f>SUM('Monthly Data'!Q$119:Q$121)</f>
        <v>77025</v>
      </c>
      <c r="R46" s="50">
        <f>SUM('Monthly Data'!R$119:R$121)</f>
        <v>74035</v>
      </c>
      <c r="S46" s="50">
        <f>SUM('Monthly Data'!S$119:S$121)</f>
        <v>2990</v>
      </c>
      <c r="T46" s="52">
        <f>R$46/Q$46</f>
        <v>0.96118143459915617</v>
      </c>
      <c r="U46" s="23"/>
      <c r="V46" s="23"/>
      <c r="W46" s="90" t="s">
        <v>91</v>
      </c>
      <c r="X46" s="50">
        <f>SUM('Monthly Data'!X$119:X$121)</f>
        <v>24008</v>
      </c>
      <c r="Y46" s="50">
        <f>SUM('Monthly Data'!Y$119:Y$121)</f>
        <v>23799</v>
      </c>
      <c r="Z46" s="50">
        <f>SUM('Monthly Data'!Z$119:Z$121)</f>
        <v>209</v>
      </c>
      <c r="AA46" s="52">
        <f>Y$46/X$46</f>
        <v>0.99129456847717423</v>
      </c>
      <c r="AB46" s="23"/>
      <c r="AC46" s="23"/>
      <c r="AD46" s="90" t="s">
        <v>91</v>
      </c>
      <c r="AE46" s="50">
        <f>SUM('Monthly Data'!AE$119:AE$121)</f>
        <v>24859</v>
      </c>
      <c r="AF46" s="50">
        <f>SUM('Monthly Data'!AF$119:AF$121)</f>
        <v>23994</v>
      </c>
      <c r="AG46" s="50">
        <f>SUM('Monthly Data'!AG$119:AG$121)</f>
        <v>865</v>
      </c>
      <c r="AH46" s="52">
        <f>AF$46/AE$46</f>
        <v>0.96520374914517881</v>
      </c>
      <c r="AI46" s="23"/>
      <c r="AJ46" s="23"/>
      <c r="AK46" s="90" t="s">
        <v>91</v>
      </c>
      <c r="AL46" s="50">
        <f>SUM('Monthly Data'!AL$119:AL$121)</f>
        <v>13628</v>
      </c>
      <c r="AM46" s="50">
        <f>SUM('Monthly Data'!AM$119:AM$121)</f>
        <v>12466</v>
      </c>
      <c r="AN46" s="50">
        <f>SUM('Monthly Data'!AN$119:AN$121)</f>
        <v>1162</v>
      </c>
      <c r="AO46" s="52">
        <f>AM$46/AL$46</f>
        <v>0.91473437041385386</v>
      </c>
      <c r="AP46" s="23"/>
      <c r="AQ46" s="23"/>
      <c r="AR46" s="90" t="s">
        <v>91</v>
      </c>
      <c r="AS46" s="50">
        <f>SUM('Monthly Data'!AS$119:AS$121)</f>
        <v>40841</v>
      </c>
      <c r="AT46" s="50">
        <f>SUM('Monthly Data'!AT$119:AT$121)</f>
        <v>31819</v>
      </c>
      <c r="AU46" s="50">
        <f>SUM('Monthly Data'!AU$119:AU$121)</f>
        <v>9022</v>
      </c>
      <c r="AV46" s="52">
        <f>AT$46/AS$46</f>
        <v>0.7790945373521706</v>
      </c>
      <c r="AW46" s="23"/>
      <c r="AX46" s="23"/>
      <c r="AY46" s="90" t="s">
        <v>91</v>
      </c>
      <c r="AZ46" s="50">
        <f>SUM('Monthly Data'!AZ$119:AZ$121)</f>
        <v>5314</v>
      </c>
      <c r="BA46" s="50">
        <f>SUM('Monthly Data'!BA$119:BA$121)</f>
        <v>4648</v>
      </c>
      <c r="BB46" s="50">
        <f>SUM('Monthly Data'!BB$119:BB$121)</f>
        <v>666</v>
      </c>
      <c r="BC46" s="52">
        <f>BA$46/AZ$46</f>
        <v>0.87467068121942038</v>
      </c>
      <c r="BD46" s="23"/>
      <c r="BE46" s="23"/>
      <c r="BF46" s="90" t="s">
        <v>91</v>
      </c>
      <c r="BG46" s="50">
        <f>SUM('Monthly Data'!BG$119:BG$121)</f>
        <v>9430</v>
      </c>
      <c r="BH46" s="50">
        <f>SUM('Monthly Data'!BH$119:BH$121)</f>
        <v>7813</v>
      </c>
      <c r="BI46" s="50">
        <f>SUM('Monthly Data'!BI$119:BI$121)</f>
        <v>1617</v>
      </c>
      <c r="BJ46" s="52">
        <f>BH$46/BG$46</f>
        <v>0.82852598091198304</v>
      </c>
    </row>
    <row r="47" spans="1:62" ht="14.4" customHeight="1" x14ac:dyDescent="0.3">
      <c r="A47" s="23"/>
      <c r="B47" s="96" t="s">
        <v>93</v>
      </c>
      <c r="C47" s="59">
        <f>SUM('Monthly Data'!C$122:C$124)</f>
        <v>617318</v>
      </c>
      <c r="D47" s="59">
        <f>SUM('Monthly Data'!D$122:D$124)</f>
        <v>556630</v>
      </c>
      <c r="E47" s="59">
        <f>SUM('Monthly Data'!E$122:E$124)</f>
        <v>60688</v>
      </c>
      <c r="F47" s="43">
        <f>D$47/C$47</f>
        <v>0.90169086273201171</v>
      </c>
      <c r="G47" s="23"/>
      <c r="H47" s="23"/>
      <c r="I47" s="96" t="s">
        <v>93</v>
      </c>
      <c r="J47" s="59">
        <f>SUM('Monthly Data'!J$122:J$124)</f>
        <v>42519</v>
      </c>
      <c r="K47" s="59">
        <f>SUM('Monthly Data'!K$122:K$124)</f>
        <v>36297</v>
      </c>
      <c r="L47" s="59">
        <f>SUM('Monthly Data'!L$122:L$124)</f>
        <v>6222</v>
      </c>
      <c r="M47" s="43">
        <f>K$47/J$47</f>
        <v>0.85366542016510261</v>
      </c>
      <c r="N47" s="23"/>
      <c r="O47" s="23"/>
      <c r="P47" s="96" t="s">
        <v>93</v>
      </c>
      <c r="Q47" s="59">
        <f>SUM('Monthly Data'!Q$122:Q$124)</f>
        <v>79624</v>
      </c>
      <c r="R47" s="59">
        <f>SUM('Monthly Data'!R$122:R$124)</f>
        <v>76485</v>
      </c>
      <c r="S47" s="59">
        <f>SUM('Monthly Data'!S$122:S$124)</f>
        <v>3139</v>
      </c>
      <c r="T47" s="43">
        <f>R$47/Q$47</f>
        <v>0.96057721290063303</v>
      </c>
      <c r="U47" s="23"/>
      <c r="V47" s="23"/>
      <c r="W47" s="96" t="s">
        <v>93</v>
      </c>
      <c r="X47" s="59">
        <f>SUM('Monthly Data'!X$122:X$124)</f>
        <v>24532</v>
      </c>
      <c r="Y47" s="59">
        <f>SUM('Monthly Data'!Y$122:Y$124)</f>
        <v>24342</v>
      </c>
      <c r="Z47" s="59">
        <f>SUM('Monthly Data'!Z$122:Z$124)</f>
        <v>190</v>
      </c>
      <c r="AA47" s="43">
        <f>Y$47/X$47</f>
        <v>0.99225501385944892</v>
      </c>
      <c r="AB47" s="23"/>
      <c r="AC47" s="23"/>
      <c r="AD47" s="96" t="s">
        <v>93</v>
      </c>
      <c r="AE47" s="59">
        <f>SUM('Monthly Data'!AE$122:AE$124)</f>
        <v>25645</v>
      </c>
      <c r="AF47" s="59">
        <f>SUM('Monthly Data'!AF$122:AF$124)</f>
        <v>24672</v>
      </c>
      <c r="AG47" s="59">
        <f>SUM('Monthly Data'!AG$122:AG$124)</f>
        <v>973</v>
      </c>
      <c r="AH47" s="43">
        <f>AF$47/AE$47</f>
        <v>0.96205888087346458</v>
      </c>
      <c r="AI47" s="23"/>
      <c r="AJ47" s="23"/>
      <c r="AK47" s="96" t="s">
        <v>93</v>
      </c>
      <c r="AL47" s="59">
        <f>SUM('Monthly Data'!AL$122:AL$124)</f>
        <v>14089</v>
      </c>
      <c r="AM47" s="59">
        <f>SUM('Monthly Data'!AM$122:AM$124)</f>
        <v>12874</v>
      </c>
      <c r="AN47" s="59">
        <f>SUM('Monthly Data'!AN$122:AN$124)</f>
        <v>1215</v>
      </c>
      <c r="AO47" s="43">
        <f>AM$47/AL$47</f>
        <v>0.91376250975938678</v>
      </c>
      <c r="AP47" s="23"/>
      <c r="AQ47" s="23"/>
      <c r="AR47" s="96" t="s">
        <v>93</v>
      </c>
      <c r="AS47" s="59">
        <f>SUM('Monthly Data'!AS$122:AS$124)</f>
        <v>42162</v>
      </c>
      <c r="AT47" s="59">
        <f>SUM('Monthly Data'!AT$122:AT$124)</f>
        <v>32818</v>
      </c>
      <c r="AU47" s="59">
        <f>SUM('Monthly Data'!AU$122:AU$124)</f>
        <v>9344</v>
      </c>
      <c r="AV47" s="43">
        <f>AT$47/AS$47</f>
        <v>0.77837863478962099</v>
      </c>
      <c r="AW47" s="23"/>
      <c r="AX47" s="23"/>
      <c r="AY47" s="96" t="s">
        <v>93</v>
      </c>
      <c r="AZ47" s="59">
        <f>SUM('Monthly Data'!AZ$122:AZ$124)</f>
        <v>5529</v>
      </c>
      <c r="BA47" s="59">
        <f>SUM('Monthly Data'!BA$122:BA$124)</f>
        <v>4802</v>
      </c>
      <c r="BB47" s="59">
        <f>SUM('Monthly Data'!BB$122:BB$124)</f>
        <v>727</v>
      </c>
      <c r="BC47" s="43">
        <f>BA$47/AZ$47</f>
        <v>0.86851148489781149</v>
      </c>
      <c r="BD47" s="23"/>
      <c r="BE47" s="23"/>
      <c r="BF47" s="96" t="s">
        <v>93</v>
      </c>
      <c r="BG47" s="59">
        <f>SUM('Monthly Data'!BG$122:BG$124)</f>
        <v>10221</v>
      </c>
      <c r="BH47" s="59">
        <f>SUM('Monthly Data'!BH$122:BH$124)</f>
        <v>8466</v>
      </c>
      <c r="BI47" s="59">
        <f>SUM('Monthly Data'!BI$122:BI$124)</f>
        <v>1755</v>
      </c>
      <c r="BJ47" s="43">
        <f>BH$47/BG$47</f>
        <v>0.82829468740827705</v>
      </c>
    </row>
    <row r="48" spans="1:62" ht="14.4" customHeight="1" x14ac:dyDescent="0.3">
      <c r="B48" s="96" t="s">
        <v>94</v>
      </c>
      <c r="C48" s="59">
        <f>SUM('Monthly Data'!C$125:C$127)</f>
        <v>609613</v>
      </c>
      <c r="D48" s="59">
        <f>SUM('Monthly Data'!D$125:D$127)</f>
        <v>557804</v>
      </c>
      <c r="E48" s="59">
        <f>SUM('Monthly Data'!E$125:E$127)</f>
        <v>51809</v>
      </c>
      <c r="F48" s="43">
        <f>D$48/C$48</f>
        <v>0.91501329532014575</v>
      </c>
      <c r="G48" s="92"/>
      <c r="H48" s="92"/>
      <c r="I48" s="96" t="s">
        <v>94</v>
      </c>
      <c r="J48" s="59">
        <f>SUM('Monthly Data'!J$125:J$127)</f>
        <v>46326</v>
      </c>
      <c r="K48" s="59">
        <f>SUM('Monthly Data'!K$125:K$127)</f>
        <v>40438</v>
      </c>
      <c r="L48" s="59">
        <f>SUM('Monthly Data'!L$125:L$127)</f>
        <v>5888</v>
      </c>
      <c r="M48" s="43">
        <f>K$48/J$48</f>
        <v>0.87290074688080133</v>
      </c>
      <c r="N48" s="92"/>
      <c r="O48" s="92"/>
      <c r="P48" s="96" t="s">
        <v>94</v>
      </c>
      <c r="Q48" s="59">
        <f>SUM('Monthly Data'!Q$125:Q$127)</f>
        <v>79117</v>
      </c>
      <c r="R48" s="59">
        <f>SUM('Monthly Data'!R$125:R$127)</f>
        <v>75996</v>
      </c>
      <c r="S48" s="59">
        <f>SUM('Monthly Data'!S$125:S$127)</f>
        <v>3121</v>
      </c>
      <c r="T48" s="43">
        <f>R$48/Q$48</f>
        <v>0.9605520937345956</v>
      </c>
      <c r="U48" s="92"/>
      <c r="V48" s="92"/>
      <c r="W48" s="96" t="s">
        <v>94</v>
      </c>
      <c r="X48" s="59">
        <f>SUM('Monthly Data'!X$125:X$127)</f>
        <v>24864</v>
      </c>
      <c r="Y48" s="59">
        <f>SUM('Monthly Data'!Y$125:Y$127)</f>
        <v>24688</v>
      </c>
      <c r="Z48" s="59">
        <f>SUM('Monthly Data'!Z$125:Z$127)</f>
        <v>176</v>
      </c>
      <c r="AA48" s="43">
        <f>Y$48/X$48</f>
        <v>0.9929214929214929</v>
      </c>
      <c r="AB48" s="34"/>
      <c r="AC48" s="92"/>
      <c r="AD48" s="96" t="s">
        <v>94</v>
      </c>
      <c r="AE48" s="59">
        <f>SUM('Monthly Data'!AE$125:AE$127)</f>
        <v>24992</v>
      </c>
      <c r="AF48" s="59">
        <f>SUM('Monthly Data'!AF$125:AF$127)</f>
        <v>24160</v>
      </c>
      <c r="AG48" s="59">
        <f>SUM('Monthly Data'!AG$125:AG$127)</f>
        <v>832</v>
      </c>
      <c r="AH48" s="43">
        <f>AF$48/AE$48</f>
        <v>0.96670934699103717</v>
      </c>
      <c r="AI48" s="92"/>
      <c r="AJ48" s="92"/>
      <c r="AK48" s="96" t="s">
        <v>94</v>
      </c>
      <c r="AL48" s="59">
        <f>SUM('Monthly Data'!AL$125:AL$127)</f>
        <v>14444</v>
      </c>
      <c r="AM48" s="59">
        <f>SUM('Monthly Data'!AM$125:AM$127)</f>
        <v>13212</v>
      </c>
      <c r="AN48" s="59">
        <f>SUM('Monthly Data'!AN$125:AN$127)</f>
        <v>1232</v>
      </c>
      <c r="AO48" s="43">
        <f>AM$48/AL$48</f>
        <v>0.91470506784824146</v>
      </c>
      <c r="AP48" s="92"/>
      <c r="AQ48" s="92"/>
      <c r="AR48" s="96" t="s">
        <v>94</v>
      </c>
      <c r="AS48" s="59">
        <f>SUM('Monthly Data'!AS$125:AS$127)</f>
        <v>41678</v>
      </c>
      <c r="AT48" s="59">
        <f>SUM('Monthly Data'!AT$125:AT$127)</f>
        <v>32349</v>
      </c>
      <c r="AU48" s="59">
        <f>SUM('Monthly Data'!AU$125:AU$127)</f>
        <v>9329</v>
      </c>
      <c r="AV48" s="43">
        <f>AT$48/AS$48</f>
        <v>0.77616488315178267</v>
      </c>
      <c r="AW48" s="34"/>
      <c r="AX48" s="92"/>
      <c r="AY48" s="96" t="s">
        <v>94</v>
      </c>
      <c r="AZ48" s="59">
        <f>SUM('Monthly Data'!AZ$125:AZ$127)</f>
        <v>5698</v>
      </c>
      <c r="BA48" s="59">
        <f>SUM('Monthly Data'!BA$125:BA$127)</f>
        <v>4788</v>
      </c>
      <c r="BB48" s="59">
        <f>SUM('Monthly Data'!BB$125:BB$127)</f>
        <v>910</v>
      </c>
      <c r="BC48" s="43">
        <f>BA$48/AZ$48</f>
        <v>0.84029484029484025</v>
      </c>
      <c r="BD48" s="34"/>
      <c r="BE48" s="92"/>
      <c r="BF48" s="96" t="s">
        <v>94</v>
      </c>
      <c r="BG48" s="59">
        <f>SUM('Monthly Data'!BG$125:BG$127)</f>
        <v>10113</v>
      </c>
      <c r="BH48" s="59">
        <f>SUM('Monthly Data'!BH$125:BH$127)</f>
        <v>8332</v>
      </c>
      <c r="BI48" s="59">
        <f>SUM('Monthly Data'!BI$125:BI$127)</f>
        <v>1781</v>
      </c>
      <c r="BJ48" s="43">
        <f>BH$48/BG$48</f>
        <v>0.82389004251952935</v>
      </c>
    </row>
    <row r="49" spans="1:62" ht="14.4" customHeight="1" x14ac:dyDescent="0.3">
      <c r="B49" s="99" t="s">
        <v>96</v>
      </c>
      <c r="C49" s="70">
        <f>SUM('Monthly Data'!C$128:C$130)</f>
        <v>565824</v>
      </c>
      <c r="D49" s="70">
        <f>SUM('Monthly Data'!D$128:D$130)</f>
        <v>517776</v>
      </c>
      <c r="E49" s="70">
        <f>SUM('Monthly Data'!E$128:E$130)</f>
        <v>48048</v>
      </c>
      <c r="F49" s="71">
        <f>D$49/C$49</f>
        <v>0.91508313539192399</v>
      </c>
      <c r="G49" s="92"/>
      <c r="H49" s="92"/>
      <c r="I49" s="99" t="s">
        <v>96</v>
      </c>
      <c r="J49" s="70">
        <f>SUM('Monthly Data'!J$128:J$130)</f>
        <v>40375</v>
      </c>
      <c r="K49" s="70">
        <f>SUM('Monthly Data'!K$128:K$130)</f>
        <v>34559</v>
      </c>
      <c r="L49" s="70">
        <f>SUM('Monthly Data'!L$128:L$130)</f>
        <v>5816</v>
      </c>
      <c r="M49" s="71">
        <f>K$49/J$49</f>
        <v>0.85595046439628486</v>
      </c>
      <c r="N49" s="92"/>
      <c r="O49" s="92"/>
      <c r="P49" s="99" t="s">
        <v>96</v>
      </c>
      <c r="Q49" s="70">
        <f>SUM('Monthly Data'!Q$128:Q$130)</f>
        <v>80822</v>
      </c>
      <c r="R49" s="70">
        <f>SUM('Monthly Data'!R$128:R$130)</f>
        <v>77463</v>
      </c>
      <c r="S49" s="70">
        <f>SUM('Monthly Data'!S$128:S$130)</f>
        <v>3359</v>
      </c>
      <c r="T49" s="71">
        <f>R$49/Q$49</f>
        <v>0.95843953379030467</v>
      </c>
      <c r="U49" s="92"/>
      <c r="V49" s="92"/>
      <c r="W49" s="99" t="s">
        <v>96</v>
      </c>
      <c r="X49" s="70">
        <f>SUM('Monthly Data'!X$128:X$130)</f>
        <v>24659</v>
      </c>
      <c r="Y49" s="70">
        <f>SUM('Monthly Data'!Y$128:Y$130)</f>
        <v>24330</v>
      </c>
      <c r="Z49" s="70">
        <f>SUM('Monthly Data'!Z$128:Z$130)</f>
        <v>329</v>
      </c>
      <c r="AA49" s="71">
        <f>Y$49/X$49</f>
        <v>0.98665801532908881</v>
      </c>
      <c r="AB49" s="34"/>
      <c r="AC49" s="92"/>
      <c r="AD49" s="99" t="s">
        <v>96</v>
      </c>
      <c r="AE49" s="70">
        <f>SUM('Monthly Data'!AE$128:AE$130)</f>
        <v>24199</v>
      </c>
      <c r="AF49" s="70">
        <f>SUM('Monthly Data'!AF$128:AF$130)</f>
        <v>23233</v>
      </c>
      <c r="AG49" s="70">
        <f>SUM('Monthly Data'!AG$128:AG$130)</f>
        <v>966</v>
      </c>
      <c r="AH49" s="71">
        <f>AF$49/AE$49</f>
        <v>0.96008099508244138</v>
      </c>
      <c r="AI49" s="92"/>
      <c r="AJ49" s="92"/>
      <c r="AK49" s="99" t="s">
        <v>96</v>
      </c>
      <c r="AL49" s="70">
        <f>SUM('Monthly Data'!AL$128:AL$130)</f>
        <v>14305</v>
      </c>
      <c r="AM49" s="70">
        <f>SUM('Monthly Data'!AM$128:AM$130)</f>
        <v>12996</v>
      </c>
      <c r="AN49" s="70">
        <f>SUM('Monthly Data'!AN$128:AN$130)</f>
        <v>1309</v>
      </c>
      <c r="AO49" s="71">
        <f>AM$49/AL$49</f>
        <v>0.90849353372946517</v>
      </c>
      <c r="AP49" s="92"/>
      <c r="AQ49" s="92"/>
      <c r="AR49" s="99" t="s">
        <v>96</v>
      </c>
      <c r="AS49" s="70">
        <f>SUM('Monthly Data'!AS$128:AS$130)</f>
        <v>42420</v>
      </c>
      <c r="AT49" s="70">
        <f>SUM('Monthly Data'!AT$128:AT$130)</f>
        <v>32084</v>
      </c>
      <c r="AU49" s="70">
        <f>SUM('Monthly Data'!AU$128:AU$130)</f>
        <v>10336</v>
      </c>
      <c r="AV49" s="71">
        <f>AT$49/AS$49</f>
        <v>0.75634134842055634</v>
      </c>
      <c r="AW49" s="34"/>
      <c r="AX49" s="92"/>
      <c r="AY49" s="99" t="s">
        <v>96</v>
      </c>
      <c r="AZ49" s="70">
        <f>SUM('Monthly Data'!AZ$128:AZ$130)</f>
        <v>5966</v>
      </c>
      <c r="BA49" s="70">
        <f>SUM('Monthly Data'!BA$128:BA$130)</f>
        <v>4797</v>
      </c>
      <c r="BB49" s="70">
        <f>SUM('Monthly Data'!BB$128:BB$130)</f>
        <v>1169</v>
      </c>
      <c r="BC49" s="71">
        <f>BA$49/AZ$49</f>
        <v>0.80405631914180353</v>
      </c>
      <c r="BD49" s="34"/>
      <c r="BE49" s="92"/>
      <c r="BF49" s="99" t="s">
        <v>96</v>
      </c>
      <c r="BG49" s="70">
        <f>SUM('Monthly Data'!BG$128:BG$130)</f>
        <v>10945</v>
      </c>
      <c r="BH49" s="70">
        <f>SUM('Monthly Data'!BH$128:BH$130)</f>
        <v>8890</v>
      </c>
      <c r="BI49" s="70">
        <f>SUM('Monthly Data'!BI$128:BI$130)</f>
        <v>2055</v>
      </c>
      <c r="BJ49" s="71">
        <f>BH$49/BG$49</f>
        <v>0.81224303334856096</v>
      </c>
    </row>
    <row r="50" spans="1:62" ht="14.4" customHeight="1" x14ac:dyDescent="0.3">
      <c r="B50" s="105"/>
      <c r="C50" s="59"/>
      <c r="D50" s="59"/>
      <c r="E50" s="59"/>
      <c r="F50" s="106"/>
      <c r="G50" s="92"/>
      <c r="H50" s="92"/>
      <c r="I50" s="105"/>
      <c r="J50" s="59"/>
      <c r="K50" s="59"/>
      <c r="L50" s="59"/>
      <c r="M50" s="106"/>
      <c r="N50" s="92"/>
      <c r="O50" s="92"/>
      <c r="P50" s="105"/>
      <c r="Q50" s="59"/>
      <c r="R50" s="59"/>
      <c r="S50" s="59"/>
      <c r="T50" s="106"/>
      <c r="U50" s="92"/>
      <c r="V50" s="92"/>
      <c r="W50" s="105"/>
      <c r="X50" s="59"/>
      <c r="Y50" s="59"/>
      <c r="Z50" s="59"/>
      <c r="AA50" s="106"/>
      <c r="AB50" s="34"/>
      <c r="AC50" s="92"/>
      <c r="AD50" s="105"/>
      <c r="AE50" s="59"/>
      <c r="AF50" s="59"/>
      <c r="AG50" s="59"/>
      <c r="AH50" s="106"/>
      <c r="AI50" s="92"/>
      <c r="AJ50" s="92"/>
      <c r="AK50" s="105"/>
      <c r="AL50" s="59"/>
      <c r="AM50" s="59"/>
      <c r="AN50" s="59"/>
      <c r="AO50" s="106"/>
      <c r="AP50" s="92"/>
      <c r="AQ50" s="92"/>
      <c r="AR50" s="105"/>
      <c r="AS50" s="103"/>
      <c r="AT50" s="103"/>
      <c r="AU50" s="59"/>
      <c r="AV50" s="106"/>
      <c r="AW50" s="34"/>
      <c r="AX50" s="92"/>
      <c r="AY50" s="105"/>
      <c r="AZ50" s="59"/>
      <c r="BA50" s="59"/>
      <c r="BB50" s="59"/>
      <c r="BC50" s="106"/>
      <c r="BD50" s="34"/>
      <c r="BE50" s="92"/>
      <c r="BF50" s="105"/>
      <c r="BG50" s="59"/>
      <c r="BH50" s="59"/>
      <c r="BI50" s="59"/>
      <c r="BJ50" s="106"/>
    </row>
    <row r="51" spans="1:62" ht="14.4" customHeight="1" x14ac:dyDescent="0.3">
      <c r="I51" s="105"/>
      <c r="P51" s="105"/>
      <c r="W51" s="105"/>
      <c r="AB51" s="34"/>
      <c r="AD51" s="105"/>
      <c r="AK51" s="105"/>
      <c r="AR51" s="105"/>
      <c r="AY51" s="105"/>
      <c r="BF51" s="105"/>
    </row>
    <row r="52" spans="1:62" ht="14.4" customHeight="1" x14ac:dyDescent="0.3">
      <c r="B52" s="31" t="s">
        <v>21</v>
      </c>
      <c r="C52" s="107" t="s">
        <v>16</v>
      </c>
      <c r="D52" s="108" t="s">
        <v>17</v>
      </c>
      <c r="E52" s="108" t="s">
        <v>18</v>
      </c>
      <c r="F52" s="109" t="s">
        <v>19</v>
      </c>
      <c r="I52" s="105" t="s">
        <v>21</v>
      </c>
      <c r="J52" s="107" t="s">
        <v>16</v>
      </c>
      <c r="K52" s="108" t="s">
        <v>17</v>
      </c>
      <c r="L52" s="108" t="s">
        <v>18</v>
      </c>
      <c r="M52" s="109" t="s">
        <v>19</v>
      </c>
      <c r="P52" s="105" t="s">
        <v>21</v>
      </c>
      <c r="Q52" s="107" t="s">
        <v>16</v>
      </c>
      <c r="R52" s="108" t="s">
        <v>17</v>
      </c>
      <c r="S52" s="108" t="s">
        <v>18</v>
      </c>
      <c r="T52" s="109" t="s">
        <v>19</v>
      </c>
      <c r="W52" s="105" t="s">
        <v>21</v>
      </c>
      <c r="X52" s="107" t="s">
        <v>16</v>
      </c>
      <c r="Y52" s="108" t="s">
        <v>17</v>
      </c>
      <c r="Z52" s="108" t="s">
        <v>18</v>
      </c>
      <c r="AA52" s="109" t="s">
        <v>19</v>
      </c>
      <c r="AD52" s="105" t="s">
        <v>21</v>
      </c>
      <c r="AE52" s="107" t="s">
        <v>16</v>
      </c>
      <c r="AF52" s="108" t="s">
        <v>17</v>
      </c>
      <c r="AG52" s="108" t="s">
        <v>18</v>
      </c>
      <c r="AH52" s="109" t="s">
        <v>19</v>
      </c>
      <c r="AK52" s="105" t="s">
        <v>21</v>
      </c>
      <c r="AL52" s="107" t="s">
        <v>16</v>
      </c>
      <c r="AM52" s="108" t="s">
        <v>17</v>
      </c>
      <c r="AN52" s="108" t="s">
        <v>18</v>
      </c>
      <c r="AO52" s="109" t="s">
        <v>19</v>
      </c>
      <c r="AR52" s="105" t="s">
        <v>21</v>
      </c>
      <c r="AS52" s="107" t="s">
        <v>16</v>
      </c>
      <c r="AT52" s="108" t="s">
        <v>17</v>
      </c>
      <c r="AU52" s="108" t="s">
        <v>18</v>
      </c>
      <c r="AV52" s="109" t="s">
        <v>19</v>
      </c>
      <c r="AY52" s="105" t="s">
        <v>21</v>
      </c>
      <c r="AZ52" s="107" t="s">
        <v>16</v>
      </c>
      <c r="BA52" s="108" t="s">
        <v>17</v>
      </c>
      <c r="BB52" s="108" t="s">
        <v>18</v>
      </c>
      <c r="BC52" s="109" t="s">
        <v>19</v>
      </c>
      <c r="BF52" s="105" t="s">
        <v>21</v>
      </c>
      <c r="BG52" s="107" t="s">
        <v>16</v>
      </c>
      <c r="BH52" s="108" t="s">
        <v>17</v>
      </c>
      <c r="BI52" s="108" t="s">
        <v>18</v>
      </c>
      <c r="BJ52" s="109" t="s">
        <v>19</v>
      </c>
    </row>
    <row r="53" spans="1:62" ht="14.4" customHeight="1" x14ac:dyDescent="0.3">
      <c r="B53" s="111" t="s">
        <v>22</v>
      </c>
      <c r="C53" s="112">
        <f>SUM(C6:C9)</f>
        <v>904295</v>
      </c>
      <c r="D53" s="110">
        <f>SUM(D6:D9)</f>
        <v>858326</v>
      </c>
      <c r="E53" s="112">
        <f>SUM(E6:E9)</f>
        <v>45969</v>
      </c>
      <c r="F53" s="39">
        <f t="shared" ref="F53:F61" si="18">D53/C53</f>
        <v>0.94916592483647477</v>
      </c>
      <c r="I53" s="111" t="s">
        <v>22</v>
      </c>
      <c r="J53" s="404" t="s">
        <v>20</v>
      </c>
      <c r="K53" s="405"/>
      <c r="L53" s="405"/>
      <c r="M53" s="406"/>
      <c r="P53" s="111" t="s">
        <v>22</v>
      </c>
      <c r="Q53" s="112">
        <f>SUM(Q6:Q9)</f>
        <v>233057</v>
      </c>
      <c r="R53" s="110">
        <f>SUM(R6:R9)</f>
        <v>228938</v>
      </c>
      <c r="S53" s="112">
        <f>SUM(S6:S9)</f>
        <v>4119</v>
      </c>
      <c r="T53" s="39">
        <f t="shared" ref="T53:T61" si="19">R53/Q53</f>
        <v>0.98232621204254755</v>
      </c>
      <c r="W53" s="111" t="s">
        <v>22</v>
      </c>
      <c r="X53" s="112">
        <f>SUM(X6:X9)</f>
        <v>61523</v>
      </c>
      <c r="Y53" s="110">
        <f>SUM(Y6:Y9)</f>
        <v>61222</v>
      </c>
      <c r="Z53" s="112">
        <f>SUM(Z6:Z9)</f>
        <v>301</v>
      </c>
      <c r="AA53" s="39">
        <f t="shared" ref="AA53:AA61" si="20">Y53/X53</f>
        <v>0.99510752076459208</v>
      </c>
      <c r="AD53" s="111" t="s">
        <v>22</v>
      </c>
      <c r="AE53" s="407" t="s">
        <v>20</v>
      </c>
      <c r="AF53" s="408"/>
      <c r="AG53" s="408"/>
      <c r="AH53" s="409"/>
      <c r="AK53" s="111" t="s">
        <v>22</v>
      </c>
      <c r="AL53" s="112">
        <f>SUM(AL6:AL9)</f>
        <v>44612</v>
      </c>
      <c r="AM53" s="110">
        <f>SUM(AM6:AM9)</f>
        <v>42971</v>
      </c>
      <c r="AN53" s="112">
        <f>SUM(AN6:AN9)</f>
        <v>1641</v>
      </c>
      <c r="AO53" s="39">
        <f t="shared" ref="AO53:AO61" si="21">AM53/AL53</f>
        <v>0.96321617502017398</v>
      </c>
      <c r="AR53" s="111" t="s">
        <v>22</v>
      </c>
      <c r="AS53" s="41">
        <f>SUM(AS6:AS9)</f>
        <v>97645</v>
      </c>
      <c r="AT53" s="113">
        <f>SUM(AT6:AT9)</f>
        <v>84218</v>
      </c>
      <c r="AU53" s="41">
        <f>SUM(AU6:AU9)</f>
        <v>13427</v>
      </c>
      <c r="AV53" s="39">
        <f t="shared" ref="AV53:AV61" si="22">AT53/AS53</f>
        <v>0.86249167904142554</v>
      </c>
      <c r="AY53" s="111" t="s">
        <v>22</v>
      </c>
      <c r="AZ53" s="114">
        <f>SUM(AZ6:AZ9)</f>
        <v>14056</v>
      </c>
      <c r="BA53" s="9">
        <f>SUM(BA6:BA9)</f>
        <v>13232</v>
      </c>
      <c r="BB53" s="114">
        <f>SUM(BB6:BB9)</f>
        <v>824</v>
      </c>
      <c r="BC53" s="39">
        <f t="shared" ref="BC53:BC61" si="23">BA53/AZ53</f>
        <v>0.94137734775184978</v>
      </c>
      <c r="BF53" s="111" t="s">
        <v>22</v>
      </c>
      <c r="BG53" s="41">
        <f>SUM(BG6:BG9)</f>
        <v>12999</v>
      </c>
      <c r="BH53" s="113">
        <f>SUM(BH6:BH9)</f>
        <v>12253</v>
      </c>
      <c r="BI53" s="41">
        <f>SUM(BI6:BI9)</f>
        <v>746</v>
      </c>
      <c r="BJ53" s="39">
        <f t="shared" ref="BJ53:BJ61" si="24">BH53/BG53</f>
        <v>0.94261097007462114</v>
      </c>
    </row>
    <row r="54" spans="1:62" ht="14.4" customHeight="1" x14ac:dyDescent="0.3">
      <c r="B54" s="111" t="s">
        <v>23</v>
      </c>
      <c r="C54" s="112">
        <f>SUM(C10:C13)</f>
        <v>1005066</v>
      </c>
      <c r="D54" s="110">
        <f>SUM(D10:D13)</f>
        <v>959757</v>
      </c>
      <c r="E54" s="112">
        <f>SUM(E10:E13)</f>
        <v>45309</v>
      </c>
      <c r="F54" s="39">
        <f t="shared" si="18"/>
        <v>0.95491937842887931</v>
      </c>
      <c r="I54" s="111" t="s">
        <v>23</v>
      </c>
      <c r="J54" s="112">
        <f>SUM(J10:J13)</f>
        <v>204023</v>
      </c>
      <c r="K54" s="110">
        <f>SUM(K10:K13)</f>
        <v>193458</v>
      </c>
      <c r="L54" s="112">
        <f>SUM(L10:L13)</f>
        <v>10565</v>
      </c>
      <c r="M54" s="39">
        <f>K54/J54</f>
        <v>0.94821662263568318</v>
      </c>
      <c r="P54" s="111" t="s">
        <v>23</v>
      </c>
      <c r="Q54" s="112">
        <f>SUM(Q10:Q13)</f>
        <v>244630</v>
      </c>
      <c r="R54" s="110">
        <f>SUM(R10:R13)</f>
        <v>240627</v>
      </c>
      <c r="S54" s="112">
        <f>SUM(S10:S13)</f>
        <v>4003</v>
      </c>
      <c r="T54" s="39">
        <f t="shared" si="19"/>
        <v>0.98363651228385729</v>
      </c>
      <c r="W54" s="111" t="s">
        <v>23</v>
      </c>
      <c r="X54" s="112">
        <f>SUM(X10:X13)</f>
        <v>72627</v>
      </c>
      <c r="Y54" s="110">
        <f>SUM(Y10:Y13)</f>
        <v>72371</v>
      </c>
      <c r="Z54" s="112">
        <f>SUM(Z10:Z13)</f>
        <v>256</v>
      </c>
      <c r="AA54" s="39">
        <f t="shared" si="20"/>
        <v>0.99647514009941207</v>
      </c>
      <c r="AD54" s="111" t="s">
        <v>23</v>
      </c>
      <c r="AE54" s="410"/>
      <c r="AF54" s="411"/>
      <c r="AG54" s="411"/>
      <c r="AH54" s="412"/>
      <c r="AK54" s="111" t="s">
        <v>23</v>
      </c>
      <c r="AL54" s="112">
        <f>SUM(AL10:AL13)</f>
        <v>52956</v>
      </c>
      <c r="AM54" s="110">
        <f>SUM(AM10:AM13)</f>
        <v>51437</v>
      </c>
      <c r="AN54" s="112">
        <f>SUM(AN10:AN13)</f>
        <v>1519</v>
      </c>
      <c r="AO54" s="39">
        <f t="shared" si="21"/>
        <v>0.97131580935115946</v>
      </c>
      <c r="AR54" s="111" t="s">
        <v>23</v>
      </c>
      <c r="AS54" s="41">
        <f>SUM(AS10:AS13)</f>
        <v>105035</v>
      </c>
      <c r="AT54" s="113">
        <f>SUM(AT10:AT13)</f>
        <v>91416</v>
      </c>
      <c r="AU54" s="41">
        <f>SUM(AU10:AU13)</f>
        <v>13619</v>
      </c>
      <c r="AV54" s="39">
        <f t="shared" si="22"/>
        <v>0.87033845860903514</v>
      </c>
      <c r="AY54" s="111" t="s">
        <v>23</v>
      </c>
      <c r="AZ54" s="114">
        <f>SUM(AZ10:AZ13)</f>
        <v>15963</v>
      </c>
      <c r="BA54" s="9">
        <f>SUM(BA10:BA13)</f>
        <v>14962</v>
      </c>
      <c r="BB54" s="114">
        <f>SUM(BB10:BB13)</f>
        <v>1001</v>
      </c>
      <c r="BC54" s="39">
        <f t="shared" si="23"/>
        <v>0.93729248888053629</v>
      </c>
      <c r="BF54" s="111" t="s">
        <v>23</v>
      </c>
      <c r="BG54" s="10">
        <f>SUM(BG10:BG13)</f>
        <v>16423.5</v>
      </c>
      <c r="BH54" s="11">
        <f>SUM(BH10:BH13)</f>
        <v>15356.5</v>
      </c>
      <c r="BI54" s="41">
        <f>SUM(BI10:BI13)</f>
        <v>1067</v>
      </c>
      <c r="BJ54" s="39">
        <f t="shared" si="24"/>
        <v>0.9350321186105276</v>
      </c>
    </row>
    <row r="55" spans="1:62" ht="14.4" customHeight="1" x14ac:dyDescent="0.3">
      <c r="B55" s="111" t="s">
        <v>24</v>
      </c>
      <c r="C55" s="112">
        <f>SUM(C14:C17)</f>
        <v>1108523</v>
      </c>
      <c r="D55" s="110">
        <f>SUM(D14:D17)</f>
        <v>1063040</v>
      </c>
      <c r="E55" s="112">
        <f>SUM(E14:E17)</f>
        <v>45483</v>
      </c>
      <c r="F55" s="39">
        <f t="shared" si="18"/>
        <v>0.95896972818786796</v>
      </c>
      <c r="I55" s="111" t="s">
        <v>24</v>
      </c>
      <c r="J55" s="112">
        <f>SUM(J14:J17)</f>
        <v>194901</v>
      </c>
      <c r="K55" s="110">
        <f>SUM(K14:K17)</f>
        <v>186605</v>
      </c>
      <c r="L55" s="112">
        <f>SUM(L14:L17)</f>
        <v>8296</v>
      </c>
      <c r="M55" s="39">
        <f>K55/J55</f>
        <v>0.95743480023191263</v>
      </c>
      <c r="P55" s="111" t="s">
        <v>24</v>
      </c>
      <c r="Q55" s="112">
        <f>SUM(Q14:Q17)</f>
        <v>255203</v>
      </c>
      <c r="R55" s="110">
        <f>SUM(R14:R17)</f>
        <v>251170</v>
      </c>
      <c r="S55" s="112">
        <f>SUM(S14:S17)</f>
        <v>4033</v>
      </c>
      <c r="T55" s="39">
        <f t="shared" si="19"/>
        <v>0.98419689423713674</v>
      </c>
      <c r="W55" s="111" t="s">
        <v>24</v>
      </c>
      <c r="X55" s="112">
        <f>SUM(X14:X17)</f>
        <v>79719</v>
      </c>
      <c r="Y55" s="110">
        <f>SUM(Y14:Y17)</f>
        <v>79495</v>
      </c>
      <c r="Z55" s="112">
        <f>SUM(Z14:Z17)</f>
        <v>224</v>
      </c>
      <c r="AA55" s="39">
        <f t="shared" si="20"/>
        <v>0.99719013033279391</v>
      </c>
      <c r="AD55" s="111" t="s">
        <v>24</v>
      </c>
      <c r="AE55" s="112">
        <f>SUM(AE14:AE17)</f>
        <v>95941</v>
      </c>
      <c r="AF55" s="110">
        <f>SUM(AF14:AF17)</f>
        <v>94258</v>
      </c>
      <c r="AG55" s="112">
        <f>SUM(AG14:AG17)</f>
        <v>1683</v>
      </c>
      <c r="AH55" s="39">
        <f>AF55/AE55</f>
        <v>0.98245796896009008</v>
      </c>
      <c r="AK55" s="111" t="s">
        <v>24</v>
      </c>
      <c r="AL55" s="112">
        <f>SUM(AL14:AL17)</f>
        <v>55262</v>
      </c>
      <c r="AM55" s="110">
        <f>SUM(AM14:AM17)</f>
        <v>53888</v>
      </c>
      <c r="AN55" s="112">
        <f>SUM(AN14:AN17)</f>
        <v>1374</v>
      </c>
      <c r="AO55" s="39">
        <f t="shared" si="21"/>
        <v>0.97513662191017336</v>
      </c>
      <c r="AR55" s="111" t="s">
        <v>24</v>
      </c>
      <c r="AS55" s="41">
        <f>SUM(AS14:AS17)</f>
        <v>113180</v>
      </c>
      <c r="AT55" s="113">
        <f>SUM(AT14:AT17)</f>
        <v>98796</v>
      </c>
      <c r="AU55" s="41">
        <f>SUM(AU14:AU17)</f>
        <v>14384</v>
      </c>
      <c r="AV55" s="39">
        <f t="shared" si="22"/>
        <v>0.87291040819932852</v>
      </c>
      <c r="AY55" s="111" t="s">
        <v>24</v>
      </c>
      <c r="AZ55" s="114">
        <f>SUM(AZ14:AZ17)</f>
        <v>17478</v>
      </c>
      <c r="BA55" s="9">
        <f>SUM(BA14:BA17)</f>
        <v>16434</v>
      </c>
      <c r="BB55" s="114">
        <f>SUM(BB14:BB17)</f>
        <v>1044</v>
      </c>
      <c r="BC55" s="39">
        <f t="shared" si="23"/>
        <v>0.94026776519052524</v>
      </c>
      <c r="BF55" s="111" t="s">
        <v>24</v>
      </c>
      <c r="BG55" s="41">
        <f>SUM(BG14:BG17)</f>
        <v>17415</v>
      </c>
      <c r="BH55" s="113">
        <f>SUM(BH14:BH17)</f>
        <v>16297</v>
      </c>
      <c r="BI55" s="41">
        <f>SUM(BI14:BI17)</f>
        <v>1118</v>
      </c>
      <c r="BJ55" s="39">
        <f t="shared" si="24"/>
        <v>0.93580246913580245</v>
      </c>
    </row>
    <row r="56" spans="1:62" ht="14.4" customHeight="1" x14ac:dyDescent="0.3">
      <c r="B56" s="66" t="s">
        <v>25</v>
      </c>
      <c r="C56" s="13">
        <f>SUM(C18:C21)</f>
        <v>1220203</v>
      </c>
      <c r="D56" s="12">
        <f>SUM(D18:D21)</f>
        <v>1165836</v>
      </c>
      <c r="E56" s="13">
        <f>SUM(E18:E21)</f>
        <v>54367</v>
      </c>
      <c r="F56" s="43">
        <f t="shared" si="18"/>
        <v>0.95544429902237582</v>
      </c>
      <c r="I56" s="66" t="s">
        <v>25</v>
      </c>
      <c r="J56" s="13">
        <f>SUM(J18:J21)</f>
        <v>196543</v>
      </c>
      <c r="K56" s="12">
        <f>SUM(K18:K21)</f>
        <v>187689</v>
      </c>
      <c r="L56" s="13">
        <f>SUM(L18:L21)</f>
        <v>8854</v>
      </c>
      <c r="M56" s="43">
        <f>K56/J56</f>
        <v>0.95495133380481623</v>
      </c>
      <c r="P56" s="66" t="s">
        <v>25</v>
      </c>
      <c r="Q56" s="13">
        <f>SUM(Q18:Q21)</f>
        <v>258627</v>
      </c>
      <c r="R56" s="12">
        <f>SUM(R18:R21)</f>
        <v>254495</v>
      </c>
      <c r="S56" s="13">
        <f>SUM(S18:S21)</f>
        <v>4132</v>
      </c>
      <c r="T56" s="43">
        <f t="shared" si="19"/>
        <v>0.98402332316424812</v>
      </c>
      <c r="W56" s="66" t="s">
        <v>25</v>
      </c>
      <c r="X56" s="13">
        <f>SUM(X18:X21)</f>
        <v>82894</v>
      </c>
      <c r="Y56" s="12">
        <f>SUM(Y18:Y21)</f>
        <v>82622</v>
      </c>
      <c r="Z56" s="13">
        <f>SUM(Z18:Z21)</f>
        <v>272</v>
      </c>
      <c r="AA56" s="43">
        <f t="shared" si="20"/>
        <v>0.99671870099162785</v>
      </c>
      <c r="AD56" s="66" t="s">
        <v>25</v>
      </c>
      <c r="AE56" s="13">
        <f>SUM(AE18:AE21)</f>
        <v>96553</v>
      </c>
      <c r="AF56" s="12">
        <f>SUM(AF18:AF21)</f>
        <v>94594</v>
      </c>
      <c r="AG56" s="13">
        <f>SUM(AG18:AG21)</f>
        <v>1959</v>
      </c>
      <c r="AH56" s="43">
        <f>AF56/AE56</f>
        <v>0.97971062525245201</v>
      </c>
      <c r="AK56" s="66" t="s">
        <v>25</v>
      </c>
      <c r="AL56" s="13">
        <f>SUM(AL18:AL21)</f>
        <v>55500</v>
      </c>
      <c r="AM56" s="12">
        <f>SUM(AM18:AM21)</f>
        <v>54033</v>
      </c>
      <c r="AN56" s="13">
        <f>SUM(AN18:AN21)</f>
        <v>1467</v>
      </c>
      <c r="AO56" s="43">
        <f t="shared" si="21"/>
        <v>0.97356756756756757</v>
      </c>
      <c r="AR56" s="66" t="s">
        <v>25</v>
      </c>
      <c r="AS56" s="61">
        <f>SUM(AS18:AS21)</f>
        <v>117938</v>
      </c>
      <c r="AT56" s="15">
        <f>SUM(AT18:AT21)</f>
        <v>102897</v>
      </c>
      <c r="AU56" s="61">
        <f>SUM(AU18:AU21)</f>
        <v>15041</v>
      </c>
      <c r="AV56" s="43">
        <f t="shared" si="22"/>
        <v>0.8724668893825569</v>
      </c>
      <c r="AY56" s="66" t="s">
        <v>25</v>
      </c>
      <c r="AZ56" s="63">
        <f>SUM(AZ18:AZ21)</f>
        <v>17954</v>
      </c>
      <c r="BA56" s="16">
        <f>SUM(BA18:BA21)</f>
        <v>17070</v>
      </c>
      <c r="BB56" s="63">
        <f>SUM(BB18:BB21)</f>
        <v>884</v>
      </c>
      <c r="BC56" s="43">
        <f t="shared" si="23"/>
        <v>0.95076306115628828</v>
      </c>
      <c r="BF56" s="66" t="s">
        <v>25</v>
      </c>
      <c r="BG56" s="61">
        <f>SUM(BG18:BG21)</f>
        <v>17661</v>
      </c>
      <c r="BH56" s="15">
        <f>SUM(BH18:BH21)</f>
        <v>16467</v>
      </c>
      <c r="BI56" s="61">
        <f>SUM(BI18:BI21)</f>
        <v>1194</v>
      </c>
      <c r="BJ56" s="43">
        <f t="shared" si="24"/>
        <v>0.93239340920672664</v>
      </c>
    </row>
    <row r="57" spans="1:62" ht="14.4" customHeight="1" x14ac:dyDescent="0.3">
      <c r="B57" s="111" t="s">
        <v>26</v>
      </c>
      <c r="C57" s="112">
        <f>SUM(C22:C25)</f>
        <v>1361345</v>
      </c>
      <c r="D57" s="110">
        <f>SUM(D22:D25)</f>
        <v>1297849</v>
      </c>
      <c r="E57" s="112">
        <f>SUM(E22:E25)</f>
        <v>63496</v>
      </c>
      <c r="F57" s="39">
        <f t="shared" si="18"/>
        <v>0.95335789237849333</v>
      </c>
      <c r="I57" s="111" t="s">
        <v>26</v>
      </c>
      <c r="J57" s="112">
        <f>SUM(J22:J25)</f>
        <v>217471</v>
      </c>
      <c r="K57" s="110">
        <f>SUM(K22:K25)</f>
        <v>206148</v>
      </c>
      <c r="L57" s="112">
        <f>SUM(L22:L25)</f>
        <v>11323</v>
      </c>
      <c r="M57" s="39">
        <f>K57/J57</f>
        <v>0.94793328765674501</v>
      </c>
      <c r="P57" s="111" t="s">
        <v>26</v>
      </c>
      <c r="Q57" s="112">
        <f>SUM(Q22:Q25)</f>
        <v>267783</v>
      </c>
      <c r="R57" s="110">
        <f>SUM(R22:R25)</f>
        <v>263113</v>
      </c>
      <c r="S57" s="112">
        <f>SUM(S22:S25)</f>
        <v>4670</v>
      </c>
      <c r="T57" s="39">
        <f t="shared" si="19"/>
        <v>0.98256050608141665</v>
      </c>
      <c r="W57" s="111" t="s">
        <v>26</v>
      </c>
      <c r="X57" s="112">
        <f>SUM(X22:X25)</f>
        <v>87464</v>
      </c>
      <c r="Y57" s="110">
        <f>SUM(Y22:Y25)</f>
        <v>87220</v>
      </c>
      <c r="Z57" s="112">
        <f>SUM(Z22:Z25)</f>
        <v>244</v>
      </c>
      <c r="AA57" s="39">
        <f t="shared" si="20"/>
        <v>0.99721028080124396</v>
      </c>
      <c r="AD57" s="111" t="s">
        <v>26</v>
      </c>
      <c r="AE57" s="112">
        <f>SUM(AE22:AE25)</f>
        <v>96300</v>
      </c>
      <c r="AF57" s="110">
        <f>SUM(AF22:AF25)</f>
        <v>93982</v>
      </c>
      <c r="AG57" s="112">
        <f>SUM(AG22:AG25)</f>
        <v>2318</v>
      </c>
      <c r="AH57" s="39">
        <f>AF57/AE57</f>
        <v>0.97592938733125645</v>
      </c>
      <c r="AK57" s="111" t="s">
        <v>26</v>
      </c>
      <c r="AL57" s="112">
        <f>SUM(AL22:AL25)</f>
        <v>55839</v>
      </c>
      <c r="AM57" s="110">
        <f>SUM(AM22:AM25)</f>
        <v>54312</v>
      </c>
      <c r="AN57" s="112">
        <f>SUM(AN22:AN25)</f>
        <v>1527</v>
      </c>
      <c r="AO57" s="39">
        <f t="shared" si="21"/>
        <v>0.97265352173212272</v>
      </c>
      <c r="AR57" s="111" t="s">
        <v>26</v>
      </c>
      <c r="AS57" s="41">
        <f>SUM(AS22:AS25)</f>
        <v>125275</v>
      </c>
      <c r="AT57" s="113">
        <f>SUM(AT22:AT25)</f>
        <v>107705</v>
      </c>
      <c r="AU57" s="41">
        <f>SUM(AU22:AU25)</f>
        <v>17570</v>
      </c>
      <c r="AV57" s="39">
        <f t="shared" si="22"/>
        <v>0.85974855318299737</v>
      </c>
      <c r="AY57" s="111" t="s">
        <v>26</v>
      </c>
      <c r="AZ57" s="114">
        <f>SUM(AZ22:AZ25)</f>
        <v>19022</v>
      </c>
      <c r="BA57" s="9">
        <f>SUM(BA22:BA25)</f>
        <v>18016</v>
      </c>
      <c r="BB57" s="114">
        <f>SUM(BB22:BB25)</f>
        <v>1006</v>
      </c>
      <c r="BC57" s="39">
        <f t="shared" si="23"/>
        <v>0.94711386815266529</v>
      </c>
      <c r="BF57" s="111" t="s">
        <v>26</v>
      </c>
      <c r="BG57" s="41">
        <f>SUM(BG22:BG25)</f>
        <v>18661</v>
      </c>
      <c r="BH57" s="113">
        <f>SUM(BH22:BH25)</f>
        <v>17236</v>
      </c>
      <c r="BI57" s="41">
        <f>SUM(BI22:BI25)</f>
        <v>1425</v>
      </c>
      <c r="BJ57" s="39">
        <f t="shared" si="24"/>
        <v>0.92363753282246397</v>
      </c>
    </row>
    <row r="58" spans="1:62" ht="14.4" customHeight="1" x14ac:dyDescent="0.3">
      <c r="B58" s="111" t="s">
        <v>27</v>
      </c>
      <c r="C58" s="41">
        <f>SUM(C26:C29)</f>
        <v>1549694</v>
      </c>
      <c r="D58" s="113">
        <f>SUM(D26:D29)</f>
        <v>1459084</v>
      </c>
      <c r="E58" s="41">
        <f>SUM(E26:E29)</f>
        <v>90610</v>
      </c>
      <c r="F58" s="39">
        <f t="shared" si="18"/>
        <v>0.94153039245167114</v>
      </c>
      <c r="I58" s="111" t="s">
        <v>27</v>
      </c>
      <c r="J58" s="41">
        <f>SUM(J26:J29)</f>
        <v>229331</v>
      </c>
      <c r="K58" s="113">
        <f>SUM(K26:K29)</f>
        <v>213958</v>
      </c>
      <c r="L58" s="41">
        <f>SUM(L26:L29)</f>
        <v>15373</v>
      </c>
      <c r="M58" s="39">
        <f>K58/J58</f>
        <v>0.93296588773432287</v>
      </c>
      <c r="P58" s="111" t="s">
        <v>27</v>
      </c>
      <c r="Q58" s="41">
        <f>SUM(Q26:Q29)</f>
        <v>272754</v>
      </c>
      <c r="R58" s="113">
        <f>SUM(R26:R29)</f>
        <v>266478</v>
      </c>
      <c r="S58" s="112">
        <f>SUM(S26:S29)</f>
        <v>6276</v>
      </c>
      <c r="T58" s="39">
        <f t="shared" si="19"/>
        <v>0.97699025495501446</v>
      </c>
      <c r="W58" s="111" t="s">
        <v>27</v>
      </c>
      <c r="X58" s="41">
        <f>SUM(X26:X29)</f>
        <v>86316</v>
      </c>
      <c r="Y58" s="113">
        <f>SUM(Y26:Y29)</f>
        <v>85986</v>
      </c>
      <c r="Z58" s="41">
        <f>SUM(Z26:Z29)</f>
        <v>330</v>
      </c>
      <c r="AA58" s="39">
        <f t="shared" si="20"/>
        <v>0.9961768385930766</v>
      </c>
      <c r="AD58" s="111" t="s">
        <v>27</v>
      </c>
      <c r="AE58" s="41">
        <f>SUM(AE26:AE29)</f>
        <v>96588</v>
      </c>
      <c r="AF58" s="113">
        <f>SUM(AF26:AF29)</f>
        <v>94190</v>
      </c>
      <c r="AG58" s="41">
        <f>SUM(AG26:AG29)</f>
        <v>2398</v>
      </c>
      <c r="AH58" s="39">
        <f>AF58/AE58</f>
        <v>0.97517289932496787</v>
      </c>
      <c r="AK58" s="111" t="s">
        <v>27</v>
      </c>
      <c r="AL58" s="41">
        <f>SUM(AL26:AL29)</f>
        <v>55134</v>
      </c>
      <c r="AM58" s="113">
        <f>SUM(AM26:AM29)</f>
        <v>52778</v>
      </c>
      <c r="AN58" s="41">
        <f>SUM(AN26:AN29)</f>
        <v>2356</v>
      </c>
      <c r="AO58" s="39">
        <f t="shared" si="21"/>
        <v>0.95726774766931477</v>
      </c>
      <c r="AR58" s="111" t="s">
        <v>27</v>
      </c>
      <c r="AS58" s="10">
        <f>SUM(AS26:AS29)</f>
        <v>130379.5</v>
      </c>
      <c r="AT58" s="11">
        <f>SUM(AT26:AT29)</f>
        <v>108751</v>
      </c>
      <c r="AU58" s="10">
        <f>SUM(AU26:AU29)</f>
        <v>21628.5</v>
      </c>
      <c r="AV58" s="39">
        <f t="shared" si="22"/>
        <v>0.83411119079303109</v>
      </c>
      <c r="AY58" s="111" t="s">
        <v>27</v>
      </c>
      <c r="AZ58" s="41">
        <f>SUM(AZ26:AZ29)</f>
        <v>20247</v>
      </c>
      <c r="BA58" s="113">
        <f>SUM(BA26:BA29)</f>
        <v>18875</v>
      </c>
      <c r="BB58" s="41">
        <f>SUM(BB26:BB29)</f>
        <v>1372</v>
      </c>
      <c r="BC58" s="39">
        <f t="shared" si="23"/>
        <v>0.93223687459870597</v>
      </c>
      <c r="BF58" s="111" t="s">
        <v>27</v>
      </c>
      <c r="BG58" s="41">
        <f>SUM(BG26:BG29)</f>
        <v>20178</v>
      </c>
      <c r="BH58" s="113">
        <f>SUM(BH26:BH29)</f>
        <v>18134</v>
      </c>
      <c r="BI58" s="41">
        <f>SUM(BI26:BI29)</f>
        <v>2044</v>
      </c>
      <c r="BJ58" s="39">
        <f t="shared" si="24"/>
        <v>0.8987015561502627</v>
      </c>
    </row>
    <row r="59" spans="1:62" ht="14.4" customHeight="1" x14ac:dyDescent="0.3">
      <c r="B59" s="111" t="s">
        <v>30</v>
      </c>
      <c r="C59" s="41">
        <f>SUM(C30:C33)</f>
        <v>1726121</v>
      </c>
      <c r="D59" s="113">
        <f t="shared" ref="D59:E59" si="25">SUM(D30:D33)</f>
        <v>1624981</v>
      </c>
      <c r="E59" s="41">
        <f t="shared" si="25"/>
        <v>101140</v>
      </c>
      <c r="F59" s="39">
        <f t="shared" si="18"/>
        <v>0.94140619342444709</v>
      </c>
      <c r="I59" s="111" t="s">
        <v>30</v>
      </c>
      <c r="J59" s="41">
        <f>SUM(J30:J33)</f>
        <v>228153</v>
      </c>
      <c r="K59" s="113">
        <f t="shared" ref="K59:L59" si="26">SUM(K30:K33)</f>
        <v>212602</v>
      </c>
      <c r="L59" s="41">
        <f t="shared" si="26"/>
        <v>15551</v>
      </c>
      <c r="M59" s="39">
        <f t="shared" ref="M59:M61" si="27">K59/J59</f>
        <v>0.93183959886567347</v>
      </c>
      <c r="P59" s="111" t="s">
        <v>30</v>
      </c>
      <c r="Q59" s="41">
        <f>SUM(Q30:Q33)</f>
        <v>281760</v>
      </c>
      <c r="R59" s="113">
        <f t="shared" ref="R59:S59" si="28">SUM(R30:R33)</f>
        <v>275047</v>
      </c>
      <c r="S59" s="41">
        <f t="shared" si="28"/>
        <v>6713</v>
      </c>
      <c r="T59" s="39">
        <f t="shared" si="19"/>
        <v>0.97617475865985237</v>
      </c>
      <c r="W59" s="111" t="s">
        <v>30</v>
      </c>
      <c r="X59" s="41">
        <f>SUM(X30:X33)</f>
        <v>90904</v>
      </c>
      <c r="Y59" s="113">
        <f t="shared" ref="Y59:Z59" si="29">SUM(Y30:Y33)</f>
        <v>90458</v>
      </c>
      <c r="Z59" s="41">
        <f t="shared" si="29"/>
        <v>446</v>
      </c>
      <c r="AA59" s="39">
        <f t="shared" si="20"/>
        <v>0.99509372524861395</v>
      </c>
      <c r="AD59" s="111" t="s">
        <v>30</v>
      </c>
      <c r="AE59" s="41">
        <f>SUM(AE30:AE33)</f>
        <v>96855</v>
      </c>
      <c r="AF59" s="113">
        <f t="shared" ref="AF59:AG59" si="30">SUM(AF30:AF33)</f>
        <v>94551</v>
      </c>
      <c r="AG59" s="41">
        <f t="shared" si="30"/>
        <v>2304</v>
      </c>
      <c r="AH59" s="39">
        <f t="shared" ref="AH59:AH61" si="31">AF59/AE59</f>
        <v>0.97621186309431629</v>
      </c>
      <c r="AK59" s="111" t="s">
        <v>30</v>
      </c>
      <c r="AL59" s="41">
        <f>SUM(AL30:AL33)</f>
        <v>55055</v>
      </c>
      <c r="AM59" s="113">
        <f t="shared" ref="AM59:AN59" si="32">SUM(AM30:AM33)</f>
        <v>52615</v>
      </c>
      <c r="AN59" s="41">
        <f t="shared" si="32"/>
        <v>2440</v>
      </c>
      <c r="AO59" s="39">
        <f t="shared" si="21"/>
        <v>0.95568068295341024</v>
      </c>
      <c r="AR59" s="111" t="s">
        <v>30</v>
      </c>
      <c r="AS59" s="41">
        <f>SUM(AS30:AS33)</f>
        <v>138181</v>
      </c>
      <c r="AT59" s="113">
        <f t="shared" ref="AT59:AU59" si="33">SUM(AT30:AT33)</f>
        <v>113896</v>
      </c>
      <c r="AU59" s="41">
        <f t="shared" si="33"/>
        <v>24285</v>
      </c>
      <c r="AV59" s="39">
        <f t="shared" si="22"/>
        <v>0.82425224886199988</v>
      </c>
      <c r="AY59" s="111" t="s">
        <v>30</v>
      </c>
      <c r="AZ59" s="41">
        <f>SUM(AZ30:AZ33)</f>
        <v>20430</v>
      </c>
      <c r="BA59" s="113">
        <f t="shared" ref="BA59:BB59" si="34">SUM(BA30:BA33)</f>
        <v>19017</v>
      </c>
      <c r="BB59" s="41">
        <f t="shared" si="34"/>
        <v>1413</v>
      </c>
      <c r="BC59" s="39">
        <f t="shared" si="23"/>
        <v>0.93083700440528638</v>
      </c>
      <c r="BF59" s="111" t="s">
        <v>30</v>
      </c>
      <c r="BG59" s="41">
        <f>SUM(BG30:BG33)</f>
        <v>22701</v>
      </c>
      <c r="BH59" s="113">
        <f t="shared" ref="BH59:BI59" si="35">SUM(BH30:BH33)</f>
        <v>20293</v>
      </c>
      <c r="BI59" s="41">
        <f t="shared" si="35"/>
        <v>2408</v>
      </c>
      <c r="BJ59" s="39">
        <f t="shared" si="24"/>
        <v>0.89392537773666358</v>
      </c>
    </row>
    <row r="60" spans="1:62" ht="14.4" customHeight="1" x14ac:dyDescent="0.3">
      <c r="B60" s="111" t="s">
        <v>31</v>
      </c>
      <c r="C60" s="41">
        <f>SUM(C34:C37)</f>
        <v>1876819</v>
      </c>
      <c r="D60" s="113">
        <f>SUM(D34:D37)</f>
        <v>1772052</v>
      </c>
      <c r="E60" s="41">
        <f>SUM(E34:E37)</f>
        <v>104767</v>
      </c>
      <c r="F60" s="39">
        <f t="shared" si="18"/>
        <v>0.94417842104113392</v>
      </c>
      <c r="I60" s="111" t="s">
        <v>31</v>
      </c>
      <c r="J60" s="41">
        <f>SUM(J34:J37)</f>
        <v>210906</v>
      </c>
      <c r="K60" s="113">
        <f>SUM(K34:K37)</f>
        <v>197053</v>
      </c>
      <c r="L60" s="41">
        <f>SUM(L34:L37)</f>
        <v>13853</v>
      </c>
      <c r="M60" s="39">
        <f t="shared" si="27"/>
        <v>0.93431670981385073</v>
      </c>
      <c r="P60" s="111" t="s">
        <v>31</v>
      </c>
      <c r="Q60" s="41">
        <f>SUM(Q34:Q37)</f>
        <v>289916</v>
      </c>
      <c r="R60" s="113">
        <f>SUM(R34:R37)</f>
        <v>282840</v>
      </c>
      <c r="S60" s="41">
        <f>SUM(S34:S37)</f>
        <v>7076</v>
      </c>
      <c r="T60" s="39">
        <f t="shared" si="19"/>
        <v>0.97559293036603711</v>
      </c>
      <c r="W60" s="111" t="s">
        <v>31</v>
      </c>
      <c r="X60" s="41">
        <f>SUM(X34:X37)</f>
        <v>94289</v>
      </c>
      <c r="Y60" s="113">
        <f>SUM(Y34:Y37)</f>
        <v>93669</v>
      </c>
      <c r="Z60" s="41">
        <f>SUM(Z34:Z37)</f>
        <v>620</v>
      </c>
      <c r="AA60" s="39">
        <f t="shared" si="20"/>
        <v>0.9934244715714452</v>
      </c>
      <c r="AD60" s="111" t="s">
        <v>31</v>
      </c>
      <c r="AE60" s="41">
        <f>SUM(AE34:AE37)</f>
        <v>95836</v>
      </c>
      <c r="AF60" s="113">
        <f>SUM(AF34:AF37)</f>
        <v>93202</v>
      </c>
      <c r="AG60" s="41">
        <f>SUM(AG34:AG37)</f>
        <v>2634</v>
      </c>
      <c r="AH60" s="39">
        <f t="shared" si="31"/>
        <v>0.9725155473934638</v>
      </c>
      <c r="AK60" s="111" t="s">
        <v>31</v>
      </c>
      <c r="AL60" s="41">
        <f>SUM(AL34:AL37)</f>
        <v>55620</v>
      </c>
      <c r="AM60" s="113">
        <f>SUM(AM34:AM37)</f>
        <v>53080</v>
      </c>
      <c r="AN60" s="41">
        <f>SUM(AN34:AN37)</f>
        <v>2540</v>
      </c>
      <c r="AO60" s="39">
        <f t="shared" si="21"/>
        <v>0.95433297375044945</v>
      </c>
      <c r="AR60" s="111" t="s">
        <v>31</v>
      </c>
      <c r="AS60" s="41">
        <f>SUM(AS34:AS37)</f>
        <v>146080.5</v>
      </c>
      <c r="AT60" s="113">
        <f>SUM(AT34:AT37)</f>
        <v>119797.5</v>
      </c>
      <c r="AU60" s="41">
        <f>SUM(AU34:AU37)</f>
        <v>26283</v>
      </c>
      <c r="AV60" s="39">
        <f t="shared" si="22"/>
        <v>0.82007865526199597</v>
      </c>
      <c r="AY60" s="111" t="s">
        <v>31</v>
      </c>
      <c r="AZ60" s="41">
        <f>SUM(AZ34:AZ37)</f>
        <v>20666</v>
      </c>
      <c r="BA60" s="113">
        <f>SUM(BA34:BA37)</f>
        <v>18981</v>
      </c>
      <c r="BB60" s="41">
        <f>SUM(BB34:BB37)</f>
        <v>1685</v>
      </c>
      <c r="BC60" s="39">
        <f t="shared" si="23"/>
        <v>0.91846511177779933</v>
      </c>
      <c r="BF60" s="111" t="s">
        <v>31</v>
      </c>
      <c r="BG60" s="41">
        <f>SUM(BG34:BG37)</f>
        <v>26081</v>
      </c>
      <c r="BH60" s="113">
        <f>SUM(BH34:BH37)</f>
        <v>23299</v>
      </c>
      <c r="BI60" s="41">
        <f>SUM(BI34:BI37)</f>
        <v>2782</v>
      </c>
      <c r="BJ60" s="39">
        <f t="shared" si="24"/>
        <v>0.89333231087765042</v>
      </c>
    </row>
    <row r="61" spans="1:62" ht="14.4" customHeight="1" x14ac:dyDescent="0.3">
      <c r="B61" s="111" t="s">
        <v>32</v>
      </c>
      <c r="C61" s="41">
        <f>SUM(C38:C41)</f>
        <v>1947568</v>
      </c>
      <c r="D61" s="113">
        <f>SUM(D38:D41)</f>
        <v>1833138</v>
      </c>
      <c r="E61" s="41">
        <f>SUM(E38:E41)</f>
        <v>114430</v>
      </c>
      <c r="F61" s="39">
        <f t="shared" si="18"/>
        <v>0.94124467027595438</v>
      </c>
      <c r="I61" s="111" t="s">
        <v>32</v>
      </c>
      <c r="J61" s="41">
        <f>SUM(J38:J41)</f>
        <v>193937</v>
      </c>
      <c r="K61" s="113">
        <f>SUM(K38:K41)</f>
        <v>179996</v>
      </c>
      <c r="L61" s="41">
        <f>SUM(L38:L41)</f>
        <v>13941</v>
      </c>
      <c r="M61" s="39">
        <f t="shared" si="27"/>
        <v>0.92811583142979426</v>
      </c>
      <c r="P61" s="111" t="s">
        <v>32</v>
      </c>
      <c r="Q61" s="41">
        <f>SUM(Q38:Q41)</f>
        <v>294541</v>
      </c>
      <c r="R61" s="113">
        <f>SUM(R38:R41)</f>
        <v>287270</v>
      </c>
      <c r="S61" s="41">
        <f>SUM(S38:S41)</f>
        <v>7271</v>
      </c>
      <c r="T61" s="39">
        <f t="shared" si="19"/>
        <v>0.97531413283719415</v>
      </c>
      <c r="W61" s="111" t="s">
        <v>32</v>
      </c>
      <c r="X61" s="41">
        <f>SUM(X38:X41)</f>
        <v>94964</v>
      </c>
      <c r="Y61" s="113">
        <f>SUM(Y38:Y41)</f>
        <v>94376</v>
      </c>
      <c r="Z61" s="41">
        <f>SUM(Z38:Z41)</f>
        <v>588</v>
      </c>
      <c r="AA61" s="39">
        <f t="shared" si="20"/>
        <v>0.99380817994187276</v>
      </c>
      <c r="AD61" s="111" t="s">
        <v>32</v>
      </c>
      <c r="AE61" s="41">
        <f>SUM(AE38:AE41)</f>
        <v>97957</v>
      </c>
      <c r="AF61" s="113">
        <f>SUM(AF38:AF41)</f>
        <v>95086</v>
      </c>
      <c r="AG61" s="41">
        <f>SUM(AG38:AG41)</f>
        <v>2871</v>
      </c>
      <c r="AH61" s="39">
        <f t="shared" si="31"/>
        <v>0.97069122165848276</v>
      </c>
      <c r="AK61" s="111" t="s">
        <v>32</v>
      </c>
      <c r="AL61" s="41">
        <f>SUM(AL38:AL41)</f>
        <v>56632</v>
      </c>
      <c r="AM61" s="113">
        <f>SUM(AM38:AM41)</f>
        <v>54078</v>
      </c>
      <c r="AN61" s="41">
        <f>SUM(AN38:AN41)</f>
        <v>2554</v>
      </c>
      <c r="AO61" s="39">
        <f t="shared" si="21"/>
        <v>0.95490182229128406</v>
      </c>
      <c r="AR61" s="111" t="s">
        <v>32</v>
      </c>
      <c r="AS61" s="41">
        <f>SUM(AS38:AS41)</f>
        <v>149046</v>
      </c>
      <c r="AT61" s="113">
        <f>SUM(AT38:AT41)</f>
        <v>122631</v>
      </c>
      <c r="AU61" s="41">
        <f>SUM(AU38:AU41)</f>
        <v>26415</v>
      </c>
      <c r="AV61" s="39">
        <f t="shared" si="22"/>
        <v>0.82277283523207601</v>
      </c>
      <c r="AY61" s="111" t="s">
        <v>32</v>
      </c>
      <c r="AZ61" s="41">
        <f>SUM(AZ38:AZ41)</f>
        <v>20474</v>
      </c>
      <c r="BA61" s="113">
        <f>SUM(BA38:BA41)</f>
        <v>18606</v>
      </c>
      <c r="BB61" s="41">
        <f>SUM(BB38:BB41)</f>
        <v>1868</v>
      </c>
      <c r="BC61" s="39">
        <f t="shared" si="23"/>
        <v>0.90876233271466245</v>
      </c>
      <c r="BF61" s="111" t="s">
        <v>32</v>
      </c>
      <c r="BG61" s="41">
        <f>SUM(BG38:BG41)</f>
        <v>29770.5</v>
      </c>
      <c r="BH61" s="113">
        <f>SUM(BH38:BH41)</f>
        <v>26166</v>
      </c>
      <c r="BI61" s="41">
        <f>SUM(BI38:BI41)</f>
        <v>3604.5</v>
      </c>
      <c r="BJ61" s="39">
        <f t="shared" si="24"/>
        <v>0.87892376681614348</v>
      </c>
    </row>
    <row r="62" spans="1:62" ht="14.4" customHeight="1" x14ac:dyDescent="0.3">
      <c r="A62" s="25"/>
      <c r="B62" s="22" t="s">
        <v>89</v>
      </c>
      <c r="C62" s="41">
        <f>SUM(C42:C45)</f>
        <v>2245524</v>
      </c>
      <c r="D62" s="113">
        <f>SUM(D42:D45)</f>
        <v>2066264</v>
      </c>
      <c r="E62" s="41">
        <f>SUM(E42:E45)</f>
        <v>179260</v>
      </c>
      <c r="F62" s="39">
        <f>D62/C62</f>
        <v>0.92017008056916783</v>
      </c>
      <c r="G62" s="8"/>
      <c r="H62" s="8"/>
      <c r="I62" s="22" t="s">
        <v>89</v>
      </c>
      <c r="J62" s="41">
        <f>SUM(J42:J45)</f>
        <v>191768</v>
      </c>
      <c r="K62" s="113">
        <f>SUM(K42:K45)</f>
        <v>164485</v>
      </c>
      <c r="L62" s="41">
        <f>SUM(L42:L45)</f>
        <v>27283</v>
      </c>
      <c r="M62" s="39">
        <f>K62/J62</f>
        <v>0.85772913103333193</v>
      </c>
      <c r="N62" s="25"/>
      <c r="O62" s="24"/>
      <c r="P62" s="22" t="s">
        <v>89</v>
      </c>
      <c r="Q62" s="41">
        <f>SUM(Q42:Q45)</f>
        <v>313525</v>
      </c>
      <c r="R62" s="113">
        <f>SUM(R42:R45)</f>
        <v>303569</v>
      </c>
      <c r="S62" s="41">
        <f>SUM(S42:S45)</f>
        <v>9956</v>
      </c>
      <c r="T62" s="39">
        <f>R62/Q62</f>
        <v>0.9682449565425405</v>
      </c>
      <c r="U62" s="24"/>
      <c r="V62" s="24"/>
      <c r="W62" s="22" t="s">
        <v>89</v>
      </c>
      <c r="X62" s="41">
        <f>SUM(X42:X45)</f>
        <v>96913</v>
      </c>
      <c r="Y62" s="113">
        <f>SUM(Y42:Y45)</f>
        <v>96283</v>
      </c>
      <c r="Z62" s="41">
        <f>SUM(Z42:Z45)</f>
        <v>630</v>
      </c>
      <c r="AA62" s="39">
        <f>Y62/X62</f>
        <v>0.99349932413608077</v>
      </c>
      <c r="AB62" s="85"/>
      <c r="AC62" s="24"/>
      <c r="AD62" s="22" t="s">
        <v>89</v>
      </c>
      <c r="AE62" s="41">
        <f>SUM(AE42:AE45)</f>
        <v>99609</v>
      </c>
      <c r="AF62" s="113">
        <f>SUM(AF42:AF45)</f>
        <v>96672</v>
      </c>
      <c r="AG62" s="41">
        <f>SUM(AG42:AG45)</f>
        <v>2937</v>
      </c>
      <c r="AH62" s="39">
        <f>AF62/AE62</f>
        <v>0.97051471252597654</v>
      </c>
      <c r="AI62" s="24"/>
      <c r="AJ62" s="24"/>
      <c r="AK62" s="22" t="s">
        <v>89</v>
      </c>
      <c r="AL62" s="41">
        <f>SUM(AL42:AL45)</f>
        <v>56404</v>
      </c>
      <c r="AM62" s="113">
        <f>SUM(AM42:AM45)</f>
        <v>52582</v>
      </c>
      <c r="AN62" s="41">
        <f>SUM(AN42:AN45)</f>
        <v>3822</v>
      </c>
      <c r="AO62" s="39">
        <f>AM62/AL62</f>
        <v>0.93223884830863057</v>
      </c>
      <c r="AP62" s="24"/>
      <c r="AQ62" s="24"/>
      <c r="AR62" s="22" t="s">
        <v>89</v>
      </c>
      <c r="AS62" s="41">
        <f>SUM(AS42:AS45)</f>
        <v>163932</v>
      </c>
      <c r="AT62" s="113">
        <f>SUM(AT42:AT45)</f>
        <v>129724</v>
      </c>
      <c r="AU62" s="41">
        <f>SUM(AU42:AU45)</f>
        <v>34208</v>
      </c>
      <c r="AV62" s="39">
        <f>AT62/AS62</f>
        <v>0.79132811165605255</v>
      </c>
      <c r="AW62" s="85"/>
      <c r="AX62" s="24"/>
      <c r="AY62" s="22" t="s">
        <v>89</v>
      </c>
      <c r="AZ62" s="41">
        <f>SUM(AZ42:AZ45)</f>
        <v>21676</v>
      </c>
      <c r="BA62" s="113">
        <f>SUM(BA42:BA45)</f>
        <v>19105</v>
      </c>
      <c r="BB62" s="41">
        <f>SUM(BB42:BB45)</f>
        <v>2571</v>
      </c>
      <c r="BC62" s="39">
        <f>BA62/AZ62</f>
        <v>0.88138955526849971</v>
      </c>
      <c r="BF62" s="22" t="s">
        <v>89</v>
      </c>
      <c r="BG62" s="41">
        <f>SUM(BG42:BG45)</f>
        <v>36631</v>
      </c>
      <c r="BH62" s="113">
        <f>SUM(BH42:BH45)</f>
        <v>31193</v>
      </c>
      <c r="BI62" s="41">
        <f>SUM(BI42:BI45)</f>
        <v>5438</v>
      </c>
      <c r="BJ62" s="39">
        <f>BH62/BG62</f>
        <v>0.85154650432693624</v>
      </c>
    </row>
    <row r="63" spans="1:62" ht="14.4" customHeight="1" x14ac:dyDescent="0.3">
      <c r="A63" s="25"/>
      <c r="B63" s="22" t="s">
        <v>95</v>
      </c>
      <c r="C63" s="41">
        <f>SUM(C46:C49)</f>
        <v>2386815</v>
      </c>
      <c r="D63" s="113">
        <f>SUM(D46:D49)</f>
        <v>2168130</v>
      </c>
      <c r="E63" s="41">
        <f>SUM(E46:E49)</f>
        <v>218685</v>
      </c>
      <c r="F63" s="39">
        <f>D63/C63</f>
        <v>0.90837790109413596</v>
      </c>
      <c r="G63" s="8"/>
      <c r="H63" s="8"/>
      <c r="I63" s="22" t="s">
        <v>95</v>
      </c>
      <c r="J63" s="41">
        <f>SUM(J46:J49)</f>
        <v>176807</v>
      </c>
      <c r="K63" s="113">
        <f>SUM(K46:K49)</f>
        <v>148038</v>
      </c>
      <c r="L63" s="41">
        <f>SUM(L46:L49)</f>
        <v>28769</v>
      </c>
      <c r="M63" s="39">
        <f>K63/J63</f>
        <v>0.83728585406686384</v>
      </c>
      <c r="N63" s="25"/>
      <c r="O63" s="24"/>
      <c r="P63" s="22" t="s">
        <v>95</v>
      </c>
      <c r="Q63" s="41">
        <f>SUM(Q46:Q49)</f>
        <v>316588</v>
      </c>
      <c r="R63" s="113">
        <f>SUM(R46:R49)</f>
        <v>303979</v>
      </c>
      <c r="S63" s="41">
        <f>SUM(S46:S49)</f>
        <v>12609</v>
      </c>
      <c r="T63" s="39">
        <f>R63/Q63</f>
        <v>0.96017221120194074</v>
      </c>
      <c r="U63" s="24"/>
      <c r="V63" s="24"/>
      <c r="W63" s="22" t="s">
        <v>95</v>
      </c>
      <c r="X63" s="41">
        <f>SUM(X46:X49)</f>
        <v>98063</v>
      </c>
      <c r="Y63" s="113">
        <f>SUM(Y46:Y49)</f>
        <v>97159</v>
      </c>
      <c r="Z63" s="41">
        <f>SUM(Z46:Z49)</f>
        <v>904</v>
      </c>
      <c r="AA63" s="39">
        <f>Y63/X63</f>
        <v>0.99078143642352368</v>
      </c>
      <c r="AB63" s="85"/>
      <c r="AC63" s="24"/>
      <c r="AD63" s="22" t="s">
        <v>95</v>
      </c>
      <c r="AE63" s="41">
        <f>SUM(AE46:AE49)</f>
        <v>99695</v>
      </c>
      <c r="AF63" s="113">
        <f>SUM(AF46:AF49)</f>
        <v>96059</v>
      </c>
      <c r="AG63" s="41">
        <f>SUM(AG46:AG49)</f>
        <v>3636</v>
      </c>
      <c r="AH63" s="39">
        <f>AF63/AE63</f>
        <v>0.96352876272631527</v>
      </c>
      <c r="AI63" s="24"/>
      <c r="AJ63" s="24"/>
      <c r="AK63" s="22" t="s">
        <v>95</v>
      </c>
      <c r="AL63" s="41">
        <f>SUM(AL46:AL49)</f>
        <v>56466</v>
      </c>
      <c r="AM63" s="113">
        <f>SUM(AM46:AM49)</f>
        <v>51548</v>
      </c>
      <c r="AN63" s="41">
        <f>SUM(AN46:AN49)</f>
        <v>4918</v>
      </c>
      <c r="AO63" s="39">
        <f>AM63/AL63</f>
        <v>0.91290334006304674</v>
      </c>
      <c r="AP63" s="24"/>
      <c r="AQ63" s="24"/>
      <c r="AR63" s="22" t="s">
        <v>95</v>
      </c>
      <c r="AS63" s="41">
        <f>SUM(AS46:AS49)</f>
        <v>167101</v>
      </c>
      <c r="AT63" s="113">
        <f>SUM(AT46:AT49)</f>
        <v>129070</v>
      </c>
      <c r="AU63" s="41">
        <f>SUM(AU46:AU49)</f>
        <v>38031</v>
      </c>
      <c r="AV63" s="39">
        <f>AT63/AS63</f>
        <v>0.77240710707895222</v>
      </c>
      <c r="AW63" s="85"/>
      <c r="AX63" s="24"/>
      <c r="AY63" s="22" t="s">
        <v>95</v>
      </c>
      <c r="AZ63" s="41">
        <f>SUM(AZ46:AZ49)</f>
        <v>22507</v>
      </c>
      <c r="BA63" s="113">
        <f>SUM(BA46:BA49)</f>
        <v>19035</v>
      </c>
      <c r="BB63" s="41">
        <f>SUM(BB46:BB49)</f>
        <v>3472</v>
      </c>
      <c r="BC63" s="39">
        <f>BA63/AZ63</f>
        <v>0.84573688185897722</v>
      </c>
      <c r="BF63" s="22" t="s">
        <v>95</v>
      </c>
      <c r="BG63" s="41">
        <f>SUM(BG46:BG49)</f>
        <v>40709</v>
      </c>
      <c r="BH63" s="113">
        <f>SUM(BH46:BH49)</f>
        <v>33501</v>
      </c>
      <c r="BI63" s="41">
        <f>SUM(BI46:BI49)</f>
        <v>7208</v>
      </c>
      <c r="BJ63" s="39">
        <f>BH63/BG63</f>
        <v>0.82293841656636124</v>
      </c>
    </row>
    <row r="64" spans="1:62" ht="14.4" customHeight="1" x14ac:dyDescent="0.3">
      <c r="B64" s="21" t="s">
        <v>86</v>
      </c>
      <c r="C64" s="57"/>
      <c r="D64" s="57"/>
      <c r="E64" s="57"/>
      <c r="F64" s="106"/>
      <c r="I64" s="21" t="s">
        <v>86</v>
      </c>
      <c r="J64" s="57"/>
      <c r="K64" s="57"/>
      <c r="L64" s="57"/>
      <c r="M64" s="106"/>
      <c r="P64" s="21" t="s">
        <v>86</v>
      </c>
      <c r="Q64" s="57"/>
      <c r="R64" s="57"/>
      <c r="S64" s="57"/>
      <c r="T64" s="106"/>
      <c r="W64" s="21" t="s">
        <v>86</v>
      </c>
      <c r="X64" s="57"/>
      <c r="Y64" s="57"/>
      <c r="Z64" s="57"/>
      <c r="AA64" s="106"/>
      <c r="AD64" s="21" t="s">
        <v>86</v>
      </c>
      <c r="AE64" s="57"/>
      <c r="AF64" s="57"/>
      <c r="AG64" s="57"/>
      <c r="AH64" s="106"/>
      <c r="AK64" s="21" t="s">
        <v>86</v>
      </c>
      <c r="AL64" s="57"/>
      <c r="AM64" s="57"/>
      <c r="AN64" s="57"/>
      <c r="AO64" s="106"/>
      <c r="AR64" s="21" t="s">
        <v>86</v>
      </c>
      <c r="AS64" s="57"/>
      <c r="AT64" s="57"/>
      <c r="AU64" s="57"/>
      <c r="AV64" s="106"/>
      <c r="AY64" s="21" t="s">
        <v>86</v>
      </c>
      <c r="AZ64" s="57"/>
      <c r="BA64" s="57"/>
      <c r="BB64" s="57"/>
      <c r="BC64" s="106"/>
      <c r="BF64" s="21" t="s">
        <v>86</v>
      </c>
      <c r="BG64" s="57"/>
      <c r="BH64" s="57"/>
      <c r="BI64" s="57"/>
      <c r="BJ64" s="106"/>
    </row>
    <row r="65" spans="3:62" ht="14.4" customHeight="1" x14ac:dyDescent="0.3">
      <c r="C65" s="402" t="s">
        <v>87</v>
      </c>
      <c r="D65" s="402"/>
      <c r="E65" s="402"/>
      <c r="F65" s="402"/>
      <c r="J65" s="402" t="s">
        <v>87</v>
      </c>
      <c r="K65" s="402"/>
      <c r="L65" s="402"/>
      <c r="M65" s="402"/>
      <c r="Q65" s="402" t="s">
        <v>87</v>
      </c>
      <c r="R65" s="402"/>
      <c r="S65" s="402"/>
      <c r="T65" s="402"/>
      <c r="X65" s="17"/>
      <c r="Y65" s="18"/>
      <c r="AE65" s="17"/>
      <c r="AF65" s="18"/>
      <c r="AL65" s="17"/>
      <c r="AM65" s="18"/>
      <c r="AS65" s="402" t="s">
        <v>87</v>
      </c>
      <c r="AT65" s="402"/>
      <c r="AU65" s="402"/>
      <c r="AV65" s="402"/>
      <c r="AZ65" s="402" t="s">
        <v>87</v>
      </c>
      <c r="BA65" s="402"/>
      <c r="BB65" s="402"/>
      <c r="BC65" s="402"/>
      <c r="BG65" s="402" t="s">
        <v>87</v>
      </c>
      <c r="BH65" s="402"/>
      <c r="BI65" s="402"/>
      <c r="BJ65" s="402"/>
    </row>
    <row r="66" spans="3:62" ht="14.4" customHeight="1" x14ac:dyDescent="0.3">
      <c r="C66" s="402"/>
      <c r="D66" s="402"/>
      <c r="E66" s="402"/>
      <c r="F66" s="402"/>
      <c r="J66" s="402"/>
      <c r="K66" s="402"/>
      <c r="L66" s="402"/>
      <c r="M66" s="402"/>
      <c r="Q66" s="402"/>
      <c r="R66" s="402"/>
      <c r="S66" s="402"/>
      <c r="T66" s="402"/>
      <c r="X66" s="17"/>
      <c r="Y66" s="18"/>
      <c r="Z66" s="20"/>
      <c r="AA66" s="20"/>
      <c r="AE66" s="17"/>
      <c r="AF66" s="18"/>
      <c r="AG66" s="20"/>
      <c r="AH66" s="20"/>
      <c r="AL66" s="17"/>
      <c r="AM66" s="18"/>
      <c r="AN66" s="20"/>
      <c r="AO66" s="20"/>
      <c r="AS66" s="402"/>
      <c r="AT66" s="402"/>
      <c r="AU66" s="402"/>
      <c r="AV66" s="402"/>
      <c r="AZ66" s="402"/>
      <c r="BA66" s="402"/>
      <c r="BB66" s="402"/>
      <c r="BC66" s="402"/>
      <c r="BG66" s="402"/>
      <c r="BH66" s="402"/>
      <c r="BI66" s="402"/>
      <c r="BJ66" s="402"/>
    </row>
    <row r="67" spans="3:62" ht="14.4" customHeight="1" x14ac:dyDescent="0.3">
      <c r="C67" s="402"/>
      <c r="D67" s="402"/>
      <c r="E67" s="402"/>
      <c r="F67" s="402"/>
      <c r="J67" s="402"/>
      <c r="K67" s="402"/>
      <c r="L67" s="402"/>
      <c r="M67" s="402"/>
      <c r="Q67" s="402"/>
      <c r="R67" s="402"/>
      <c r="S67" s="402"/>
      <c r="T67" s="402"/>
      <c r="X67" s="17"/>
      <c r="Y67" s="18"/>
      <c r="AE67" s="17"/>
      <c r="AF67" s="18"/>
      <c r="AL67" s="17"/>
      <c r="AM67" s="18"/>
      <c r="AS67" s="402"/>
      <c r="AT67" s="402"/>
      <c r="AU67" s="402"/>
      <c r="AV67" s="402"/>
      <c r="AZ67" s="402"/>
      <c r="BA67" s="402"/>
      <c r="BB67" s="402"/>
      <c r="BC67" s="402"/>
      <c r="BG67" s="402"/>
      <c r="BH67" s="402"/>
      <c r="BI67" s="402"/>
      <c r="BJ67" s="402"/>
    </row>
    <row r="68" spans="3:62" ht="14.4" customHeight="1" x14ac:dyDescent="0.3">
      <c r="E68" s="18"/>
      <c r="K68" s="17"/>
      <c r="L68" s="18"/>
      <c r="Q68" s="17"/>
      <c r="R68" s="18"/>
      <c r="X68" s="17"/>
      <c r="Y68" s="18"/>
      <c r="AE68" s="17"/>
      <c r="AF68" s="18"/>
      <c r="AL68" s="17"/>
      <c r="AM68" s="18"/>
      <c r="AT68" s="18"/>
      <c r="AZ68" s="17"/>
      <c r="BA68" s="18"/>
      <c r="BG68" s="17"/>
      <c r="BH68" s="18"/>
    </row>
    <row r="69" spans="3:62" ht="14.4" customHeight="1" x14ac:dyDescent="0.3">
      <c r="D69" s="17"/>
      <c r="E69" s="18"/>
      <c r="F69" s="20"/>
      <c r="M69" s="20"/>
      <c r="Q69" s="17"/>
      <c r="R69" s="18"/>
      <c r="S69" s="20"/>
      <c r="T69" s="20"/>
      <c r="X69" s="17"/>
      <c r="Y69" s="17"/>
      <c r="Z69" s="20"/>
      <c r="AA69" s="20"/>
      <c r="AE69" s="17"/>
      <c r="AF69" s="18"/>
      <c r="AG69" s="20"/>
      <c r="AH69" s="20"/>
      <c r="AL69" s="17"/>
      <c r="AM69" s="17"/>
      <c r="AN69" s="20"/>
      <c r="AO69" s="20"/>
      <c r="AT69" s="18"/>
      <c r="AU69" s="20"/>
      <c r="AZ69" s="17"/>
      <c r="BA69" s="18"/>
      <c r="BB69" s="20"/>
      <c r="BG69" s="17"/>
      <c r="BH69" s="18"/>
      <c r="BI69" s="20"/>
    </row>
    <row r="70" spans="3:62" ht="14.4" customHeight="1" x14ac:dyDescent="0.3">
      <c r="D70" s="17"/>
      <c r="E70" s="18"/>
      <c r="K70" s="17"/>
      <c r="L70" s="18"/>
      <c r="Q70" s="17"/>
      <c r="R70" s="18"/>
      <c r="X70" s="17"/>
      <c r="Y70" s="18"/>
      <c r="AE70" s="17"/>
      <c r="AF70" s="17"/>
      <c r="AL70" s="17"/>
      <c r="AM70" s="18"/>
      <c r="AT70" s="18"/>
      <c r="AZ70" s="17"/>
      <c r="BA70" s="18"/>
      <c r="BG70" s="17"/>
      <c r="BH70" s="18"/>
    </row>
    <row r="71" spans="3:62" ht="14.4" customHeight="1" x14ac:dyDescent="0.3">
      <c r="E71" s="18"/>
      <c r="K71" s="17"/>
      <c r="L71" s="18"/>
      <c r="Q71" s="17"/>
      <c r="R71" s="18"/>
      <c r="X71" s="17"/>
      <c r="Y71" s="18"/>
      <c r="AE71" s="17"/>
      <c r="AF71" s="18"/>
      <c r="AL71" s="17"/>
      <c r="AM71" s="18"/>
      <c r="AT71" s="18"/>
      <c r="AZ71" s="17"/>
      <c r="BA71" s="18"/>
      <c r="BG71" s="17"/>
      <c r="BH71" s="18"/>
    </row>
    <row r="72" spans="3:62" ht="14.4" customHeight="1" x14ac:dyDescent="0.3">
      <c r="E72" s="18"/>
      <c r="K72" s="17"/>
      <c r="L72" s="18"/>
      <c r="Q72" s="17"/>
      <c r="R72" s="18"/>
      <c r="X72" s="17"/>
      <c r="Y72" s="18"/>
      <c r="AE72" s="17"/>
      <c r="AF72" s="18"/>
      <c r="AL72" s="17"/>
      <c r="AM72" s="18"/>
      <c r="AT72" s="18"/>
      <c r="AZ72" s="17"/>
      <c r="BA72" s="18"/>
      <c r="BG72" s="17"/>
      <c r="BH72" s="18"/>
    </row>
    <row r="73" spans="3:62" ht="14.4" customHeight="1" x14ac:dyDescent="0.3">
      <c r="E73" s="18"/>
      <c r="F73" s="20"/>
      <c r="K73" s="17"/>
      <c r="L73" s="18"/>
      <c r="M73" s="20"/>
      <c r="R73" s="18"/>
      <c r="S73" s="20"/>
      <c r="T73" s="20"/>
      <c r="X73" s="17"/>
      <c r="Y73" s="18"/>
      <c r="Z73" s="20"/>
      <c r="AA73" s="20"/>
      <c r="AE73" s="17"/>
      <c r="AF73" s="18"/>
      <c r="AG73" s="20"/>
      <c r="AH73" s="20"/>
      <c r="AL73" s="17"/>
      <c r="AM73" s="18"/>
      <c r="AN73" s="20"/>
      <c r="AO73" s="20"/>
      <c r="AT73" s="18"/>
      <c r="AU73" s="20"/>
      <c r="AZ73" s="17"/>
      <c r="BA73" s="17"/>
      <c r="BB73" s="20"/>
      <c r="BG73" s="17"/>
      <c r="BH73" s="18"/>
      <c r="BI73" s="20"/>
    </row>
    <row r="74" spans="3:62" ht="14.4" customHeight="1" x14ac:dyDescent="0.3">
      <c r="E74" s="18"/>
      <c r="K74" s="17"/>
      <c r="L74" s="18"/>
      <c r="R74" s="18"/>
      <c r="X74" s="17"/>
      <c r="Y74" s="18"/>
      <c r="AE74" s="17"/>
      <c r="AF74" s="18"/>
      <c r="AL74" s="17"/>
      <c r="AM74" s="18"/>
      <c r="AT74" s="18"/>
      <c r="AZ74" s="17"/>
      <c r="BA74" s="18"/>
      <c r="BC74" s="18"/>
      <c r="BG74" s="17"/>
      <c r="BH74" s="18"/>
    </row>
    <row r="75" spans="3:62" ht="14.4" customHeight="1" x14ac:dyDescent="0.3">
      <c r="E75" s="18"/>
      <c r="K75" s="17"/>
      <c r="L75" s="18"/>
      <c r="R75" s="18"/>
      <c r="X75" s="17"/>
      <c r="Y75" s="18"/>
      <c r="AE75" s="17"/>
      <c r="AF75" s="18"/>
      <c r="AT75" s="18"/>
      <c r="AZ75" s="17"/>
      <c r="BA75" s="18"/>
      <c r="BC75" s="18"/>
      <c r="BG75" s="17"/>
      <c r="BH75" s="18"/>
    </row>
    <row r="76" spans="3:62" ht="14.4" customHeight="1" x14ac:dyDescent="0.3">
      <c r="E76" s="18"/>
      <c r="K76" s="17"/>
      <c r="L76" s="18"/>
      <c r="R76" s="18"/>
      <c r="X76" s="17"/>
      <c r="Y76" s="18"/>
      <c r="AE76" s="17"/>
      <c r="AF76" s="18"/>
      <c r="AT76" s="18"/>
      <c r="AU76" s="20"/>
      <c r="AV76" s="20"/>
      <c r="AZ76" s="17"/>
      <c r="BA76" s="18"/>
      <c r="BC76" s="18"/>
      <c r="BG76" s="17"/>
      <c r="BH76" s="18"/>
    </row>
    <row r="77" spans="3:62" ht="14.4" customHeight="1" x14ac:dyDescent="0.3">
      <c r="E77" s="18"/>
      <c r="F77" s="20"/>
      <c r="K77" s="17"/>
      <c r="L77" s="18"/>
      <c r="M77" s="20"/>
      <c r="R77" s="18"/>
      <c r="S77" s="20"/>
      <c r="T77" s="20"/>
      <c r="X77" s="17"/>
      <c r="Y77" s="18"/>
      <c r="Z77" s="20"/>
      <c r="AA77" s="20"/>
      <c r="AE77" s="17"/>
      <c r="AF77" s="18"/>
      <c r="AG77" s="20"/>
      <c r="AT77" s="18"/>
      <c r="AZ77" s="17"/>
      <c r="BA77" s="18"/>
      <c r="BB77" s="20"/>
      <c r="BC77" s="18"/>
      <c r="BG77" s="17"/>
      <c r="BH77" s="18"/>
      <c r="BI77" s="20"/>
    </row>
    <row r="78" spans="3:62" ht="14.4" customHeight="1" x14ac:dyDescent="0.3">
      <c r="E78" s="18"/>
      <c r="K78" s="17"/>
      <c r="L78" s="18"/>
      <c r="R78" s="18"/>
      <c r="X78" s="17"/>
      <c r="Y78" s="18"/>
      <c r="AE78" s="17"/>
      <c r="AF78" s="18"/>
      <c r="AT78" s="18"/>
      <c r="AZ78" s="17"/>
      <c r="BA78" s="18"/>
      <c r="BC78" s="18"/>
      <c r="BG78" s="17"/>
      <c r="BH78" s="18"/>
    </row>
    <row r="79" spans="3:62" ht="14.4" customHeight="1" x14ac:dyDescent="0.3">
      <c r="R79" s="18"/>
      <c r="AT79" s="18"/>
      <c r="BC79" s="18"/>
    </row>
    <row r="80" spans="3:62" ht="14.4" customHeight="1" x14ac:dyDescent="0.3">
      <c r="R80" s="18"/>
      <c r="AT80" s="18"/>
      <c r="BC80" s="18"/>
    </row>
    <row r="81" spans="18:55" ht="14.4" customHeight="1" x14ac:dyDescent="0.3">
      <c r="R81" s="18"/>
      <c r="BC81" s="18"/>
    </row>
    <row r="82" spans="18:55" ht="14.4" customHeight="1" x14ac:dyDescent="0.3">
      <c r="R82" s="18"/>
      <c r="BC82" s="18"/>
    </row>
    <row r="83" spans="18:55" ht="14.4" customHeight="1" x14ac:dyDescent="0.3">
      <c r="R83" s="18"/>
      <c r="BC83" s="18"/>
    </row>
    <row r="84" spans="18:55" ht="14.4" customHeight="1" x14ac:dyDescent="0.3">
      <c r="R84" s="18"/>
      <c r="BC84" s="18"/>
    </row>
    <row r="85" spans="18:55" ht="14.4" customHeight="1" x14ac:dyDescent="0.3">
      <c r="R85" s="18"/>
      <c r="BC85" s="18"/>
    </row>
    <row r="86" spans="18:55" ht="14.4" customHeight="1" x14ac:dyDescent="0.3">
      <c r="R86" s="18"/>
      <c r="BC86" s="18"/>
    </row>
    <row r="87" spans="18:55" ht="14.4" customHeight="1" x14ac:dyDescent="0.3">
      <c r="BC87" s="18"/>
    </row>
    <row r="88" spans="18:55" ht="14.4" customHeight="1" x14ac:dyDescent="0.3">
      <c r="BC88" s="18"/>
    </row>
    <row r="89" spans="18:55" ht="14.4" customHeight="1" x14ac:dyDescent="0.3">
      <c r="BC89" s="18"/>
    </row>
    <row r="90" spans="18:55" ht="14.4" customHeight="1" x14ac:dyDescent="0.3">
      <c r="BC90" s="18"/>
    </row>
    <row r="91" spans="18:55" ht="14.4" customHeight="1" x14ac:dyDescent="0.3">
      <c r="BC91" s="18"/>
    </row>
    <row r="92" spans="18:55" ht="14.4" customHeight="1" x14ac:dyDescent="0.3">
      <c r="BC92" s="18"/>
    </row>
    <row r="93" spans="18:55" ht="14.4" customHeight="1" x14ac:dyDescent="0.3"/>
    <row r="94" spans="18:55" ht="14.4" customHeight="1" x14ac:dyDescent="0.3"/>
    <row r="95" spans="18:55" ht="14.4" customHeight="1" x14ac:dyDescent="0.3"/>
    <row r="96" spans="18:55" ht="14.4" customHeight="1" x14ac:dyDescent="0.3"/>
    <row r="97" ht="14.4" customHeight="1" x14ac:dyDescent="0.3"/>
    <row r="98" ht="14.4" customHeight="1" x14ac:dyDescent="0.3"/>
    <row r="99" ht="14.4" customHeight="1" x14ac:dyDescent="0.3"/>
    <row r="100" ht="14.4" customHeight="1" x14ac:dyDescent="0.3"/>
    <row r="101" ht="14.4" customHeight="1" x14ac:dyDescent="0.3"/>
    <row r="102" ht="14.4" customHeight="1" x14ac:dyDescent="0.3"/>
    <row r="103" ht="14.4" customHeight="1" x14ac:dyDescent="0.3"/>
    <row r="104" ht="14.4" customHeight="1" x14ac:dyDescent="0.3"/>
    <row r="105" ht="14.4" customHeight="1" x14ac:dyDescent="0.3"/>
    <row r="106" ht="14.4" customHeight="1" x14ac:dyDescent="0.3"/>
    <row r="107" ht="14.4" customHeight="1" x14ac:dyDescent="0.3"/>
    <row r="108" ht="14.4" customHeight="1" x14ac:dyDescent="0.3"/>
    <row r="109" ht="14.4" customHeight="1" x14ac:dyDescent="0.3"/>
    <row r="110" ht="14.4" customHeight="1" x14ac:dyDescent="0.3"/>
    <row r="111" ht="14.4" customHeight="1" x14ac:dyDescent="0.3"/>
    <row r="112" ht="14.4" customHeight="1" x14ac:dyDescent="0.3"/>
    <row r="113" ht="14.4" customHeight="1" x14ac:dyDescent="0.3"/>
    <row r="114" ht="14.4" customHeight="1" x14ac:dyDescent="0.3"/>
    <row r="115" ht="14.4" customHeight="1" x14ac:dyDescent="0.3"/>
    <row r="116" ht="14.4" customHeight="1" x14ac:dyDescent="0.3"/>
    <row r="117" ht="14.4" customHeight="1" x14ac:dyDescent="0.3"/>
    <row r="118" ht="14.4" customHeight="1" x14ac:dyDescent="0.3"/>
    <row r="119" ht="14.4" customHeight="1" x14ac:dyDescent="0.3"/>
    <row r="120" ht="14.4" customHeight="1" x14ac:dyDescent="0.3"/>
    <row r="121" ht="14.4" customHeight="1" x14ac:dyDescent="0.3"/>
    <row r="122" ht="14.4" customHeight="1" x14ac:dyDescent="0.3"/>
    <row r="123" ht="14.4" customHeight="1" x14ac:dyDescent="0.3"/>
    <row r="124" ht="14.4" customHeight="1" x14ac:dyDescent="0.3"/>
    <row r="125" ht="14.4" customHeight="1" x14ac:dyDescent="0.3"/>
    <row r="126" ht="14.4" customHeight="1" x14ac:dyDescent="0.3"/>
    <row r="127" ht="14.4" customHeight="1" x14ac:dyDescent="0.3"/>
    <row r="128" ht="14.4" customHeight="1" x14ac:dyDescent="0.3"/>
    <row r="129" ht="14.4" customHeight="1" x14ac:dyDescent="0.3"/>
    <row r="130" ht="14.4" customHeight="1" x14ac:dyDescent="0.3"/>
    <row r="131" ht="14.4" customHeight="1" x14ac:dyDescent="0.3"/>
    <row r="132" ht="14.4" customHeight="1" x14ac:dyDescent="0.3"/>
    <row r="133" ht="14.4" customHeight="1" x14ac:dyDescent="0.3"/>
    <row r="134" ht="14.4" customHeight="1" x14ac:dyDescent="0.3"/>
    <row r="135" ht="14.4" customHeight="1" x14ac:dyDescent="0.3"/>
    <row r="136" ht="14.4" customHeight="1" x14ac:dyDescent="0.3"/>
    <row r="137" ht="14.4" customHeight="1" x14ac:dyDescent="0.3"/>
    <row r="138" ht="14.4" customHeight="1" x14ac:dyDescent="0.3"/>
    <row r="139" ht="14.4" customHeight="1" x14ac:dyDescent="0.3"/>
    <row r="140" ht="14.4" customHeight="1" x14ac:dyDescent="0.3"/>
    <row r="141" ht="14.4" customHeight="1" x14ac:dyDescent="0.3"/>
    <row r="142" ht="14.4" customHeight="1" x14ac:dyDescent="0.3"/>
    <row r="143" ht="14.4" customHeight="1" x14ac:dyDescent="0.3"/>
    <row r="144" ht="14.4" customHeight="1" x14ac:dyDescent="0.3"/>
    <row r="145" ht="14.4" customHeight="1" x14ac:dyDescent="0.3"/>
    <row r="146" ht="14.4" customHeight="1" x14ac:dyDescent="0.3"/>
    <row r="147" ht="14.4" customHeight="1" x14ac:dyDescent="0.3"/>
    <row r="148" ht="14.4" customHeight="1" x14ac:dyDescent="0.3"/>
    <row r="149" ht="14.4" customHeight="1" x14ac:dyDescent="0.3"/>
    <row r="150" ht="14.4" customHeight="1" x14ac:dyDescent="0.3"/>
    <row r="151" ht="14.4" customHeight="1" x14ac:dyDescent="0.3"/>
    <row r="152" ht="14.4" customHeight="1" x14ac:dyDescent="0.3"/>
    <row r="153" ht="14.4" customHeight="1" x14ac:dyDescent="0.3"/>
    <row r="154" ht="14.4" customHeight="1" x14ac:dyDescent="0.3"/>
    <row r="155" ht="14.4" customHeight="1" x14ac:dyDescent="0.3"/>
    <row r="156" ht="14.4" customHeight="1" x14ac:dyDescent="0.3"/>
    <row r="157" ht="14.4" customHeight="1" x14ac:dyDescent="0.3"/>
    <row r="158" ht="14.4" customHeight="1" x14ac:dyDescent="0.3"/>
    <row r="159" ht="14.4" customHeight="1" x14ac:dyDescent="0.3"/>
    <row r="160" ht="14.4" customHeight="1" x14ac:dyDescent="0.3"/>
    <row r="161" ht="14.4" customHeight="1" x14ac:dyDescent="0.3"/>
    <row r="162" ht="14.4" customHeight="1" x14ac:dyDescent="0.3"/>
    <row r="163" ht="14.4" customHeight="1" x14ac:dyDescent="0.3"/>
    <row r="164" ht="14.4" customHeight="1" x14ac:dyDescent="0.3"/>
    <row r="165" ht="14.4" customHeight="1" x14ac:dyDescent="0.3"/>
    <row r="166" ht="14.4" customHeight="1" x14ac:dyDescent="0.3"/>
    <row r="167" ht="14.4" customHeight="1" x14ac:dyDescent="0.3"/>
    <row r="168" ht="14.4" customHeight="1" x14ac:dyDescent="0.3"/>
    <row r="169" ht="14.4" customHeight="1" x14ac:dyDescent="0.3"/>
    <row r="170" ht="14.4" customHeight="1" x14ac:dyDescent="0.3"/>
    <row r="171" ht="14.4" customHeight="1" x14ac:dyDescent="0.3"/>
    <row r="172" ht="14.4" customHeight="1" x14ac:dyDescent="0.3"/>
    <row r="173" ht="14.4" customHeight="1" x14ac:dyDescent="0.3"/>
    <row r="174" ht="14.4" customHeight="1" x14ac:dyDescent="0.3"/>
    <row r="175" ht="14.4" customHeight="1" x14ac:dyDescent="0.3"/>
    <row r="176" ht="14.4" customHeight="1" x14ac:dyDescent="0.3"/>
    <row r="177" ht="14.4" customHeight="1" x14ac:dyDescent="0.3"/>
    <row r="178" ht="14.4" customHeight="1" x14ac:dyDescent="0.3"/>
    <row r="179" ht="14.4" customHeight="1" x14ac:dyDescent="0.3"/>
    <row r="180" ht="14.4" customHeight="1" x14ac:dyDescent="0.3"/>
    <row r="181" ht="14.4" customHeight="1" x14ac:dyDescent="0.3"/>
    <row r="182" ht="14.4" customHeight="1" x14ac:dyDescent="0.3"/>
    <row r="183" ht="14.4" customHeight="1" x14ac:dyDescent="0.3"/>
    <row r="184" ht="14.4" customHeight="1" x14ac:dyDescent="0.3"/>
    <row r="185" ht="14.4" customHeight="1" x14ac:dyDescent="0.3"/>
    <row r="186" ht="14.4" customHeight="1" x14ac:dyDescent="0.3"/>
    <row r="187" ht="14.4" customHeight="1" x14ac:dyDescent="0.3"/>
    <row r="188" ht="14.4" customHeight="1" x14ac:dyDescent="0.3"/>
    <row r="189" ht="14.4" customHeight="1" x14ac:dyDescent="0.3"/>
    <row r="190" ht="14.4" customHeight="1" x14ac:dyDescent="0.3"/>
    <row r="191" ht="14.4" customHeight="1" x14ac:dyDescent="0.3"/>
    <row r="192" ht="14.4" customHeight="1" x14ac:dyDescent="0.3"/>
    <row r="193" ht="14.4" customHeight="1" x14ac:dyDescent="0.3"/>
    <row r="194" ht="14.4" customHeight="1" x14ac:dyDescent="0.3"/>
    <row r="195" ht="14.4" customHeight="1" x14ac:dyDescent="0.3"/>
    <row r="196" ht="14.4" customHeight="1" x14ac:dyDescent="0.3"/>
    <row r="197" ht="14.4" customHeight="1" x14ac:dyDescent="0.3"/>
    <row r="198" ht="14.4" customHeight="1" x14ac:dyDescent="0.3"/>
    <row r="199" ht="14.4" customHeight="1" x14ac:dyDescent="0.3"/>
    <row r="200" ht="14.4" customHeight="1" x14ac:dyDescent="0.3"/>
    <row r="201" ht="14.4" customHeight="1" x14ac:dyDescent="0.3"/>
    <row r="202" ht="14.4" customHeight="1" x14ac:dyDescent="0.3"/>
    <row r="203" ht="14.4" customHeight="1" x14ac:dyDescent="0.3"/>
    <row r="204" ht="14.4" customHeight="1" x14ac:dyDescent="0.3"/>
    <row r="205" ht="14.4" customHeight="1" x14ac:dyDescent="0.3"/>
    <row r="206" ht="14.4" customHeight="1" x14ac:dyDescent="0.3"/>
    <row r="207" ht="14.4" customHeight="1" x14ac:dyDescent="0.3"/>
    <row r="208" ht="14.4" customHeight="1" x14ac:dyDescent="0.3"/>
    <row r="209" ht="14.4" customHeight="1" x14ac:dyDescent="0.3"/>
    <row r="210" ht="14.4" customHeight="1" x14ac:dyDescent="0.3"/>
    <row r="211" ht="14.4" customHeight="1" x14ac:dyDescent="0.3"/>
    <row r="212" ht="14.4" customHeight="1" x14ac:dyDescent="0.3"/>
    <row r="213" ht="14.4" customHeight="1" x14ac:dyDescent="0.3"/>
    <row r="214" ht="14.4" customHeight="1" x14ac:dyDescent="0.3"/>
    <row r="215" ht="14.4" customHeight="1" x14ac:dyDescent="0.3"/>
    <row r="216" ht="14.4" customHeight="1" x14ac:dyDescent="0.3"/>
    <row r="217" ht="14.4" customHeight="1" x14ac:dyDescent="0.3"/>
    <row r="218" ht="14.4" customHeight="1" x14ac:dyDescent="0.3"/>
    <row r="219" ht="14.4" customHeight="1" x14ac:dyDescent="0.3"/>
    <row r="220" ht="14.4" customHeight="1" x14ac:dyDescent="0.3"/>
    <row r="221" ht="14.4" customHeight="1" x14ac:dyDescent="0.3"/>
    <row r="222" ht="14.4" customHeight="1" x14ac:dyDescent="0.3"/>
    <row r="223" ht="14.4" customHeight="1" x14ac:dyDescent="0.3"/>
    <row r="224" ht="14.4" customHeight="1" x14ac:dyDescent="0.3"/>
    <row r="225" ht="14.4" customHeight="1" x14ac:dyDescent="0.3"/>
    <row r="226" ht="14.4" customHeight="1" x14ac:dyDescent="0.3"/>
    <row r="227" ht="14.4" customHeight="1" x14ac:dyDescent="0.3"/>
    <row r="228" ht="14.4" customHeight="1" x14ac:dyDescent="0.3"/>
    <row r="229" ht="14.4" customHeight="1" x14ac:dyDescent="0.3"/>
    <row r="230" ht="14.4" customHeight="1" x14ac:dyDescent="0.3"/>
    <row r="231" ht="14.4" customHeight="1" x14ac:dyDescent="0.3"/>
    <row r="232" ht="14.4" customHeight="1" x14ac:dyDescent="0.3"/>
    <row r="233" ht="14.4" customHeight="1" x14ac:dyDescent="0.3"/>
    <row r="234" ht="14.4" customHeight="1" x14ac:dyDescent="0.3"/>
    <row r="235" ht="14.4" customHeight="1" x14ac:dyDescent="0.3"/>
    <row r="236" ht="14.4" customHeight="1" x14ac:dyDescent="0.3"/>
    <row r="237" ht="14.4" customHeight="1" x14ac:dyDescent="0.3"/>
    <row r="238" ht="14.4" customHeight="1" x14ac:dyDescent="0.3"/>
    <row r="239" ht="14.4" customHeight="1" x14ac:dyDescent="0.3"/>
    <row r="240" ht="14.4" customHeight="1" x14ac:dyDescent="0.3"/>
    <row r="241" ht="14.4" customHeight="1" x14ac:dyDescent="0.3"/>
    <row r="242" ht="14.4" customHeight="1" x14ac:dyDescent="0.3"/>
    <row r="243" ht="14.4" customHeight="1" x14ac:dyDescent="0.3"/>
    <row r="244" ht="14.4" customHeight="1" x14ac:dyDescent="0.3"/>
    <row r="245" ht="14.4" customHeight="1" x14ac:dyDescent="0.3"/>
    <row r="246" ht="14.4" customHeight="1" x14ac:dyDescent="0.3"/>
    <row r="247" ht="14.4" customHeight="1" x14ac:dyDescent="0.3"/>
    <row r="248" ht="14.4" customHeight="1" x14ac:dyDescent="0.3"/>
    <row r="249" ht="14.4" customHeight="1" x14ac:dyDescent="0.3"/>
    <row r="250" ht="14.4" customHeight="1" x14ac:dyDescent="0.3"/>
    <row r="251" ht="14.4" customHeight="1" x14ac:dyDescent="0.3"/>
    <row r="252" ht="14.4" customHeight="1" x14ac:dyDescent="0.3"/>
    <row r="253" ht="14.4" customHeight="1" x14ac:dyDescent="0.3"/>
    <row r="254" ht="14.4" customHeight="1" x14ac:dyDescent="0.3"/>
    <row r="255" ht="14.4" customHeight="1" x14ac:dyDescent="0.3"/>
    <row r="256" ht="14.4" customHeight="1" x14ac:dyDescent="0.3"/>
    <row r="257" ht="14.4" customHeight="1" x14ac:dyDescent="0.3"/>
    <row r="258" ht="14.4" customHeight="1" x14ac:dyDescent="0.3"/>
    <row r="259" ht="14.4" customHeight="1" x14ac:dyDescent="0.3"/>
    <row r="260" ht="14.4" customHeight="1" x14ac:dyDescent="0.3"/>
    <row r="261" ht="14.4" customHeight="1" x14ac:dyDescent="0.3"/>
    <row r="262" ht="14.4" customHeight="1" x14ac:dyDescent="0.3"/>
    <row r="263" ht="14.4" customHeight="1" x14ac:dyDescent="0.3"/>
    <row r="264" ht="14.4" customHeight="1" x14ac:dyDescent="0.3"/>
    <row r="265" ht="14.4" customHeight="1" x14ac:dyDescent="0.3"/>
    <row r="266" ht="14.4" customHeight="1" x14ac:dyDescent="0.3"/>
    <row r="267" ht="14.4" customHeight="1" x14ac:dyDescent="0.3"/>
    <row r="268" ht="14.4" customHeight="1" x14ac:dyDescent="0.3"/>
    <row r="269" ht="14.4" customHeight="1" x14ac:dyDescent="0.3"/>
    <row r="270" ht="14.4" customHeight="1" x14ac:dyDescent="0.3"/>
    <row r="271" ht="14.4" customHeight="1" x14ac:dyDescent="0.3"/>
    <row r="272" ht="14.4" customHeight="1" x14ac:dyDescent="0.3"/>
    <row r="273" ht="14.4" customHeight="1" x14ac:dyDescent="0.3"/>
    <row r="274" ht="14.4" customHeight="1" x14ac:dyDescent="0.3"/>
    <row r="275" ht="14.4" customHeight="1" x14ac:dyDescent="0.3"/>
    <row r="276" ht="14.4" customHeight="1" x14ac:dyDescent="0.3"/>
    <row r="277" ht="14.4" customHeight="1" x14ac:dyDescent="0.3"/>
    <row r="278" ht="14.4" customHeight="1" x14ac:dyDescent="0.3"/>
    <row r="279" ht="14.4" customHeight="1" x14ac:dyDescent="0.3"/>
    <row r="280" ht="14.4" customHeight="1" x14ac:dyDescent="0.3"/>
    <row r="281" ht="14.4" customHeight="1" x14ac:dyDescent="0.3"/>
    <row r="282" ht="14.4" customHeight="1" x14ac:dyDescent="0.3"/>
    <row r="283" ht="14.4" customHeight="1" x14ac:dyDescent="0.3"/>
    <row r="284" ht="14.4" customHeight="1" x14ac:dyDescent="0.3"/>
    <row r="285" ht="14.4" customHeight="1" x14ac:dyDescent="0.3"/>
    <row r="286" ht="14.4" customHeight="1" x14ac:dyDescent="0.3"/>
    <row r="287" ht="14.4" customHeight="1" x14ac:dyDescent="0.3"/>
    <row r="288" ht="14.4" customHeight="1" x14ac:dyDescent="0.3"/>
    <row r="289" ht="14.4" customHeight="1" x14ac:dyDescent="0.3"/>
    <row r="290" ht="14.4" customHeight="1" x14ac:dyDescent="0.3"/>
    <row r="291" ht="14.4" customHeight="1" x14ac:dyDescent="0.3"/>
    <row r="292" ht="14.4" customHeight="1" x14ac:dyDescent="0.3"/>
    <row r="293" ht="14.4" customHeight="1" x14ac:dyDescent="0.3"/>
    <row r="294" ht="14.4" customHeight="1" x14ac:dyDescent="0.3"/>
    <row r="295" ht="14.4" customHeight="1" x14ac:dyDescent="0.3"/>
    <row r="296" ht="14.4" customHeight="1" x14ac:dyDescent="0.3"/>
    <row r="297" ht="14.4" customHeight="1" x14ac:dyDescent="0.3"/>
    <row r="298" ht="14.4" customHeight="1" x14ac:dyDescent="0.3"/>
    <row r="299" ht="14.4" customHeight="1" x14ac:dyDescent="0.3"/>
    <row r="300" ht="14.4" customHeight="1" x14ac:dyDescent="0.3"/>
    <row r="301" ht="14.4" customHeight="1" x14ac:dyDescent="0.3"/>
    <row r="302" ht="14.4" customHeight="1" x14ac:dyDescent="0.3"/>
    <row r="303" ht="14.4" customHeight="1" x14ac:dyDescent="0.3"/>
    <row r="304" ht="14.4" customHeight="1" x14ac:dyDescent="0.3"/>
    <row r="305" ht="14.4" customHeight="1" x14ac:dyDescent="0.3"/>
    <row r="306" ht="14.4" customHeight="1" x14ac:dyDescent="0.3"/>
    <row r="307" ht="14.4" customHeight="1" x14ac:dyDescent="0.3"/>
    <row r="308" ht="14.4" customHeight="1" x14ac:dyDescent="0.3"/>
    <row r="309" ht="14.4" customHeight="1" x14ac:dyDescent="0.3"/>
    <row r="310" ht="14.4" customHeight="1" x14ac:dyDescent="0.3"/>
    <row r="311" ht="14.4" customHeight="1" x14ac:dyDescent="0.3"/>
    <row r="312" ht="14.4" customHeight="1" x14ac:dyDescent="0.3"/>
    <row r="313" ht="14.4" customHeight="1" x14ac:dyDescent="0.3"/>
    <row r="314" ht="14.4" customHeight="1" x14ac:dyDescent="0.3"/>
    <row r="315" ht="14.4" customHeight="1" x14ac:dyDescent="0.3"/>
    <row r="316" ht="14.4" customHeight="1" x14ac:dyDescent="0.3"/>
    <row r="317" ht="14.4" customHeight="1" x14ac:dyDescent="0.3"/>
    <row r="318" ht="14.4" customHeight="1" x14ac:dyDescent="0.3"/>
    <row r="319" ht="14.4" customHeight="1" x14ac:dyDescent="0.3"/>
    <row r="320" ht="14.4" customHeight="1" x14ac:dyDescent="0.3"/>
    <row r="321" ht="14.4" customHeight="1" x14ac:dyDescent="0.3"/>
    <row r="322" ht="14.4" customHeight="1" x14ac:dyDescent="0.3"/>
    <row r="323" ht="14.4" customHeight="1" x14ac:dyDescent="0.3"/>
    <row r="324" ht="14.4" customHeight="1" x14ac:dyDescent="0.3"/>
    <row r="325" ht="14.4" customHeight="1" x14ac:dyDescent="0.3"/>
    <row r="326" ht="14.4" customHeight="1" x14ac:dyDescent="0.3"/>
    <row r="327" ht="14.4" customHeight="1" x14ac:dyDescent="0.3"/>
    <row r="328" ht="14.4" customHeight="1" x14ac:dyDescent="0.3"/>
    <row r="329" ht="14.4" customHeight="1" x14ac:dyDescent="0.3"/>
    <row r="330" ht="14.4" customHeight="1" x14ac:dyDescent="0.3"/>
    <row r="331" ht="14.4" customHeight="1" x14ac:dyDescent="0.3"/>
    <row r="332" ht="14.4" customHeight="1" x14ac:dyDescent="0.3"/>
    <row r="333" ht="14.4" customHeight="1" x14ac:dyDescent="0.3"/>
    <row r="334" ht="14.4" customHeight="1" x14ac:dyDescent="0.3"/>
    <row r="335" ht="14.4" customHeight="1" x14ac:dyDescent="0.3"/>
    <row r="336" ht="14.4" customHeight="1" x14ac:dyDescent="0.3"/>
    <row r="337" ht="14.4" customHeight="1" x14ac:dyDescent="0.3"/>
    <row r="338" ht="14.4" customHeight="1" x14ac:dyDescent="0.3"/>
    <row r="339" ht="14.4" customHeight="1" x14ac:dyDescent="0.3"/>
    <row r="340" ht="14.4" customHeight="1" x14ac:dyDescent="0.3"/>
    <row r="341" ht="14.4" customHeight="1" x14ac:dyDescent="0.3"/>
    <row r="342" ht="14.4" customHeight="1" x14ac:dyDescent="0.3"/>
    <row r="343" ht="14.4" customHeight="1" x14ac:dyDescent="0.3"/>
    <row r="344" ht="14.4" customHeight="1" x14ac:dyDescent="0.3"/>
    <row r="345" ht="14.4" customHeight="1" x14ac:dyDescent="0.3"/>
    <row r="346" ht="14.4" customHeight="1" x14ac:dyDescent="0.3"/>
    <row r="347" ht="14.4" customHeight="1" x14ac:dyDescent="0.3"/>
    <row r="348" ht="14.4" customHeight="1" x14ac:dyDescent="0.3"/>
    <row r="349" ht="14.4" customHeight="1" x14ac:dyDescent="0.3"/>
    <row r="350" ht="14.4" customHeight="1" x14ac:dyDescent="0.3"/>
    <row r="351" ht="14.4" customHeight="1" x14ac:dyDescent="0.3"/>
    <row r="352" ht="14.4" customHeight="1" x14ac:dyDescent="0.3"/>
    <row r="353" ht="14.4" customHeight="1" x14ac:dyDescent="0.3"/>
    <row r="354" ht="14.4" customHeight="1" x14ac:dyDescent="0.3"/>
    <row r="355" ht="14.4" customHeight="1" x14ac:dyDescent="0.3"/>
    <row r="356" ht="14.4" customHeight="1" x14ac:dyDescent="0.3"/>
    <row r="357" ht="14.4" customHeight="1" x14ac:dyDescent="0.3"/>
    <row r="358" ht="14.4" customHeight="1" x14ac:dyDescent="0.3"/>
    <row r="359" ht="14.4" customHeight="1" x14ac:dyDescent="0.3"/>
    <row r="360" ht="14.4" customHeight="1" x14ac:dyDescent="0.3"/>
    <row r="361" ht="14.4" customHeight="1" x14ac:dyDescent="0.3"/>
    <row r="362" ht="14.4" customHeight="1" x14ac:dyDescent="0.3"/>
    <row r="363" ht="14.4" customHeight="1" x14ac:dyDescent="0.3"/>
    <row r="364" ht="14.4" customHeight="1" x14ac:dyDescent="0.3"/>
    <row r="365" ht="14.4" customHeight="1" x14ac:dyDescent="0.3"/>
    <row r="366" ht="14.4" customHeight="1" x14ac:dyDescent="0.3"/>
    <row r="367" ht="14.4" customHeight="1" x14ac:dyDescent="0.3"/>
    <row r="368" ht="14.4" customHeight="1" x14ac:dyDescent="0.3"/>
    <row r="369" ht="14.4" customHeight="1" x14ac:dyDescent="0.3"/>
    <row r="370" ht="14.4" customHeight="1" x14ac:dyDescent="0.3"/>
    <row r="371" ht="14.4" customHeight="1" x14ac:dyDescent="0.3"/>
    <row r="372" ht="14.4" customHeight="1" x14ac:dyDescent="0.3"/>
    <row r="373" ht="14.4" customHeight="1" x14ac:dyDescent="0.3"/>
    <row r="374" ht="14.4" customHeight="1" x14ac:dyDescent="0.3"/>
    <row r="375" ht="14.4" customHeight="1" x14ac:dyDescent="0.3"/>
    <row r="376" ht="14.4" customHeight="1" x14ac:dyDescent="0.3"/>
    <row r="377" ht="14.4" customHeight="1" x14ac:dyDescent="0.3"/>
    <row r="378" ht="14.4" customHeight="1" x14ac:dyDescent="0.3"/>
    <row r="379" ht="14.4" customHeight="1" x14ac:dyDescent="0.3"/>
    <row r="380" ht="14.4" customHeight="1" x14ac:dyDescent="0.3"/>
    <row r="381" ht="14.4" customHeight="1" x14ac:dyDescent="0.3"/>
    <row r="382" ht="14.4" customHeight="1" x14ac:dyDescent="0.3"/>
    <row r="383" ht="14.4" customHeight="1" x14ac:dyDescent="0.3"/>
    <row r="384" ht="14.4" customHeight="1" x14ac:dyDescent="0.3"/>
    <row r="385" ht="14.4" customHeight="1" x14ac:dyDescent="0.3"/>
    <row r="386" ht="14.4" customHeight="1" x14ac:dyDescent="0.3"/>
    <row r="387" ht="14.4" customHeight="1" x14ac:dyDescent="0.3"/>
    <row r="388" ht="14.4" customHeight="1" x14ac:dyDescent="0.3"/>
    <row r="389" ht="14.4" customHeight="1" x14ac:dyDescent="0.3"/>
    <row r="390" ht="14.4" customHeight="1" x14ac:dyDescent="0.3"/>
    <row r="391" ht="14.4" customHeight="1" x14ac:dyDescent="0.3"/>
    <row r="392" ht="14.4" customHeight="1" x14ac:dyDescent="0.3"/>
    <row r="393" ht="14.4" customHeight="1" x14ac:dyDescent="0.3"/>
    <row r="394" ht="14.4" customHeight="1" x14ac:dyDescent="0.3"/>
    <row r="395" ht="14.4" customHeight="1" x14ac:dyDescent="0.3"/>
    <row r="396" ht="14.4" customHeight="1" x14ac:dyDescent="0.3"/>
    <row r="397" ht="14.4" customHeight="1" x14ac:dyDescent="0.3"/>
    <row r="398" ht="14.4" customHeight="1" x14ac:dyDescent="0.3"/>
    <row r="399" ht="14.4" customHeight="1" x14ac:dyDescent="0.3"/>
    <row r="400" ht="14.4" customHeight="1" x14ac:dyDescent="0.3"/>
    <row r="401" ht="14.4" customHeight="1" x14ac:dyDescent="0.3"/>
    <row r="402" ht="14.4" customHeight="1" x14ac:dyDescent="0.3"/>
    <row r="403" ht="14.4" customHeight="1" x14ac:dyDescent="0.3"/>
    <row r="404" ht="14.4" customHeight="1" x14ac:dyDescent="0.3"/>
    <row r="405" ht="14.4" customHeight="1" x14ac:dyDescent="0.3"/>
    <row r="406" ht="14.4" customHeight="1" x14ac:dyDescent="0.3"/>
    <row r="407" ht="14.4" customHeight="1" x14ac:dyDescent="0.3"/>
    <row r="408" ht="14.4" customHeight="1" x14ac:dyDescent="0.3"/>
    <row r="409" ht="14.4" customHeight="1" x14ac:dyDescent="0.3"/>
    <row r="410" ht="14.4" customHeight="1" x14ac:dyDescent="0.3"/>
    <row r="411" ht="14.4" customHeight="1" x14ac:dyDescent="0.3"/>
    <row r="412" ht="14.4" customHeight="1" x14ac:dyDescent="0.3"/>
    <row r="413" ht="14.4" customHeight="1" x14ac:dyDescent="0.3"/>
    <row r="414" ht="14.4" customHeight="1" x14ac:dyDescent="0.3"/>
    <row r="415" ht="14.4" customHeight="1" x14ac:dyDescent="0.3"/>
    <row r="416" ht="14.4" customHeight="1" x14ac:dyDescent="0.3"/>
    <row r="417" ht="14.4" customHeight="1" x14ac:dyDescent="0.3"/>
    <row r="418" ht="14.4" customHeight="1" x14ac:dyDescent="0.3"/>
    <row r="419" ht="14.4" customHeight="1" x14ac:dyDescent="0.3"/>
    <row r="420" ht="14.4" customHeight="1" x14ac:dyDescent="0.3"/>
    <row r="421" ht="14.4" customHeight="1" x14ac:dyDescent="0.3"/>
    <row r="422" ht="14.4" customHeight="1" x14ac:dyDescent="0.3"/>
    <row r="423" ht="14.4" customHeight="1" x14ac:dyDescent="0.3"/>
    <row r="424" ht="14.4" customHeight="1" x14ac:dyDescent="0.3"/>
    <row r="425" ht="14.4" customHeight="1" x14ac:dyDescent="0.3"/>
    <row r="426" ht="14.4" customHeight="1" x14ac:dyDescent="0.3"/>
    <row r="427" ht="14.4" customHeight="1" x14ac:dyDescent="0.3"/>
    <row r="428" ht="14.4" customHeight="1" x14ac:dyDescent="0.3"/>
    <row r="429" ht="14.4" customHeight="1" x14ac:dyDescent="0.3"/>
    <row r="430" ht="14.4" customHeight="1" x14ac:dyDescent="0.3"/>
    <row r="431" ht="14.4" customHeight="1" x14ac:dyDescent="0.3"/>
    <row r="432" ht="14.4" customHeight="1" x14ac:dyDescent="0.3"/>
    <row r="433" ht="14.4" customHeight="1" x14ac:dyDescent="0.3"/>
    <row r="434" ht="14.4" customHeight="1" x14ac:dyDescent="0.3"/>
    <row r="435" ht="14.4" customHeight="1" x14ac:dyDescent="0.3"/>
    <row r="436" ht="14.4" customHeight="1" x14ac:dyDescent="0.3"/>
    <row r="437" ht="14.4" customHeight="1" x14ac:dyDescent="0.3"/>
    <row r="438" ht="14.4" customHeight="1" x14ac:dyDescent="0.3"/>
    <row r="439" ht="14.4" customHeight="1" x14ac:dyDescent="0.3"/>
    <row r="440" ht="14.4" customHeight="1" x14ac:dyDescent="0.3"/>
    <row r="441" ht="14.4" customHeight="1" x14ac:dyDescent="0.3"/>
    <row r="442" ht="14.4" customHeight="1" x14ac:dyDescent="0.3"/>
    <row r="443" ht="14.4" customHeight="1" x14ac:dyDescent="0.3"/>
    <row r="444" ht="14.4" customHeight="1" x14ac:dyDescent="0.3"/>
    <row r="445" ht="14.4" customHeight="1" x14ac:dyDescent="0.3"/>
    <row r="446" ht="14.4" customHeight="1" x14ac:dyDescent="0.3"/>
    <row r="447" ht="14.4" customHeight="1" x14ac:dyDescent="0.3"/>
    <row r="448" ht="14.4" customHeight="1" x14ac:dyDescent="0.3"/>
    <row r="449" ht="14.4" customHeight="1" x14ac:dyDescent="0.3"/>
    <row r="450" ht="14.4" customHeight="1" x14ac:dyDescent="0.3"/>
    <row r="451" ht="14.4" customHeight="1" x14ac:dyDescent="0.3"/>
    <row r="452" ht="14.4" customHeight="1" x14ac:dyDescent="0.3"/>
    <row r="453" ht="14.4" customHeight="1" x14ac:dyDescent="0.3"/>
    <row r="454" ht="14.4" customHeight="1" x14ac:dyDescent="0.3"/>
    <row r="455" ht="14.4" customHeight="1" x14ac:dyDescent="0.3"/>
    <row r="456" ht="14.4" customHeight="1" x14ac:dyDescent="0.3"/>
    <row r="457" ht="14.4" customHeight="1" x14ac:dyDescent="0.3"/>
    <row r="458" ht="14.4" customHeight="1" x14ac:dyDescent="0.3"/>
    <row r="459" ht="14.4" customHeight="1" x14ac:dyDescent="0.3"/>
    <row r="460" ht="14.4" customHeight="1" x14ac:dyDescent="0.3"/>
    <row r="461" ht="14.4" customHeight="1" x14ac:dyDescent="0.3"/>
    <row r="462" ht="14.4" customHeight="1" x14ac:dyDescent="0.3"/>
    <row r="463" ht="14.4" customHeight="1" x14ac:dyDescent="0.3"/>
    <row r="464" ht="14.4" customHeight="1" x14ac:dyDescent="0.3"/>
    <row r="465" ht="14.4" customHeight="1" x14ac:dyDescent="0.3"/>
    <row r="466" ht="14.4" customHeight="1" x14ac:dyDescent="0.3"/>
    <row r="467" ht="14.4" customHeight="1" x14ac:dyDescent="0.3"/>
    <row r="468" ht="14.4" customHeight="1" x14ac:dyDescent="0.3"/>
    <row r="469" ht="14.4" customHeight="1" x14ac:dyDescent="0.3"/>
    <row r="470" ht="14.4" customHeight="1" x14ac:dyDescent="0.3"/>
    <row r="471" ht="14.4" customHeight="1" x14ac:dyDescent="0.3"/>
    <row r="472" ht="14.4" customHeight="1" x14ac:dyDescent="0.3"/>
    <row r="473" ht="14.4" customHeight="1" x14ac:dyDescent="0.3"/>
    <row r="474" ht="14.4" customHeight="1" x14ac:dyDescent="0.3"/>
    <row r="475" ht="14.4" customHeight="1" x14ac:dyDescent="0.3"/>
    <row r="476" ht="14.4" customHeight="1" x14ac:dyDescent="0.3"/>
    <row r="477" ht="14.4" customHeight="1" x14ac:dyDescent="0.3"/>
    <row r="478" ht="14.4" customHeight="1" x14ac:dyDescent="0.3"/>
    <row r="479" ht="14.4" customHeight="1" x14ac:dyDescent="0.3"/>
    <row r="480" ht="14.4" customHeight="1" x14ac:dyDescent="0.3"/>
    <row r="481" ht="14.4" customHeight="1" x14ac:dyDescent="0.3"/>
    <row r="482" ht="14.4" customHeight="1" x14ac:dyDescent="0.3"/>
    <row r="483" ht="14.4" customHeight="1" x14ac:dyDescent="0.3"/>
    <row r="484" ht="14.4" customHeight="1" x14ac:dyDescent="0.3"/>
    <row r="485" ht="14.4" customHeight="1" x14ac:dyDescent="0.3"/>
    <row r="486" ht="14.4" customHeight="1" x14ac:dyDescent="0.3"/>
    <row r="487" ht="14.4" customHeight="1" x14ac:dyDescent="0.3"/>
    <row r="488" ht="14.4" customHeight="1" x14ac:dyDescent="0.3"/>
    <row r="489" ht="14.4" customHeight="1" x14ac:dyDescent="0.3"/>
    <row r="490" ht="14.4" customHeight="1" x14ac:dyDescent="0.3"/>
    <row r="491" ht="14.4" customHeight="1" x14ac:dyDescent="0.3"/>
    <row r="492" ht="14.4" customHeight="1" x14ac:dyDescent="0.3"/>
    <row r="493" ht="14.4" customHeight="1" x14ac:dyDescent="0.3"/>
    <row r="494" ht="14.4" customHeight="1" x14ac:dyDescent="0.3"/>
    <row r="495" ht="14.4" customHeight="1" x14ac:dyDescent="0.3"/>
    <row r="496" ht="14.4" customHeight="1" x14ac:dyDescent="0.3"/>
    <row r="497" ht="14.4" customHeight="1" x14ac:dyDescent="0.3"/>
    <row r="498" ht="14.4" customHeight="1" x14ac:dyDescent="0.3"/>
    <row r="499" ht="14.4" customHeight="1" x14ac:dyDescent="0.3"/>
    <row r="500" ht="14.4" customHeight="1" x14ac:dyDescent="0.3"/>
    <row r="501" ht="14.4" customHeight="1" x14ac:dyDescent="0.3"/>
    <row r="502" ht="14.4" customHeight="1" x14ac:dyDescent="0.3"/>
    <row r="503" ht="14.4" customHeight="1" x14ac:dyDescent="0.3"/>
    <row r="504" ht="14.4" customHeight="1" x14ac:dyDescent="0.3"/>
    <row r="505" ht="14.4" customHeight="1" x14ac:dyDescent="0.3"/>
    <row r="506" ht="14.4" customHeight="1" x14ac:dyDescent="0.3"/>
    <row r="507" ht="14.4" customHeight="1" x14ac:dyDescent="0.3"/>
    <row r="508" ht="14.4" customHeight="1" x14ac:dyDescent="0.3"/>
    <row r="509" ht="14.4" customHeight="1" x14ac:dyDescent="0.3"/>
    <row r="510" ht="14.4" customHeight="1" x14ac:dyDescent="0.3"/>
    <row r="511" ht="14.4" customHeight="1" x14ac:dyDescent="0.3"/>
    <row r="512" ht="14.4" customHeight="1" x14ac:dyDescent="0.3"/>
    <row r="513" ht="14.4" customHeight="1" x14ac:dyDescent="0.3"/>
    <row r="514" ht="14.4" customHeight="1" x14ac:dyDescent="0.3"/>
    <row r="515" ht="14.4" customHeight="1" x14ac:dyDescent="0.3"/>
    <row r="516" ht="14.4" customHeight="1" x14ac:dyDescent="0.3"/>
    <row r="517" ht="14.4" customHeight="1" x14ac:dyDescent="0.3"/>
    <row r="518" ht="14.4" customHeight="1" x14ac:dyDescent="0.3"/>
    <row r="519" ht="14.4" customHeight="1" x14ac:dyDescent="0.3"/>
    <row r="520" ht="14.4" customHeight="1" x14ac:dyDescent="0.3"/>
    <row r="521" ht="14.4" customHeight="1" x14ac:dyDescent="0.3"/>
    <row r="522" ht="14.4" customHeight="1" x14ac:dyDescent="0.3"/>
    <row r="523" ht="14.4" customHeight="1" x14ac:dyDescent="0.3"/>
    <row r="524" ht="14.4" customHeight="1" x14ac:dyDescent="0.3"/>
    <row r="525" ht="14.4" customHeight="1" x14ac:dyDescent="0.3"/>
    <row r="526" ht="14.4" customHeight="1" x14ac:dyDescent="0.3"/>
    <row r="527" ht="14.4" customHeight="1" x14ac:dyDescent="0.3"/>
    <row r="528" ht="14.4" customHeight="1" x14ac:dyDescent="0.3"/>
    <row r="529" ht="14.4" customHeight="1" x14ac:dyDescent="0.3"/>
    <row r="530" ht="14.4" customHeight="1" x14ac:dyDescent="0.3"/>
    <row r="531" ht="14.4" customHeight="1" x14ac:dyDescent="0.3"/>
    <row r="532" ht="14.4" customHeight="1" x14ac:dyDescent="0.3"/>
    <row r="533" ht="14.4" customHeight="1" x14ac:dyDescent="0.3"/>
    <row r="534" ht="14.4" customHeight="1" x14ac:dyDescent="0.3"/>
    <row r="535" ht="14.4" customHeight="1" x14ac:dyDescent="0.3"/>
    <row r="536" ht="14.4" customHeight="1" x14ac:dyDescent="0.3"/>
    <row r="537" ht="14.4" customHeight="1" x14ac:dyDescent="0.3"/>
    <row r="538" ht="14.4" customHeight="1" x14ac:dyDescent="0.3"/>
    <row r="539" ht="14.4" customHeight="1" x14ac:dyDescent="0.3"/>
    <row r="540" ht="14.4" customHeight="1" x14ac:dyDescent="0.3"/>
    <row r="541" ht="14.4" customHeight="1" x14ac:dyDescent="0.3"/>
    <row r="542" ht="14.4" customHeight="1" x14ac:dyDescent="0.3"/>
    <row r="543" ht="14.4" customHeight="1" x14ac:dyDescent="0.3"/>
    <row r="544" ht="14.4" customHeight="1" x14ac:dyDescent="0.3"/>
    <row r="545" ht="14.4" customHeight="1" x14ac:dyDescent="0.3"/>
    <row r="546" ht="14.4" customHeight="1" x14ac:dyDescent="0.3"/>
    <row r="547" ht="14.4" customHeight="1" x14ac:dyDescent="0.3"/>
    <row r="548" ht="14.4" customHeight="1" x14ac:dyDescent="0.3"/>
    <row r="549" ht="14.4" customHeight="1" x14ac:dyDescent="0.3"/>
    <row r="550" ht="14.4" customHeight="1" x14ac:dyDescent="0.3"/>
    <row r="551" ht="14.4" customHeight="1" x14ac:dyDescent="0.3"/>
    <row r="552" ht="14.4" customHeight="1" x14ac:dyDescent="0.3"/>
    <row r="553" ht="14.4" customHeight="1" x14ac:dyDescent="0.3"/>
    <row r="554" ht="14.4" customHeight="1" x14ac:dyDescent="0.3"/>
    <row r="555" ht="14.4" customHeight="1" x14ac:dyDescent="0.3"/>
    <row r="556" ht="14.4" customHeight="1" x14ac:dyDescent="0.3"/>
    <row r="557" ht="14.4" customHeight="1" x14ac:dyDescent="0.3"/>
    <row r="558" ht="14.4" customHeight="1" x14ac:dyDescent="0.3"/>
    <row r="559" ht="14.4" customHeight="1" x14ac:dyDescent="0.3"/>
    <row r="560" ht="14.4" customHeight="1" x14ac:dyDescent="0.3"/>
    <row r="561" ht="14.4" customHeight="1" x14ac:dyDescent="0.3"/>
    <row r="562" ht="14.4" customHeight="1" x14ac:dyDescent="0.3"/>
    <row r="563" ht="14.4" customHeight="1" x14ac:dyDescent="0.3"/>
    <row r="564" ht="14.4" customHeight="1" x14ac:dyDescent="0.3"/>
    <row r="565" ht="14.4" customHeight="1" x14ac:dyDescent="0.3"/>
    <row r="566" ht="14.4" customHeight="1" x14ac:dyDescent="0.3"/>
    <row r="567" ht="14.4" customHeight="1" x14ac:dyDescent="0.3"/>
    <row r="568" ht="14.4" customHeight="1" x14ac:dyDescent="0.3"/>
    <row r="569" ht="14.4" customHeight="1" x14ac:dyDescent="0.3"/>
    <row r="570" ht="14.4" customHeight="1" x14ac:dyDescent="0.3"/>
    <row r="571" ht="14.4" customHeight="1" x14ac:dyDescent="0.3"/>
    <row r="572" ht="14.4" customHeight="1" x14ac:dyDescent="0.3"/>
    <row r="573" ht="14.4" customHeight="1" x14ac:dyDescent="0.3"/>
    <row r="574" ht="14.4" customHeight="1" x14ac:dyDescent="0.3"/>
    <row r="575" ht="14.4" customHeight="1" x14ac:dyDescent="0.3"/>
    <row r="576" ht="14.4" customHeight="1" x14ac:dyDescent="0.3"/>
    <row r="577" ht="14.4" customHeight="1" x14ac:dyDescent="0.3"/>
    <row r="578" ht="14.4" customHeight="1" x14ac:dyDescent="0.3"/>
    <row r="579" ht="14.4" customHeight="1" x14ac:dyDescent="0.3"/>
    <row r="580" ht="14.4" customHeight="1" x14ac:dyDescent="0.3"/>
    <row r="581" ht="14.4" customHeight="1" x14ac:dyDescent="0.3"/>
    <row r="582" ht="14.4" customHeight="1" x14ac:dyDescent="0.3"/>
    <row r="583" ht="14.4" customHeight="1" x14ac:dyDescent="0.3"/>
    <row r="584" ht="14.4" customHeight="1" x14ac:dyDescent="0.3"/>
    <row r="585" ht="14.4" customHeight="1" x14ac:dyDescent="0.3"/>
    <row r="586" ht="14.4" customHeight="1" x14ac:dyDescent="0.3"/>
    <row r="587" ht="14.4" customHeight="1" x14ac:dyDescent="0.3"/>
    <row r="588" ht="14.4" customHeight="1" x14ac:dyDescent="0.3"/>
    <row r="589" ht="14.4" customHeight="1" x14ac:dyDescent="0.3"/>
    <row r="590" ht="14.4" customHeight="1" x14ac:dyDescent="0.3"/>
    <row r="591" ht="14.4" customHeight="1" x14ac:dyDescent="0.3"/>
    <row r="592" ht="14.4" customHeight="1" x14ac:dyDescent="0.3"/>
    <row r="593" ht="14.4" customHeight="1" x14ac:dyDescent="0.3"/>
    <row r="594" ht="14.4" customHeight="1" x14ac:dyDescent="0.3"/>
    <row r="595" ht="14.4" customHeight="1" x14ac:dyDescent="0.3"/>
    <row r="596" ht="14.4" customHeight="1" x14ac:dyDescent="0.3"/>
    <row r="597" ht="14.4" customHeight="1" x14ac:dyDescent="0.3"/>
    <row r="598" ht="14.4" customHeight="1" x14ac:dyDescent="0.3"/>
    <row r="599" ht="14.4" customHeight="1" x14ac:dyDescent="0.3"/>
    <row r="600" ht="14.4" customHeight="1" x14ac:dyDescent="0.3"/>
    <row r="601" ht="14.4" customHeight="1" x14ac:dyDescent="0.3"/>
    <row r="602" ht="14.4" customHeight="1" x14ac:dyDescent="0.3"/>
    <row r="603" ht="14.4" customHeight="1" x14ac:dyDescent="0.3"/>
    <row r="604" ht="14.4" customHeight="1" x14ac:dyDescent="0.3"/>
    <row r="605" ht="14.4" customHeight="1" x14ac:dyDescent="0.3"/>
    <row r="606" ht="14.4" customHeight="1" x14ac:dyDescent="0.3"/>
    <row r="607" ht="14.4" customHeight="1" x14ac:dyDescent="0.3"/>
    <row r="608" ht="14.4" customHeight="1" x14ac:dyDescent="0.3"/>
    <row r="609" ht="14.4" customHeight="1" x14ac:dyDescent="0.3"/>
    <row r="610" ht="14.4" customHeight="1" x14ac:dyDescent="0.3"/>
    <row r="611" ht="14.4" customHeight="1" x14ac:dyDescent="0.3"/>
    <row r="612" ht="14.4" customHeight="1" x14ac:dyDescent="0.3"/>
    <row r="613" ht="14.4" customHeight="1" x14ac:dyDescent="0.3"/>
    <row r="614" ht="14.4" customHeight="1" x14ac:dyDescent="0.3"/>
    <row r="615" ht="14.4" customHeight="1" x14ac:dyDescent="0.3"/>
    <row r="616" ht="14.4" customHeight="1" x14ac:dyDescent="0.3"/>
    <row r="617" ht="14.4" customHeight="1" x14ac:dyDescent="0.3"/>
    <row r="618" ht="14.4" customHeight="1" x14ac:dyDescent="0.3"/>
    <row r="619" ht="14.4" customHeight="1" x14ac:dyDescent="0.3"/>
    <row r="620" ht="14.4" customHeight="1" x14ac:dyDescent="0.3"/>
    <row r="621" ht="14.4" customHeight="1" x14ac:dyDescent="0.3"/>
    <row r="622" ht="14.4" customHeight="1" x14ac:dyDescent="0.3"/>
    <row r="623" ht="14.4" customHeight="1" x14ac:dyDescent="0.3"/>
    <row r="624" ht="14.4" customHeight="1" x14ac:dyDescent="0.3"/>
    <row r="625" ht="14.4" customHeight="1" x14ac:dyDescent="0.3"/>
    <row r="626" ht="14.4" customHeight="1" x14ac:dyDescent="0.3"/>
    <row r="627" ht="14.4" customHeight="1" x14ac:dyDescent="0.3"/>
    <row r="628" ht="14.4" customHeight="1" x14ac:dyDescent="0.3"/>
    <row r="629" ht="14.4" customHeight="1" x14ac:dyDescent="0.3"/>
    <row r="630" ht="14.4" customHeight="1" x14ac:dyDescent="0.3"/>
    <row r="631" ht="14.4" customHeight="1" x14ac:dyDescent="0.3"/>
    <row r="632" ht="14.4" customHeight="1" x14ac:dyDescent="0.3"/>
    <row r="633" ht="14.4" customHeight="1" x14ac:dyDescent="0.3"/>
    <row r="634" ht="14.4" customHeight="1" x14ac:dyDescent="0.3"/>
    <row r="635" ht="14.4" customHeight="1" x14ac:dyDescent="0.3"/>
    <row r="636" ht="14.4" customHeight="1" x14ac:dyDescent="0.3"/>
    <row r="637" ht="14.4" customHeight="1" x14ac:dyDescent="0.3"/>
    <row r="638" ht="14.4" customHeight="1" x14ac:dyDescent="0.3"/>
    <row r="639" ht="14.4" customHeight="1" x14ac:dyDescent="0.3"/>
    <row r="640" ht="14.4" customHeight="1" x14ac:dyDescent="0.3"/>
    <row r="641" ht="14.4" customHeight="1" x14ac:dyDescent="0.3"/>
    <row r="642" ht="14.4" customHeight="1" x14ac:dyDescent="0.3"/>
    <row r="643" ht="14.4" customHeight="1" x14ac:dyDescent="0.3"/>
    <row r="644" ht="14.4" customHeight="1" x14ac:dyDescent="0.3"/>
    <row r="645" ht="14.4" customHeight="1" x14ac:dyDescent="0.3"/>
    <row r="646" ht="14.4" customHeight="1" x14ac:dyDescent="0.3"/>
    <row r="647" ht="14.4" customHeight="1" x14ac:dyDescent="0.3"/>
    <row r="648" ht="14.4" customHeight="1" x14ac:dyDescent="0.3"/>
    <row r="649" ht="14.4" customHeight="1" x14ac:dyDescent="0.3"/>
    <row r="650" ht="14.4" customHeight="1" x14ac:dyDescent="0.3"/>
    <row r="651" ht="14.4" customHeight="1" x14ac:dyDescent="0.3"/>
    <row r="652" ht="14.4" customHeight="1" x14ac:dyDescent="0.3"/>
    <row r="653" ht="14.4" customHeight="1" x14ac:dyDescent="0.3"/>
    <row r="654" ht="14.4" customHeight="1" x14ac:dyDescent="0.3"/>
    <row r="655" ht="14.4" customHeight="1" x14ac:dyDescent="0.3"/>
    <row r="656" ht="14.4" customHeight="1" x14ac:dyDescent="0.3"/>
    <row r="657" ht="14.4" customHeight="1" x14ac:dyDescent="0.3"/>
    <row r="658" ht="14.4" customHeight="1" x14ac:dyDescent="0.3"/>
    <row r="659" ht="14.4" customHeight="1" x14ac:dyDescent="0.3"/>
    <row r="660" ht="14.4" customHeight="1" x14ac:dyDescent="0.3"/>
    <row r="661" ht="14.4" customHeight="1" x14ac:dyDescent="0.3"/>
    <row r="662" ht="14.4" customHeight="1" x14ac:dyDescent="0.3"/>
    <row r="663" ht="14.4" customHeight="1" x14ac:dyDescent="0.3"/>
    <row r="664" ht="14.4" customHeight="1" x14ac:dyDescent="0.3"/>
    <row r="665" ht="14.4" customHeight="1" x14ac:dyDescent="0.3"/>
    <row r="666" ht="14.4" customHeight="1" x14ac:dyDescent="0.3"/>
    <row r="667" ht="14.4" customHeight="1" x14ac:dyDescent="0.3"/>
    <row r="668" ht="14.4" customHeight="1" x14ac:dyDescent="0.3"/>
    <row r="669" ht="14.4" customHeight="1" x14ac:dyDescent="0.3"/>
    <row r="670" ht="14.4" customHeight="1" x14ac:dyDescent="0.3"/>
    <row r="671" ht="14.4" customHeight="1" x14ac:dyDescent="0.3"/>
    <row r="672" ht="14.4" customHeight="1" x14ac:dyDescent="0.3"/>
    <row r="673" ht="14.4" customHeight="1" x14ac:dyDescent="0.3"/>
    <row r="674" ht="14.4" customHeight="1" x14ac:dyDescent="0.3"/>
    <row r="675" ht="14.4" customHeight="1" x14ac:dyDescent="0.3"/>
    <row r="676" ht="14.4" customHeight="1" x14ac:dyDescent="0.3"/>
    <row r="677" ht="14.4" customHeight="1" x14ac:dyDescent="0.3"/>
    <row r="678" ht="14.4" customHeight="1" x14ac:dyDescent="0.3"/>
    <row r="679" ht="14.4" customHeight="1" x14ac:dyDescent="0.3"/>
    <row r="680" ht="14.4" customHeight="1" x14ac:dyDescent="0.3"/>
    <row r="681" ht="14.4" customHeight="1" x14ac:dyDescent="0.3"/>
    <row r="682" ht="14.4" customHeight="1" x14ac:dyDescent="0.3"/>
    <row r="683" ht="14.4" customHeight="1" x14ac:dyDescent="0.3"/>
    <row r="684" ht="14.4" customHeight="1" x14ac:dyDescent="0.3"/>
    <row r="685" ht="14.4" customHeight="1" x14ac:dyDescent="0.3"/>
    <row r="686" ht="14.4" customHeight="1" x14ac:dyDescent="0.3"/>
    <row r="687" ht="14.4" customHeight="1" x14ac:dyDescent="0.3"/>
    <row r="688" ht="14.4" customHeight="1" x14ac:dyDescent="0.3"/>
    <row r="689" ht="14.4" customHeight="1" x14ac:dyDescent="0.3"/>
    <row r="690" ht="14.4" customHeight="1" x14ac:dyDescent="0.3"/>
    <row r="691" ht="14.4" customHeight="1" x14ac:dyDescent="0.3"/>
    <row r="692" ht="14.4" customHeight="1" x14ac:dyDescent="0.3"/>
    <row r="693" ht="14.4" customHeight="1" x14ac:dyDescent="0.3"/>
    <row r="694" ht="14.4" customHeight="1" x14ac:dyDescent="0.3"/>
    <row r="695" ht="14.4" customHeight="1" x14ac:dyDescent="0.3"/>
    <row r="696" ht="14.4" customHeight="1" x14ac:dyDescent="0.3"/>
    <row r="697" ht="14.4" customHeight="1" x14ac:dyDescent="0.3"/>
    <row r="698" ht="14.4" customHeight="1" x14ac:dyDescent="0.3"/>
    <row r="699" ht="14.4" customHeight="1" x14ac:dyDescent="0.3"/>
    <row r="700" ht="14.4" customHeight="1" x14ac:dyDescent="0.3"/>
    <row r="701" ht="14.4" customHeight="1" x14ac:dyDescent="0.3"/>
    <row r="702" ht="14.4" customHeight="1" x14ac:dyDescent="0.3"/>
    <row r="703" ht="14.4" customHeight="1" x14ac:dyDescent="0.3"/>
    <row r="704" ht="14.4" customHeight="1" x14ac:dyDescent="0.3"/>
    <row r="705" ht="14.4" customHeight="1" x14ac:dyDescent="0.3"/>
    <row r="706" ht="14.4" customHeight="1" x14ac:dyDescent="0.3"/>
    <row r="707" ht="14.4" customHeight="1" x14ac:dyDescent="0.3"/>
    <row r="708" ht="14.4" customHeight="1" x14ac:dyDescent="0.3"/>
    <row r="709" ht="14.4" customHeight="1" x14ac:dyDescent="0.3"/>
    <row r="710" ht="14.4" customHeight="1" x14ac:dyDescent="0.3"/>
    <row r="711" ht="14.4" customHeight="1" x14ac:dyDescent="0.3"/>
    <row r="712" ht="14.4" customHeight="1" x14ac:dyDescent="0.3"/>
    <row r="713" ht="14.4" customHeight="1" x14ac:dyDescent="0.3"/>
    <row r="714" ht="14.4" customHeight="1" x14ac:dyDescent="0.3"/>
    <row r="715" ht="14.4" customHeight="1" x14ac:dyDescent="0.3"/>
    <row r="716" ht="14.4" customHeight="1" x14ac:dyDescent="0.3"/>
    <row r="717" ht="14.4" customHeight="1" x14ac:dyDescent="0.3"/>
    <row r="718" ht="14.4" customHeight="1" x14ac:dyDescent="0.3"/>
    <row r="719" ht="14.4" customHeight="1" x14ac:dyDescent="0.3"/>
    <row r="720" ht="14.4" customHeight="1" x14ac:dyDescent="0.3"/>
    <row r="721" ht="14.4" customHeight="1" x14ac:dyDescent="0.3"/>
    <row r="722" ht="14.4" customHeight="1" x14ac:dyDescent="0.3"/>
    <row r="723" ht="14.4" customHeight="1" x14ac:dyDescent="0.3"/>
    <row r="724" ht="14.4" customHeight="1" x14ac:dyDescent="0.3"/>
    <row r="725" ht="14.4" customHeight="1" x14ac:dyDescent="0.3"/>
    <row r="726" ht="14.4" customHeight="1" x14ac:dyDescent="0.3"/>
    <row r="727" ht="14.4" customHeight="1" x14ac:dyDescent="0.3"/>
    <row r="728" ht="14.4" customHeight="1" x14ac:dyDescent="0.3"/>
    <row r="729" ht="14.4" customHeight="1" x14ac:dyDescent="0.3"/>
    <row r="730" ht="14.4" customHeight="1" x14ac:dyDescent="0.3"/>
    <row r="731" ht="14.4" customHeight="1" x14ac:dyDescent="0.3"/>
    <row r="732" ht="14.4" customHeight="1" x14ac:dyDescent="0.3"/>
    <row r="733" ht="14.4" customHeight="1" x14ac:dyDescent="0.3"/>
    <row r="734" ht="14.4" customHeight="1" x14ac:dyDescent="0.3"/>
    <row r="735" ht="14.4" customHeight="1" x14ac:dyDescent="0.3"/>
    <row r="736" ht="14.4" customHeight="1" x14ac:dyDescent="0.3"/>
    <row r="737" ht="14.4" customHeight="1" x14ac:dyDescent="0.3"/>
    <row r="738" ht="14.4" customHeight="1" x14ac:dyDescent="0.3"/>
    <row r="739" ht="14.4" customHeight="1" x14ac:dyDescent="0.3"/>
    <row r="740" ht="14.4" customHeight="1" x14ac:dyDescent="0.3"/>
    <row r="741" ht="14.4" customHeight="1" x14ac:dyDescent="0.3"/>
    <row r="742" ht="14.4" customHeight="1" x14ac:dyDescent="0.3"/>
    <row r="743" ht="14.4" customHeight="1" x14ac:dyDescent="0.3"/>
    <row r="744" ht="14.4" customHeight="1" x14ac:dyDescent="0.3"/>
    <row r="745" ht="14.4" customHeight="1" x14ac:dyDescent="0.3"/>
    <row r="746" ht="14.4" customHeight="1" x14ac:dyDescent="0.3"/>
    <row r="747" ht="14.4" customHeight="1" x14ac:dyDescent="0.3"/>
    <row r="748" ht="14.4" customHeight="1" x14ac:dyDescent="0.3"/>
    <row r="749" ht="14.4" customHeight="1" x14ac:dyDescent="0.3"/>
    <row r="750" ht="14.4" customHeight="1" x14ac:dyDescent="0.3"/>
    <row r="751" ht="14.4" customHeight="1" x14ac:dyDescent="0.3"/>
    <row r="752" ht="14.4" customHeight="1" x14ac:dyDescent="0.3"/>
    <row r="753" ht="14.4" customHeight="1" x14ac:dyDescent="0.3"/>
    <row r="754" ht="14.4" customHeight="1" x14ac:dyDescent="0.3"/>
    <row r="755" ht="14.4" customHeight="1" x14ac:dyDescent="0.3"/>
    <row r="756" ht="14.4" customHeight="1" x14ac:dyDescent="0.3"/>
    <row r="757" ht="14.4" customHeight="1" x14ac:dyDescent="0.3"/>
    <row r="758" ht="14.4" customHeight="1" x14ac:dyDescent="0.3"/>
    <row r="759" ht="14.4" customHeight="1" x14ac:dyDescent="0.3"/>
    <row r="760" ht="14.4" customHeight="1" x14ac:dyDescent="0.3"/>
    <row r="761" ht="14.4" customHeight="1" x14ac:dyDescent="0.3"/>
    <row r="762" ht="14.4" customHeight="1" x14ac:dyDescent="0.3"/>
    <row r="763" ht="14.4" customHeight="1" x14ac:dyDescent="0.3"/>
    <row r="764" ht="14.4" customHeight="1" x14ac:dyDescent="0.3"/>
    <row r="765" ht="14.4" customHeight="1" x14ac:dyDescent="0.3"/>
    <row r="766" ht="14.4" customHeight="1" x14ac:dyDescent="0.3"/>
    <row r="767" ht="14.4" customHeight="1" x14ac:dyDescent="0.3"/>
    <row r="768" ht="14.4" customHeight="1" x14ac:dyDescent="0.3"/>
    <row r="769" ht="14.4" customHeight="1" x14ac:dyDescent="0.3"/>
    <row r="770" ht="14.4" customHeight="1" x14ac:dyDescent="0.3"/>
    <row r="771" ht="14.4" customHeight="1" x14ac:dyDescent="0.3"/>
    <row r="772" ht="14.4" customHeight="1" x14ac:dyDescent="0.3"/>
    <row r="773" ht="14.4" customHeight="1" x14ac:dyDescent="0.3"/>
    <row r="774" ht="14.4" customHeight="1" x14ac:dyDescent="0.3"/>
    <row r="775" ht="14.4" customHeight="1" x14ac:dyDescent="0.3"/>
    <row r="776" ht="14.4" customHeight="1" x14ac:dyDescent="0.3"/>
    <row r="777" ht="14.4" customHeight="1" x14ac:dyDescent="0.3"/>
    <row r="778" ht="14.4" customHeight="1" x14ac:dyDescent="0.3"/>
    <row r="779" ht="14.4" customHeight="1" x14ac:dyDescent="0.3"/>
    <row r="780" ht="14.4" customHeight="1" x14ac:dyDescent="0.3"/>
    <row r="781" ht="14.4" customHeight="1" x14ac:dyDescent="0.3"/>
    <row r="782" ht="14.4" customHeight="1" x14ac:dyDescent="0.3"/>
    <row r="783" ht="14.4" customHeight="1" x14ac:dyDescent="0.3"/>
    <row r="784" ht="14.4" customHeight="1" x14ac:dyDescent="0.3"/>
    <row r="785" ht="14.4" customHeight="1" x14ac:dyDescent="0.3"/>
    <row r="786" ht="14.4" customHeight="1" x14ac:dyDescent="0.3"/>
    <row r="787" ht="14.4" customHeight="1" x14ac:dyDescent="0.3"/>
    <row r="788" ht="14.4" customHeight="1" x14ac:dyDescent="0.3"/>
    <row r="789" ht="14.4" customHeight="1" x14ac:dyDescent="0.3"/>
    <row r="790" ht="14.4" customHeight="1" x14ac:dyDescent="0.3"/>
    <row r="791" ht="14.4" customHeight="1" x14ac:dyDescent="0.3"/>
    <row r="792" ht="14.4" customHeight="1" x14ac:dyDescent="0.3"/>
    <row r="793" ht="14.4" customHeight="1" x14ac:dyDescent="0.3"/>
    <row r="794" ht="14.4" customHeight="1" x14ac:dyDescent="0.3"/>
    <row r="795" ht="14.4" customHeight="1" x14ac:dyDescent="0.3"/>
    <row r="796" ht="14.4" customHeight="1" x14ac:dyDescent="0.3"/>
    <row r="797" ht="14.4" customHeight="1" x14ac:dyDescent="0.3"/>
    <row r="798" ht="14.4" customHeight="1" x14ac:dyDescent="0.3"/>
    <row r="799" ht="14.4" customHeight="1" x14ac:dyDescent="0.3"/>
    <row r="800" ht="14.4" customHeight="1" x14ac:dyDescent="0.3"/>
    <row r="801" ht="14.4" customHeight="1" x14ac:dyDescent="0.3"/>
    <row r="802" ht="14.4" customHeight="1" x14ac:dyDescent="0.3"/>
    <row r="803" ht="14.4" customHeight="1" x14ac:dyDescent="0.3"/>
    <row r="804" ht="14.4" customHeight="1" x14ac:dyDescent="0.3"/>
    <row r="805" ht="14.4" customHeight="1" x14ac:dyDescent="0.3"/>
    <row r="806" ht="14.4" customHeight="1" x14ac:dyDescent="0.3"/>
    <row r="807" ht="14.4" customHeight="1" x14ac:dyDescent="0.3"/>
    <row r="808" ht="14.4" customHeight="1" x14ac:dyDescent="0.3"/>
    <row r="809" ht="14.4" customHeight="1" x14ac:dyDescent="0.3"/>
    <row r="810" ht="14.4" customHeight="1" x14ac:dyDescent="0.3"/>
    <row r="811" ht="14.4" customHeight="1" x14ac:dyDescent="0.3"/>
    <row r="812" ht="14.4" customHeight="1" x14ac:dyDescent="0.3"/>
    <row r="813" ht="14.4" customHeight="1" x14ac:dyDescent="0.3"/>
    <row r="814" ht="14.4" customHeight="1" x14ac:dyDescent="0.3"/>
    <row r="815" ht="14.4" customHeight="1" x14ac:dyDescent="0.3"/>
    <row r="816" ht="14.4" customHeight="1" x14ac:dyDescent="0.3"/>
    <row r="817" ht="14.4" customHeight="1" x14ac:dyDescent="0.3"/>
    <row r="818" ht="14.4" customHeight="1" x14ac:dyDescent="0.3"/>
    <row r="819" ht="14.4" customHeight="1" x14ac:dyDescent="0.3"/>
    <row r="820" ht="14.4" customHeight="1" x14ac:dyDescent="0.3"/>
    <row r="821" ht="14.4" customHeight="1" x14ac:dyDescent="0.3"/>
    <row r="822" ht="14.4" customHeight="1" x14ac:dyDescent="0.3"/>
    <row r="823" ht="14.4" customHeight="1" x14ac:dyDescent="0.3"/>
    <row r="824" ht="14.4" customHeight="1" x14ac:dyDescent="0.3"/>
    <row r="825" ht="14.4" customHeight="1" x14ac:dyDescent="0.3"/>
    <row r="826" ht="14.4" customHeight="1" x14ac:dyDescent="0.3"/>
    <row r="827" ht="14.4" customHeight="1" x14ac:dyDescent="0.3"/>
    <row r="828" ht="14.4" customHeight="1" x14ac:dyDescent="0.3"/>
    <row r="829" ht="14.4" customHeight="1" x14ac:dyDescent="0.3"/>
    <row r="830" ht="14.4" customHeight="1" x14ac:dyDescent="0.3"/>
    <row r="831" ht="14.4" customHeight="1" x14ac:dyDescent="0.3"/>
    <row r="832" ht="14.4" customHeight="1" x14ac:dyDescent="0.3"/>
    <row r="833" ht="14.4" customHeight="1" x14ac:dyDescent="0.3"/>
    <row r="834" ht="14.4" customHeight="1" x14ac:dyDescent="0.3"/>
    <row r="835" ht="14.4" customHeight="1" x14ac:dyDescent="0.3"/>
    <row r="836" ht="14.4" customHeight="1" x14ac:dyDescent="0.3"/>
    <row r="837" ht="14.4" customHeight="1" x14ac:dyDescent="0.3"/>
    <row r="838" ht="14.4" customHeight="1" x14ac:dyDescent="0.3"/>
    <row r="839" ht="14.4" customHeight="1" x14ac:dyDescent="0.3"/>
    <row r="840" ht="14.4" customHeight="1" x14ac:dyDescent="0.3"/>
    <row r="841" ht="14.4" customHeight="1" x14ac:dyDescent="0.3"/>
    <row r="842" ht="14.4" customHeight="1" x14ac:dyDescent="0.3"/>
    <row r="843" ht="14.4" customHeight="1" x14ac:dyDescent="0.3"/>
    <row r="844" ht="14.4" customHeight="1" x14ac:dyDescent="0.3"/>
    <row r="845" ht="14.4" customHeight="1" x14ac:dyDescent="0.3"/>
    <row r="846" ht="14.4" customHeight="1" x14ac:dyDescent="0.3"/>
    <row r="847" ht="14.4" customHeight="1" x14ac:dyDescent="0.3"/>
    <row r="848" ht="14.4" customHeight="1" x14ac:dyDescent="0.3"/>
    <row r="849" ht="14.4" customHeight="1" x14ac:dyDescent="0.3"/>
    <row r="850" ht="14.4" customHeight="1" x14ac:dyDescent="0.3"/>
    <row r="851" ht="14.4" customHeight="1" x14ac:dyDescent="0.3"/>
    <row r="852" ht="14.4" customHeight="1" x14ac:dyDescent="0.3"/>
    <row r="853" ht="14.4" customHeight="1" x14ac:dyDescent="0.3"/>
    <row r="854" ht="14.4" customHeight="1" x14ac:dyDescent="0.3"/>
    <row r="855" ht="14.4" customHeight="1" x14ac:dyDescent="0.3"/>
    <row r="856" ht="14.4" customHeight="1" x14ac:dyDescent="0.3"/>
    <row r="857" ht="14.4" customHeight="1" x14ac:dyDescent="0.3"/>
    <row r="858" ht="14.4" customHeight="1" x14ac:dyDescent="0.3"/>
    <row r="859" ht="14.4" customHeight="1" x14ac:dyDescent="0.3"/>
    <row r="860" ht="14.4" customHeight="1" x14ac:dyDescent="0.3"/>
    <row r="861" ht="14.4" customHeight="1" x14ac:dyDescent="0.3"/>
    <row r="862" ht="14.4" customHeight="1" x14ac:dyDescent="0.3"/>
    <row r="863" ht="14.4" customHeight="1" x14ac:dyDescent="0.3"/>
    <row r="864" ht="14.4" customHeight="1" x14ac:dyDescent="0.3"/>
    <row r="865" ht="14.4" customHeight="1" x14ac:dyDescent="0.3"/>
    <row r="866" ht="14.4" customHeight="1" x14ac:dyDescent="0.3"/>
    <row r="867" ht="14.4" customHeight="1" x14ac:dyDescent="0.3"/>
    <row r="868" ht="14.4" customHeight="1" x14ac:dyDescent="0.3"/>
    <row r="869" ht="14.4" customHeight="1" x14ac:dyDescent="0.3"/>
    <row r="870" ht="14.4" customHeight="1" x14ac:dyDescent="0.3"/>
    <row r="871" ht="14.4" customHeight="1" x14ac:dyDescent="0.3"/>
    <row r="872" ht="14.4" customHeight="1" x14ac:dyDescent="0.3"/>
    <row r="873" ht="14.4" customHeight="1" x14ac:dyDescent="0.3"/>
    <row r="874" ht="14.4" customHeight="1" x14ac:dyDescent="0.3"/>
    <row r="875" ht="14.4" customHeight="1" x14ac:dyDescent="0.3"/>
    <row r="876" ht="14.4" customHeight="1" x14ac:dyDescent="0.3"/>
    <row r="877" ht="14.4" customHeight="1" x14ac:dyDescent="0.3"/>
    <row r="878" ht="14.4" customHeight="1" x14ac:dyDescent="0.3"/>
    <row r="879" ht="14.4" customHeight="1" x14ac:dyDescent="0.3"/>
    <row r="880" ht="14.4" customHeight="1" x14ac:dyDescent="0.3"/>
    <row r="881" ht="14.4" customHeight="1" x14ac:dyDescent="0.3"/>
    <row r="882" ht="14.4" customHeight="1" x14ac:dyDescent="0.3"/>
    <row r="883" ht="14.4" customHeight="1" x14ac:dyDescent="0.3"/>
    <row r="884" ht="14.4" customHeight="1" x14ac:dyDescent="0.3"/>
    <row r="885" ht="14.4" customHeight="1" x14ac:dyDescent="0.3"/>
    <row r="886" ht="14.4" customHeight="1" x14ac:dyDescent="0.3"/>
    <row r="887" ht="14.4" customHeight="1" x14ac:dyDescent="0.3"/>
    <row r="888" ht="14.4" customHeight="1" x14ac:dyDescent="0.3"/>
    <row r="889" ht="14.4" customHeight="1" x14ac:dyDescent="0.3"/>
    <row r="890" ht="14.4" customHeight="1" x14ac:dyDescent="0.3"/>
    <row r="891" ht="14.4" customHeight="1" x14ac:dyDescent="0.3"/>
    <row r="892" ht="14.4" customHeight="1" x14ac:dyDescent="0.3"/>
    <row r="893" ht="14.4" customHeight="1" x14ac:dyDescent="0.3"/>
    <row r="894" ht="14.4" customHeight="1" x14ac:dyDescent="0.3"/>
    <row r="895" ht="14.4" customHeight="1" x14ac:dyDescent="0.3"/>
    <row r="896" ht="14.4" customHeight="1" x14ac:dyDescent="0.3"/>
    <row r="897" ht="14.4" customHeight="1" x14ac:dyDescent="0.3"/>
    <row r="898" ht="14.4" customHeight="1" x14ac:dyDescent="0.3"/>
    <row r="899" ht="14.4" customHeight="1" x14ac:dyDescent="0.3"/>
    <row r="900" ht="14.4" customHeight="1" x14ac:dyDescent="0.3"/>
    <row r="901" ht="14.4" customHeight="1" x14ac:dyDescent="0.3"/>
    <row r="902" ht="14.4" customHeight="1" x14ac:dyDescent="0.3"/>
    <row r="903" ht="14.4" customHeight="1" x14ac:dyDescent="0.3"/>
    <row r="904" ht="14.4" customHeight="1" x14ac:dyDescent="0.3"/>
    <row r="905" ht="14.4" customHeight="1" x14ac:dyDescent="0.3"/>
    <row r="906" ht="14.4" customHeight="1" x14ac:dyDescent="0.3"/>
    <row r="907" ht="14.4" customHeight="1" x14ac:dyDescent="0.3"/>
    <row r="908" ht="14.4" customHeight="1" x14ac:dyDescent="0.3"/>
    <row r="909" ht="14.4" customHeight="1" x14ac:dyDescent="0.3"/>
    <row r="910" ht="14.4" customHeight="1" x14ac:dyDescent="0.3"/>
    <row r="911" ht="14.4" customHeight="1" x14ac:dyDescent="0.3"/>
    <row r="912" ht="14.4" customHeight="1" x14ac:dyDescent="0.3"/>
    <row r="913" ht="14.4" customHeight="1" x14ac:dyDescent="0.3"/>
    <row r="914" ht="14.4" customHeight="1" x14ac:dyDescent="0.3"/>
    <row r="915" ht="14.4" customHeight="1" x14ac:dyDescent="0.3"/>
    <row r="916" ht="14.4" customHeight="1" x14ac:dyDescent="0.3"/>
    <row r="917" ht="14.4" customHeight="1" x14ac:dyDescent="0.3"/>
    <row r="918" ht="14.4" customHeight="1" x14ac:dyDescent="0.3"/>
    <row r="919" ht="14.4" customHeight="1" x14ac:dyDescent="0.3"/>
    <row r="920" ht="14.4" customHeight="1" x14ac:dyDescent="0.3"/>
    <row r="921" ht="14.4" customHeight="1" x14ac:dyDescent="0.3"/>
    <row r="922" ht="14.4" customHeight="1" x14ac:dyDescent="0.3"/>
    <row r="923" ht="14.4" customHeight="1" x14ac:dyDescent="0.3"/>
    <row r="924" ht="14.4" customHeight="1" x14ac:dyDescent="0.3"/>
    <row r="925" ht="14.4" customHeight="1" x14ac:dyDescent="0.3"/>
    <row r="926" ht="14.4" customHeight="1" x14ac:dyDescent="0.3"/>
    <row r="927" ht="14.4" customHeight="1" x14ac:dyDescent="0.3"/>
    <row r="928" ht="14.4" customHeight="1" x14ac:dyDescent="0.3"/>
    <row r="929" ht="14.4" customHeight="1" x14ac:dyDescent="0.3"/>
    <row r="930" ht="14.4" customHeight="1" x14ac:dyDescent="0.3"/>
    <row r="931" ht="14.4" customHeight="1" x14ac:dyDescent="0.3"/>
    <row r="932" ht="14.4" customHeight="1" x14ac:dyDescent="0.3"/>
    <row r="933" ht="14.4" customHeight="1" x14ac:dyDescent="0.3"/>
    <row r="934" ht="14.4" customHeight="1" x14ac:dyDescent="0.3"/>
    <row r="935" ht="14.4" customHeight="1" x14ac:dyDescent="0.3"/>
    <row r="936" ht="14.4" customHeight="1" x14ac:dyDescent="0.3"/>
    <row r="937" ht="14.4" customHeight="1" x14ac:dyDescent="0.3"/>
    <row r="938" ht="14.4" customHeight="1" x14ac:dyDescent="0.3"/>
    <row r="939" ht="14.4" customHeight="1" x14ac:dyDescent="0.3"/>
    <row r="940" ht="14.4" customHeight="1" x14ac:dyDescent="0.3"/>
    <row r="941" ht="14.4" customHeight="1" x14ac:dyDescent="0.3"/>
    <row r="942" ht="14.4" customHeight="1" x14ac:dyDescent="0.3"/>
    <row r="943" ht="14.4" customHeight="1" x14ac:dyDescent="0.3"/>
    <row r="944" ht="14.4" customHeight="1" x14ac:dyDescent="0.3"/>
    <row r="945" ht="14.4" customHeight="1" x14ac:dyDescent="0.3"/>
    <row r="946" ht="14.4" customHeight="1" x14ac:dyDescent="0.3"/>
    <row r="947" ht="14.4" customHeight="1" x14ac:dyDescent="0.3"/>
    <row r="948" ht="14.4" customHeight="1" x14ac:dyDescent="0.3"/>
    <row r="949" ht="14.4" customHeight="1" x14ac:dyDescent="0.3"/>
    <row r="950" ht="14.4" customHeight="1" x14ac:dyDescent="0.3"/>
    <row r="951" ht="14.4" customHeight="1" x14ac:dyDescent="0.3"/>
    <row r="952" ht="14.4" customHeight="1" x14ac:dyDescent="0.3"/>
    <row r="953" ht="14.4" customHeight="1" x14ac:dyDescent="0.3"/>
    <row r="954" ht="14.4" customHeight="1" x14ac:dyDescent="0.3"/>
    <row r="955" ht="14.4" customHeight="1" x14ac:dyDescent="0.3"/>
    <row r="956" ht="14.4" customHeight="1" x14ac:dyDescent="0.3"/>
    <row r="957" ht="14.4" customHeight="1" x14ac:dyDescent="0.3"/>
    <row r="958" ht="14.4" customHeight="1" x14ac:dyDescent="0.3"/>
    <row r="959" ht="14.4" customHeight="1" x14ac:dyDescent="0.3"/>
    <row r="960" ht="14.4" customHeight="1" x14ac:dyDescent="0.3"/>
    <row r="961" ht="14.4" customHeight="1" x14ac:dyDescent="0.3"/>
    <row r="962" ht="14.4" customHeight="1" x14ac:dyDescent="0.3"/>
    <row r="963" ht="14.4" customHeight="1" x14ac:dyDescent="0.3"/>
    <row r="964" ht="14.4" customHeight="1" x14ac:dyDescent="0.3"/>
    <row r="965" ht="14.4" customHeight="1" x14ac:dyDescent="0.3"/>
    <row r="966" ht="14.4" customHeight="1" x14ac:dyDescent="0.3"/>
    <row r="967" ht="14.4" customHeight="1" x14ac:dyDescent="0.3"/>
    <row r="968" ht="14.4" customHeight="1" x14ac:dyDescent="0.3"/>
    <row r="969" ht="14.4" customHeight="1" x14ac:dyDescent="0.3"/>
    <row r="970" ht="14.4" customHeight="1" x14ac:dyDescent="0.3"/>
    <row r="971" ht="14.4" customHeight="1" x14ac:dyDescent="0.3"/>
    <row r="972" ht="14.4" customHeight="1" x14ac:dyDescent="0.3"/>
    <row r="973" ht="14.4" customHeight="1" x14ac:dyDescent="0.3"/>
    <row r="974" ht="14.4" customHeight="1" x14ac:dyDescent="0.3"/>
    <row r="975" ht="14.4" customHeight="1" x14ac:dyDescent="0.3"/>
    <row r="976" ht="14.4" customHeight="1" x14ac:dyDescent="0.3"/>
    <row r="977" ht="14.4" customHeight="1" x14ac:dyDescent="0.3"/>
    <row r="978" ht="14.4" customHeight="1" x14ac:dyDescent="0.3"/>
    <row r="979" ht="14.4" customHeight="1" x14ac:dyDescent="0.3"/>
    <row r="980" ht="14.4" customHeight="1" x14ac:dyDescent="0.3"/>
    <row r="981" ht="14.4" customHeight="1" x14ac:dyDescent="0.3"/>
    <row r="982" ht="14.4" customHeight="1" x14ac:dyDescent="0.3"/>
    <row r="983" ht="14.4" customHeight="1" x14ac:dyDescent="0.3"/>
    <row r="984" ht="14.4" customHeight="1" x14ac:dyDescent="0.3"/>
    <row r="985" ht="14.4" customHeight="1" x14ac:dyDescent="0.3"/>
    <row r="986" ht="14.4" customHeight="1" x14ac:dyDescent="0.3"/>
    <row r="987" ht="14.4" customHeight="1" x14ac:dyDescent="0.3"/>
    <row r="988" ht="14.4" customHeight="1" x14ac:dyDescent="0.3"/>
    <row r="989" ht="14.4" customHeight="1" x14ac:dyDescent="0.3"/>
    <row r="990" ht="14.4" customHeight="1" x14ac:dyDescent="0.3"/>
    <row r="991" ht="14.4" customHeight="1" x14ac:dyDescent="0.3"/>
    <row r="992" ht="14.4" customHeight="1" x14ac:dyDescent="0.3"/>
    <row r="993" ht="14.4" customHeight="1" x14ac:dyDescent="0.3"/>
    <row r="994" ht="14.4" customHeight="1" x14ac:dyDescent="0.3"/>
    <row r="995" ht="14.4" customHeight="1" x14ac:dyDescent="0.3"/>
    <row r="996" ht="14.4" customHeight="1" x14ac:dyDescent="0.3"/>
    <row r="997" ht="14.4" customHeight="1" x14ac:dyDescent="0.3"/>
    <row r="998" ht="14.4" customHeight="1" x14ac:dyDescent="0.3"/>
    <row r="999" ht="14.4" customHeight="1" x14ac:dyDescent="0.3"/>
    <row r="1000" ht="14.4" customHeight="1" x14ac:dyDescent="0.3"/>
  </sheetData>
  <mergeCells count="19">
    <mergeCell ref="AZ65:BC67"/>
    <mergeCell ref="J53:M53"/>
    <mergeCell ref="AE53:AH54"/>
    <mergeCell ref="AL2:AO2"/>
    <mergeCell ref="BG65:BJ67"/>
    <mergeCell ref="AS2:AV2"/>
    <mergeCell ref="AZ2:BC2"/>
    <mergeCell ref="BG2:BJ2"/>
    <mergeCell ref="J5:M8"/>
    <mergeCell ref="AE5:AH12"/>
    <mergeCell ref="C65:F67"/>
    <mergeCell ref="J65:M67"/>
    <mergeCell ref="Q65:T67"/>
    <mergeCell ref="AS65:AV67"/>
    <mergeCell ref="C2:F2"/>
    <mergeCell ref="J2:M2"/>
    <mergeCell ref="Q2:T2"/>
    <mergeCell ref="X2:AA2"/>
    <mergeCell ref="AE2:AH2"/>
  </mergeCells>
  <pageMargins left="0.7" right="0.7" top="0.75" bottom="0.75" header="0.3" footer="0.3"/>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Monthly Data</vt:lpstr>
      <vt:lpstr>Quarterly Data</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Dai, David</cp:lastModifiedBy>
  <dcterms:created xsi:type="dcterms:W3CDTF">2015-07-30T08:41:10Z</dcterms:created>
  <dcterms:modified xsi:type="dcterms:W3CDTF">2020-07-08T16:52:11Z</dcterms:modified>
</cp:coreProperties>
</file>