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0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<sst xmlns="http://schemas.openxmlformats.org/spreadsheetml/2006/main" count="636" uniqueCount="331">
  <si>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</si>
  <si>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</si>
  <si>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</si>
  <si>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</si>
  <si>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</si>
  <si>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</si>
  <si>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</si>
  <si>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</si>
  <si>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</si>
  <si>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</si>
  <si>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</si>
  <si>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</si>
  <si>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</si>
  <si>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</si>
  <si>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</si>
  <si>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</si>
  <si>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</si>
  <si>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</si>
  <si>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</si>
  <si>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</si>
  <si>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</si>
  <si>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</si>
  <si>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</si>
  <si>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</si>
  <si>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</si>
  <si>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</si>
  <si>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</si>
  <si>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</si>
  <si>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</si>
  <si>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</si>
  <si>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</si>
  <si>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</si>
  <si>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</si>
  <si>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</si>
  <si>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00L</t>
  </si>
  <si>
    <t>NHS NORTHUMBERLAND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</si>
  <si>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</si>
  <si>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</si>
  <si>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</si>
  <si>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</si>
  <si>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</si>
  <si>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</si>
  <si>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</si>
  <si>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</si>
  <si>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</si>
  <si>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</si>
  <si>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</si>
  <si>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</si>
  <si>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</si>
  <si>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</si>
  <si>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</si>
  <si>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</si>
  <si>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</si>
  <si>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</si>
  <si>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</si>
  <si>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</si>
  <si>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</si>
  <si>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</si>
  <si>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</si>
  <si>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</si>
  <si>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</si>
  <si>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</si>
  <si>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</si>
  <si>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</si>
  <si>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</si>
  <si>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</si>
  <si>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</si>
  <si>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</si>
  <si>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</si>
  <si>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</si>
  <si>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</si>
  <si>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</si>
  <si>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</si>
  <si>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</si>
  <si>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</si>
  <si>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</si>
  <si>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</si>
  <si>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</si>
  <si>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02E</t>
  </si>
  <si>
    <t>NHS WARRINGTON CCG</t>
  </si>
  <si>
    <t>02G</t>
  </si>
  <si>
    <t>NHS WEST LANCASHIRE CCG</t>
  </si>
  <si>
    <t>02H</t>
  </si>
  <si>
    <t>NHS WIGAN BOROUGH CCG</t>
  </si>
  <si>
    <t>02M</t>
  </si>
  <si>
    <t>02P</t>
  </si>
  <si>
    <t>NHS BARNSLEY CCG</t>
  </si>
  <si>
    <t>02Q</t>
  </si>
  <si>
    <t>NHS BASSETLAW CCG</t>
  </si>
  <si>
    <t>02T</t>
  </si>
  <si>
    <t>NHS CALDERDALE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</si>
  <si>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</si>
  <si>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</si>
  <si>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</si>
  <si>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</si>
  <si>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</si>
  <si>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</si>
  <si>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</si>
  <si>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</si>
  <si>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</si>
  <si>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</si>
  <si>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</si>
  <si>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</si>
  <si>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</si>
  <si>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</si>
  <si>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</si>
  <si>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</si>
  <si>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03N</t>
  </si>
  <si>
    <t>NHS SHEFFIELD CCG</t>
  </si>
  <si>
    <t>03Q</t>
  </si>
  <si>
    <t>NHS VALE OF YORK CCG</t>
  </si>
  <si>
    <t>03R</t>
  </si>
  <si>
    <t>NHS WAKEFIELD CCG</t>
  </si>
  <si>
    <t>03W</t>
  </si>
  <si>
    <t>NHS EAST LEICESTERSHIRE AND RUTLAND CCG</t>
  </si>
  <si>
    <t>04C</t>
  </si>
  <si>
    <t>NHS LEICESTER CITY CCG</t>
  </si>
  <si>
    <t>04F</t>
  </si>
  <si>
    <t>NHS MILTON KEYNES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</si>
  <si>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</si>
  <si>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</si>
  <si>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</si>
  <si>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</si>
  <si>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</si>
  <si>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</si>
  <si>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</si>
  <si>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</si>
  <si>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</si>
  <si>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</si>
  <si>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05G</t>
  </si>
  <si>
    <t>NHS NORTH STAFFORDSHIRE CCG</t>
  </si>
  <si>
    <t>05H</t>
  </si>
  <si>
    <t>NHS WARWICKSHIRE NORTH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</si>
  <si>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</si>
  <si>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</si>
  <si>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</si>
  <si>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</si>
  <si>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</si>
  <si>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</si>
  <si>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</si>
  <si>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</si>
  <si>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</si>
  <si>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</si>
  <si>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</si>
  <si>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</si>
  <si>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</si>
  <si>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</si>
  <si>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</si>
  <si>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</si>
  <si>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</si>
  <si>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</si>
  <si>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</si>
  <si>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</si>
  <si>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</si>
  <si>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</si>
  <si>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</si>
  <si>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</si>
  <si>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</si>
  <si>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</si>
  <si>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</si>
  <si>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</si>
  <si>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</si>
  <si>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</si>
  <si>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</si>
  <si>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</si>
  <si>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</si>
  <si>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</si>
  <si>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07G</t>
  </si>
  <si>
    <t>NHS THURROCK CCG</t>
  </si>
  <si>
    <t>07H</t>
  </si>
  <si>
    <t>NHS WEST ESSEX CCG</t>
  </si>
  <si>
    <t>07K</t>
  </si>
  <si>
    <t>NHS WEST SUFFOLK CCG</t>
  </si>
  <si>
    <t>07L</t>
  </si>
  <si>
    <t>NHS BARKING AND DAGENHAM CCG</t>
  </si>
  <si>
    <t>07P</t>
  </si>
  <si>
    <t>NHS BRENT CCG</t>
  </si>
  <si>
    <t>07T</t>
  </si>
  <si>
    <t>NHS CITY AND HACKNEY CCG</t>
  </si>
  <si>
    <t>07W</t>
  </si>
  <si>
    <t>NHS EALING CCG</t>
  </si>
  <si>
    <t>07Y</t>
  </si>
  <si>
    <t>NHS HOUNSLOW CCG</t>
  </si>
  <si>
    <t>08C</t>
  </si>
  <si>
    <t>NHS HAMMERSMITH AND FULHAM CCG</t>
  </si>
  <si>
    <t>08E</t>
  </si>
  <si>
    <t>NHS HARROW CCG</t>
  </si>
  <si>
    <t>08F</t>
  </si>
  <si>
    <t>NHS HAVERING CCG</t>
  </si>
  <si>
    <t>08G</t>
  </si>
  <si>
    <t>NHS HILLINGDON CCG</t>
  </si>
  <si>
    <t>08M</t>
  </si>
  <si>
    <t>NHS NEWHAM CCG</t>
  </si>
  <si>
    <t>08N</t>
  </si>
  <si>
    <t>NHS REDBRIDGE CCG</t>
  </si>
  <si>
    <t>08V</t>
  </si>
  <si>
    <t>NHS TOWER HAMLETS CCG</t>
  </si>
  <si>
    <t>08W</t>
  </si>
  <si>
    <t>NHS WALTHAM FOREST CCG</t>
  </si>
  <si>
    <t>08Y</t>
  </si>
  <si>
    <t>NHS WEST LONDON CCG</t>
  </si>
  <si>
    <t>09A</t>
  </si>
  <si>
    <t>NHS CENTRAL LONDON (WESTMINSTER) CCG</t>
  </si>
  <si>
    <t>09D</t>
  </si>
  <si>
    <t>NHS BRIGHTON AND HOVE CCG</t>
  </si>
  <si>
    <t>10C</t>
  </si>
  <si>
    <t>NHS SURREY HEATH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</si>
  <si>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</si>
  <si>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</si>
  <si>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</si>
  <si>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</si>
  <si>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</si>
  <si>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</si>
  <si>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</si>
  <si>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</si>
  <si>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</si>
  <si>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</si>
  <si>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</si>
  <si>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</si>
  <si>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</si>
  <si>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</si>
  <si>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</si>
  <si>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</si>
  <si>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</si>
  <si>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</si>
  <si>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</si>
  <si>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</si>
  <si>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</si>
  <si>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</si>
  <si>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</si>
  <si>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</si>
  <si>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12F</t>
  </si>
  <si>
    <t>NHS WIRRAL CCG</t>
  </si>
  <si>
    <t>99A</t>
  </si>
  <si>
    <t>NHS LIVERPOOL CCG</t>
  </si>
  <si>
    <t>99C</t>
  </si>
  <si>
    <t>NHS NORTH TYNESIDE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</si>
  <si>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</si>
  <si>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</si>
  <si>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</si>
  <si>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</si>
  <si>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</si>
  <si>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</si>
  <si>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99M</t>
  </si>
  <si>
    <t>NHS NORTH EAST HAMPSHIRE AND FARNHAM CCG</t>
  </si>
  <si>
    <t>X24</t>
  </si>
  <si>
    <t>Public</t>
  </si>
  <si>
    <t>13T</t>
  </si>
  <si>
    <t>NHS NEWCASTLE GATESHEAD CCG</t>
  </si>
  <si>
    <t>Y56</t>
  </si>
  <si>
    <t>LONDON COMMISSIONING REGION</t>
  </si>
  <si>
    <t>Region Code</t>
  </si>
  <si>
    <t>Region Name</t>
  </si>
  <si>
    <t>Region Level Data</t>
  </si>
  <si>
    <t>-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</si>
  <si>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</si>
  <si>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</si>
  <si>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</si>
  <si>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</si>
  <si>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</si>
  <si>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</si>
  <si>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15F</t>
  </si>
  <si>
    <t>NHS LEEDS CCG</t>
  </si>
  <si>
    <t>15E</t>
  </si>
  <si>
    <t>NHS BIRMINGHAM AND SOLIHULL CCG</t>
  </si>
  <si>
    <t>Y58</t>
  </si>
  <si>
    <t>15C</t>
  </si>
  <si>
    <t>NHS BRISTOL, NORTH SOMERSET AND SOUTH GLOUCESTERSHIRE CCG</t>
  </si>
  <si>
    <t>Y59</t>
  </si>
  <si>
    <t>14Y</t>
  </si>
  <si>
    <t>NHS BUCKINGHAMSHIRE CCG</t>
  </si>
  <si>
    <t>15A</t>
  </si>
  <si>
    <t>NHS BERKSHIRE WEST CCG</t>
  </si>
  <si>
    <t>15D</t>
  </si>
  <si>
    <t>NHS EAST BERKSHIRE CCG</t>
  </si>
  <si>
    <t>Note: Excludes non-English commissioned activity and includes all providers who have submitted data.</t>
  </si>
  <si>
    <t>Monthly Activity Return, NHS England and NHS Improvement, collected via SDCS</t>
  </si>
  <si>
    <t>Y60</t>
  </si>
  <si>
    <t>Y61</t>
  </si>
  <si>
    <t>Y62</t>
  </si>
  <si>
    <t>Y63</t>
  </si>
  <si>
    <t>SOUTH WEST COMMISSIONING REGION</t>
  </si>
  <si>
    <t>15N</t>
  </si>
  <si>
    <t>NHS DEVON CCG</t>
  </si>
  <si>
    <t>SOUTH EAST COMMISSIONING REGION</t>
  </si>
  <si>
    <t>MIDLANDS COMMISSIONING REGION</t>
  </si>
  <si>
    <t>15M</t>
  </si>
  <si>
    <t>NHS DERBY AND DERBYSHIRE CCG</t>
  </si>
  <si>
    <t>EAST OF ENGLAND COMMISSIONING REGION</t>
  </si>
  <si>
    <t>NORTH WEST COMMISSIONING REGION</t>
  </si>
  <si>
    <t>NORTH EAST AND YORKSHIRE COMMISSIONING REGION</t>
  </si>
  <si>
    <t>36L</t>
  </si>
  <si>
    <t>NHS SOUTH WEST LONDON CCG</t>
  </si>
  <si>
    <t>72Q</t>
  </si>
  <si>
    <t>NHS SOUTH EAST LONDON CCG</t>
  </si>
  <si>
    <t>93C</t>
  </si>
  <si>
    <t>NHS NORTH CENTRAL LONDON CCG</t>
  </si>
  <si>
    <t>92G</t>
  </si>
  <si>
    <t>NHS BATH AND NORTH EAST SOMERSET, SWINDON AND WILTSHIRE CCG</t>
  </si>
  <si>
    <t>70F</t>
  </si>
  <si>
    <t>NHS WEST SUSSEX CCG</t>
  </si>
  <si>
    <t>91Q</t>
  </si>
  <si>
    <t>NHS KENT AND MEDWAY CCG</t>
  </si>
  <si>
    <t>92A</t>
  </si>
  <si>
    <t>NHS SURREY HEARTLANDS CCG</t>
  </si>
  <si>
    <t>97R</t>
  </si>
  <si>
    <t>NHS EAST SUSSEX CCG</t>
  </si>
  <si>
    <t>18C</t>
  </si>
  <si>
    <t>NHS HEREFORDSHIRE AND WORCESTERSHIRE CCG</t>
  </si>
  <si>
    <t>52R</t>
  </si>
  <si>
    <t>NHS NOTTINGHAM AND NOTTINGHAMSHIRE CCG</t>
  </si>
  <si>
    <t>71E</t>
  </si>
  <si>
    <t>NHS LINCOLNSHIRE CCG</t>
  </si>
  <si>
    <t>78H</t>
  </si>
  <si>
    <t>NHS NORTHAMPTONSHIRE CCG</t>
  </si>
  <si>
    <t>26A</t>
  </si>
  <si>
    <t>NHS NORFOLK AND WAVENEY CCG</t>
  </si>
  <si>
    <t>27D</t>
  </si>
  <si>
    <t>NHS CHESHIRE CCG</t>
  </si>
  <si>
    <t>16C</t>
  </si>
  <si>
    <t>NHS TEES VALLEY CCG</t>
  </si>
  <si>
    <t>36J</t>
  </si>
  <si>
    <t>NHS BRADFORD DISTRICT AND CRAVEN CCG</t>
  </si>
  <si>
    <t>42D</t>
  </si>
  <si>
    <t>NHS NORTH YORKSHIRE CCG</t>
  </si>
  <si>
    <t>84H</t>
  </si>
  <si>
    <t>NHS COUNTY DURHAM CCG</t>
  </si>
  <si>
    <t>May 2020</t>
  </si>
  <si>
    <t>9th July 2020</t>
  </si>
  <si>
    <t>2020-21</t>
  </si>
  <si>
    <t>May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</si>
</sst>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7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0" fontId="1" fillId="33" borderId="25" xfId="0" applyFont="1" applyFill="1" applyBorder="1" applyAlignment="1" quotePrefix="1">
      <alignment/>
    </xf>
    <xf numFmtId="171" fontId="1" fillId="33" borderId="0" xfId="0" applyNumberFormat="1" applyFont="1" applyFill="1" applyAlignment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5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vertical="center" wrapText="1"/>
    </xf>
    <xf numFmtId="3" fontId="5" fillId="0" borderId="12" xfId="42" applyNumberFormat="1" applyFont="1" applyFill="1" applyBorder="1" applyAlignment="1">
      <alignment vertical="center" wrapText="1"/>
    </xf>
    <xf numFmtId="3" fontId="5" fillId="33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171" fontId="1" fillId="33" borderId="10" xfId="0" applyNumberFormat="1" applyFont="1" applyFill="1" applyBorder="1" applyAlignment="1">
      <alignment/>
    </xf>
    <xf numFmtId="171" fontId="1" fillId="33" borderId="25" xfId="0" applyNumberFormat="1" applyFont="1" applyFill="1" applyBorder="1" applyAlignment="1" quotePrefix="1">
      <alignment/>
    </xf>
    <xf numFmtId="171" fontId="1" fillId="33" borderId="11" xfId="0" applyNumberFormat="1" applyFont="1" applyFill="1" applyBorder="1" applyAlignment="1">
      <alignment/>
    </xf>
    <xf numFmtId="171" fontId="1" fillId="33" borderId="18" xfId="0" applyNumberFormat="1" applyFont="1" applyFill="1" applyBorder="1" applyAlignment="1">
      <alignment/>
    </xf>
    <xf numFmtId="171" fontId="1" fillId="33" borderId="15" xfId="0" applyNumberFormat="1" applyFont="1" applyFill="1" applyBorder="1" applyAlignment="1">
      <alignment/>
    </xf>
    <xf numFmtId="171" fontId="1" fillId="33" borderId="2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154"/>
  <sheetViews>
    <sheetView showGridLines="0" tabSelected="1" zoomScale="75" zoomScaleNormal="75" zoomScalePageLayoutView="0" workbookViewId="0" topLeftCell="A1">
      <pane xSplit="7" ySplit="15" topLeftCell="H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1.8515625" style="4" customWidth="1"/>
    <col min="3" max="3" width="15.140625" style="4" customWidth="1"/>
    <col min="4" max="4" width="10.8515625" style="4" customWidth="1"/>
    <col min="5" max="5" width="63.421875" style="4" bestFit="1" customWidth="1"/>
    <col min="6" max="6" width="7.57421875" style="4" customWidth="1"/>
    <col min="7" max="7" width="63.140625" style="4" customWidth="1"/>
    <col min="8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3.8515625" style="4" customWidth="1"/>
    <col min="20" max="20" width="13.57421875" style="4" customWidth="1"/>
    <col min="21" max="21" width="15.140625" style="4" customWidth="1"/>
    <col min="22" max="16384" width="9.140625" style="4" customWidth="1"/>
  </cols>
  <sheetData>
    <row r="1" s="5" customFormat="1" ht="10.5" customHeight="1"/>
    <row r="2" spans="2:7" ht="19.5" customHeight="1">
      <c r="B2" s="6" t="s">
        <v>0</v>
      </c>
      <c r="C2" s="12" t="s">
        <v>13</v>
      </c>
      <c r="D2" s="12"/>
      <c r="F2" s="10"/>
      <c r="G2" s="11"/>
    </row>
    <row r="3" spans="2:7" ht="12.75" customHeight="1">
      <c r="B3" s="6" t="s">
        <v>28</v>
      </c>
      <c r="C3" s="64" t="s">
        <v>12</v>
      </c>
      <c r="D3" s="64"/>
      <c r="E3" s="64"/>
      <c r="F3" s="64"/>
      <c r="G3" s="7"/>
    </row>
    <row r="4" spans="2:6" ht="13.5">
      <c r="B4" s="6"/>
      <c r="C4" s="64"/>
      <c r="D4" s="64"/>
      <c r="E4" s="64"/>
      <c r="F4" s="64"/>
    </row>
    <row r="5" spans="2:6" ht="19.5" customHeight="1">
      <c r="B5" s="6" t="s">
        <v>1</v>
      </c>
      <c r="C5" s="15" t="s">
        <v>327</v>
      </c>
      <c r="D5" s="14"/>
      <c r="F5" s="10"/>
    </row>
    <row r="6" spans="2:6" ht="13.5">
      <c r="B6" s="6" t="s">
        <v>2</v>
      </c>
      <c r="C6" s="8" t="s">
        <v>276</v>
      </c>
      <c r="D6" s="8"/>
      <c r="F6" s="10"/>
    </row>
    <row r="7" spans="2:6" ht="13.5">
      <c r="B7" s="6" t="s">
        <v>5</v>
      </c>
      <c r="C7" s="62" t="s">
        <v>30</v>
      </c>
      <c r="D7" s="62"/>
      <c r="F7" s="10"/>
    </row>
    <row r="8" spans="2:6" ht="13.5">
      <c r="B8" s="6" t="s">
        <v>3</v>
      </c>
      <c r="C8" s="8" t="s">
        <v>328</v>
      </c>
      <c r="D8" s="8"/>
      <c r="E8" s="20"/>
      <c r="F8" s="20"/>
    </row>
    <row r="9" spans="2:7" ht="13.5">
      <c r="B9" s="6" t="s">
        <v>4</v>
      </c>
      <c r="C9" s="62" t="s">
        <v>254</v>
      </c>
      <c r="D9" s="62"/>
      <c r="F9" s="10"/>
      <c r="G9" s="8"/>
    </row>
    <row r="10" spans="2:21" ht="13.5">
      <c r="B10" s="6" t="s">
        <v>6</v>
      </c>
      <c r="C10" s="62" t="s">
        <v>246</v>
      </c>
      <c r="D10" s="62"/>
      <c r="F10" s="1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2:21" ht="13.5">
      <c r="B11" s="6" t="s">
        <v>7</v>
      </c>
      <c r="C11" s="8" t="s">
        <v>260</v>
      </c>
      <c r="D11" s="8"/>
      <c r="F11" s="10"/>
      <c r="G11" s="8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</row>
    <row r="12" spans="6:22" ht="13.5">
      <c r="F12" s="9"/>
      <c r="G12" s="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</row>
    <row r="13" spans="2:21" ht="15">
      <c r="B13" s="63" t="s">
        <v>29</v>
      </c>
      <c r="C13" s="63"/>
      <c r="D13" s="63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</row>
    <row r="14" spans="2:21" s="40" customFormat="1" ht="94.5" customHeight="1">
      <c r="B14" s="39" t="s">
        <v>11</v>
      </c>
      <c r="C14" s="39" t="s">
        <v>9</v>
      </c>
      <c r="D14" s="39" t="s">
        <v>251</v>
      </c>
      <c r="E14" s="39" t="s">
        <v>252</v>
      </c>
      <c r="F14" s="39" t="s">
        <v>8</v>
      </c>
      <c r="G14" s="39" t="s">
        <v>10</v>
      </c>
      <c r="H14" s="39" t="s">
        <v>15</v>
      </c>
      <c r="I14" s="39" t="s">
        <v>16</v>
      </c>
      <c r="J14" s="39" t="s">
        <v>17</v>
      </c>
      <c r="K14" s="39" t="s">
        <v>18</v>
      </c>
      <c r="L14" s="39" t="s">
        <v>19</v>
      </c>
      <c r="M14" s="39" t="s">
        <v>20</v>
      </c>
      <c r="N14" s="39" t="s">
        <v>21</v>
      </c>
      <c r="O14" s="39" t="s">
        <v>22</v>
      </c>
      <c r="P14" s="39" t="s">
        <v>24</v>
      </c>
      <c r="Q14" s="39" t="s">
        <v>23</v>
      </c>
      <c r="R14" s="39" t="s">
        <v>25</v>
      </c>
      <c r="S14" s="39" t="s">
        <v>26</v>
      </c>
      <c r="T14" s="39" t="s">
        <v>27</v>
      </c>
      <c r="U14" s="39" t="s">
        <v>31</v>
      </c>
    </row>
    <row r="15" spans="2:21" ht="13.5">
      <c r="B15" s="49" t="s">
        <v>329</v>
      </c>
      <c r="C15" s="51" t="s">
        <v>330</v>
      </c>
      <c r="D15" s="49"/>
      <c r="E15" s="49"/>
      <c r="F15" s="49"/>
      <c r="G15" s="49" t="s">
        <v>14</v>
      </c>
      <c r="H15" s="52">
        <f aca="true" t="shared" si="0" ref="H15:U15">SUM(H17:H65536)</f>
        <v>29120</v>
      </c>
      <c r="I15" s="52">
        <f t="shared" si="0"/>
        <v>191211</v>
      </c>
      <c r="J15" s="52">
        <f t="shared" si="0"/>
        <v>220331</v>
      </c>
      <c r="K15" s="52">
        <f t="shared" si="0"/>
        <v>7667</v>
      </c>
      <c r="L15" s="52">
        <f t="shared" si="0"/>
        <v>97148</v>
      </c>
      <c r="M15" s="52">
        <f t="shared" si="0"/>
        <v>104815</v>
      </c>
      <c r="N15" s="52">
        <f t="shared" si="0"/>
        <v>2282</v>
      </c>
      <c r="O15" s="52">
        <f t="shared" si="0"/>
        <v>419520</v>
      </c>
      <c r="P15" s="52">
        <f t="shared" si="0"/>
        <v>389614</v>
      </c>
      <c r="Q15" s="52">
        <f t="shared" si="0"/>
        <v>396012</v>
      </c>
      <c r="R15" s="52">
        <f t="shared" si="0"/>
        <v>365782</v>
      </c>
      <c r="S15" s="52">
        <f t="shared" si="0"/>
        <v>375828</v>
      </c>
      <c r="T15" s="52">
        <f t="shared" si="0"/>
        <v>369843</v>
      </c>
      <c r="U15" s="52">
        <f t="shared" si="0"/>
        <v>768258</v>
      </c>
    </row>
    <row r="16" spans="2:21" ht="13.5">
      <c r="B16" s="27"/>
      <c r="C16" s="27"/>
      <c r="D16" s="17"/>
      <c r="E16" s="17"/>
      <c r="F16" s="17"/>
      <c r="G16" s="17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13.5">
      <c r="B17" s="1" t="str">
        <f aca="true" t="shared" si="1" ref="B17:B48">$B$15</f>
        <v>2020-21</v>
      </c>
      <c r="C17" s="1" t="str">
        <f aca="true" t="shared" si="2" ref="C17:C48">$C$15</f>
        <v>May</v>
      </c>
      <c r="D17" s="46" t="s">
        <v>254</v>
      </c>
      <c r="E17" s="1" t="s">
        <v>32</v>
      </c>
      <c r="F17" s="46" t="s">
        <v>245</v>
      </c>
      <c r="G17" s="46" t="s">
        <v>32</v>
      </c>
      <c r="H17" s="46">
        <v>5166</v>
      </c>
      <c r="I17" s="46">
        <v>21901</v>
      </c>
      <c r="J17" s="46">
        <v>27067</v>
      </c>
      <c r="K17" s="46">
        <v>1296</v>
      </c>
      <c r="L17" s="46">
        <v>14067</v>
      </c>
      <c r="M17" s="46">
        <v>15363</v>
      </c>
      <c r="N17" s="46">
        <v>107</v>
      </c>
      <c r="O17" s="46">
        <v>12178</v>
      </c>
      <c r="P17" s="46">
        <v>10693</v>
      </c>
      <c r="Q17" s="46">
        <v>19347</v>
      </c>
      <c r="R17" s="46">
        <v>10523</v>
      </c>
      <c r="S17" s="46">
        <v>19055</v>
      </c>
      <c r="T17" s="46">
        <v>20410</v>
      </c>
      <c r="U17" s="41">
        <v>67546</v>
      </c>
    </row>
    <row r="18" spans="2:21" ht="13.5">
      <c r="B18" s="3" t="str">
        <f t="shared" si="1"/>
        <v>2020-21</v>
      </c>
      <c r="C18" s="3" t="str">
        <f t="shared" si="2"/>
        <v>May</v>
      </c>
      <c r="D18" s="47" t="s">
        <v>249</v>
      </c>
      <c r="E18" s="3" t="s">
        <v>250</v>
      </c>
      <c r="F18" s="47" t="s">
        <v>173</v>
      </c>
      <c r="G18" s="3" t="s">
        <v>174</v>
      </c>
      <c r="H18" s="47">
        <v>58</v>
      </c>
      <c r="I18" s="47">
        <v>314</v>
      </c>
      <c r="J18" s="47">
        <v>372</v>
      </c>
      <c r="K18" s="47">
        <v>8</v>
      </c>
      <c r="L18" s="47">
        <v>130</v>
      </c>
      <c r="M18" s="47">
        <v>138</v>
      </c>
      <c r="N18" s="47">
        <v>0</v>
      </c>
      <c r="O18" s="47">
        <v>1469</v>
      </c>
      <c r="P18" s="47">
        <v>1516</v>
      </c>
      <c r="Q18" s="47">
        <v>866</v>
      </c>
      <c r="R18" s="47">
        <v>1291</v>
      </c>
      <c r="S18" s="47">
        <v>727</v>
      </c>
      <c r="T18" s="47">
        <v>1608</v>
      </c>
      <c r="U18" s="42">
        <v>1867</v>
      </c>
    </row>
    <row r="19" spans="2:21" ht="13.5">
      <c r="B19" s="3" t="str">
        <f t="shared" si="1"/>
        <v>2020-21</v>
      </c>
      <c r="C19" s="3" t="str">
        <f t="shared" si="2"/>
        <v>May</v>
      </c>
      <c r="D19" s="47" t="s">
        <v>249</v>
      </c>
      <c r="E19" s="3" t="s">
        <v>250</v>
      </c>
      <c r="F19" s="47" t="s">
        <v>175</v>
      </c>
      <c r="G19" s="3" t="s">
        <v>176</v>
      </c>
      <c r="H19" s="47">
        <v>110</v>
      </c>
      <c r="I19" s="47">
        <v>998</v>
      </c>
      <c r="J19" s="47">
        <v>1108</v>
      </c>
      <c r="K19" s="47">
        <v>46</v>
      </c>
      <c r="L19" s="47">
        <v>708</v>
      </c>
      <c r="M19" s="47">
        <v>754</v>
      </c>
      <c r="N19" s="47">
        <v>30</v>
      </c>
      <c r="O19" s="47">
        <v>1956</v>
      </c>
      <c r="P19" s="47">
        <v>2214</v>
      </c>
      <c r="Q19" s="47">
        <v>2536</v>
      </c>
      <c r="R19" s="47">
        <v>2086</v>
      </c>
      <c r="S19" s="47">
        <v>2419</v>
      </c>
      <c r="T19" s="47">
        <v>2627</v>
      </c>
      <c r="U19" s="42">
        <v>4609</v>
      </c>
    </row>
    <row r="20" spans="2:21" ht="13.5">
      <c r="B20" s="3" t="str">
        <f t="shared" si="1"/>
        <v>2020-21</v>
      </c>
      <c r="C20" s="3" t="str">
        <f t="shared" si="2"/>
        <v>May</v>
      </c>
      <c r="D20" s="47" t="s">
        <v>249</v>
      </c>
      <c r="E20" s="3" t="s">
        <v>250</v>
      </c>
      <c r="F20" s="47" t="s">
        <v>177</v>
      </c>
      <c r="G20" s="3" t="s">
        <v>178</v>
      </c>
      <c r="H20" s="47">
        <v>62</v>
      </c>
      <c r="I20" s="47">
        <v>409</v>
      </c>
      <c r="J20" s="47">
        <v>471</v>
      </c>
      <c r="K20" s="47">
        <v>29</v>
      </c>
      <c r="L20" s="47">
        <v>162</v>
      </c>
      <c r="M20" s="47">
        <v>191</v>
      </c>
      <c r="N20" s="47">
        <v>0</v>
      </c>
      <c r="O20" s="47">
        <v>1521</v>
      </c>
      <c r="P20" s="47">
        <v>1508</v>
      </c>
      <c r="Q20" s="47">
        <v>1347</v>
      </c>
      <c r="R20" s="47">
        <v>1302</v>
      </c>
      <c r="S20" s="47">
        <v>1189</v>
      </c>
      <c r="T20" s="47">
        <v>2283</v>
      </c>
      <c r="U20" s="42">
        <v>2982</v>
      </c>
    </row>
    <row r="21" spans="2:21" ht="13.5">
      <c r="B21" s="3" t="str">
        <f t="shared" si="1"/>
        <v>2020-21</v>
      </c>
      <c r="C21" s="3" t="str">
        <f t="shared" si="2"/>
        <v>May</v>
      </c>
      <c r="D21" s="47" t="s">
        <v>249</v>
      </c>
      <c r="E21" s="3" t="s">
        <v>250</v>
      </c>
      <c r="F21" s="47" t="s">
        <v>179</v>
      </c>
      <c r="G21" s="3" t="s">
        <v>180</v>
      </c>
      <c r="H21" s="47">
        <v>117</v>
      </c>
      <c r="I21" s="47">
        <v>1056</v>
      </c>
      <c r="J21" s="47">
        <v>1173</v>
      </c>
      <c r="K21" s="47">
        <v>50</v>
      </c>
      <c r="L21" s="47">
        <v>706</v>
      </c>
      <c r="M21" s="47">
        <v>756</v>
      </c>
      <c r="N21" s="47">
        <v>51</v>
      </c>
      <c r="O21" s="47">
        <v>2429</v>
      </c>
      <c r="P21" s="47">
        <v>2041</v>
      </c>
      <c r="Q21" s="47">
        <v>2688</v>
      </c>
      <c r="R21" s="47">
        <v>1900</v>
      </c>
      <c r="S21" s="47">
        <v>2545</v>
      </c>
      <c r="T21" s="47">
        <v>2822</v>
      </c>
      <c r="U21" s="42">
        <v>5566</v>
      </c>
    </row>
    <row r="22" spans="2:21" ht="13.5">
      <c r="B22" s="3" t="str">
        <f t="shared" si="1"/>
        <v>2020-21</v>
      </c>
      <c r="C22" s="3" t="str">
        <f t="shared" si="2"/>
        <v>May</v>
      </c>
      <c r="D22" s="47" t="s">
        <v>249</v>
      </c>
      <c r="E22" s="3" t="s">
        <v>250</v>
      </c>
      <c r="F22" s="47" t="s">
        <v>181</v>
      </c>
      <c r="G22" s="3" t="s">
        <v>182</v>
      </c>
      <c r="H22" s="47">
        <v>61</v>
      </c>
      <c r="I22" s="47">
        <v>608</v>
      </c>
      <c r="J22" s="47">
        <v>669</v>
      </c>
      <c r="K22" s="47">
        <v>20</v>
      </c>
      <c r="L22" s="47">
        <v>374</v>
      </c>
      <c r="M22" s="47">
        <v>394</v>
      </c>
      <c r="N22" s="47">
        <v>1</v>
      </c>
      <c r="O22" s="47">
        <v>1662</v>
      </c>
      <c r="P22" s="47">
        <v>1361</v>
      </c>
      <c r="Q22" s="47">
        <v>2212</v>
      </c>
      <c r="R22" s="47">
        <v>1213</v>
      </c>
      <c r="S22" s="47">
        <v>2039</v>
      </c>
      <c r="T22" s="47">
        <v>1907</v>
      </c>
      <c r="U22" s="42">
        <v>4441</v>
      </c>
    </row>
    <row r="23" spans="2:21" ht="13.5">
      <c r="B23" s="3" t="str">
        <f t="shared" si="1"/>
        <v>2020-21</v>
      </c>
      <c r="C23" s="3" t="str">
        <f t="shared" si="2"/>
        <v>May</v>
      </c>
      <c r="D23" s="47" t="s">
        <v>249</v>
      </c>
      <c r="E23" s="3" t="s">
        <v>250</v>
      </c>
      <c r="F23" s="47" t="s">
        <v>183</v>
      </c>
      <c r="G23" s="3" t="s">
        <v>184</v>
      </c>
      <c r="H23" s="47">
        <v>66</v>
      </c>
      <c r="I23" s="47">
        <v>543</v>
      </c>
      <c r="J23" s="47">
        <v>609</v>
      </c>
      <c r="K23" s="47">
        <v>20</v>
      </c>
      <c r="L23" s="47">
        <v>323</v>
      </c>
      <c r="M23" s="47">
        <v>343</v>
      </c>
      <c r="N23" s="47">
        <v>3</v>
      </c>
      <c r="O23" s="47">
        <v>1134</v>
      </c>
      <c r="P23" s="47">
        <v>1762</v>
      </c>
      <c r="Q23" s="47">
        <v>2798</v>
      </c>
      <c r="R23" s="47">
        <v>1615</v>
      </c>
      <c r="S23" s="47">
        <v>2642</v>
      </c>
      <c r="T23" s="47">
        <v>1723</v>
      </c>
      <c r="U23" s="42">
        <v>4911</v>
      </c>
    </row>
    <row r="24" spans="2:21" ht="13.5">
      <c r="B24" s="3" t="str">
        <f t="shared" si="1"/>
        <v>2020-21</v>
      </c>
      <c r="C24" s="3" t="str">
        <f t="shared" si="2"/>
        <v>May</v>
      </c>
      <c r="D24" s="47" t="s">
        <v>249</v>
      </c>
      <c r="E24" s="3" t="s">
        <v>250</v>
      </c>
      <c r="F24" s="47" t="s">
        <v>185</v>
      </c>
      <c r="G24" s="3" t="s">
        <v>186</v>
      </c>
      <c r="H24" s="47">
        <v>80</v>
      </c>
      <c r="I24" s="47">
        <v>687</v>
      </c>
      <c r="J24" s="47">
        <v>767</v>
      </c>
      <c r="K24" s="47">
        <v>27</v>
      </c>
      <c r="L24" s="47">
        <v>427</v>
      </c>
      <c r="M24" s="47">
        <v>454</v>
      </c>
      <c r="N24" s="47">
        <v>41</v>
      </c>
      <c r="O24" s="47">
        <v>1643</v>
      </c>
      <c r="P24" s="47">
        <v>1340</v>
      </c>
      <c r="Q24" s="47">
        <v>1632</v>
      </c>
      <c r="R24" s="47">
        <v>1326</v>
      </c>
      <c r="S24" s="47">
        <v>1606</v>
      </c>
      <c r="T24" s="47">
        <v>1853</v>
      </c>
      <c r="U24" s="42">
        <v>3134</v>
      </c>
    </row>
    <row r="25" spans="2:21" ht="13.5">
      <c r="B25" s="3" t="str">
        <f t="shared" si="1"/>
        <v>2020-21</v>
      </c>
      <c r="C25" s="3" t="str">
        <f t="shared" si="2"/>
        <v>May</v>
      </c>
      <c r="D25" s="47" t="s">
        <v>249</v>
      </c>
      <c r="E25" s="3" t="s">
        <v>250</v>
      </c>
      <c r="F25" s="47" t="s">
        <v>187</v>
      </c>
      <c r="G25" s="3" t="s">
        <v>188</v>
      </c>
      <c r="H25" s="47">
        <v>99</v>
      </c>
      <c r="I25" s="47">
        <v>519</v>
      </c>
      <c r="J25" s="47">
        <v>618</v>
      </c>
      <c r="K25" s="47">
        <v>11</v>
      </c>
      <c r="L25" s="47">
        <v>177</v>
      </c>
      <c r="M25" s="47">
        <v>188</v>
      </c>
      <c r="N25" s="47">
        <v>0</v>
      </c>
      <c r="O25" s="47">
        <v>2108</v>
      </c>
      <c r="P25" s="47">
        <v>2212</v>
      </c>
      <c r="Q25" s="47">
        <v>1164</v>
      </c>
      <c r="R25" s="47">
        <v>1948</v>
      </c>
      <c r="S25" s="47">
        <v>990</v>
      </c>
      <c r="T25" s="47">
        <v>2213</v>
      </c>
      <c r="U25" s="42">
        <v>2309</v>
      </c>
    </row>
    <row r="26" spans="2:21" ht="13.5">
      <c r="B26" s="3" t="str">
        <f t="shared" si="1"/>
        <v>2020-21</v>
      </c>
      <c r="C26" s="3" t="str">
        <f t="shared" si="2"/>
        <v>May</v>
      </c>
      <c r="D26" s="47" t="s">
        <v>249</v>
      </c>
      <c r="E26" s="3" t="s">
        <v>250</v>
      </c>
      <c r="F26" s="47" t="s">
        <v>189</v>
      </c>
      <c r="G26" s="3" t="s">
        <v>190</v>
      </c>
      <c r="H26" s="47">
        <v>73</v>
      </c>
      <c r="I26" s="47">
        <v>769</v>
      </c>
      <c r="J26" s="47">
        <v>842</v>
      </c>
      <c r="K26" s="47">
        <v>18</v>
      </c>
      <c r="L26" s="47">
        <v>402</v>
      </c>
      <c r="M26" s="47">
        <v>420</v>
      </c>
      <c r="N26" s="47">
        <v>70</v>
      </c>
      <c r="O26" s="47">
        <v>1539</v>
      </c>
      <c r="P26" s="47">
        <v>1494</v>
      </c>
      <c r="Q26" s="47">
        <v>1632</v>
      </c>
      <c r="R26" s="47">
        <v>1469</v>
      </c>
      <c r="S26" s="47">
        <v>1598</v>
      </c>
      <c r="T26" s="47">
        <v>1708</v>
      </c>
      <c r="U26" s="42">
        <v>3420</v>
      </c>
    </row>
    <row r="27" spans="2:21" ht="13.5">
      <c r="B27" s="3" t="str">
        <f t="shared" si="1"/>
        <v>2020-21</v>
      </c>
      <c r="C27" s="3" t="str">
        <f t="shared" si="2"/>
        <v>May</v>
      </c>
      <c r="D27" s="47" t="s">
        <v>249</v>
      </c>
      <c r="E27" s="3" t="s">
        <v>250</v>
      </c>
      <c r="F27" s="47" t="s">
        <v>191</v>
      </c>
      <c r="G27" s="3" t="s">
        <v>192</v>
      </c>
      <c r="H27" s="47">
        <v>63</v>
      </c>
      <c r="I27" s="47">
        <v>321</v>
      </c>
      <c r="J27" s="47">
        <v>384</v>
      </c>
      <c r="K27" s="47">
        <v>12</v>
      </c>
      <c r="L27" s="47">
        <v>150</v>
      </c>
      <c r="M27" s="47">
        <v>162</v>
      </c>
      <c r="N27" s="47">
        <v>1</v>
      </c>
      <c r="O27" s="47">
        <v>2168</v>
      </c>
      <c r="P27" s="47">
        <v>1424</v>
      </c>
      <c r="Q27" s="47">
        <v>2094</v>
      </c>
      <c r="R27" s="47">
        <v>1150</v>
      </c>
      <c r="S27" s="47">
        <v>1813</v>
      </c>
      <c r="T27" s="47">
        <v>2144</v>
      </c>
      <c r="U27" s="42">
        <v>3636</v>
      </c>
    </row>
    <row r="28" spans="2:21" ht="13.5">
      <c r="B28" s="3" t="str">
        <f t="shared" si="1"/>
        <v>2020-21</v>
      </c>
      <c r="C28" s="3" t="str">
        <f t="shared" si="2"/>
        <v>May</v>
      </c>
      <c r="D28" s="47" t="s">
        <v>249</v>
      </c>
      <c r="E28" s="3" t="s">
        <v>250</v>
      </c>
      <c r="F28" s="47" t="s">
        <v>193</v>
      </c>
      <c r="G28" s="3" t="s">
        <v>194</v>
      </c>
      <c r="H28" s="47">
        <v>75</v>
      </c>
      <c r="I28" s="47">
        <v>383</v>
      </c>
      <c r="J28" s="47">
        <v>458</v>
      </c>
      <c r="K28" s="47">
        <v>16</v>
      </c>
      <c r="L28" s="47">
        <v>125</v>
      </c>
      <c r="M28" s="47">
        <v>141</v>
      </c>
      <c r="N28" s="47">
        <v>1</v>
      </c>
      <c r="O28" s="47">
        <v>1804</v>
      </c>
      <c r="P28" s="47">
        <v>2089</v>
      </c>
      <c r="Q28" s="47">
        <v>1464</v>
      </c>
      <c r="R28" s="47">
        <v>1631</v>
      </c>
      <c r="S28" s="47">
        <v>1269</v>
      </c>
      <c r="T28" s="47">
        <v>1921</v>
      </c>
      <c r="U28" s="42">
        <v>2594</v>
      </c>
    </row>
    <row r="29" spans="2:21" ht="13.5">
      <c r="B29" s="3" t="str">
        <f t="shared" si="1"/>
        <v>2020-21</v>
      </c>
      <c r="C29" s="3" t="str">
        <f t="shared" si="2"/>
        <v>May</v>
      </c>
      <c r="D29" s="47" t="s">
        <v>249</v>
      </c>
      <c r="E29" s="3" t="s">
        <v>250</v>
      </c>
      <c r="F29" s="47" t="s">
        <v>195</v>
      </c>
      <c r="G29" s="3" t="s">
        <v>196</v>
      </c>
      <c r="H29" s="47">
        <v>45</v>
      </c>
      <c r="I29" s="47">
        <v>323</v>
      </c>
      <c r="J29" s="47">
        <v>368</v>
      </c>
      <c r="K29" s="47">
        <v>16</v>
      </c>
      <c r="L29" s="47">
        <v>161</v>
      </c>
      <c r="M29" s="47">
        <v>177</v>
      </c>
      <c r="N29" s="47">
        <v>0</v>
      </c>
      <c r="O29" s="47">
        <v>1589</v>
      </c>
      <c r="P29" s="47">
        <v>1373</v>
      </c>
      <c r="Q29" s="47">
        <v>1607</v>
      </c>
      <c r="R29" s="47">
        <v>1218</v>
      </c>
      <c r="S29" s="47">
        <v>1467</v>
      </c>
      <c r="T29" s="47">
        <v>1395</v>
      </c>
      <c r="U29" s="42">
        <v>2731</v>
      </c>
    </row>
    <row r="30" spans="2:21" ht="13.5">
      <c r="B30" s="3" t="str">
        <f t="shared" si="1"/>
        <v>2020-21</v>
      </c>
      <c r="C30" s="3" t="str">
        <f t="shared" si="2"/>
        <v>May</v>
      </c>
      <c r="D30" s="47" t="s">
        <v>249</v>
      </c>
      <c r="E30" s="3" t="s">
        <v>250</v>
      </c>
      <c r="F30" s="47" t="s">
        <v>197</v>
      </c>
      <c r="G30" s="3" t="s">
        <v>198</v>
      </c>
      <c r="H30" s="47">
        <v>69</v>
      </c>
      <c r="I30" s="47">
        <v>328</v>
      </c>
      <c r="J30" s="47">
        <v>397</v>
      </c>
      <c r="K30" s="47">
        <v>24</v>
      </c>
      <c r="L30" s="47">
        <v>129</v>
      </c>
      <c r="M30" s="47">
        <v>153</v>
      </c>
      <c r="N30" s="47">
        <v>0</v>
      </c>
      <c r="O30" s="47">
        <v>1776</v>
      </c>
      <c r="P30" s="47">
        <v>1823</v>
      </c>
      <c r="Q30" s="47">
        <v>1982</v>
      </c>
      <c r="R30" s="47">
        <v>1433</v>
      </c>
      <c r="S30" s="47">
        <v>1778</v>
      </c>
      <c r="T30" s="47">
        <v>1936</v>
      </c>
      <c r="U30" s="42">
        <v>3546</v>
      </c>
    </row>
    <row r="31" spans="2:21" ht="13.5">
      <c r="B31" s="3" t="str">
        <f t="shared" si="1"/>
        <v>2020-21</v>
      </c>
      <c r="C31" s="3" t="str">
        <f t="shared" si="2"/>
        <v>May</v>
      </c>
      <c r="D31" s="47" t="s">
        <v>249</v>
      </c>
      <c r="E31" s="3" t="s">
        <v>250</v>
      </c>
      <c r="F31" s="47" t="s">
        <v>199</v>
      </c>
      <c r="G31" s="3" t="s">
        <v>200</v>
      </c>
      <c r="H31" s="47">
        <v>64</v>
      </c>
      <c r="I31" s="47">
        <v>479</v>
      </c>
      <c r="J31" s="47">
        <v>543</v>
      </c>
      <c r="K31" s="47">
        <v>19</v>
      </c>
      <c r="L31" s="47">
        <v>299</v>
      </c>
      <c r="M31" s="47">
        <v>318</v>
      </c>
      <c r="N31" s="47">
        <v>3</v>
      </c>
      <c r="O31" s="47">
        <v>1027</v>
      </c>
      <c r="P31" s="47">
        <v>1168</v>
      </c>
      <c r="Q31" s="47">
        <v>2382</v>
      </c>
      <c r="R31" s="47">
        <v>1091</v>
      </c>
      <c r="S31" s="47">
        <v>2255</v>
      </c>
      <c r="T31" s="47">
        <v>1481</v>
      </c>
      <c r="U31" s="42">
        <v>4358</v>
      </c>
    </row>
    <row r="32" spans="2:21" ht="13.5">
      <c r="B32" s="3" t="str">
        <f t="shared" si="1"/>
        <v>2020-21</v>
      </c>
      <c r="C32" s="3" t="str">
        <f t="shared" si="2"/>
        <v>May</v>
      </c>
      <c r="D32" s="47" t="s">
        <v>249</v>
      </c>
      <c r="E32" s="3" t="s">
        <v>250</v>
      </c>
      <c r="F32" s="47" t="s">
        <v>201</v>
      </c>
      <c r="G32" s="3" t="s">
        <v>202</v>
      </c>
      <c r="H32" s="47">
        <v>56</v>
      </c>
      <c r="I32" s="47">
        <v>447</v>
      </c>
      <c r="J32" s="47">
        <v>503</v>
      </c>
      <c r="K32" s="47">
        <v>18</v>
      </c>
      <c r="L32" s="47">
        <v>243</v>
      </c>
      <c r="M32" s="47">
        <v>261</v>
      </c>
      <c r="N32" s="47">
        <v>0</v>
      </c>
      <c r="O32" s="47">
        <v>813</v>
      </c>
      <c r="P32" s="47">
        <v>933</v>
      </c>
      <c r="Q32" s="47">
        <v>1531</v>
      </c>
      <c r="R32" s="47">
        <v>870</v>
      </c>
      <c r="S32" s="47">
        <v>1468</v>
      </c>
      <c r="T32" s="47">
        <v>1228</v>
      </c>
      <c r="U32" s="42">
        <v>2907</v>
      </c>
    </row>
    <row r="33" spans="2:21" ht="13.5">
      <c r="B33" s="3" t="str">
        <f t="shared" si="1"/>
        <v>2020-21</v>
      </c>
      <c r="C33" s="3" t="str">
        <f t="shared" si="2"/>
        <v>May</v>
      </c>
      <c r="D33" s="47" t="s">
        <v>249</v>
      </c>
      <c r="E33" s="3" t="s">
        <v>250</v>
      </c>
      <c r="F33" s="47" t="s">
        <v>291</v>
      </c>
      <c r="G33" s="3" t="s">
        <v>292</v>
      </c>
      <c r="H33" s="47">
        <v>422</v>
      </c>
      <c r="I33" s="47">
        <v>2395</v>
      </c>
      <c r="J33" s="47">
        <v>2817</v>
      </c>
      <c r="K33" s="47">
        <v>89</v>
      </c>
      <c r="L33" s="47">
        <v>789</v>
      </c>
      <c r="M33" s="47">
        <v>878</v>
      </c>
      <c r="N33" s="47">
        <v>1</v>
      </c>
      <c r="O33" s="47">
        <v>8867</v>
      </c>
      <c r="P33" s="47">
        <v>11310</v>
      </c>
      <c r="Q33" s="47">
        <v>13313</v>
      </c>
      <c r="R33" s="47">
        <v>10148</v>
      </c>
      <c r="S33" s="47">
        <v>12547</v>
      </c>
      <c r="T33" s="47">
        <v>9297</v>
      </c>
      <c r="U33" s="42">
        <v>24352</v>
      </c>
    </row>
    <row r="34" spans="2:21" ht="13.5">
      <c r="B34" s="3" t="str">
        <f t="shared" si="1"/>
        <v>2020-21</v>
      </c>
      <c r="C34" s="3" t="str">
        <f t="shared" si="2"/>
        <v>May</v>
      </c>
      <c r="D34" s="47" t="s">
        <v>249</v>
      </c>
      <c r="E34" s="3" t="s">
        <v>250</v>
      </c>
      <c r="F34" s="47" t="s">
        <v>293</v>
      </c>
      <c r="G34" s="3" t="s">
        <v>294</v>
      </c>
      <c r="H34" s="47">
        <v>1049</v>
      </c>
      <c r="I34" s="47">
        <v>4714</v>
      </c>
      <c r="J34" s="47">
        <v>5763</v>
      </c>
      <c r="K34" s="47">
        <v>219</v>
      </c>
      <c r="L34" s="47">
        <v>1645</v>
      </c>
      <c r="M34" s="47">
        <v>1864</v>
      </c>
      <c r="N34" s="47">
        <v>3</v>
      </c>
      <c r="O34" s="47">
        <v>11660</v>
      </c>
      <c r="P34" s="47">
        <v>12163</v>
      </c>
      <c r="Q34" s="47">
        <v>12945</v>
      </c>
      <c r="R34" s="47">
        <v>11810</v>
      </c>
      <c r="S34" s="47">
        <v>12276</v>
      </c>
      <c r="T34" s="47">
        <v>11344</v>
      </c>
      <c r="U34" s="42">
        <v>25140</v>
      </c>
    </row>
    <row r="35" spans="2:21" ht="13.5">
      <c r="B35" s="3" t="str">
        <f t="shared" si="1"/>
        <v>2020-21</v>
      </c>
      <c r="C35" s="3" t="str">
        <f t="shared" si="2"/>
        <v>May</v>
      </c>
      <c r="D35" s="47" t="s">
        <v>249</v>
      </c>
      <c r="E35" s="3" t="s">
        <v>250</v>
      </c>
      <c r="F35" s="47" t="s">
        <v>295</v>
      </c>
      <c r="G35" s="3" t="s">
        <v>296</v>
      </c>
      <c r="H35" s="47">
        <v>404</v>
      </c>
      <c r="I35" s="47">
        <v>4374</v>
      </c>
      <c r="J35" s="47">
        <v>4778</v>
      </c>
      <c r="K35" s="47">
        <v>116</v>
      </c>
      <c r="L35" s="47">
        <v>2358</v>
      </c>
      <c r="M35" s="47">
        <v>2474</v>
      </c>
      <c r="N35" s="47">
        <v>1</v>
      </c>
      <c r="O35" s="47">
        <v>7699</v>
      </c>
      <c r="P35" s="47">
        <v>8257</v>
      </c>
      <c r="Q35" s="47">
        <v>9320</v>
      </c>
      <c r="R35" s="47">
        <v>8141</v>
      </c>
      <c r="S35" s="47">
        <v>9215</v>
      </c>
      <c r="T35" s="47">
        <v>11217</v>
      </c>
      <c r="U35" s="42">
        <v>20699</v>
      </c>
    </row>
    <row r="36" spans="2:21" ht="13.5">
      <c r="B36" s="3" t="str">
        <f t="shared" si="1"/>
        <v>2020-21</v>
      </c>
      <c r="C36" s="3" t="str">
        <f t="shared" si="2"/>
        <v>May</v>
      </c>
      <c r="D36" s="47" t="s">
        <v>265</v>
      </c>
      <c r="E36" s="3" t="s">
        <v>281</v>
      </c>
      <c r="F36" s="47" t="s">
        <v>223</v>
      </c>
      <c r="G36" s="3" t="s">
        <v>224</v>
      </c>
      <c r="H36" s="47">
        <v>508</v>
      </c>
      <c r="I36" s="47">
        <v>2921</v>
      </c>
      <c r="J36" s="47">
        <v>3429</v>
      </c>
      <c r="K36" s="47">
        <v>178</v>
      </c>
      <c r="L36" s="47">
        <v>1444</v>
      </c>
      <c r="M36" s="47">
        <v>1622</v>
      </c>
      <c r="N36" s="47">
        <v>0</v>
      </c>
      <c r="O36" s="47">
        <v>5864</v>
      </c>
      <c r="P36" s="47">
        <v>6872</v>
      </c>
      <c r="Q36" s="47">
        <v>4333</v>
      </c>
      <c r="R36" s="47">
        <v>6860</v>
      </c>
      <c r="S36" s="47">
        <v>4309</v>
      </c>
      <c r="T36" s="47">
        <v>4050</v>
      </c>
      <c r="U36" s="42">
        <v>8084</v>
      </c>
    </row>
    <row r="37" spans="2:21" ht="13.5">
      <c r="B37" s="3" t="str">
        <f t="shared" si="1"/>
        <v>2020-21</v>
      </c>
      <c r="C37" s="3" t="str">
        <f t="shared" si="2"/>
        <v>May</v>
      </c>
      <c r="D37" s="47" t="s">
        <v>265</v>
      </c>
      <c r="E37" s="3" t="s">
        <v>281</v>
      </c>
      <c r="F37" s="47" t="s">
        <v>225</v>
      </c>
      <c r="G37" s="3" t="s">
        <v>226</v>
      </c>
      <c r="H37" s="47">
        <v>333</v>
      </c>
      <c r="I37" s="47">
        <v>1542</v>
      </c>
      <c r="J37" s="47">
        <v>1875</v>
      </c>
      <c r="K37" s="47">
        <v>101</v>
      </c>
      <c r="L37" s="47">
        <v>812</v>
      </c>
      <c r="M37" s="47">
        <v>913</v>
      </c>
      <c r="N37" s="47">
        <v>2</v>
      </c>
      <c r="O37" s="47">
        <v>3897</v>
      </c>
      <c r="P37" s="47">
        <v>4056</v>
      </c>
      <c r="Q37" s="47">
        <v>3462</v>
      </c>
      <c r="R37" s="47">
        <v>4010</v>
      </c>
      <c r="S37" s="47">
        <v>3410</v>
      </c>
      <c r="T37" s="47">
        <v>3182</v>
      </c>
      <c r="U37" s="42">
        <v>5449</v>
      </c>
    </row>
    <row r="38" spans="2:21" ht="13.5">
      <c r="B38" s="3" t="str">
        <f t="shared" si="1"/>
        <v>2020-21</v>
      </c>
      <c r="C38" s="3" t="str">
        <f t="shared" si="2"/>
        <v>May</v>
      </c>
      <c r="D38" s="47" t="s">
        <v>265</v>
      </c>
      <c r="E38" s="3" t="s">
        <v>281</v>
      </c>
      <c r="F38" s="47" t="s">
        <v>227</v>
      </c>
      <c r="G38" s="3" t="s">
        <v>228</v>
      </c>
      <c r="H38" s="47">
        <v>520</v>
      </c>
      <c r="I38" s="47">
        <v>2889</v>
      </c>
      <c r="J38" s="47">
        <v>3409</v>
      </c>
      <c r="K38" s="47">
        <v>197</v>
      </c>
      <c r="L38" s="47">
        <v>1311</v>
      </c>
      <c r="M38" s="47">
        <v>1508</v>
      </c>
      <c r="N38" s="47">
        <v>0</v>
      </c>
      <c r="O38" s="47">
        <v>3907</v>
      </c>
      <c r="P38" s="47">
        <v>4641</v>
      </c>
      <c r="Q38" s="47">
        <v>4739</v>
      </c>
      <c r="R38" s="47">
        <v>4592</v>
      </c>
      <c r="S38" s="47">
        <v>4687</v>
      </c>
      <c r="T38" s="47">
        <v>1909</v>
      </c>
      <c r="U38" s="42">
        <v>7864</v>
      </c>
    </row>
    <row r="39" spans="2:21" ht="13.5">
      <c r="B39" s="3" t="str">
        <f t="shared" si="1"/>
        <v>2020-21</v>
      </c>
      <c r="C39" s="3" t="str">
        <f t="shared" si="2"/>
        <v>May</v>
      </c>
      <c r="D39" s="47" t="s">
        <v>265</v>
      </c>
      <c r="E39" s="3" t="s">
        <v>281</v>
      </c>
      <c r="F39" s="47" t="s">
        <v>229</v>
      </c>
      <c r="G39" s="3" t="s">
        <v>230</v>
      </c>
      <c r="H39" s="47">
        <v>293</v>
      </c>
      <c r="I39" s="47">
        <v>1760</v>
      </c>
      <c r="J39" s="47">
        <v>2053</v>
      </c>
      <c r="K39" s="47">
        <v>55</v>
      </c>
      <c r="L39" s="47">
        <v>732</v>
      </c>
      <c r="M39" s="47">
        <v>787</v>
      </c>
      <c r="N39" s="47">
        <v>0</v>
      </c>
      <c r="O39" s="47">
        <v>4435</v>
      </c>
      <c r="P39" s="47">
        <v>3325</v>
      </c>
      <c r="Q39" s="47">
        <v>2942</v>
      </c>
      <c r="R39" s="47">
        <v>3313</v>
      </c>
      <c r="S39" s="47">
        <v>2931</v>
      </c>
      <c r="T39" s="47">
        <v>2266</v>
      </c>
      <c r="U39" s="42">
        <v>5355</v>
      </c>
    </row>
    <row r="40" spans="2:21" ht="13.5">
      <c r="B40" s="3" t="str">
        <f t="shared" si="1"/>
        <v>2020-21</v>
      </c>
      <c r="C40" s="3" t="str">
        <f t="shared" si="2"/>
        <v>May</v>
      </c>
      <c r="D40" s="47" t="s">
        <v>265</v>
      </c>
      <c r="E40" s="3" t="s">
        <v>281</v>
      </c>
      <c r="F40" s="47" t="s">
        <v>266</v>
      </c>
      <c r="G40" s="3" t="s">
        <v>267</v>
      </c>
      <c r="H40" s="47">
        <v>422</v>
      </c>
      <c r="I40" s="47">
        <v>2926</v>
      </c>
      <c r="J40" s="47">
        <v>3348</v>
      </c>
      <c r="K40" s="47">
        <v>106</v>
      </c>
      <c r="L40" s="47">
        <v>703</v>
      </c>
      <c r="M40" s="47">
        <v>809</v>
      </c>
      <c r="N40" s="47">
        <v>0</v>
      </c>
      <c r="O40" s="47">
        <v>7099</v>
      </c>
      <c r="P40" s="47">
        <v>4126</v>
      </c>
      <c r="Q40" s="47">
        <v>4963</v>
      </c>
      <c r="R40" s="47">
        <v>4067</v>
      </c>
      <c r="S40" s="47">
        <v>4859</v>
      </c>
      <c r="T40" s="47">
        <v>5671</v>
      </c>
      <c r="U40" s="42">
        <v>8325</v>
      </c>
    </row>
    <row r="41" spans="2:21" ht="13.5">
      <c r="B41" s="3" t="str">
        <f t="shared" si="1"/>
        <v>2020-21</v>
      </c>
      <c r="C41" s="3" t="str">
        <f t="shared" si="2"/>
        <v>May</v>
      </c>
      <c r="D41" s="47" t="s">
        <v>265</v>
      </c>
      <c r="E41" s="3" t="s">
        <v>281</v>
      </c>
      <c r="F41" s="47" t="s">
        <v>282</v>
      </c>
      <c r="G41" s="3" t="s">
        <v>283</v>
      </c>
      <c r="H41" s="47">
        <v>1122</v>
      </c>
      <c r="I41" s="47">
        <v>5491</v>
      </c>
      <c r="J41" s="47">
        <v>6613</v>
      </c>
      <c r="K41" s="47">
        <v>289</v>
      </c>
      <c r="L41" s="47">
        <v>2425</v>
      </c>
      <c r="M41" s="47">
        <v>2714</v>
      </c>
      <c r="N41" s="47">
        <v>0</v>
      </c>
      <c r="O41" s="47">
        <v>9347</v>
      </c>
      <c r="P41" s="47">
        <v>8510</v>
      </c>
      <c r="Q41" s="47">
        <v>9310</v>
      </c>
      <c r="R41" s="47">
        <v>8509</v>
      </c>
      <c r="S41" s="47">
        <v>9046</v>
      </c>
      <c r="T41" s="47">
        <v>5312</v>
      </c>
      <c r="U41" s="42">
        <v>15890</v>
      </c>
    </row>
    <row r="42" spans="2:21" ht="13.5">
      <c r="B42" s="3" t="str">
        <f t="shared" si="1"/>
        <v>2020-21</v>
      </c>
      <c r="C42" s="3" t="str">
        <f t="shared" si="2"/>
        <v>May</v>
      </c>
      <c r="D42" s="47" t="s">
        <v>265</v>
      </c>
      <c r="E42" s="3" t="s">
        <v>281</v>
      </c>
      <c r="F42" s="47" t="s">
        <v>297</v>
      </c>
      <c r="G42" s="3" t="s">
        <v>298</v>
      </c>
      <c r="H42" s="47">
        <v>347</v>
      </c>
      <c r="I42" s="47">
        <v>3034</v>
      </c>
      <c r="J42" s="47">
        <v>3381</v>
      </c>
      <c r="K42" s="47">
        <v>58</v>
      </c>
      <c r="L42" s="47">
        <v>1335</v>
      </c>
      <c r="M42" s="47">
        <v>1393</v>
      </c>
      <c r="N42" s="47">
        <v>0</v>
      </c>
      <c r="O42" s="47">
        <v>6458</v>
      </c>
      <c r="P42" s="47">
        <v>6376</v>
      </c>
      <c r="Q42" s="47">
        <v>5212</v>
      </c>
      <c r="R42" s="47">
        <v>5259</v>
      </c>
      <c r="S42" s="47">
        <v>5114</v>
      </c>
      <c r="T42" s="47">
        <v>5808</v>
      </c>
      <c r="U42" s="42">
        <v>9623</v>
      </c>
    </row>
    <row r="43" spans="2:21" ht="13.5">
      <c r="B43" s="3" t="str">
        <f t="shared" si="1"/>
        <v>2020-21</v>
      </c>
      <c r="C43" s="3" t="str">
        <f t="shared" si="2"/>
        <v>May</v>
      </c>
      <c r="D43" s="47" t="s">
        <v>268</v>
      </c>
      <c r="E43" s="3" t="s">
        <v>284</v>
      </c>
      <c r="F43" s="47" t="s">
        <v>203</v>
      </c>
      <c r="G43" s="3" t="s">
        <v>204</v>
      </c>
      <c r="H43" s="47">
        <v>145</v>
      </c>
      <c r="I43" s="47">
        <v>724</v>
      </c>
      <c r="J43" s="47">
        <v>869</v>
      </c>
      <c r="K43" s="47">
        <v>27</v>
      </c>
      <c r="L43" s="47">
        <v>315</v>
      </c>
      <c r="M43" s="47">
        <v>342</v>
      </c>
      <c r="N43" s="47">
        <v>0</v>
      </c>
      <c r="O43" s="47">
        <v>1870</v>
      </c>
      <c r="P43" s="47">
        <v>1793</v>
      </c>
      <c r="Q43" s="47">
        <v>1900</v>
      </c>
      <c r="R43" s="47">
        <v>1623</v>
      </c>
      <c r="S43" s="47">
        <v>1709</v>
      </c>
      <c r="T43" s="47">
        <v>1790</v>
      </c>
      <c r="U43" s="42">
        <v>3000</v>
      </c>
    </row>
    <row r="44" spans="2:21" ht="13.5">
      <c r="B44" s="3" t="str">
        <f t="shared" si="1"/>
        <v>2020-21</v>
      </c>
      <c r="C44" s="3" t="str">
        <f t="shared" si="2"/>
        <v>May</v>
      </c>
      <c r="D44" s="47" t="s">
        <v>268</v>
      </c>
      <c r="E44" s="3" t="s">
        <v>284</v>
      </c>
      <c r="F44" s="47" t="s">
        <v>205</v>
      </c>
      <c r="G44" s="3" t="s">
        <v>206</v>
      </c>
      <c r="H44" s="47">
        <v>31</v>
      </c>
      <c r="I44" s="47">
        <v>185</v>
      </c>
      <c r="J44" s="47">
        <v>216</v>
      </c>
      <c r="K44" s="47">
        <v>1</v>
      </c>
      <c r="L44" s="47">
        <v>21</v>
      </c>
      <c r="M44" s="47">
        <v>22</v>
      </c>
      <c r="N44" s="47">
        <v>8</v>
      </c>
      <c r="O44" s="47">
        <v>563</v>
      </c>
      <c r="P44" s="47">
        <v>691</v>
      </c>
      <c r="Q44" s="47">
        <v>515</v>
      </c>
      <c r="R44" s="47">
        <v>689</v>
      </c>
      <c r="S44" s="47">
        <v>509</v>
      </c>
      <c r="T44" s="47">
        <v>521</v>
      </c>
      <c r="U44" s="42">
        <v>961</v>
      </c>
    </row>
    <row r="45" spans="2:21" ht="13.5">
      <c r="B45" s="3" t="str">
        <f t="shared" si="1"/>
        <v>2020-21</v>
      </c>
      <c r="C45" s="3" t="str">
        <f t="shared" si="2"/>
        <v>May</v>
      </c>
      <c r="D45" s="47" t="s">
        <v>268</v>
      </c>
      <c r="E45" s="3" t="s">
        <v>284</v>
      </c>
      <c r="F45" s="47" t="s">
        <v>207</v>
      </c>
      <c r="G45" s="3" t="s">
        <v>208</v>
      </c>
      <c r="H45" s="47">
        <v>87</v>
      </c>
      <c r="I45" s="47">
        <v>571</v>
      </c>
      <c r="J45" s="47">
        <v>658</v>
      </c>
      <c r="K45" s="47">
        <v>16</v>
      </c>
      <c r="L45" s="47">
        <v>278</v>
      </c>
      <c r="M45" s="47">
        <v>294</v>
      </c>
      <c r="N45" s="47">
        <v>66</v>
      </c>
      <c r="O45" s="47">
        <v>1512</v>
      </c>
      <c r="P45" s="47">
        <v>1285</v>
      </c>
      <c r="Q45" s="47">
        <v>1966</v>
      </c>
      <c r="R45" s="47">
        <v>1283</v>
      </c>
      <c r="S45" s="47">
        <v>1956</v>
      </c>
      <c r="T45" s="47">
        <v>807</v>
      </c>
      <c r="U45" s="42">
        <v>3361</v>
      </c>
    </row>
    <row r="46" spans="2:21" ht="13.5">
      <c r="B46" s="3" t="str">
        <f t="shared" si="1"/>
        <v>2020-21</v>
      </c>
      <c r="C46" s="3" t="str">
        <f t="shared" si="2"/>
        <v>May</v>
      </c>
      <c r="D46" s="47" t="s">
        <v>268</v>
      </c>
      <c r="E46" s="3" t="s">
        <v>284</v>
      </c>
      <c r="F46" s="47" t="s">
        <v>209</v>
      </c>
      <c r="G46" s="3" t="s">
        <v>210</v>
      </c>
      <c r="H46" s="47">
        <v>97</v>
      </c>
      <c r="I46" s="47">
        <v>613</v>
      </c>
      <c r="J46" s="47">
        <v>710</v>
      </c>
      <c r="K46" s="47">
        <v>25</v>
      </c>
      <c r="L46" s="47">
        <v>242</v>
      </c>
      <c r="M46" s="47">
        <v>267</v>
      </c>
      <c r="N46" s="47">
        <v>0</v>
      </c>
      <c r="O46" s="47">
        <v>1463</v>
      </c>
      <c r="P46" s="47">
        <v>995</v>
      </c>
      <c r="Q46" s="47">
        <v>1264</v>
      </c>
      <c r="R46" s="47">
        <v>714</v>
      </c>
      <c r="S46" s="47">
        <v>1065</v>
      </c>
      <c r="T46" s="47">
        <v>1142</v>
      </c>
      <c r="U46" s="42">
        <v>2183</v>
      </c>
    </row>
    <row r="47" spans="2:21" ht="13.5">
      <c r="B47" s="3" t="str">
        <f t="shared" si="1"/>
        <v>2020-21</v>
      </c>
      <c r="C47" s="3" t="str">
        <f t="shared" si="2"/>
        <v>May</v>
      </c>
      <c r="D47" s="47" t="s">
        <v>268</v>
      </c>
      <c r="E47" s="3" t="s">
        <v>284</v>
      </c>
      <c r="F47" s="47" t="s">
        <v>211</v>
      </c>
      <c r="G47" s="3" t="s">
        <v>212</v>
      </c>
      <c r="H47" s="47">
        <v>72</v>
      </c>
      <c r="I47" s="47">
        <v>211</v>
      </c>
      <c r="J47" s="47">
        <v>283</v>
      </c>
      <c r="K47" s="47">
        <v>11</v>
      </c>
      <c r="L47" s="47">
        <v>87</v>
      </c>
      <c r="M47" s="47">
        <v>98</v>
      </c>
      <c r="N47" s="47">
        <v>0</v>
      </c>
      <c r="O47" s="47">
        <v>1145</v>
      </c>
      <c r="P47" s="47">
        <v>558</v>
      </c>
      <c r="Q47" s="47">
        <v>705</v>
      </c>
      <c r="R47" s="47">
        <v>554</v>
      </c>
      <c r="S47" s="47">
        <v>702</v>
      </c>
      <c r="T47" s="47">
        <v>924</v>
      </c>
      <c r="U47" s="42">
        <v>1663</v>
      </c>
    </row>
    <row r="48" spans="2:21" ht="13.5">
      <c r="B48" s="3" t="str">
        <f t="shared" si="1"/>
        <v>2020-21</v>
      </c>
      <c r="C48" s="3" t="str">
        <f t="shared" si="2"/>
        <v>May</v>
      </c>
      <c r="D48" s="47" t="s">
        <v>268</v>
      </c>
      <c r="E48" s="3" t="s">
        <v>284</v>
      </c>
      <c r="F48" s="47" t="s">
        <v>213</v>
      </c>
      <c r="G48" s="3" t="s">
        <v>214</v>
      </c>
      <c r="H48" s="47">
        <v>123</v>
      </c>
      <c r="I48" s="47">
        <v>1413</v>
      </c>
      <c r="J48" s="47">
        <v>1536</v>
      </c>
      <c r="K48" s="47">
        <v>7</v>
      </c>
      <c r="L48" s="47">
        <v>179</v>
      </c>
      <c r="M48" s="47">
        <v>186</v>
      </c>
      <c r="N48" s="47">
        <v>35</v>
      </c>
      <c r="O48" s="47">
        <v>4504</v>
      </c>
      <c r="P48" s="47">
        <v>6859</v>
      </c>
      <c r="Q48" s="47">
        <v>7059</v>
      </c>
      <c r="R48" s="47">
        <v>5952</v>
      </c>
      <c r="S48" s="47">
        <v>6251</v>
      </c>
      <c r="T48" s="47">
        <v>3091</v>
      </c>
      <c r="U48" s="42">
        <v>9725</v>
      </c>
    </row>
    <row r="49" spans="2:21" ht="13.5">
      <c r="B49" s="3" t="str">
        <f aca="true" t="shared" si="3" ref="B49:B80">$B$15</f>
        <v>2020-21</v>
      </c>
      <c r="C49" s="3" t="str">
        <f aca="true" t="shared" si="4" ref="C49:C80">$C$15</f>
        <v>May</v>
      </c>
      <c r="D49" s="47" t="s">
        <v>268</v>
      </c>
      <c r="E49" s="3" t="s">
        <v>284</v>
      </c>
      <c r="F49" s="47" t="s">
        <v>215</v>
      </c>
      <c r="G49" s="3" t="s">
        <v>216</v>
      </c>
      <c r="H49" s="47">
        <v>107</v>
      </c>
      <c r="I49" s="47">
        <v>597</v>
      </c>
      <c r="J49" s="47">
        <v>704</v>
      </c>
      <c r="K49" s="47">
        <v>23</v>
      </c>
      <c r="L49" s="47">
        <v>244</v>
      </c>
      <c r="M49" s="47">
        <v>267</v>
      </c>
      <c r="N49" s="47">
        <v>0</v>
      </c>
      <c r="O49" s="47">
        <v>1478</v>
      </c>
      <c r="P49" s="47">
        <v>1136</v>
      </c>
      <c r="Q49" s="47">
        <v>1373</v>
      </c>
      <c r="R49" s="47">
        <v>799</v>
      </c>
      <c r="S49" s="47">
        <v>1136</v>
      </c>
      <c r="T49" s="47">
        <v>1071</v>
      </c>
      <c r="U49" s="42">
        <v>2131</v>
      </c>
    </row>
    <row r="50" spans="2:21" ht="13.5">
      <c r="B50" s="3" t="str">
        <f t="shared" si="3"/>
        <v>2020-21</v>
      </c>
      <c r="C50" s="3" t="str">
        <f t="shared" si="4"/>
        <v>May</v>
      </c>
      <c r="D50" s="47" t="s">
        <v>268</v>
      </c>
      <c r="E50" s="3" t="s">
        <v>284</v>
      </c>
      <c r="F50" s="47" t="s">
        <v>217</v>
      </c>
      <c r="G50" s="3" t="s">
        <v>218</v>
      </c>
      <c r="H50" s="47">
        <v>109</v>
      </c>
      <c r="I50" s="47">
        <v>673</v>
      </c>
      <c r="J50" s="47">
        <v>782</v>
      </c>
      <c r="K50" s="47">
        <v>18</v>
      </c>
      <c r="L50" s="47">
        <v>248</v>
      </c>
      <c r="M50" s="47">
        <v>266</v>
      </c>
      <c r="N50" s="47">
        <v>2</v>
      </c>
      <c r="O50" s="47">
        <v>1597</v>
      </c>
      <c r="P50" s="47">
        <v>1141</v>
      </c>
      <c r="Q50" s="47">
        <v>1455</v>
      </c>
      <c r="R50" s="47">
        <v>918</v>
      </c>
      <c r="S50" s="47">
        <v>1313</v>
      </c>
      <c r="T50" s="47">
        <v>1106</v>
      </c>
      <c r="U50" s="42">
        <v>2571</v>
      </c>
    </row>
    <row r="51" spans="2:21" ht="13.5">
      <c r="B51" s="3" t="str">
        <f t="shared" si="3"/>
        <v>2020-21</v>
      </c>
      <c r="C51" s="3" t="str">
        <f t="shared" si="4"/>
        <v>May</v>
      </c>
      <c r="D51" s="47" t="s">
        <v>268</v>
      </c>
      <c r="E51" s="3" t="s">
        <v>284</v>
      </c>
      <c r="F51" s="47" t="s">
        <v>219</v>
      </c>
      <c r="G51" s="3" t="s">
        <v>220</v>
      </c>
      <c r="H51" s="47">
        <v>89</v>
      </c>
      <c r="I51" s="47">
        <v>649</v>
      </c>
      <c r="J51" s="47">
        <v>738</v>
      </c>
      <c r="K51" s="47">
        <v>14</v>
      </c>
      <c r="L51" s="47">
        <v>401</v>
      </c>
      <c r="M51" s="47">
        <v>415</v>
      </c>
      <c r="N51" s="47">
        <v>0</v>
      </c>
      <c r="O51" s="47">
        <v>2133</v>
      </c>
      <c r="P51" s="47">
        <v>921</v>
      </c>
      <c r="Q51" s="47">
        <v>582</v>
      </c>
      <c r="R51" s="47">
        <v>862</v>
      </c>
      <c r="S51" s="47">
        <v>553</v>
      </c>
      <c r="T51" s="47">
        <v>1065</v>
      </c>
      <c r="U51" s="42">
        <v>1617</v>
      </c>
    </row>
    <row r="52" spans="2:21" ht="13.5">
      <c r="B52" s="3" t="str">
        <f t="shared" si="3"/>
        <v>2020-21</v>
      </c>
      <c r="C52" s="3" t="str">
        <f t="shared" si="4"/>
        <v>May</v>
      </c>
      <c r="D52" s="47" t="s">
        <v>268</v>
      </c>
      <c r="E52" s="3" t="s">
        <v>284</v>
      </c>
      <c r="F52" s="47" t="s">
        <v>221</v>
      </c>
      <c r="G52" s="3" t="s">
        <v>222</v>
      </c>
      <c r="H52" s="47">
        <v>260</v>
      </c>
      <c r="I52" s="47">
        <v>1743</v>
      </c>
      <c r="J52" s="47">
        <v>2003</v>
      </c>
      <c r="K52" s="47">
        <v>58</v>
      </c>
      <c r="L52" s="47">
        <v>983</v>
      </c>
      <c r="M52" s="47">
        <v>1041</v>
      </c>
      <c r="N52" s="47">
        <v>94</v>
      </c>
      <c r="O52" s="47">
        <v>4148</v>
      </c>
      <c r="P52" s="47">
        <v>3271</v>
      </c>
      <c r="Q52" s="47">
        <v>3133</v>
      </c>
      <c r="R52" s="47">
        <v>3192</v>
      </c>
      <c r="S52" s="47">
        <v>3085</v>
      </c>
      <c r="T52" s="47">
        <v>2632</v>
      </c>
      <c r="U52" s="42">
        <v>5494</v>
      </c>
    </row>
    <row r="53" spans="2:21" ht="13.5">
      <c r="B53" s="3" t="str">
        <f t="shared" si="3"/>
        <v>2020-21</v>
      </c>
      <c r="C53" s="3" t="str">
        <f t="shared" si="4"/>
        <v>May</v>
      </c>
      <c r="D53" s="47" t="s">
        <v>268</v>
      </c>
      <c r="E53" s="3" t="s">
        <v>284</v>
      </c>
      <c r="F53" s="47" t="s">
        <v>269</v>
      </c>
      <c r="G53" s="3" t="s">
        <v>270</v>
      </c>
      <c r="H53" s="47">
        <v>203</v>
      </c>
      <c r="I53" s="47">
        <v>1708</v>
      </c>
      <c r="J53" s="47">
        <v>1911</v>
      </c>
      <c r="K53" s="47">
        <v>56</v>
      </c>
      <c r="L53" s="47">
        <v>796</v>
      </c>
      <c r="M53" s="47">
        <v>852</v>
      </c>
      <c r="N53" s="47">
        <v>2</v>
      </c>
      <c r="O53" s="47">
        <v>3641</v>
      </c>
      <c r="P53" s="47">
        <v>3280</v>
      </c>
      <c r="Q53" s="47">
        <v>3319</v>
      </c>
      <c r="R53" s="47">
        <v>3015</v>
      </c>
      <c r="S53" s="47">
        <v>3050</v>
      </c>
      <c r="T53" s="47">
        <v>2165</v>
      </c>
      <c r="U53" s="42">
        <v>5750</v>
      </c>
    </row>
    <row r="54" spans="2:21" ht="13.5">
      <c r="B54" s="3" t="str">
        <f t="shared" si="3"/>
        <v>2020-21</v>
      </c>
      <c r="C54" s="3" t="str">
        <f t="shared" si="4"/>
        <v>May</v>
      </c>
      <c r="D54" s="47" t="s">
        <v>268</v>
      </c>
      <c r="E54" s="3" t="s">
        <v>284</v>
      </c>
      <c r="F54" s="47" t="s">
        <v>271</v>
      </c>
      <c r="G54" s="3" t="s">
        <v>272</v>
      </c>
      <c r="H54" s="47">
        <v>130</v>
      </c>
      <c r="I54" s="47">
        <v>1084</v>
      </c>
      <c r="J54" s="47">
        <v>1214</v>
      </c>
      <c r="K54" s="47">
        <v>8</v>
      </c>
      <c r="L54" s="47">
        <v>246</v>
      </c>
      <c r="M54" s="47">
        <v>254</v>
      </c>
      <c r="N54" s="47">
        <v>5</v>
      </c>
      <c r="O54" s="47">
        <v>2899</v>
      </c>
      <c r="P54" s="47">
        <v>3626</v>
      </c>
      <c r="Q54" s="47">
        <v>4141</v>
      </c>
      <c r="R54" s="47">
        <v>3367</v>
      </c>
      <c r="S54" s="47">
        <v>4097</v>
      </c>
      <c r="T54" s="47">
        <v>4282</v>
      </c>
      <c r="U54" s="42">
        <v>8710</v>
      </c>
    </row>
    <row r="55" spans="2:21" ht="13.5">
      <c r="B55" s="3" t="str">
        <f t="shared" si="3"/>
        <v>2020-21</v>
      </c>
      <c r="C55" s="3" t="str">
        <f t="shared" si="4"/>
        <v>May</v>
      </c>
      <c r="D55" s="47" t="s">
        <v>268</v>
      </c>
      <c r="E55" s="3" t="s">
        <v>284</v>
      </c>
      <c r="F55" s="47" t="s">
        <v>273</v>
      </c>
      <c r="G55" s="3" t="s">
        <v>274</v>
      </c>
      <c r="H55" s="47">
        <v>177</v>
      </c>
      <c r="I55" s="47">
        <v>786</v>
      </c>
      <c r="J55" s="47">
        <v>963</v>
      </c>
      <c r="K55" s="47">
        <v>59</v>
      </c>
      <c r="L55" s="47">
        <v>198</v>
      </c>
      <c r="M55" s="47">
        <v>257</v>
      </c>
      <c r="N55" s="47">
        <v>2</v>
      </c>
      <c r="O55" s="47">
        <v>2388</v>
      </c>
      <c r="P55" s="47">
        <v>2387</v>
      </c>
      <c r="Q55" s="47">
        <v>2483</v>
      </c>
      <c r="R55" s="47">
        <v>2262</v>
      </c>
      <c r="S55" s="47">
        <v>2324</v>
      </c>
      <c r="T55" s="47">
        <v>1630</v>
      </c>
      <c r="U55" s="42">
        <v>4230</v>
      </c>
    </row>
    <row r="56" spans="2:21" ht="13.5">
      <c r="B56" s="3" t="str">
        <f t="shared" si="3"/>
        <v>2020-21</v>
      </c>
      <c r="C56" s="3" t="str">
        <f t="shared" si="4"/>
        <v>May</v>
      </c>
      <c r="D56" s="47" t="s">
        <v>268</v>
      </c>
      <c r="E56" s="3" t="s">
        <v>284</v>
      </c>
      <c r="F56" s="47" t="s">
        <v>299</v>
      </c>
      <c r="G56" s="3" t="s">
        <v>300</v>
      </c>
      <c r="H56" s="47">
        <v>382</v>
      </c>
      <c r="I56" s="47">
        <v>2763</v>
      </c>
      <c r="J56" s="47">
        <v>3145</v>
      </c>
      <c r="K56" s="47">
        <v>75</v>
      </c>
      <c r="L56" s="47">
        <v>1650</v>
      </c>
      <c r="M56" s="47">
        <v>1725</v>
      </c>
      <c r="N56" s="47">
        <v>47</v>
      </c>
      <c r="O56" s="47">
        <v>6471</v>
      </c>
      <c r="P56" s="47">
        <v>5929</v>
      </c>
      <c r="Q56" s="47">
        <v>7959</v>
      </c>
      <c r="R56" s="47">
        <v>5671</v>
      </c>
      <c r="S56" s="47">
        <v>7700</v>
      </c>
      <c r="T56" s="47">
        <v>5302</v>
      </c>
      <c r="U56" s="42">
        <v>13116</v>
      </c>
    </row>
    <row r="57" spans="2:21" ht="13.5">
      <c r="B57" s="3" t="str">
        <f t="shared" si="3"/>
        <v>2020-21</v>
      </c>
      <c r="C57" s="3" t="str">
        <f t="shared" si="4"/>
        <v>May</v>
      </c>
      <c r="D57" s="47" t="s">
        <v>268</v>
      </c>
      <c r="E57" s="3" t="s">
        <v>284</v>
      </c>
      <c r="F57" s="47" t="s">
        <v>301</v>
      </c>
      <c r="G57" s="3" t="s">
        <v>302</v>
      </c>
      <c r="H57" s="47">
        <v>885</v>
      </c>
      <c r="I57" s="47">
        <v>4472</v>
      </c>
      <c r="J57" s="47">
        <v>5357</v>
      </c>
      <c r="K57" s="47">
        <v>242</v>
      </c>
      <c r="L57" s="47">
        <v>2220</v>
      </c>
      <c r="M57" s="47">
        <v>2462</v>
      </c>
      <c r="N57" s="47">
        <v>0</v>
      </c>
      <c r="O57" s="47">
        <v>13815</v>
      </c>
      <c r="P57" s="47">
        <v>11151</v>
      </c>
      <c r="Q57" s="47">
        <v>12831</v>
      </c>
      <c r="R57" s="47">
        <v>11043</v>
      </c>
      <c r="S57" s="47">
        <v>12654</v>
      </c>
      <c r="T57" s="47">
        <v>13997</v>
      </c>
      <c r="U57" s="42">
        <v>22441</v>
      </c>
    </row>
    <row r="58" spans="2:21" ht="13.5">
      <c r="B58" s="3" t="str">
        <f t="shared" si="3"/>
        <v>2020-21</v>
      </c>
      <c r="C58" s="3" t="str">
        <f t="shared" si="4"/>
        <v>May</v>
      </c>
      <c r="D58" s="47" t="s">
        <v>268</v>
      </c>
      <c r="E58" s="3" t="s">
        <v>284</v>
      </c>
      <c r="F58" s="47" t="s">
        <v>303</v>
      </c>
      <c r="G58" s="3" t="s">
        <v>304</v>
      </c>
      <c r="H58" s="47">
        <v>593</v>
      </c>
      <c r="I58" s="47">
        <v>2650</v>
      </c>
      <c r="J58" s="47">
        <v>3243</v>
      </c>
      <c r="K58" s="47">
        <v>184</v>
      </c>
      <c r="L58" s="47">
        <v>928</v>
      </c>
      <c r="M58" s="47">
        <v>1112</v>
      </c>
      <c r="N58" s="47">
        <v>3</v>
      </c>
      <c r="O58" s="47">
        <v>7100</v>
      </c>
      <c r="P58" s="47">
        <v>8279</v>
      </c>
      <c r="Q58" s="47">
        <v>11507</v>
      </c>
      <c r="R58" s="47">
        <v>8127</v>
      </c>
      <c r="S58" s="47">
        <v>11298</v>
      </c>
      <c r="T58" s="47">
        <v>5480</v>
      </c>
      <c r="U58" s="42">
        <v>20320</v>
      </c>
    </row>
    <row r="59" spans="2:21" ht="13.5">
      <c r="B59" s="3" t="str">
        <f t="shared" si="3"/>
        <v>2020-21</v>
      </c>
      <c r="C59" s="3" t="str">
        <f t="shared" si="4"/>
        <v>May</v>
      </c>
      <c r="D59" s="47" t="s">
        <v>268</v>
      </c>
      <c r="E59" s="3" t="s">
        <v>284</v>
      </c>
      <c r="F59" s="47" t="s">
        <v>305</v>
      </c>
      <c r="G59" s="3" t="s">
        <v>306</v>
      </c>
      <c r="H59" s="47">
        <v>283</v>
      </c>
      <c r="I59" s="47">
        <v>2173</v>
      </c>
      <c r="J59" s="47">
        <v>2456</v>
      </c>
      <c r="K59" s="47">
        <v>76</v>
      </c>
      <c r="L59" s="47">
        <v>1449</v>
      </c>
      <c r="M59" s="47">
        <v>1525</v>
      </c>
      <c r="N59" s="47">
        <v>0</v>
      </c>
      <c r="O59" s="47">
        <v>4524</v>
      </c>
      <c r="P59" s="47">
        <v>3963</v>
      </c>
      <c r="Q59" s="47">
        <v>5028</v>
      </c>
      <c r="R59" s="47">
        <v>3890</v>
      </c>
      <c r="S59" s="47">
        <v>4965</v>
      </c>
      <c r="T59" s="47">
        <v>3200</v>
      </c>
      <c r="U59" s="42">
        <v>7958</v>
      </c>
    </row>
    <row r="60" spans="2:21" ht="13.5">
      <c r="B60" s="3" t="str">
        <f t="shared" si="3"/>
        <v>2020-21</v>
      </c>
      <c r="C60" s="3" t="str">
        <f t="shared" si="4"/>
        <v>May</v>
      </c>
      <c r="D60" s="47" t="s">
        <v>268</v>
      </c>
      <c r="E60" s="3" t="s">
        <v>284</v>
      </c>
      <c r="F60" s="47" t="s">
        <v>243</v>
      </c>
      <c r="G60" s="3" t="s">
        <v>244</v>
      </c>
      <c r="H60" s="47">
        <v>80</v>
      </c>
      <c r="I60" s="47">
        <v>365</v>
      </c>
      <c r="J60" s="47">
        <v>445</v>
      </c>
      <c r="K60" s="47">
        <v>12</v>
      </c>
      <c r="L60" s="47">
        <v>41</v>
      </c>
      <c r="M60" s="47">
        <v>53</v>
      </c>
      <c r="N60" s="47">
        <v>7</v>
      </c>
      <c r="O60" s="47">
        <v>1262</v>
      </c>
      <c r="P60" s="47">
        <v>1304</v>
      </c>
      <c r="Q60" s="47">
        <v>1242</v>
      </c>
      <c r="R60" s="47">
        <v>1303</v>
      </c>
      <c r="S60" s="47">
        <v>1206</v>
      </c>
      <c r="T60" s="47">
        <v>1185</v>
      </c>
      <c r="U60" s="42">
        <v>2252</v>
      </c>
    </row>
    <row r="61" spans="2:21" ht="13.5">
      <c r="B61" s="3" t="str">
        <f t="shared" si="3"/>
        <v>2020-21</v>
      </c>
      <c r="C61" s="3" t="str">
        <f t="shared" si="4"/>
        <v>May</v>
      </c>
      <c r="D61" s="47" t="s">
        <v>277</v>
      </c>
      <c r="E61" s="3" t="s">
        <v>285</v>
      </c>
      <c r="F61" s="47" t="s">
        <v>113</v>
      </c>
      <c r="G61" s="3" t="s">
        <v>114</v>
      </c>
      <c r="H61" s="47">
        <v>203</v>
      </c>
      <c r="I61" s="47">
        <v>1299</v>
      </c>
      <c r="J61" s="47">
        <v>1502</v>
      </c>
      <c r="K61" s="47">
        <v>47</v>
      </c>
      <c r="L61" s="47">
        <v>848</v>
      </c>
      <c r="M61" s="47">
        <v>895</v>
      </c>
      <c r="N61" s="47">
        <v>0</v>
      </c>
      <c r="O61" s="47">
        <v>2191</v>
      </c>
      <c r="P61" s="47">
        <v>2177</v>
      </c>
      <c r="Q61" s="47">
        <v>1986</v>
      </c>
      <c r="R61" s="47">
        <v>2158</v>
      </c>
      <c r="S61" s="47">
        <v>1960</v>
      </c>
      <c r="T61" s="47">
        <v>2004</v>
      </c>
      <c r="U61" s="42">
        <v>4051</v>
      </c>
    </row>
    <row r="62" spans="2:21" ht="13.5">
      <c r="B62" s="3" t="str">
        <f t="shared" si="3"/>
        <v>2020-21</v>
      </c>
      <c r="C62" s="3" t="str">
        <f t="shared" si="4"/>
        <v>May</v>
      </c>
      <c r="D62" s="47" t="s">
        <v>277</v>
      </c>
      <c r="E62" s="3" t="s">
        <v>285</v>
      </c>
      <c r="F62" s="47" t="s">
        <v>115</v>
      </c>
      <c r="G62" s="3" t="s">
        <v>116</v>
      </c>
      <c r="H62" s="47">
        <v>177</v>
      </c>
      <c r="I62" s="47">
        <v>1010</v>
      </c>
      <c r="J62" s="47">
        <v>1187</v>
      </c>
      <c r="K62" s="47">
        <v>43</v>
      </c>
      <c r="L62" s="47">
        <v>648</v>
      </c>
      <c r="M62" s="47">
        <v>691</v>
      </c>
      <c r="N62" s="47">
        <v>0</v>
      </c>
      <c r="O62" s="47">
        <v>2591</v>
      </c>
      <c r="P62" s="47">
        <v>2169</v>
      </c>
      <c r="Q62" s="47">
        <v>1867</v>
      </c>
      <c r="R62" s="47">
        <v>2169</v>
      </c>
      <c r="S62" s="47">
        <v>1867</v>
      </c>
      <c r="T62" s="47">
        <v>2216</v>
      </c>
      <c r="U62" s="42">
        <v>4022</v>
      </c>
    </row>
    <row r="63" spans="2:21" ht="13.5">
      <c r="B63" s="3" t="str">
        <f t="shared" si="3"/>
        <v>2020-21</v>
      </c>
      <c r="C63" s="3" t="str">
        <f t="shared" si="4"/>
        <v>May</v>
      </c>
      <c r="D63" s="47" t="s">
        <v>277</v>
      </c>
      <c r="E63" s="3" t="s">
        <v>285</v>
      </c>
      <c r="F63" s="47" t="s">
        <v>119</v>
      </c>
      <c r="G63" s="3" t="s">
        <v>120</v>
      </c>
      <c r="H63" s="47">
        <v>199</v>
      </c>
      <c r="I63" s="47">
        <v>1398</v>
      </c>
      <c r="J63" s="47">
        <v>1597</v>
      </c>
      <c r="K63" s="47">
        <v>48</v>
      </c>
      <c r="L63" s="47">
        <v>878</v>
      </c>
      <c r="M63" s="47">
        <v>926</v>
      </c>
      <c r="N63" s="47">
        <v>0</v>
      </c>
      <c r="O63" s="47">
        <v>2471</v>
      </c>
      <c r="P63" s="47">
        <v>2516</v>
      </c>
      <c r="Q63" s="47">
        <v>2197</v>
      </c>
      <c r="R63" s="47">
        <v>2503</v>
      </c>
      <c r="S63" s="47">
        <v>2177</v>
      </c>
      <c r="T63" s="47">
        <v>2261</v>
      </c>
      <c r="U63" s="42">
        <v>4345</v>
      </c>
    </row>
    <row r="64" spans="2:21" ht="13.5">
      <c r="B64" s="3" t="str">
        <f t="shared" si="3"/>
        <v>2020-21</v>
      </c>
      <c r="C64" s="3" t="str">
        <f t="shared" si="4"/>
        <v>May</v>
      </c>
      <c r="D64" s="47" t="s">
        <v>277</v>
      </c>
      <c r="E64" s="3" t="s">
        <v>285</v>
      </c>
      <c r="F64" s="47" t="s">
        <v>121</v>
      </c>
      <c r="G64" s="3" t="s">
        <v>122</v>
      </c>
      <c r="H64" s="47">
        <v>33</v>
      </c>
      <c r="I64" s="47">
        <v>420</v>
      </c>
      <c r="J64" s="47">
        <v>453</v>
      </c>
      <c r="K64" s="47">
        <v>12</v>
      </c>
      <c r="L64" s="47">
        <v>278</v>
      </c>
      <c r="M64" s="47">
        <v>290</v>
      </c>
      <c r="N64" s="47">
        <v>0</v>
      </c>
      <c r="O64" s="47">
        <v>855</v>
      </c>
      <c r="P64" s="47">
        <v>1045</v>
      </c>
      <c r="Q64" s="47">
        <v>566</v>
      </c>
      <c r="R64" s="47">
        <v>979</v>
      </c>
      <c r="S64" s="47">
        <v>511</v>
      </c>
      <c r="T64" s="47">
        <v>1138</v>
      </c>
      <c r="U64" s="42">
        <v>1053</v>
      </c>
    </row>
    <row r="65" spans="2:21" ht="13.5">
      <c r="B65" s="3" t="str">
        <f t="shared" si="3"/>
        <v>2020-21</v>
      </c>
      <c r="C65" s="3" t="str">
        <f t="shared" si="4"/>
        <v>May</v>
      </c>
      <c r="D65" s="47" t="s">
        <v>277</v>
      </c>
      <c r="E65" s="3" t="s">
        <v>285</v>
      </c>
      <c r="F65" s="47" t="s">
        <v>123</v>
      </c>
      <c r="G65" s="3" t="s">
        <v>124</v>
      </c>
      <c r="H65" s="47">
        <v>188</v>
      </c>
      <c r="I65" s="47">
        <v>1940</v>
      </c>
      <c r="J65" s="47">
        <v>2128</v>
      </c>
      <c r="K65" s="47">
        <v>58</v>
      </c>
      <c r="L65" s="47">
        <v>1023</v>
      </c>
      <c r="M65" s="47">
        <v>1081</v>
      </c>
      <c r="N65" s="47">
        <v>1</v>
      </c>
      <c r="O65" s="47">
        <v>3964</v>
      </c>
      <c r="P65" s="47">
        <v>2700</v>
      </c>
      <c r="Q65" s="47">
        <v>3908</v>
      </c>
      <c r="R65" s="47">
        <v>2659</v>
      </c>
      <c r="S65" s="47">
        <v>3791</v>
      </c>
      <c r="T65" s="47">
        <v>2813</v>
      </c>
      <c r="U65" s="42">
        <v>7668</v>
      </c>
    </row>
    <row r="66" spans="2:21" ht="13.5">
      <c r="B66" s="3" t="str">
        <f t="shared" si="3"/>
        <v>2020-21</v>
      </c>
      <c r="C66" s="3" t="str">
        <f t="shared" si="4"/>
        <v>May</v>
      </c>
      <c r="D66" s="47" t="s">
        <v>277</v>
      </c>
      <c r="E66" s="3" t="s">
        <v>285</v>
      </c>
      <c r="F66" s="47" t="s">
        <v>125</v>
      </c>
      <c r="G66" s="3" t="s">
        <v>126</v>
      </c>
      <c r="H66" s="47">
        <v>94</v>
      </c>
      <c r="I66" s="47">
        <v>893</v>
      </c>
      <c r="J66" s="47">
        <v>987</v>
      </c>
      <c r="K66" s="47">
        <v>36</v>
      </c>
      <c r="L66" s="47">
        <v>390</v>
      </c>
      <c r="M66" s="47">
        <v>426</v>
      </c>
      <c r="N66" s="47">
        <v>8</v>
      </c>
      <c r="O66" s="47">
        <v>1655</v>
      </c>
      <c r="P66" s="47">
        <v>2014</v>
      </c>
      <c r="Q66" s="47">
        <v>1517</v>
      </c>
      <c r="R66" s="47">
        <v>1739</v>
      </c>
      <c r="S66" s="47">
        <v>1282</v>
      </c>
      <c r="T66" s="47">
        <v>1692</v>
      </c>
      <c r="U66" s="42">
        <v>3842</v>
      </c>
    </row>
    <row r="67" spans="2:21" ht="13.5">
      <c r="B67" s="3" t="str">
        <f t="shared" si="3"/>
        <v>2020-21</v>
      </c>
      <c r="C67" s="3" t="str">
        <f t="shared" si="4"/>
        <v>May</v>
      </c>
      <c r="D67" s="47" t="s">
        <v>277</v>
      </c>
      <c r="E67" s="3" t="s">
        <v>285</v>
      </c>
      <c r="F67" s="47" t="s">
        <v>127</v>
      </c>
      <c r="G67" s="3" t="s">
        <v>128</v>
      </c>
      <c r="H67" s="47">
        <v>58</v>
      </c>
      <c r="I67" s="47">
        <v>468</v>
      </c>
      <c r="J67" s="47">
        <v>526</v>
      </c>
      <c r="K67" s="47">
        <v>23</v>
      </c>
      <c r="L67" s="47">
        <v>342</v>
      </c>
      <c r="M67" s="47">
        <v>365</v>
      </c>
      <c r="N67" s="47">
        <v>1</v>
      </c>
      <c r="O67" s="47">
        <v>950</v>
      </c>
      <c r="P67" s="47">
        <v>717</v>
      </c>
      <c r="Q67" s="47">
        <v>692</v>
      </c>
      <c r="R67" s="47">
        <v>700</v>
      </c>
      <c r="S67" s="47">
        <v>651</v>
      </c>
      <c r="T67" s="47">
        <v>626</v>
      </c>
      <c r="U67" s="42">
        <v>1184</v>
      </c>
    </row>
    <row r="68" spans="2:21" ht="13.5">
      <c r="B68" s="3" t="str">
        <f t="shared" si="3"/>
        <v>2020-21</v>
      </c>
      <c r="C68" s="3" t="str">
        <f t="shared" si="4"/>
        <v>May</v>
      </c>
      <c r="D68" s="47" t="s">
        <v>277</v>
      </c>
      <c r="E68" s="3" t="s">
        <v>285</v>
      </c>
      <c r="F68" s="47" t="s">
        <v>129</v>
      </c>
      <c r="G68" s="3" t="s">
        <v>130</v>
      </c>
      <c r="H68" s="47">
        <v>69</v>
      </c>
      <c r="I68" s="47">
        <v>789</v>
      </c>
      <c r="J68" s="47">
        <v>858</v>
      </c>
      <c r="K68" s="47">
        <v>17</v>
      </c>
      <c r="L68" s="47">
        <v>515</v>
      </c>
      <c r="M68" s="47">
        <v>532</v>
      </c>
      <c r="N68" s="47">
        <v>4</v>
      </c>
      <c r="O68" s="47">
        <v>1728</v>
      </c>
      <c r="P68" s="47">
        <v>748</v>
      </c>
      <c r="Q68" s="47">
        <v>944</v>
      </c>
      <c r="R68" s="47">
        <v>719</v>
      </c>
      <c r="S68" s="47">
        <v>938</v>
      </c>
      <c r="T68" s="47">
        <v>1494</v>
      </c>
      <c r="U68" s="42">
        <v>1841</v>
      </c>
    </row>
    <row r="69" spans="2:21" ht="13.5">
      <c r="B69" s="3" t="str">
        <f t="shared" si="3"/>
        <v>2020-21</v>
      </c>
      <c r="C69" s="3" t="str">
        <f t="shared" si="4"/>
        <v>May</v>
      </c>
      <c r="D69" s="47" t="s">
        <v>277</v>
      </c>
      <c r="E69" s="3" t="s">
        <v>285</v>
      </c>
      <c r="F69" s="47" t="s">
        <v>131</v>
      </c>
      <c r="G69" s="3" t="s">
        <v>132</v>
      </c>
      <c r="H69" s="47">
        <v>62</v>
      </c>
      <c r="I69" s="47">
        <v>495</v>
      </c>
      <c r="J69" s="47">
        <v>557</v>
      </c>
      <c r="K69" s="47">
        <v>20</v>
      </c>
      <c r="L69" s="47">
        <v>180</v>
      </c>
      <c r="M69" s="47">
        <v>200</v>
      </c>
      <c r="N69" s="47">
        <v>1</v>
      </c>
      <c r="O69" s="47">
        <v>1475</v>
      </c>
      <c r="P69" s="47">
        <v>768</v>
      </c>
      <c r="Q69" s="47">
        <v>1140</v>
      </c>
      <c r="R69" s="47">
        <v>753</v>
      </c>
      <c r="S69" s="47">
        <v>1131</v>
      </c>
      <c r="T69" s="47">
        <v>1439</v>
      </c>
      <c r="U69" s="42">
        <v>2616</v>
      </c>
    </row>
    <row r="70" spans="2:21" ht="13.5">
      <c r="B70" s="3" t="str">
        <f t="shared" si="3"/>
        <v>2020-21</v>
      </c>
      <c r="C70" s="3" t="str">
        <f t="shared" si="4"/>
        <v>May</v>
      </c>
      <c r="D70" s="47" t="s">
        <v>277</v>
      </c>
      <c r="E70" s="3" t="s">
        <v>285</v>
      </c>
      <c r="F70" s="47" t="s">
        <v>133</v>
      </c>
      <c r="G70" s="3" t="s">
        <v>134</v>
      </c>
      <c r="H70" s="47">
        <v>198</v>
      </c>
      <c r="I70" s="47">
        <v>879</v>
      </c>
      <c r="J70" s="47">
        <v>1077</v>
      </c>
      <c r="K70" s="47">
        <v>38</v>
      </c>
      <c r="L70" s="47">
        <v>344</v>
      </c>
      <c r="M70" s="47">
        <v>382</v>
      </c>
      <c r="N70" s="47">
        <v>43</v>
      </c>
      <c r="O70" s="47">
        <v>3261</v>
      </c>
      <c r="P70" s="47">
        <v>5145</v>
      </c>
      <c r="Q70" s="47">
        <v>5800</v>
      </c>
      <c r="R70" s="47">
        <v>4348</v>
      </c>
      <c r="S70" s="47">
        <v>3905</v>
      </c>
      <c r="T70" s="47">
        <v>3391</v>
      </c>
      <c r="U70" s="42">
        <v>7457</v>
      </c>
    </row>
    <row r="71" spans="2:21" ht="13.5">
      <c r="B71" s="3" t="str">
        <f t="shared" si="3"/>
        <v>2020-21</v>
      </c>
      <c r="C71" s="3" t="str">
        <f t="shared" si="4"/>
        <v>May</v>
      </c>
      <c r="D71" s="47" t="s">
        <v>277</v>
      </c>
      <c r="E71" s="3" t="s">
        <v>285</v>
      </c>
      <c r="F71" s="47" t="s">
        <v>135</v>
      </c>
      <c r="G71" s="3" t="s">
        <v>136</v>
      </c>
      <c r="H71" s="47">
        <v>81</v>
      </c>
      <c r="I71" s="47">
        <v>1249</v>
      </c>
      <c r="J71" s="47">
        <v>1330</v>
      </c>
      <c r="K71" s="47">
        <v>11</v>
      </c>
      <c r="L71" s="47">
        <v>785</v>
      </c>
      <c r="M71" s="47">
        <v>796</v>
      </c>
      <c r="N71" s="47">
        <v>11</v>
      </c>
      <c r="O71" s="47">
        <v>2258</v>
      </c>
      <c r="P71" s="47">
        <v>2400</v>
      </c>
      <c r="Q71" s="47">
        <v>2016</v>
      </c>
      <c r="R71" s="47">
        <v>2379</v>
      </c>
      <c r="S71" s="47">
        <v>2005</v>
      </c>
      <c r="T71" s="47">
        <v>1907</v>
      </c>
      <c r="U71" s="42">
        <v>3985</v>
      </c>
    </row>
    <row r="72" spans="2:21" ht="13.5">
      <c r="B72" s="3" t="str">
        <f t="shared" si="3"/>
        <v>2020-21</v>
      </c>
      <c r="C72" s="3" t="str">
        <f t="shared" si="4"/>
        <v>May</v>
      </c>
      <c r="D72" s="47" t="s">
        <v>277</v>
      </c>
      <c r="E72" s="3" t="s">
        <v>285</v>
      </c>
      <c r="F72" s="47" t="s">
        <v>137</v>
      </c>
      <c r="G72" s="3" t="s">
        <v>138</v>
      </c>
      <c r="H72" s="47">
        <v>48</v>
      </c>
      <c r="I72" s="47">
        <v>721</v>
      </c>
      <c r="J72" s="47">
        <v>769</v>
      </c>
      <c r="K72" s="47">
        <v>19</v>
      </c>
      <c r="L72" s="47">
        <v>491</v>
      </c>
      <c r="M72" s="47">
        <v>510</v>
      </c>
      <c r="N72" s="47">
        <v>7</v>
      </c>
      <c r="O72" s="47">
        <v>1402</v>
      </c>
      <c r="P72" s="47">
        <v>1574</v>
      </c>
      <c r="Q72" s="47">
        <v>1292</v>
      </c>
      <c r="R72" s="47">
        <v>1449</v>
      </c>
      <c r="S72" s="47">
        <v>1199</v>
      </c>
      <c r="T72" s="47">
        <v>1306</v>
      </c>
      <c r="U72" s="42">
        <v>2416</v>
      </c>
    </row>
    <row r="73" spans="2:21" ht="13.5">
      <c r="B73" s="3" t="str">
        <f t="shared" si="3"/>
        <v>2020-21</v>
      </c>
      <c r="C73" s="3" t="str">
        <f t="shared" si="4"/>
        <v>May</v>
      </c>
      <c r="D73" s="47" t="s">
        <v>277</v>
      </c>
      <c r="E73" s="3" t="s">
        <v>285</v>
      </c>
      <c r="F73" s="47" t="s">
        <v>139</v>
      </c>
      <c r="G73" s="3" t="s">
        <v>140</v>
      </c>
      <c r="H73" s="47">
        <v>94</v>
      </c>
      <c r="I73" s="47">
        <v>1162</v>
      </c>
      <c r="J73" s="47">
        <v>1256</v>
      </c>
      <c r="K73" s="47">
        <v>22</v>
      </c>
      <c r="L73" s="47">
        <v>808</v>
      </c>
      <c r="M73" s="47">
        <v>830</v>
      </c>
      <c r="N73" s="47">
        <v>9</v>
      </c>
      <c r="O73" s="47">
        <v>1717</v>
      </c>
      <c r="P73" s="47">
        <v>1636</v>
      </c>
      <c r="Q73" s="47">
        <v>1914</v>
      </c>
      <c r="R73" s="47">
        <v>1623</v>
      </c>
      <c r="S73" s="47">
        <v>1887</v>
      </c>
      <c r="T73" s="47">
        <v>1197</v>
      </c>
      <c r="U73" s="42">
        <v>3241</v>
      </c>
    </row>
    <row r="74" spans="2:21" ht="13.5">
      <c r="B74" s="3" t="str">
        <f t="shared" si="3"/>
        <v>2020-21</v>
      </c>
      <c r="C74" s="3" t="str">
        <f t="shared" si="4"/>
        <v>May</v>
      </c>
      <c r="D74" s="47" t="s">
        <v>277</v>
      </c>
      <c r="E74" s="3" t="s">
        <v>285</v>
      </c>
      <c r="F74" s="47" t="s">
        <v>141</v>
      </c>
      <c r="G74" s="3" t="s">
        <v>142</v>
      </c>
      <c r="H74" s="47">
        <v>58</v>
      </c>
      <c r="I74" s="47">
        <v>649</v>
      </c>
      <c r="J74" s="47">
        <v>707</v>
      </c>
      <c r="K74" s="47">
        <v>9</v>
      </c>
      <c r="L74" s="47">
        <v>434</v>
      </c>
      <c r="M74" s="47">
        <v>443</v>
      </c>
      <c r="N74" s="47">
        <v>0</v>
      </c>
      <c r="O74" s="47">
        <v>999</v>
      </c>
      <c r="P74" s="47">
        <v>733</v>
      </c>
      <c r="Q74" s="47">
        <v>649</v>
      </c>
      <c r="R74" s="47">
        <v>703</v>
      </c>
      <c r="S74" s="47">
        <v>626</v>
      </c>
      <c r="T74" s="47">
        <v>1169</v>
      </c>
      <c r="U74" s="42">
        <v>1292</v>
      </c>
    </row>
    <row r="75" spans="2:21" ht="13.5">
      <c r="B75" s="3" t="str">
        <f t="shared" si="3"/>
        <v>2020-21</v>
      </c>
      <c r="C75" s="3" t="str">
        <f t="shared" si="4"/>
        <v>May</v>
      </c>
      <c r="D75" s="47" t="s">
        <v>277</v>
      </c>
      <c r="E75" s="3" t="s">
        <v>285</v>
      </c>
      <c r="F75" s="47" t="s">
        <v>143</v>
      </c>
      <c r="G75" s="3" t="s">
        <v>144</v>
      </c>
      <c r="H75" s="47">
        <v>114</v>
      </c>
      <c r="I75" s="47">
        <v>997</v>
      </c>
      <c r="J75" s="47">
        <v>1111</v>
      </c>
      <c r="K75" s="47">
        <v>22</v>
      </c>
      <c r="L75" s="47">
        <v>666</v>
      </c>
      <c r="M75" s="47">
        <v>688</v>
      </c>
      <c r="N75" s="47">
        <v>0</v>
      </c>
      <c r="O75" s="47">
        <v>2704</v>
      </c>
      <c r="P75" s="47">
        <v>996</v>
      </c>
      <c r="Q75" s="47">
        <v>1273</v>
      </c>
      <c r="R75" s="47">
        <v>951</v>
      </c>
      <c r="S75" s="47">
        <v>1264</v>
      </c>
      <c r="T75" s="47">
        <v>2172</v>
      </c>
      <c r="U75" s="42">
        <v>2580</v>
      </c>
    </row>
    <row r="76" spans="2:21" ht="13.5">
      <c r="B76" s="3" t="str">
        <f t="shared" si="3"/>
        <v>2020-21</v>
      </c>
      <c r="C76" s="3" t="str">
        <f t="shared" si="4"/>
        <v>May</v>
      </c>
      <c r="D76" s="47" t="s">
        <v>277</v>
      </c>
      <c r="E76" s="3" t="s">
        <v>285</v>
      </c>
      <c r="F76" s="47" t="s">
        <v>145</v>
      </c>
      <c r="G76" s="3" t="s">
        <v>146</v>
      </c>
      <c r="H76" s="47">
        <v>51</v>
      </c>
      <c r="I76" s="47">
        <v>753</v>
      </c>
      <c r="J76" s="47">
        <v>804</v>
      </c>
      <c r="K76" s="47">
        <v>19</v>
      </c>
      <c r="L76" s="47">
        <v>481</v>
      </c>
      <c r="M76" s="47">
        <v>500</v>
      </c>
      <c r="N76" s="47">
        <v>0</v>
      </c>
      <c r="O76" s="47">
        <v>1288</v>
      </c>
      <c r="P76" s="47">
        <v>1025</v>
      </c>
      <c r="Q76" s="47">
        <v>766</v>
      </c>
      <c r="R76" s="47">
        <v>1018</v>
      </c>
      <c r="S76" s="47">
        <v>761</v>
      </c>
      <c r="T76" s="47">
        <v>1124</v>
      </c>
      <c r="U76" s="42">
        <v>1856</v>
      </c>
    </row>
    <row r="77" spans="2:21" ht="13.5">
      <c r="B77" s="3" t="str">
        <f t="shared" si="3"/>
        <v>2020-21</v>
      </c>
      <c r="C77" s="3" t="str">
        <f t="shared" si="4"/>
        <v>May</v>
      </c>
      <c r="D77" s="47" t="s">
        <v>277</v>
      </c>
      <c r="E77" s="3" t="s">
        <v>285</v>
      </c>
      <c r="F77" s="47" t="s">
        <v>147</v>
      </c>
      <c r="G77" s="3" t="s">
        <v>148</v>
      </c>
      <c r="H77" s="47">
        <v>78</v>
      </c>
      <c r="I77" s="47">
        <v>653</v>
      </c>
      <c r="J77" s="47">
        <v>731</v>
      </c>
      <c r="K77" s="47">
        <v>33</v>
      </c>
      <c r="L77" s="47">
        <v>327</v>
      </c>
      <c r="M77" s="47">
        <v>360</v>
      </c>
      <c r="N77" s="47">
        <v>3</v>
      </c>
      <c r="O77" s="47">
        <v>2139</v>
      </c>
      <c r="P77" s="47">
        <v>1875</v>
      </c>
      <c r="Q77" s="47">
        <v>1988</v>
      </c>
      <c r="R77" s="47">
        <v>1617</v>
      </c>
      <c r="S77" s="47">
        <v>1713</v>
      </c>
      <c r="T77" s="47">
        <v>2380</v>
      </c>
      <c r="U77" s="42">
        <v>3384</v>
      </c>
    </row>
    <row r="78" spans="2:21" ht="13.5">
      <c r="B78" s="3" t="str">
        <f t="shared" si="3"/>
        <v>2020-21</v>
      </c>
      <c r="C78" s="3" t="str">
        <f t="shared" si="4"/>
        <v>May</v>
      </c>
      <c r="D78" s="47" t="s">
        <v>277</v>
      </c>
      <c r="E78" s="3" t="s">
        <v>285</v>
      </c>
      <c r="F78" s="47" t="s">
        <v>149</v>
      </c>
      <c r="G78" s="3" t="s">
        <v>150</v>
      </c>
      <c r="H78" s="47">
        <v>69</v>
      </c>
      <c r="I78" s="47">
        <v>540</v>
      </c>
      <c r="J78" s="47">
        <v>609</v>
      </c>
      <c r="K78" s="47">
        <v>15</v>
      </c>
      <c r="L78" s="47">
        <v>300</v>
      </c>
      <c r="M78" s="47">
        <v>315</v>
      </c>
      <c r="N78" s="47">
        <v>1</v>
      </c>
      <c r="O78" s="47">
        <v>1749</v>
      </c>
      <c r="P78" s="47">
        <v>2359</v>
      </c>
      <c r="Q78" s="47">
        <v>1146</v>
      </c>
      <c r="R78" s="47">
        <v>2102</v>
      </c>
      <c r="S78" s="47">
        <v>957</v>
      </c>
      <c r="T78" s="47">
        <v>2637</v>
      </c>
      <c r="U78" s="42">
        <v>2112</v>
      </c>
    </row>
    <row r="79" spans="2:21" ht="13.5">
      <c r="B79" s="3" t="str">
        <f t="shared" si="3"/>
        <v>2020-21</v>
      </c>
      <c r="C79" s="3" t="str">
        <f t="shared" si="4"/>
        <v>May</v>
      </c>
      <c r="D79" s="47" t="s">
        <v>277</v>
      </c>
      <c r="E79" s="3" t="s">
        <v>285</v>
      </c>
      <c r="F79" s="47" t="s">
        <v>263</v>
      </c>
      <c r="G79" s="3" t="s">
        <v>264</v>
      </c>
      <c r="H79" s="47">
        <v>194</v>
      </c>
      <c r="I79" s="47">
        <v>3473</v>
      </c>
      <c r="J79" s="47">
        <v>3667</v>
      </c>
      <c r="K79" s="47">
        <v>53</v>
      </c>
      <c r="L79" s="47">
        <v>2254</v>
      </c>
      <c r="M79" s="47">
        <v>2307</v>
      </c>
      <c r="N79" s="47">
        <v>110</v>
      </c>
      <c r="O79" s="47">
        <v>8943</v>
      </c>
      <c r="P79" s="47">
        <v>10499</v>
      </c>
      <c r="Q79" s="47">
        <v>9873</v>
      </c>
      <c r="R79" s="47">
        <v>7525</v>
      </c>
      <c r="S79" s="47">
        <v>6960</v>
      </c>
      <c r="T79" s="47">
        <v>5355</v>
      </c>
      <c r="U79" s="42">
        <v>14043</v>
      </c>
    </row>
    <row r="80" spans="2:21" ht="13.5">
      <c r="B80" s="3" t="str">
        <f t="shared" si="3"/>
        <v>2020-21</v>
      </c>
      <c r="C80" s="3" t="str">
        <f t="shared" si="4"/>
        <v>May</v>
      </c>
      <c r="D80" s="47" t="s">
        <v>277</v>
      </c>
      <c r="E80" s="3" t="s">
        <v>285</v>
      </c>
      <c r="F80" s="47" t="s">
        <v>286</v>
      </c>
      <c r="G80" s="3" t="s">
        <v>287</v>
      </c>
      <c r="H80" s="47">
        <v>396</v>
      </c>
      <c r="I80" s="47">
        <v>3295</v>
      </c>
      <c r="J80" s="47">
        <v>3691</v>
      </c>
      <c r="K80" s="47">
        <v>134</v>
      </c>
      <c r="L80" s="47">
        <v>1516</v>
      </c>
      <c r="M80" s="47">
        <v>1650</v>
      </c>
      <c r="N80" s="47">
        <v>3</v>
      </c>
      <c r="O80" s="47">
        <v>7567</v>
      </c>
      <c r="P80" s="47">
        <v>5348</v>
      </c>
      <c r="Q80" s="47">
        <v>6204</v>
      </c>
      <c r="R80" s="47">
        <v>4833</v>
      </c>
      <c r="S80" s="47">
        <v>5742</v>
      </c>
      <c r="T80" s="47">
        <v>3541</v>
      </c>
      <c r="U80" s="42">
        <v>10070</v>
      </c>
    </row>
    <row r="81" spans="2:21" ht="13.5">
      <c r="B81" s="3" t="str">
        <f aca="true" t="shared" si="5" ref="B81:B112">$B$15</f>
        <v>2020-21</v>
      </c>
      <c r="C81" s="3" t="str">
        <f aca="true" t="shared" si="6" ref="C81:C112">$C$15</f>
        <v>May</v>
      </c>
      <c r="D81" s="47" t="s">
        <v>277</v>
      </c>
      <c r="E81" s="3" t="s">
        <v>285</v>
      </c>
      <c r="F81" s="47" t="s">
        <v>307</v>
      </c>
      <c r="G81" s="3" t="s">
        <v>308</v>
      </c>
      <c r="H81" s="47">
        <v>227</v>
      </c>
      <c r="I81" s="47">
        <v>2707</v>
      </c>
      <c r="J81" s="47">
        <v>2934</v>
      </c>
      <c r="K81" s="47">
        <v>39</v>
      </c>
      <c r="L81" s="47">
        <v>2082</v>
      </c>
      <c r="M81" s="47">
        <v>2121</v>
      </c>
      <c r="N81" s="47">
        <v>539</v>
      </c>
      <c r="O81" s="47">
        <v>4561</v>
      </c>
      <c r="P81" s="47">
        <v>5395</v>
      </c>
      <c r="Q81" s="47">
        <v>4126</v>
      </c>
      <c r="R81" s="47">
        <v>4961</v>
      </c>
      <c r="S81" s="47">
        <v>3878</v>
      </c>
      <c r="T81" s="47">
        <v>3336</v>
      </c>
      <c r="U81" s="42">
        <v>6722</v>
      </c>
    </row>
    <row r="82" spans="2:21" ht="13.5">
      <c r="B82" s="3" t="str">
        <f t="shared" si="5"/>
        <v>2020-21</v>
      </c>
      <c r="C82" s="3" t="str">
        <f t="shared" si="6"/>
        <v>May</v>
      </c>
      <c r="D82" s="47" t="s">
        <v>277</v>
      </c>
      <c r="E82" s="3" t="s">
        <v>285</v>
      </c>
      <c r="F82" s="47" t="s">
        <v>309</v>
      </c>
      <c r="G82" s="3" t="s">
        <v>310</v>
      </c>
      <c r="H82" s="47">
        <v>502</v>
      </c>
      <c r="I82" s="47">
        <v>3584</v>
      </c>
      <c r="J82" s="47">
        <v>4086</v>
      </c>
      <c r="K82" s="47">
        <v>97</v>
      </c>
      <c r="L82" s="47">
        <v>384</v>
      </c>
      <c r="M82" s="47">
        <v>481</v>
      </c>
      <c r="N82" s="47">
        <v>0</v>
      </c>
      <c r="O82" s="47">
        <v>7387</v>
      </c>
      <c r="P82" s="47">
        <v>5408</v>
      </c>
      <c r="Q82" s="47">
        <v>6214</v>
      </c>
      <c r="R82" s="47">
        <v>5333</v>
      </c>
      <c r="S82" s="47">
        <v>6186</v>
      </c>
      <c r="T82" s="47">
        <v>5822</v>
      </c>
      <c r="U82" s="42">
        <v>9918</v>
      </c>
    </row>
    <row r="83" spans="2:21" ht="13.5">
      <c r="B83" s="3" t="str">
        <f t="shared" si="5"/>
        <v>2020-21</v>
      </c>
      <c r="C83" s="3" t="str">
        <f t="shared" si="6"/>
        <v>May</v>
      </c>
      <c r="D83" s="47" t="s">
        <v>277</v>
      </c>
      <c r="E83" s="3" t="s">
        <v>285</v>
      </c>
      <c r="F83" s="47" t="s">
        <v>311</v>
      </c>
      <c r="G83" s="3" t="s">
        <v>312</v>
      </c>
      <c r="H83" s="47">
        <v>347</v>
      </c>
      <c r="I83" s="47">
        <v>2301</v>
      </c>
      <c r="J83" s="47">
        <v>2648</v>
      </c>
      <c r="K83" s="47">
        <v>84</v>
      </c>
      <c r="L83" s="47">
        <v>1331</v>
      </c>
      <c r="M83" s="47">
        <v>1415</v>
      </c>
      <c r="N83" s="47">
        <v>0</v>
      </c>
      <c r="O83" s="47">
        <v>5659</v>
      </c>
      <c r="P83" s="47">
        <v>5596</v>
      </c>
      <c r="Q83" s="47">
        <v>3053</v>
      </c>
      <c r="R83" s="47">
        <v>5457</v>
      </c>
      <c r="S83" s="47">
        <v>2969</v>
      </c>
      <c r="T83" s="47">
        <v>5622</v>
      </c>
      <c r="U83" s="42">
        <v>7262</v>
      </c>
    </row>
    <row r="84" spans="2:21" ht="13.5">
      <c r="B84" s="3" t="str">
        <f t="shared" si="5"/>
        <v>2020-21</v>
      </c>
      <c r="C84" s="3" t="str">
        <f t="shared" si="6"/>
        <v>May</v>
      </c>
      <c r="D84" s="47" t="s">
        <v>277</v>
      </c>
      <c r="E84" s="3" t="s">
        <v>285</v>
      </c>
      <c r="F84" s="47" t="s">
        <v>313</v>
      </c>
      <c r="G84" s="3" t="s">
        <v>314</v>
      </c>
      <c r="H84" s="47">
        <v>333</v>
      </c>
      <c r="I84" s="47">
        <v>2486</v>
      </c>
      <c r="J84" s="47">
        <v>2819</v>
      </c>
      <c r="K84" s="47">
        <v>67</v>
      </c>
      <c r="L84" s="47">
        <v>1381</v>
      </c>
      <c r="M84" s="47">
        <v>1448</v>
      </c>
      <c r="N84" s="47">
        <v>6</v>
      </c>
      <c r="O84" s="47">
        <v>5065</v>
      </c>
      <c r="P84" s="47">
        <v>4789</v>
      </c>
      <c r="Q84" s="47">
        <v>4476</v>
      </c>
      <c r="R84" s="47">
        <v>4283</v>
      </c>
      <c r="S84" s="47">
        <v>4156</v>
      </c>
      <c r="T84" s="47">
        <v>2935</v>
      </c>
      <c r="U84" s="42">
        <v>9362</v>
      </c>
    </row>
    <row r="85" spans="2:21" ht="13.5">
      <c r="B85" s="3" t="str">
        <f t="shared" si="5"/>
        <v>2020-21</v>
      </c>
      <c r="C85" s="3" t="str">
        <f t="shared" si="6"/>
        <v>May</v>
      </c>
      <c r="D85" s="47" t="s">
        <v>278</v>
      </c>
      <c r="E85" s="3" t="s">
        <v>288</v>
      </c>
      <c r="F85" s="47" t="s">
        <v>117</v>
      </c>
      <c r="G85" s="3" t="s">
        <v>118</v>
      </c>
      <c r="H85" s="47">
        <v>78</v>
      </c>
      <c r="I85" s="47">
        <v>509</v>
      </c>
      <c r="J85" s="47">
        <v>587</v>
      </c>
      <c r="K85" s="47">
        <v>24</v>
      </c>
      <c r="L85" s="47">
        <v>235</v>
      </c>
      <c r="M85" s="47">
        <v>259</v>
      </c>
      <c r="N85" s="47">
        <v>5</v>
      </c>
      <c r="O85" s="47">
        <v>1605</v>
      </c>
      <c r="P85" s="47">
        <v>1473</v>
      </c>
      <c r="Q85" s="47">
        <v>1429</v>
      </c>
      <c r="R85" s="47">
        <v>1364</v>
      </c>
      <c r="S85" s="47">
        <v>1302</v>
      </c>
      <c r="T85" s="47">
        <v>1433</v>
      </c>
      <c r="U85" s="42">
        <v>3126</v>
      </c>
    </row>
    <row r="86" spans="2:21" ht="13.5">
      <c r="B86" s="3" t="str">
        <f t="shared" si="5"/>
        <v>2020-21</v>
      </c>
      <c r="C86" s="3" t="str">
        <f t="shared" si="6"/>
        <v>May</v>
      </c>
      <c r="D86" s="47" t="s">
        <v>278</v>
      </c>
      <c r="E86" s="3" t="s">
        <v>288</v>
      </c>
      <c r="F86" s="47" t="s">
        <v>151</v>
      </c>
      <c r="G86" s="3" t="s">
        <v>152</v>
      </c>
      <c r="H86" s="47">
        <v>210</v>
      </c>
      <c r="I86" s="47">
        <v>1365</v>
      </c>
      <c r="J86" s="47">
        <v>1575</v>
      </c>
      <c r="K86" s="47">
        <v>67</v>
      </c>
      <c r="L86" s="47">
        <v>592</v>
      </c>
      <c r="M86" s="47">
        <v>659</v>
      </c>
      <c r="N86" s="47">
        <v>0</v>
      </c>
      <c r="O86" s="47">
        <v>3369</v>
      </c>
      <c r="P86" s="47">
        <v>4049</v>
      </c>
      <c r="Q86" s="47">
        <v>3422</v>
      </c>
      <c r="R86" s="47">
        <v>3997</v>
      </c>
      <c r="S86" s="47">
        <v>3361</v>
      </c>
      <c r="T86" s="47">
        <v>2633</v>
      </c>
      <c r="U86" s="42">
        <v>6094</v>
      </c>
    </row>
    <row r="87" spans="2:21" ht="13.5">
      <c r="B87" s="3" t="str">
        <f t="shared" si="5"/>
        <v>2020-21</v>
      </c>
      <c r="C87" s="3" t="str">
        <f t="shared" si="6"/>
        <v>May</v>
      </c>
      <c r="D87" s="47" t="s">
        <v>278</v>
      </c>
      <c r="E87" s="3" t="s">
        <v>288</v>
      </c>
      <c r="F87" s="47" t="s">
        <v>153</v>
      </c>
      <c r="G87" s="3" t="s">
        <v>154</v>
      </c>
      <c r="H87" s="47">
        <v>385</v>
      </c>
      <c r="I87" s="47">
        <v>2434</v>
      </c>
      <c r="J87" s="47">
        <v>2819</v>
      </c>
      <c r="K87" s="47">
        <v>123</v>
      </c>
      <c r="L87" s="47">
        <v>1658</v>
      </c>
      <c r="M87" s="47">
        <v>1781</v>
      </c>
      <c r="N87" s="47">
        <v>0</v>
      </c>
      <c r="O87" s="47">
        <v>6514</v>
      </c>
      <c r="P87" s="47">
        <v>4924</v>
      </c>
      <c r="Q87" s="47">
        <v>6407</v>
      </c>
      <c r="R87" s="47">
        <v>4465</v>
      </c>
      <c r="S87" s="47">
        <v>6026</v>
      </c>
      <c r="T87" s="47">
        <v>6909</v>
      </c>
      <c r="U87" s="42">
        <v>13380</v>
      </c>
    </row>
    <row r="88" spans="2:21" ht="13.5">
      <c r="B88" s="3" t="str">
        <f t="shared" si="5"/>
        <v>2020-21</v>
      </c>
      <c r="C88" s="3" t="str">
        <f t="shared" si="6"/>
        <v>May</v>
      </c>
      <c r="D88" s="47" t="s">
        <v>278</v>
      </c>
      <c r="E88" s="3" t="s">
        <v>288</v>
      </c>
      <c r="F88" s="47" t="s">
        <v>155</v>
      </c>
      <c r="G88" s="3" t="s">
        <v>156</v>
      </c>
      <c r="H88" s="47">
        <v>265</v>
      </c>
      <c r="I88" s="47">
        <v>2294</v>
      </c>
      <c r="J88" s="47">
        <v>2559</v>
      </c>
      <c r="K88" s="47">
        <v>53</v>
      </c>
      <c r="L88" s="47">
        <v>1252</v>
      </c>
      <c r="M88" s="47">
        <v>1305</v>
      </c>
      <c r="N88" s="47">
        <v>2</v>
      </c>
      <c r="O88" s="47">
        <v>4007</v>
      </c>
      <c r="P88" s="47">
        <v>5136</v>
      </c>
      <c r="Q88" s="47">
        <v>5930</v>
      </c>
      <c r="R88" s="47">
        <v>5124</v>
      </c>
      <c r="S88" s="47">
        <v>5923</v>
      </c>
      <c r="T88" s="47">
        <v>2910</v>
      </c>
      <c r="U88" s="42">
        <v>10047</v>
      </c>
    </row>
    <row r="89" spans="2:21" ht="13.5">
      <c r="B89" s="3" t="str">
        <f t="shared" si="5"/>
        <v>2020-21</v>
      </c>
      <c r="C89" s="3" t="str">
        <f t="shared" si="6"/>
        <v>May</v>
      </c>
      <c r="D89" s="47" t="s">
        <v>278</v>
      </c>
      <c r="E89" s="3" t="s">
        <v>288</v>
      </c>
      <c r="F89" s="47" t="s">
        <v>157</v>
      </c>
      <c r="G89" s="3" t="s">
        <v>158</v>
      </c>
      <c r="H89" s="47">
        <v>156</v>
      </c>
      <c r="I89" s="47">
        <v>1409</v>
      </c>
      <c r="J89" s="47">
        <v>1565</v>
      </c>
      <c r="K89" s="47">
        <v>46</v>
      </c>
      <c r="L89" s="47">
        <v>1028</v>
      </c>
      <c r="M89" s="47">
        <v>1074</v>
      </c>
      <c r="N89" s="47">
        <v>0</v>
      </c>
      <c r="O89" s="47">
        <v>2759</v>
      </c>
      <c r="P89" s="47">
        <v>3273</v>
      </c>
      <c r="Q89" s="47">
        <v>3271</v>
      </c>
      <c r="R89" s="47">
        <v>3102</v>
      </c>
      <c r="S89" s="47">
        <v>3263</v>
      </c>
      <c r="T89" s="47">
        <v>2503</v>
      </c>
      <c r="U89" s="42">
        <v>6481</v>
      </c>
    </row>
    <row r="90" spans="2:21" ht="13.5">
      <c r="B90" s="3" t="str">
        <f t="shared" si="5"/>
        <v>2020-21</v>
      </c>
      <c r="C90" s="3" t="str">
        <f t="shared" si="6"/>
        <v>May</v>
      </c>
      <c r="D90" s="47" t="s">
        <v>278</v>
      </c>
      <c r="E90" s="3" t="s">
        <v>288</v>
      </c>
      <c r="F90" s="47" t="s">
        <v>159</v>
      </c>
      <c r="G90" s="3" t="s">
        <v>160</v>
      </c>
      <c r="H90" s="47">
        <v>282</v>
      </c>
      <c r="I90" s="47">
        <v>1551</v>
      </c>
      <c r="J90" s="47">
        <v>1833</v>
      </c>
      <c r="K90" s="47">
        <v>47</v>
      </c>
      <c r="L90" s="47">
        <v>732</v>
      </c>
      <c r="M90" s="47">
        <v>779</v>
      </c>
      <c r="N90" s="47">
        <v>3</v>
      </c>
      <c r="O90" s="47">
        <v>4181</v>
      </c>
      <c r="P90" s="47">
        <v>3157</v>
      </c>
      <c r="Q90" s="47">
        <v>3225</v>
      </c>
      <c r="R90" s="47">
        <v>3121</v>
      </c>
      <c r="S90" s="47">
        <v>3181</v>
      </c>
      <c r="T90" s="47">
        <v>4228</v>
      </c>
      <c r="U90" s="42">
        <v>6329</v>
      </c>
    </row>
    <row r="91" spans="2:21" ht="13.5">
      <c r="B91" s="3" t="str">
        <f t="shared" si="5"/>
        <v>2020-21</v>
      </c>
      <c r="C91" s="3" t="str">
        <f t="shared" si="6"/>
        <v>May</v>
      </c>
      <c r="D91" s="47" t="s">
        <v>278</v>
      </c>
      <c r="E91" s="3" t="s">
        <v>288</v>
      </c>
      <c r="F91" s="47" t="s">
        <v>161</v>
      </c>
      <c r="G91" s="3" t="s">
        <v>162</v>
      </c>
      <c r="H91" s="47">
        <v>164</v>
      </c>
      <c r="I91" s="47">
        <v>596</v>
      </c>
      <c r="J91" s="47">
        <v>760</v>
      </c>
      <c r="K91" s="47">
        <v>76</v>
      </c>
      <c r="L91" s="47">
        <v>353</v>
      </c>
      <c r="M91" s="47">
        <v>429</v>
      </c>
      <c r="N91" s="47">
        <v>0</v>
      </c>
      <c r="O91" s="47">
        <v>1563</v>
      </c>
      <c r="P91" s="47">
        <v>1478</v>
      </c>
      <c r="Q91" s="47">
        <v>1468</v>
      </c>
      <c r="R91" s="47">
        <v>1460</v>
      </c>
      <c r="S91" s="47">
        <v>1412</v>
      </c>
      <c r="T91" s="47">
        <v>1527</v>
      </c>
      <c r="U91" s="42">
        <v>2783</v>
      </c>
    </row>
    <row r="92" spans="2:21" ht="13.5">
      <c r="B92" s="3" t="str">
        <f t="shared" si="5"/>
        <v>2020-21</v>
      </c>
      <c r="C92" s="3" t="str">
        <f t="shared" si="6"/>
        <v>May</v>
      </c>
      <c r="D92" s="47" t="s">
        <v>278</v>
      </c>
      <c r="E92" s="3" t="s">
        <v>288</v>
      </c>
      <c r="F92" s="47" t="s">
        <v>163</v>
      </c>
      <c r="G92" s="3" t="s">
        <v>164</v>
      </c>
      <c r="H92" s="47">
        <v>187</v>
      </c>
      <c r="I92" s="47">
        <v>1264</v>
      </c>
      <c r="J92" s="47">
        <v>1451</v>
      </c>
      <c r="K92" s="47">
        <v>33</v>
      </c>
      <c r="L92" s="47">
        <v>558</v>
      </c>
      <c r="M92" s="47">
        <v>591</v>
      </c>
      <c r="N92" s="47">
        <v>0</v>
      </c>
      <c r="O92" s="47">
        <v>2689</v>
      </c>
      <c r="P92" s="47">
        <v>2095</v>
      </c>
      <c r="Q92" s="47">
        <v>1851</v>
      </c>
      <c r="R92" s="47">
        <v>2092</v>
      </c>
      <c r="S92" s="47">
        <v>1843</v>
      </c>
      <c r="T92" s="47">
        <v>2259</v>
      </c>
      <c r="U92" s="42">
        <v>3905</v>
      </c>
    </row>
    <row r="93" spans="2:21" ht="13.5">
      <c r="B93" s="3" t="str">
        <f t="shared" si="5"/>
        <v>2020-21</v>
      </c>
      <c r="C93" s="3" t="str">
        <f t="shared" si="6"/>
        <v>May</v>
      </c>
      <c r="D93" s="47" t="s">
        <v>278</v>
      </c>
      <c r="E93" s="3" t="s">
        <v>288</v>
      </c>
      <c r="F93" s="47" t="s">
        <v>165</v>
      </c>
      <c r="G93" s="3" t="s">
        <v>166</v>
      </c>
      <c r="H93" s="47">
        <v>180</v>
      </c>
      <c r="I93" s="47">
        <v>1289</v>
      </c>
      <c r="J93" s="47">
        <v>1469</v>
      </c>
      <c r="K93" s="47">
        <v>30</v>
      </c>
      <c r="L93" s="47">
        <v>744</v>
      </c>
      <c r="M93" s="47">
        <v>774</v>
      </c>
      <c r="N93" s="47">
        <v>0</v>
      </c>
      <c r="O93" s="47">
        <v>2689</v>
      </c>
      <c r="P93" s="47">
        <v>2060</v>
      </c>
      <c r="Q93" s="47">
        <v>2356</v>
      </c>
      <c r="R93" s="47">
        <v>2058</v>
      </c>
      <c r="S93" s="47">
        <v>2347</v>
      </c>
      <c r="T93" s="47">
        <v>1376</v>
      </c>
      <c r="U93" s="42">
        <v>4179</v>
      </c>
    </row>
    <row r="94" spans="2:21" ht="13.5">
      <c r="B94" s="3" t="str">
        <f t="shared" si="5"/>
        <v>2020-21</v>
      </c>
      <c r="C94" s="3" t="str">
        <f t="shared" si="6"/>
        <v>May</v>
      </c>
      <c r="D94" s="47" t="s">
        <v>278</v>
      </c>
      <c r="E94" s="3" t="s">
        <v>288</v>
      </c>
      <c r="F94" s="47" t="s">
        <v>167</v>
      </c>
      <c r="G94" s="3" t="s">
        <v>168</v>
      </c>
      <c r="H94" s="47">
        <v>183</v>
      </c>
      <c r="I94" s="47">
        <v>1430</v>
      </c>
      <c r="J94" s="47">
        <v>1613</v>
      </c>
      <c r="K94" s="47">
        <v>17</v>
      </c>
      <c r="L94" s="47">
        <v>678</v>
      </c>
      <c r="M94" s="47">
        <v>695</v>
      </c>
      <c r="N94" s="47">
        <v>0</v>
      </c>
      <c r="O94" s="47">
        <v>2837</v>
      </c>
      <c r="P94" s="47">
        <v>3014</v>
      </c>
      <c r="Q94" s="47">
        <v>2943</v>
      </c>
      <c r="R94" s="47">
        <v>2974</v>
      </c>
      <c r="S94" s="47">
        <v>2926</v>
      </c>
      <c r="T94" s="47">
        <v>3510</v>
      </c>
      <c r="U94" s="42">
        <v>5704</v>
      </c>
    </row>
    <row r="95" spans="2:21" ht="13.5">
      <c r="B95" s="3" t="str">
        <f t="shared" si="5"/>
        <v>2020-21</v>
      </c>
      <c r="C95" s="3" t="str">
        <f t="shared" si="6"/>
        <v>May</v>
      </c>
      <c r="D95" s="47" t="s">
        <v>278</v>
      </c>
      <c r="E95" s="3" t="s">
        <v>288</v>
      </c>
      <c r="F95" s="47" t="s">
        <v>169</v>
      </c>
      <c r="G95" s="3" t="s">
        <v>170</v>
      </c>
      <c r="H95" s="47">
        <v>132</v>
      </c>
      <c r="I95" s="47">
        <v>962</v>
      </c>
      <c r="J95" s="47">
        <v>1094</v>
      </c>
      <c r="K95" s="47">
        <v>17</v>
      </c>
      <c r="L95" s="47">
        <v>540</v>
      </c>
      <c r="M95" s="47">
        <v>557</v>
      </c>
      <c r="N95" s="47">
        <v>0</v>
      </c>
      <c r="O95" s="47">
        <v>2364</v>
      </c>
      <c r="P95" s="47">
        <v>2544</v>
      </c>
      <c r="Q95" s="47">
        <v>3344</v>
      </c>
      <c r="R95" s="47">
        <v>2518</v>
      </c>
      <c r="S95" s="47">
        <v>3315</v>
      </c>
      <c r="T95" s="47">
        <v>1797</v>
      </c>
      <c r="U95" s="42">
        <v>5241</v>
      </c>
    </row>
    <row r="96" spans="2:21" ht="13.5">
      <c r="B96" s="3" t="str">
        <f t="shared" si="5"/>
        <v>2020-21</v>
      </c>
      <c r="C96" s="3" t="str">
        <f t="shared" si="6"/>
        <v>May</v>
      </c>
      <c r="D96" s="47" t="s">
        <v>278</v>
      </c>
      <c r="E96" s="3" t="s">
        <v>288</v>
      </c>
      <c r="F96" s="47" t="s">
        <v>171</v>
      </c>
      <c r="G96" s="3" t="s">
        <v>172</v>
      </c>
      <c r="H96" s="47">
        <v>90</v>
      </c>
      <c r="I96" s="47">
        <v>543</v>
      </c>
      <c r="J96" s="47">
        <v>633</v>
      </c>
      <c r="K96" s="47">
        <v>21</v>
      </c>
      <c r="L96" s="47">
        <v>191</v>
      </c>
      <c r="M96" s="47">
        <v>212</v>
      </c>
      <c r="N96" s="47">
        <v>0</v>
      </c>
      <c r="O96" s="47">
        <v>1842</v>
      </c>
      <c r="P96" s="47">
        <v>1567</v>
      </c>
      <c r="Q96" s="47">
        <v>1587</v>
      </c>
      <c r="R96" s="47">
        <v>1478</v>
      </c>
      <c r="S96" s="47">
        <v>1568</v>
      </c>
      <c r="T96" s="47">
        <v>1537</v>
      </c>
      <c r="U96" s="42">
        <v>3455</v>
      </c>
    </row>
    <row r="97" spans="2:21" ht="13.5">
      <c r="B97" s="3" t="str">
        <f t="shared" si="5"/>
        <v>2020-21</v>
      </c>
      <c r="C97" s="3" t="str">
        <f t="shared" si="6"/>
        <v>May</v>
      </c>
      <c r="D97" s="47" t="s">
        <v>278</v>
      </c>
      <c r="E97" s="3" t="s">
        <v>288</v>
      </c>
      <c r="F97" s="47" t="s">
        <v>315</v>
      </c>
      <c r="G97" s="3" t="s">
        <v>316</v>
      </c>
      <c r="H97" s="47">
        <v>551</v>
      </c>
      <c r="I97" s="47">
        <v>4987</v>
      </c>
      <c r="J97" s="47">
        <v>5538</v>
      </c>
      <c r="K97" s="47">
        <v>168</v>
      </c>
      <c r="L97" s="47">
        <v>2721</v>
      </c>
      <c r="M97" s="47">
        <v>2889</v>
      </c>
      <c r="N97" s="47">
        <v>0</v>
      </c>
      <c r="O97" s="47">
        <v>7730</v>
      </c>
      <c r="P97" s="47">
        <v>9153</v>
      </c>
      <c r="Q97" s="47">
        <v>6962</v>
      </c>
      <c r="R97" s="47">
        <v>8741</v>
      </c>
      <c r="S97" s="47">
        <v>6637</v>
      </c>
      <c r="T97" s="47">
        <v>6041</v>
      </c>
      <c r="U97" s="42">
        <v>13574</v>
      </c>
    </row>
    <row r="98" spans="2:21" ht="13.5">
      <c r="B98" s="3" t="str">
        <f t="shared" si="5"/>
        <v>2020-21</v>
      </c>
      <c r="C98" s="3" t="str">
        <f t="shared" si="6"/>
        <v>May</v>
      </c>
      <c r="D98" s="47" t="s">
        <v>278</v>
      </c>
      <c r="E98" s="3" t="s">
        <v>288</v>
      </c>
      <c r="F98" s="47" t="s">
        <v>237</v>
      </c>
      <c r="G98" s="3" t="s">
        <v>238</v>
      </c>
      <c r="H98" s="47">
        <v>274</v>
      </c>
      <c r="I98" s="47">
        <v>2070</v>
      </c>
      <c r="J98" s="47">
        <v>2344</v>
      </c>
      <c r="K98" s="47">
        <v>24</v>
      </c>
      <c r="L98" s="47">
        <v>900</v>
      </c>
      <c r="M98" s="47">
        <v>924</v>
      </c>
      <c r="N98" s="47">
        <v>0</v>
      </c>
      <c r="O98" s="47">
        <v>4777</v>
      </c>
      <c r="P98" s="47">
        <v>4796</v>
      </c>
      <c r="Q98" s="47">
        <v>4467</v>
      </c>
      <c r="R98" s="47">
        <v>4754</v>
      </c>
      <c r="S98" s="47">
        <v>4443</v>
      </c>
      <c r="T98" s="47">
        <v>5256</v>
      </c>
      <c r="U98" s="42">
        <v>8706</v>
      </c>
    </row>
    <row r="99" spans="2:21" ht="13.5">
      <c r="B99" s="3" t="str">
        <f t="shared" si="5"/>
        <v>2020-21</v>
      </c>
      <c r="C99" s="3" t="str">
        <f t="shared" si="6"/>
        <v>May</v>
      </c>
      <c r="D99" s="47" t="s">
        <v>278</v>
      </c>
      <c r="E99" s="3" t="s">
        <v>288</v>
      </c>
      <c r="F99" s="47" t="s">
        <v>239</v>
      </c>
      <c r="G99" s="3" t="s">
        <v>240</v>
      </c>
      <c r="H99" s="47">
        <v>92</v>
      </c>
      <c r="I99" s="47">
        <v>871</v>
      </c>
      <c r="J99" s="47">
        <v>963</v>
      </c>
      <c r="K99" s="47">
        <v>28</v>
      </c>
      <c r="L99" s="47">
        <v>491</v>
      </c>
      <c r="M99" s="47">
        <v>519</v>
      </c>
      <c r="N99" s="47">
        <v>0</v>
      </c>
      <c r="O99" s="47">
        <v>1534</v>
      </c>
      <c r="P99" s="47">
        <v>1363</v>
      </c>
      <c r="Q99" s="47">
        <v>1129</v>
      </c>
      <c r="R99" s="47">
        <v>1362</v>
      </c>
      <c r="S99" s="47">
        <v>1129</v>
      </c>
      <c r="T99" s="47">
        <v>1163</v>
      </c>
      <c r="U99" s="42">
        <v>2112</v>
      </c>
    </row>
    <row r="100" spans="2:21" ht="13.5">
      <c r="B100" s="3" t="str">
        <f t="shared" si="5"/>
        <v>2020-21</v>
      </c>
      <c r="C100" s="3" t="str">
        <f t="shared" si="6"/>
        <v>May</v>
      </c>
      <c r="D100" s="47" t="s">
        <v>278</v>
      </c>
      <c r="E100" s="3" t="s">
        <v>288</v>
      </c>
      <c r="F100" s="47" t="s">
        <v>241</v>
      </c>
      <c r="G100" s="3" t="s">
        <v>242</v>
      </c>
      <c r="H100" s="47">
        <v>101</v>
      </c>
      <c r="I100" s="47">
        <v>745</v>
      </c>
      <c r="J100" s="47">
        <v>846</v>
      </c>
      <c r="K100" s="47">
        <v>39</v>
      </c>
      <c r="L100" s="47">
        <v>445</v>
      </c>
      <c r="M100" s="47">
        <v>484</v>
      </c>
      <c r="N100" s="47">
        <v>0</v>
      </c>
      <c r="O100" s="47">
        <v>1570</v>
      </c>
      <c r="P100" s="47">
        <v>1482</v>
      </c>
      <c r="Q100" s="47">
        <v>1029</v>
      </c>
      <c r="R100" s="47">
        <v>1480</v>
      </c>
      <c r="S100" s="47">
        <v>1027</v>
      </c>
      <c r="T100" s="47">
        <v>932</v>
      </c>
      <c r="U100" s="42">
        <v>1847</v>
      </c>
    </row>
    <row r="101" spans="2:21" ht="13.5">
      <c r="B101" s="3" t="str">
        <f t="shared" si="5"/>
        <v>2020-21</v>
      </c>
      <c r="C101" s="3" t="str">
        <f t="shared" si="6"/>
        <v>May</v>
      </c>
      <c r="D101" s="47" t="s">
        <v>279</v>
      </c>
      <c r="E101" s="3" t="s">
        <v>289</v>
      </c>
      <c r="F101" s="47" t="s">
        <v>40</v>
      </c>
      <c r="G101" s="3" t="s">
        <v>41</v>
      </c>
      <c r="H101" s="47">
        <v>121</v>
      </c>
      <c r="I101" s="47">
        <v>472</v>
      </c>
      <c r="J101" s="47">
        <v>593</v>
      </c>
      <c r="K101" s="47">
        <v>60</v>
      </c>
      <c r="L101" s="47">
        <v>96</v>
      </c>
      <c r="M101" s="47">
        <v>156</v>
      </c>
      <c r="N101" s="47">
        <v>0</v>
      </c>
      <c r="O101" s="47">
        <v>1328</v>
      </c>
      <c r="P101" s="47">
        <v>937</v>
      </c>
      <c r="Q101" s="47">
        <v>1249</v>
      </c>
      <c r="R101" s="47">
        <v>808</v>
      </c>
      <c r="S101" s="47">
        <v>1175</v>
      </c>
      <c r="T101" s="47">
        <v>510</v>
      </c>
      <c r="U101" s="42">
        <v>2603</v>
      </c>
    </row>
    <row r="102" spans="2:21" ht="13.5">
      <c r="B102" s="3" t="str">
        <f t="shared" si="5"/>
        <v>2020-21</v>
      </c>
      <c r="C102" s="3" t="str">
        <f t="shared" si="6"/>
        <v>May</v>
      </c>
      <c r="D102" s="47" t="s">
        <v>279</v>
      </c>
      <c r="E102" s="3" t="s">
        <v>289</v>
      </c>
      <c r="F102" s="47" t="s">
        <v>42</v>
      </c>
      <c r="G102" s="3" t="s">
        <v>43</v>
      </c>
      <c r="H102" s="47">
        <v>93</v>
      </c>
      <c r="I102" s="47">
        <v>751</v>
      </c>
      <c r="J102" s="47">
        <v>844</v>
      </c>
      <c r="K102" s="47">
        <v>11</v>
      </c>
      <c r="L102" s="47">
        <v>86</v>
      </c>
      <c r="M102" s="47">
        <v>97</v>
      </c>
      <c r="N102" s="47">
        <v>0</v>
      </c>
      <c r="O102" s="47">
        <v>1503</v>
      </c>
      <c r="P102" s="47">
        <v>1287</v>
      </c>
      <c r="Q102" s="47">
        <v>867</v>
      </c>
      <c r="R102" s="47">
        <v>1252</v>
      </c>
      <c r="S102" s="47">
        <v>848</v>
      </c>
      <c r="T102" s="47">
        <v>1390</v>
      </c>
      <c r="U102" s="42">
        <v>2024</v>
      </c>
    </row>
    <row r="103" spans="2:21" ht="13.5">
      <c r="B103" s="3" t="str">
        <f t="shared" si="5"/>
        <v>2020-21</v>
      </c>
      <c r="C103" s="3" t="str">
        <f t="shared" si="6"/>
        <v>May</v>
      </c>
      <c r="D103" s="47" t="s">
        <v>279</v>
      </c>
      <c r="E103" s="3" t="s">
        <v>289</v>
      </c>
      <c r="F103" s="47" t="s">
        <v>44</v>
      </c>
      <c r="G103" s="3" t="s">
        <v>45</v>
      </c>
      <c r="H103" s="47">
        <v>97</v>
      </c>
      <c r="I103" s="47">
        <v>476</v>
      </c>
      <c r="J103" s="47">
        <v>573</v>
      </c>
      <c r="K103" s="47">
        <v>40</v>
      </c>
      <c r="L103" s="47">
        <v>160</v>
      </c>
      <c r="M103" s="47">
        <v>200</v>
      </c>
      <c r="N103" s="47">
        <v>8</v>
      </c>
      <c r="O103" s="47">
        <v>1823</v>
      </c>
      <c r="P103" s="47">
        <v>1337</v>
      </c>
      <c r="Q103" s="47">
        <v>1619</v>
      </c>
      <c r="R103" s="47">
        <v>1332</v>
      </c>
      <c r="S103" s="47">
        <v>1619</v>
      </c>
      <c r="T103" s="47">
        <v>1753</v>
      </c>
      <c r="U103" s="42">
        <v>2603</v>
      </c>
    </row>
    <row r="104" spans="2:21" ht="13.5">
      <c r="B104" s="3" t="str">
        <f t="shared" si="5"/>
        <v>2020-21</v>
      </c>
      <c r="C104" s="3" t="str">
        <f t="shared" si="6"/>
        <v>May</v>
      </c>
      <c r="D104" s="47" t="s">
        <v>279</v>
      </c>
      <c r="E104" s="3" t="s">
        <v>289</v>
      </c>
      <c r="F104" s="47" t="s">
        <v>46</v>
      </c>
      <c r="G104" s="3" t="s">
        <v>47</v>
      </c>
      <c r="H104" s="47">
        <v>58</v>
      </c>
      <c r="I104" s="47">
        <v>460</v>
      </c>
      <c r="J104" s="47">
        <v>518</v>
      </c>
      <c r="K104" s="47">
        <v>23</v>
      </c>
      <c r="L104" s="47">
        <v>286</v>
      </c>
      <c r="M104" s="47">
        <v>309</v>
      </c>
      <c r="N104" s="47">
        <v>16</v>
      </c>
      <c r="O104" s="47">
        <v>1478</v>
      </c>
      <c r="P104" s="47">
        <v>1718</v>
      </c>
      <c r="Q104" s="47">
        <v>1717</v>
      </c>
      <c r="R104" s="47">
        <v>1691</v>
      </c>
      <c r="S104" s="47">
        <v>1692</v>
      </c>
      <c r="T104" s="47">
        <v>1373</v>
      </c>
      <c r="U104" s="42">
        <v>2981</v>
      </c>
    </row>
    <row r="105" spans="2:21" ht="13.5">
      <c r="B105" s="3" t="str">
        <f t="shared" si="5"/>
        <v>2020-21</v>
      </c>
      <c r="C105" s="3" t="str">
        <f t="shared" si="6"/>
        <v>May</v>
      </c>
      <c r="D105" s="47" t="s">
        <v>279</v>
      </c>
      <c r="E105" s="3" t="s">
        <v>289</v>
      </c>
      <c r="F105" s="47" t="s">
        <v>48</v>
      </c>
      <c r="G105" s="3" t="s">
        <v>49</v>
      </c>
      <c r="H105" s="47">
        <v>128</v>
      </c>
      <c r="I105" s="47">
        <v>619</v>
      </c>
      <c r="J105" s="47">
        <v>747</v>
      </c>
      <c r="K105" s="47">
        <v>52</v>
      </c>
      <c r="L105" s="47">
        <v>218</v>
      </c>
      <c r="M105" s="47">
        <v>270</v>
      </c>
      <c r="N105" s="47">
        <v>1</v>
      </c>
      <c r="O105" s="47">
        <v>1326</v>
      </c>
      <c r="P105" s="47">
        <v>1590</v>
      </c>
      <c r="Q105" s="47">
        <v>1222</v>
      </c>
      <c r="R105" s="47">
        <v>1466</v>
      </c>
      <c r="S105" s="47">
        <v>1099</v>
      </c>
      <c r="T105" s="47">
        <v>1001</v>
      </c>
      <c r="U105" s="42">
        <v>2220</v>
      </c>
    </row>
    <row r="106" spans="2:21" ht="13.5">
      <c r="B106" s="3" t="str">
        <f t="shared" si="5"/>
        <v>2020-21</v>
      </c>
      <c r="C106" s="3" t="str">
        <f t="shared" si="6"/>
        <v>May</v>
      </c>
      <c r="D106" s="47" t="s">
        <v>279</v>
      </c>
      <c r="E106" s="3" t="s">
        <v>289</v>
      </c>
      <c r="F106" s="47" t="s">
        <v>50</v>
      </c>
      <c r="G106" s="3" t="s">
        <v>51</v>
      </c>
      <c r="H106" s="47">
        <v>87</v>
      </c>
      <c r="I106" s="47">
        <v>457</v>
      </c>
      <c r="J106" s="47">
        <v>544</v>
      </c>
      <c r="K106" s="47">
        <v>18</v>
      </c>
      <c r="L106" s="47">
        <v>263</v>
      </c>
      <c r="M106" s="47">
        <v>281</v>
      </c>
      <c r="N106" s="47">
        <v>10</v>
      </c>
      <c r="O106" s="47">
        <v>2199</v>
      </c>
      <c r="P106" s="47">
        <v>1628</v>
      </c>
      <c r="Q106" s="47">
        <v>1623</v>
      </c>
      <c r="R106" s="47">
        <v>1608</v>
      </c>
      <c r="S106" s="47">
        <v>1606</v>
      </c>
      <c r="T106" s="47">
        <v>1643</v>
      </c>
      <c r="U106" s="42">
        <v>3054</v>
      </c>
    </row>
    <row r="107" spans="2:21" ht="13.5">
      <c r="B107" s="3" t="str">
        <f t="shared" si="5"/>
        <v>2020-21</v>
      </c>
      <c r="C107" s="3" t="str">
        <f t="shared" si="6"/>
        <v>May</v>
      </c>
      <c r="D107" s="47" t="s">
        <v>279</v>
      </c>
      <c r="E107" s="3" t="s">
        <v>289</v>
      </c>
      <c r="F107" s="47" t="s">
        <v>52</v>
      </c>
      <c r="G107" s="3" t="s">
        <v>53</v>
      </c>
      <c r="H107" s="47">
        <v>322</v>
      </c>
      <c r="I107" s="47">
        <v>1128</v>
      </c>
      <c r="J107" s="47">
        <v>1450</v>
      </c>
      <c r="K107" s="47">
        <v>105</v>
      </c>
      <c r="L107" s="47">
        <v>208</v>
      </c>
      <c r="M107" s="47">
        <v>313</v>
      </c>
      <c r="N107" s="47">
        <v>0</v>
      </c>
      <c r="O107" s="47">
        <v>2884</v>
      </c>
      <c r="P107" s="47">
        <v>2204</v>
      </c>
      <c r="Q107" s="47">
        <v>3335</v>
      </c>
      <c r="R107" s="47">
        <v>1897</v>
      </c>
      <c r="S107" s="47">
        <v>3103</v>
      </c>
      <c r="T107" s="47">
        <v>1141</v>
      </c>
      <c r="U107" s="42">
        <v>6754</v>
      </c>
    </row>
    <row r="108" spans="2:21" ht="13.5">
      <c r="B108" s="3" t="str">
        <f t="shared" si="5"/>
        <v>2020-21</v>
      </c>
      <c r="C108" s="3" t="str">
        <f t="shared" si="6"/>
        <v>May</v>
      </c>
      <c r="D108" s="47" t="s">
        <v>279</v>
      </c>
      <c r="E108" s="3" t="s">
        <v>289</v>
      </c>
      <c r="F108" s="47" t="s">
        <v>54</v>
      </c>
      <c r="G108" s="3" t="s">
        <v>55</v>
      </c>
      <c r="H108" s="47">
        <v>78</v>
      </c>
      <c r="I108" s="47">
        <v>539</v>
      </c>
      <c r="J108" s="47">
        <v>617</v>
      </c>
      <c r="K108" s="47">
        <v>13</v>
      </c>
      <c r="L108" s="47">
        <v>340</v>
      </c>
      <c r="M108" s="47">
        <v>353</v>
      </c>
      <c r="N108" s="47">
        <v>20</v>
      </c>
      <c r="O108" s="47">
        <v>1750</v>
      </c>
      <c r="P108" s="47">
        <v>2490</v>
      </c>
      <c r="Q108" s="47">
        <v>2298</v>
      </c>
      <c r="R108" s="47">
        <v>2479</v>
      </c>
      <c r="S108" s="47">
        <v>2272</v>
      </c>
      <c r="T108" s="47">
        <v>1684</v>
      </c>
      <c r="U108" s="42">
        <v>4198</v>
      </c>
    </row>
    <row r="109" spans="2:21" ht="13.5">
      <c r="B109" s="3" t="str">
        <f t="shared" si="5"/>
        <v>2020-21</v>
      </c>
      <c r="C109" s="3" t="str">
        <f t="shared" si="6"/>
        <v>May</v>
      </c>
      <c r="D109" s="47" t="s">
        <v>279</v>
      </c>
      <c r="E109" s="3" t="s">
        <v>289</v>
      </c>
      <c r="F109" s="47" t="s">
        <v>56</v>
      </c>
      <c r="G109" s="3" t="s">
        <v>57</v>
      </c>
      <c r="H109" s="47">
        <v>116</v>
      </c>
      <c r="I109" s="47">
        <v>583</v>
      </c>
      <c r="J109" s="47">
        <v>699</v>
      </c>
      <c r="K109" s="47">
        <v>57</v>
      </c>
      <c r="L109" s="47">
        <v>167</v>
      </c>
      <c r="M109" s="47">
        <v>224</v>
      </c>
      <c r="N109" s="47">
        <v>0</v>
      </c>
      <c r="O109" s="47">
        <v>1434</v>
      </c>
      <c r="P109" s="47">
        <v>1587</v>
      </c>
      <c r="Q109" s="47">
        <v>1267</v>
      </c>
      <c r="R109" s="47">
        <v>1412</v>
      </c>
      <c r="S109" s="47">
        <v>1135</v>
      </c>
      <c r="T109" s="47">
        <v>1222</v>
      </c>
      <c r="U109" s="42">
        <v>2558</v>
      </c>
    </row>
    <row r="110" spans="2:21" ht="13.5">
      <c r="B110" s="3" t="str">
        <f t="shared" si="5"/>
        <v>2020-21</v>
      </c>
      <c r="C110" s="3" t="str">
        <f t="shared" si="6"/>
        <v>May</v>
      </c>
      <c r="D110" s="47" t="s">
        <v>279</v>
      </c>
      <c r="E110" s="3" t="s">
        <v>289</v>
      </c>
      <c r="F110" s="47" t="s">
        <v>58</v>
      </c>
      <c r="G110" s="3" t="s">
        <v>59</v>
      </c>
      <c r="H110" s="47">
        <v>59</v>
      </c>
      <c r="I110" s="47">
        <v>366</v>
      </c>
      <c r="J110" s="47">
        <v>425</v>
      </c>
      <c r="K110" s="47">
        <v>3</v>
      </c>
      <c r="L110" s="47">
        <v>133</v>
      </c>
      <c r="M110" s="47">
        <v>136</v>
      </c>
      <c r="N110" s="47">
        <v>1</v>
      </c>
      <c r="O110" s="47">
        <v>1219</v>
      </c>
      <c r="P110" s="47">
        <v>845</v>
      </c>
      <c r="Q110" s="47">
        <v>966</v>
      </c>
      <c r="R110" s="47">
        <v>832</v>
      </c>
      <c r="S110" s="47">
        <v>948</v>
      </c>
      <c r="T110" s="47">
        <v>1038</v>
      </c>
      <c r="U110" s="42">
        <v>1888</v>
      </c>
    </row>
    <row r="111" spans="2:21" ht="13.5">
      <c r="B111" s="3" t="str">
        <f t="shared" si="5"/>
        <v>2020-21</v>
      </c>
      <c r="C111" s="3" t="str">
        <f t="shared" si="6"/>
        <v>May</v>
      </c>
      <c r="D111" s="47" t="s">
        <v>279</v>
      </c>
      <c r="E111" s="3" t="s">
        <v>289</v>
      </c>
      <c r="F111" s="47" t="s">
        <v>60</v>
      </c>
      <c r="G111" s="3" t="s">
        <v>61</v>
      </c>
      <c r="H111" s="47">
        <v>102</v>
      </c>
      <c r="I111" s="47">
        <v>630</v>
      </c>
      <c r="J111" s="47">
        <v>732</v>
      </c>
      <c r="K111" s="47">
        <v>25</v>
      </c>
      <c r="L111" s="47">
        <v>326</v>
      </c>
      <c r="M111" s="47">
        <v>351</v>
      </c>
      <c r="N111" s="47">
        <v>20</v>
      </c>
      <c r="O111" s="47">
        <v>1962</v>
      </c>
      <c r="P111" s="47">
        <v>1042</v>
      </c>
      <c r="Q111" s="47">
        <v>1801</v>
      </c>
      <c r="R111" s="47">
        <v>1035</v>
      </c>
      <c r="S111" s="47">
        <v>1796</v>
      </c>
      <c r="T111" s="47">
        <v>2064</v>
      </c>
      <c r="U111" s="42">
        <v>3396</v>
      </c>
    </row>
    <row r="112" spans="2:21" ht="13.5">
      <c r="B112" s="3" t="str">
        <f t="shared" si="5"/>
        <v>2020-21</v>
      </c>
      <c r="C112" s="3" t="str">
        <f t="shared" si="6"/>
        <v>May</v>
      </c>
      <c r="D112" s="47" t="s">
        <v>279</v>
      </c>
      <c r="E112" s="3" t="s">
        <v>289</v>
      </c>
      <c r="F112" s="47" t="s">
        <v>63</v>
      </c>
      <c r="G112" s="3" t="s">
        <v>64</v>
      </c>
      <c r="H112" s="47">
        <v>53</v>
      </c>
      <c r="I112" s="47">
        <v>517</v>
      </c>
      <c r="J112" s="47">
        <v>570</v>
      </c>
      <c r="K112" s="47">
        <v>5</v>
      </c>
      <c r="L112" s="47">
        <v>145</v>
      </c>
      <c r="M112" s="47">
        <v>150</v>
      </c>
      <c r="N112" s="47">
        <v>2</v>
      </c>
      <c r="O112" s="47">
        <v>1814</v>
      </c>
      <c r="P112" s="47">
        <v>1076</v>
      </c>
      <c r="Q112" s="47">
        <v>936</v>
      </c>
      <c r="R112" s="47">
        <v>1010</v>
      </c>
      <c r="S112" s="47">
        <v>921</v>
      </c>
      <c r="T112" s="47">
        <v>1414</v>
      </c>
      <c r="U112" s="42">
        <v>2204</v>
      </c>
    </row>
    <row r="113" spans="2:21" ht="13.5">
      <c r="B113" s="3" t="str">
        <f aca="true" t="shared" si="7" ref="B113:B144">$B$15</f>
        <v>2020-21</v>
      </c>
      <c r="C113" s="3" t="str">
        <f aca="true" t="shared" si="8" ref="C113:C144">$C$15</f>
        <v>May</v>
      </c>
      <c r="D113" s="47" t="s">
        <v>279</v>
      </c>
      <c r="E113" s="3" t="s">
        <v>289</v>
      </c>
      <c r="F113" s="47" t="s">
        <v>65</v>
      </c>
      <c r="G113" s="3" t="s">
        <v>256</v>
      </c>
      <c r="H113" s="47">
        <v>110</v>
      </c>
      <c r="I113" s="47">
        <v>910</v>
      </c>
      <c r="J113" s="47">
        <v>1020</v>
      </c>
      <c r="K113" s="47">
        <v>29</v>
      </c>
      <c r="L113" s="47">
        <v>460</v>
      </c>
      <c r="M113" s="47">
        <v>489</v>
      </c>
      <c r="N113" s="47">
        <v>3</v>
      </c>
      <c r="O113" s="47">
        <v>2680</v>
      </c>
      <c r="P113" s="47">
        <v>2304</v>
      </c>
      <c r="Q113" s="47">
        <v>908</v>
      </c>
      <c r="R113" s="47">
        <v>2299</v>
      </c>
      <c r="S113" s="47">
        <v>903</v>
      </c>
      <c r="T113" s="47">
        <v>4157</v>
      </c>
      <c r="U113" s="42">
        <v>2266</v>
      </c>
    </row>
    <row r="114" spans="2:21" ht="13.5">
      <c r="B114" s="3" t="str">
        <f t="shared" si="7"/>
        <v>2020-21</v>
      </c>
      <c r="C114" s="3" t="str">
        <f t="shared" si="8"/>
        <v>May</v>
      </c>
      <c r="D114" s="47" t="s">
        <v>279</v>
      </c>
      <c r="E114" s="3" t="s">
        <v>289</v>
      </c>
      <c r="F114" s="47" t="s">
        <v>66</v>
      </c>
      <c r="G114" s="3" t="s">
        <v>67</v>
      </c>
      <c r="H114" s="47">
        <v>42</v>
      </c>
      <c r="I114" s="47">
        <v>335</v>
      </c>
      <c r="J114" s="47">
        <v>377</v>
      </c>
      <c r="K114" s="47">
        <v>10</v>
      </c>
      <c r="L114" s="47">
        <v>124</v>
      </c>
      <c r="M114" s="47">
        <v>134</v>
      </c>
      <c r="N114" s="47">
        <v>3</v>
      </c>
      <c r="O114" s="47">
        <v>1837</v>
      </c>
      <c r="P114" s="47">
        <v>1283</v>
      </c>
      <c r="Q114" s="47">
        <v>952</v>
      </c>
      <c r="R114" s="47">
        <v>1125</v>
      </c>
      <c r="S114" s="47">
        <v>886</v>
      </c>
      <c r="T114" s="47">
        <v>1652</v>
      </c>
      <c r="U114" s="42">
        <v>2249</v>
      </c>
    </row>
    <row r="115" spans="2:21" ht="13.5">
      <c r="B115" s="3" t="str">
        <f t="shared" si="7"/>
        <v>2020-21</v>
      </c>
      <c r="C115" s="3" t="str">
        <f t="shared" si="8"/>
        <v>May</v>
      </c>
      <c r="D115" s="47" t="s">
        <v>279</v>
      </c>
      <c r="E115" s="3" t="s">
        <v>289</v>
      </c>
      <c r="F115" s="47" t="s">
        <v>68</v>
      </c>
      <c r="G115" s="3" t="s">
        <v>69</v>
      </c>
      <c r="H115" s="47">
        <v>44</v>
      </c>
      <c r="I115" s="47">
        <v>405</v>
      </c>
      <c r="J115" s="47">
        <v>449</v>
      </c>
      <c r="K115" s="47">
        <v>12</v>
      </c>
      <c r="L115" s="47">
        <v>241</v>
      </c>
      <c r="M115" s="47">
        <v>253</v>
      </c>
      <c r="N115" s="47">
        <v>50</v>
      </c>
      <c r="O115" s="47">
        <v>1229</v>
      </c>
      <c r="P115" s="47">
        <v>941</v>
      </c>
      <c r="Q115" s="47">
        <v>738</v>
      </c>
      <c r="R115" s="47">
        <v>772</v>
      </c>
      <c r="S115" s="47">
        <v>694</v>
      </c>
      <c r="T115" s="47">
        <v>1455</v>
      </c>
      <c r="U115" s="42">
        <v>1512</v>
      </c>
    </row>
    <row r="116" spans="2:21" ht="13.5">
      <c r="B116" s="3" t="str">
        <f t="shared" si="7"/>
        <v>2020-21</v>
      </c>
      <c r="C116" s="3" t="str">
        <f t="shared" si="8"/>
        <v>May</v>
      </c>
      <c r="D116" s="47" t="s">
        <v>279</v>
      </c>
      <c r="E116" s="3" t="s">
        <v>289</v>
      </c>
      <c r="F116" s="47" t="s">
        <v>70</v>
      </c>
      <c r="G116" s="3" t="s">
        <v>71</v>
      </c>
      <c r="H116" s="47">
        <v>116</v>
      </c>
      <c r="I116" s="47">
        <v>591</v>
      </c>
      <c r="J116" s="47">
        <v>707</v>
      </c>
      <c r="K116" s="47">
        <v>45</v>
      </c>
      <c r="L116" s="47">
        <v>333</v>
      </c>
      <c r="M116" s="47">
        <v>378</v>
      </c>
      <c r="N116" s="47">
        <v>40</v>
      </c>
      <c r="O116" s="47">
        <v>2725</v>
      </c>
      <c r="P116" s="47">
        <v>2732</v>
      </c>
      <c r="Q116" s="47">
        <v>2765</v>
      </c>
      <c r="R116" s="47">
        <v>2713</v>
      </c>
      <c r="S116" s="47">
        <v>2744</v>
      </c>
      <c r="T116" s="47">
        <v>2494</v>
      </c>
      <c r="U116" s="42">
        <v>4749</v>
      </c>
    </row>
    <row r="117" spans="2:21" ht="13.5">
      <c r="B117" s="3" t="str">
        <f t="shared" si="7"/>
        <v>2020-21</v>
      </c>
      <c r="C117" s="3" t="str">
        <f t="shared" si="8"/>
        <v>May</v>
      </c>
      <c r="D117" s="47" t="s">
        <v>279</v>
      </c>
      <c r="E117" s="3" t="s">
        <v>289</v>
      </c>
      <c r="F117" s="47" t="s">
        <v>72</v>
      </c>
      <c r="G117" s="3" t="s">
        <v>73</v>
      </c>
      <c r="H117" s="47">
        <v>84</v>
      </c>
      <c r="I117" s="47">
        <v>689</v>
      </c>
      <c r="J117" s="47">
        <v>773</v>
      </c>
      <c r="K117" s="47">
        <v>4</v>
      </c>
      <c r="L117" s="47">
        <v>198</v>
      </c>
      <c r="M117" s="47">
        <v>202</v>
      </c>
      <c r="N117" s="47">
        <v>0</v>
      </c>
      <c r="O117" s="47">
        <v>1793</v>
      </c>
      <c r="P117" s="47">
        <v>1691</v>
      </c>
      <c r="Q117" s="47">
        <v>1248</v>
      </c>
      <c r="R117" s="47">
        <v>1647</v>
      </c>
      <c r="S117" s="47">
        <v>1246</v>
      </c>
      <c r="T117" s="47">
        <v>1558</v>
      </c>
      <c r="U117" s="42">
        <v>2819</v>
      </c>
    </row>
    <row r="118" spans="2:21" ht="13.5">
      <c r="B118" s="3" t="str">
        <f t="shared" si="7"/>
        <v>2020-21</v>
      </c>
      <c r="C118" s="3" t="str">
        <f t="shared" si="8"/>
        <v>May</v>
      </c>
      <c r="D118" s="47" t="s">
        <v>279</v>
      </c>
      <c r="E118" s="3" t="s">
        <v>289</v>
      </c>
      <c r="F118" s="47" t="s">
        <v>74</v>
      </c>
      <c r="G118" s="3" t="s">
        <v>75</v>
      </c>
      <c r="H118" s="47">
        <v>65</v>
      </c>
      <c r="I118" s="47">
        <v>572</v>
      </c>
      <c r="J118" s="47">
        <v>637</v>
      </c>
      <c r="K118" s="47">
        <v>17</v>
      </c>
      <c r="L118" s="47">
        <v>206</v>
      </c>
      <c r="M118" s="47">
        <v>223</v>
      </c>
      <c r="N118" s="47">
        <v>18</v>
      </c>
      <c r="O118" s="47">
        <v>2528</v>
      </c>
      <c r="P118" s="47">
        <v>2623</v>
      </c>
      <c r="Q118" s="47">
        <v>2360</v>
      </c>
      <c r="R118" s="47">
        <v>2426</v>
      </c>
      <c r="S118" s="47">
        <v>2285</v>
      </c>
      <c r="T118" s="47">
        <v>1432</v>
      </c>
      <c r="U118" s="42">
        <v>3713</v>
      </c>
    </row>
    <row r="119" spans="2:21" ht="13.5">
      <c r="B119" s="3" t="str">
        <f t="shared" si="7"/>
        <v>2020-21</v>
      </c>
      <c r="C119" s="3" t="str">
        <f t="shared" si="8"/>
        <v>May</v>
      </c>
      <c r="D119" s="47" t="s">
        <v>279</v>
      </c>
      <c r="E119" s="3" t="s">
        <v>289</v>
      </c>
      <c r="F119" s="47" t="s">
        <v>76</v>
      </c>
      <c r="G119" s="3" t="s">
        <v>77</v>
      </c>
      <c r="H119" s="47">
        <v>63</v>
      </c>
      <c r="I119" s="47">
        <v>554</v>
      </c>
      <c r="J119" s="47">
        <v>617</v>
      </c>
      <c r="K119" s="47">
        <v>18</v>
      </c>
      <c r="L119" s="47">
        <v>356</v>
      </c>
      <c r="M119" s="47">
        <v>374</v>
      </c>
      <c r="N119" s="47">
        <v>97</v>
      </c>
      <c r="O119" s="47">
        <v>1515</v>
      </c>
      <c r="P119" s="47">
        <v>2478</v>
      </c>
      <c r="Q119" s="47">
        <v>1555</v>
      </c>
      <c r="R119" s="47">
        <v>2455</v>
      </c>
      <c r="S119" s="47">
        <v>1550</v>
      </c>
      <c r="T119" s="47">
        <v>2605</v>
      </c>
      <c r="U119" s="42">
        <v>2759</v>
      </c>
    </row>
    <row r="120" spans="2:21" ht="13.5">
      <c r="B120" s="3" t="str">
        <f t="shared" si="7"/>
        <v>2020-21</v>
      </c>
      <c r="C120" s="3" t="str">
        <f t="shared" si="8"/>
        <v>May</v>
      </c>
      <c r="D120" s="47" t="s">
        <v>279</v>
      </c>
      <c r="E120" s="3" t="s">
        <v>289</v>
      </c>
      <c r="F120" s="47" t="s">
        <v>78</v>
      </c>
      <c r="G120" s="3" t="s">
        <v>79</v>
      </c>
      <c r="H120" s="47">
        <v>87</v>
      </c>
      <c r="I120" s="47">
        <v>534</v>
      </c>
      <c r="J120" s="47">
        <v>621</v>
      </c>
      <c r="K120" s="47">
        <v>10</v>
      </c>
      <c r="L120" s="47">
        <v>260</v>
      </c>
      <c r="M120" s="47">
        <v>270</v>
      </c>
      <c r="N120" s="47">
        <v>3</v>
      </c>
      <c r="O120" s="47">
        <v>1797</v>
      </c>
      <c r="P120" s="47">
        <v>1738</v>
      </c>
      <c r="Q120" s="47">
        <v>1593</v>
      </c>
      <c r="R120" s="47">
        <v>1705</v>
      </c>
      <c r="S120" s="47">
        <v>1539</v>
      </c>
      <c r="T120" s="47">
        <v>1447</v>
      </c>
      <c r="U120" s="42">
        <v>2777</v>
      </c>
    </row>
    <row r="121" spans="2:21" ht="13.5">
      <c r="B121" s="3" t="str">
        <f t="shared" si="7"/>
        <v>2020-21</v>
      </c>
      <c r="C121" s="3" t="str">
        <f t="shared" si="8"/>
        <v>May</v>
      </c>
      <c r="D121" s="47" t="s">
        <v>279</v>
      </c>
      <c r="E121" s="3" t="s">
        <v>289</v>
      </c>
      <c r="F121" s="47" t="s">
        <v>80</v>
      </c>
      <c r="G121" s="3" t="s">
        <v>81</v>
      </c>
      <c r="H121" s="47">
        <v>41</v>
      </c>
      <c r="I121" s="47">
        <v>332</v>
      </c>
      <c r="J121" s="47">
        <v>373</v>
      </c>
      <c r="K121" s="47">
        <v>6</v>
      </c>
      <c r="L121" s="47">
        <v>183</v>
      </c>
      <c r="M121" s="47">
        <v>189</v>
      </c>
      <c r="N121" s="47">
        <v>28</v>
      </c>
      <c r="O121" s="47">
        <v>873</v>
      </c>
      <c r="P121" s="47">
        <v>699</v>
      </c>
      <c r="Q121" s="47">
        <v>750</v>
      </c>
      <c r="R121" s="47">
        <v>697</v>
      </c>
      <c r="S121" s="47">
        <v>747</v>
      </c>
      <c r="T121" s="47">
        <v>1072</v>
      </c>
      <c r="U121" s="42">
        <v>1473</v>
      </c>
    </row>
    <row r="122" spans="2:21" ht="13.5">
      <c r="B122" s="3" t="str">
        <f t="shared" si="7"/>
        <v>2020-21</v>
      </c>
      <c r="C122" s="3" t="str">
        <f t="shared" si="8"/>
        <v>May</v>
      </c>
      <c r="D122" s="47" t="s">
        <v>279</v>
      </c>
      <c r="E122" s="3" t="s">
        <v>289</v>
      </c>
      <c r="F122" s="47" t="s">
        <v>82</v>
      </c>
      <c r="G122" s="3" t="s">
        <v>83</v>
      </c>
      <c r="H122" s="47">
        <v>69</v>
      </c>
      <c r="I122" s="47">
        <v>600</v>
      </c>
      <c r="J122" s="47">
        <v>669</v>
      </c>
      <c r="K122" s="47">
        <v>16</v>
      </c>
      <c r="L122" s="47">
        <v>398</v>
      </c>
      <c r="M122" s="47">
        <v>414</v>
      </c>
      <c r="N122" s="47">
        <v>3</v>
      </c>
      <c r="O122" s="47">
        <v>2878</v>
      </c>
      <c r="P122" s="47">
        <v>1952</v>
      </c>
      <c r="Q122" s="47">
        <v>1949</v>
      </c>
      <c r="R122" s="47">
        <v>1940</v>
      </c>
      <c r="S122" s="47">
        <v>1927</v>
      </c>
      <c r="T122" s="47">
        <v>2239</v>
      </c>
      <c r="U122" s="42">
        <v>4177</v>
      </c>
    </row>
    <row r="123" spans="2:21" ht="13.5">
      <c r="B123" s="3" t="str">
        <f t="shared" si="7"/>
        <v>2020-21</v>
      </c>
      <c r="C123" s="3" t="str">
        <f t="shared" si="8"/>
        <v>May</v>
      </c>
      <c r="D123" s="47" t="s">
        <v>279</v>
      </c>
      <c r="E123" s="3" t="s">
        <v>289</v>
      </c>
      <c r="F123" s="47" t="s">
        <v>84</v>
      </c>
      <c r="G123" s="3" t="s">
        <v>257</v>
      </c>
      <c r="H123" s="47">
        <v>97</v>
      </c>
      <c r="I123" s="47">
        <v>748</v>
      </c>
      <c r="J123" s="47">
        <v>845</v>
      </c>
      <c r="K123" s="47">
        <v>11</v>
      </c>
      <c r="L123" s="47">
        <v>120</v>
      </c>
      <c r="M123" s="47">
        <v>131</v>
      </c>
      <c r="N123" s="47">
        <v>0</v>
      </c>
      <c r="O123" s="47">
        <v>1328</v>
      </c>
      <c r="P123" s="47">
        <v>1516</v>
      </c>
      <c r="Q123" s="47">
        <v>953</v>
      </c>
      <c r="R123" s="47">
        <v>1489</v>
      </c>
      <c r="S123" s="47">
        <v>931</v>
      </c>
      <c r="T123" s="47">
        <v>1363</v>
      </c>
      <c r="U123" s="42">
        <v>2007</v>
      </c>
    </row>
    <row r="124" spans="2:21" ht="13.5">
      <c r="B124" s="3" t="str">
        <f t="shared" si="7"/>
        <v>2020-21</v>
      </c>
      <c r="C124" s="3" t="str">
        <f t="shared" si="8"/>
        <v>May</v>
      </c>
      <c r="D124" s="47" t="s">
        <v>279</v>
      </c>
      <c r="E124" s="3" t="s">
        <v>289</v>
      </c>
      <c r="F124" s="47" t="s">
        <v>231</v>
      </c>
      <c r="G124" s="3" t="s">
        <v>232</v>
      </c>
      <c r="H124" s="47">
        <v>124</v>
      </c>
      <c r="I124" s="47">
        <v>664</v>
      </c>
      <c r="J124" s="47">
        <v>788</v>
      </c>
      <c r="K124" s="47">
        <v>4</v>
      </c>
      <c r="L124" s="47">
        <v>241</v>
      </c>
      <c r="M124" s="47">
        <v>245</v>
      </c>
      <c r="N124" s="47">
        <v>5</v>
      </c>
      <c r="O124" s="47">
        <v>3256</v>
      </c>
      <c r="P124" s="47">
        <v>1601</v>
      </c>
      <c r="Q124" s="47">
        <v>1538</v>
      </c>
      <c r="R124" s="47">
        <v>1501</v>
      </c>
      <c r="S124" s="47">
        <v>1448</v>
      </c>
      <c r="T124" s="47">
        <v>1654</v>
      </c>
      <c r="U124" s="42">
        <v>2926</v>
      </c>
    </row>
    <row r="125" spans="2:21" ht="13.5">
      <c r="B125" s="3" t="str">
        <f t="shared" si="7"/>
        <v>2020-21</v>
      </c>
      <c r="C125" s="3" t="str">
        <f t="shared" si="8"/>
        <v>May</v>
      </c>
      <c r="D125" s="47" t="s">
        <v>279</v>
      </c>
      <c r="E125" s="3" t="s">
        <v>289</v>
      </c>
      <c r="F125" s="47" t="s">
        <v>258</v>
      </c>
      <c r="G125" s="3" t="s">
        <v>259</v>
      </c>
      <c r="H125" s="47">
        <v>161</v>
      </c>
      <c r="I125" s="47">
        <v>987</v>
      </c>
      <c r="J125" s="47">
        <v>1148</v>
      </c>
      <c r="K125" s="47">
        <v>57</v>
      </c>
      <c r="L125" s="47">
        <v>545</v>
      </c>
      <c r="M125" s="47">
        <v>602</v>
      </c>
      <c r="N125" s="47">
        <v>119</v>
      </c>
      <c r="O125" s="47">
        <v>3931</v>
      </c>
      <c r="P125" s="47">
        <v>5876</v>
      </c>
      <c r="Q125" s="47">
        <v>4838</v>
      </c>
      <c r="R125" s="47">
        <v>5778</v>
      </c>
      <c r="S125" s="47">
        <v>4683</v>
      </c>
      <c r="T125" s="47">
        <v>5275</v>
      </c>
      <c r="U125" s="42">
        <v>8349</v>
      </c>
    </row>
    <row r="126" spans="2:21" ht="13.5">
      <c r="B126" s="3" t="str">
        <f t="shared" si="7"/>
        <v>2020-21</v>
      </c>
      <c r="C126" s="3" t="str">
        <f t="shared" si="8"/>
        <v>May</v>
      </c>
      <c r="D126" s="47" t="s">
        <v>279</v>
      </c>
      <c r="E126" s="3" t="s">
        <v>289</v>
      </c>
      <c r="F126" s="47" t="s">
        <v>317</v>
      </c>
      <c r="G126" s="3" t="s">
        <v>318</v>
      </c>
      <c r="H126" s="47">
        <v>230</v>
      </c>
      <c r="I126" s="47">
        <v>1713</v>
      </c>
      <c r="J126" s="47">
        <v>1943</v>
      </c>
      <c r="K126" s="47">
        <v>62</v>
      </c>
      <c r="L126" s="47">
        <v>765</v>
      </c>
      <c r="M126" s="47">
        <v>827</v>
      </c>
      <c r="N126" s="47">
        <v>273</v>
      </c>
      <c r="O126" s="47">
        <v>6196</v>
      </c>
      <c r="P126" s="47">
        <v>5093</v>
      </c>
      <c r="Q126" s="47">
        <v>4461</v>
      </c>
      <c r="R126" s="47">
        <v>4977</v>
      </c>
      <c r="S126" s="47">
        <v>4211</v>
      </c>
      <c r="T126" s="47">
        <v>4707</v>
      </c>
      <c r="U126" s="42">
        <v>8087</v>
      </c>
    </row>
    <row r="127" spans="2:21" ht="13.5">
      <c r="B127" s="3" t="str">
        <f t="shared" si="7"/>
        <v>2020-21</v>
      </c>
      <c r="C127" s="3" t="str">
        <f t="shared" si="8"/>
        <v>May</v>
      </c>
      <c r="D127" s="47" t="s">
        <v>279</v>
      </c>
      <c r="E127" s="3" t="s">
        <v>289</v>
      </c>
      <c r="F127" s="47" t="s">
        <v>233</v>
      </c>
      <c r="G127" s="3" t="s">
        <v>234</v>
      </c>
      <c r="H127" s="47">
        <v>143</v>
      </c>
      <c r="I127" s="47">
        <v>1002</v>
      </c>
      <c r="J127" s="47">
        <v>1145</v>
      </c>
      <c r="K127" s="47">
        <v>30</v>
      </c>
      <c r="L127" s="47">
        <v>380</v>
      </c>
      <c r="M127" s="47">
        <v>410</v>
      </c>
      <c r="N127" s="47">
        <v>51</v>
      </c>
      <c r="O127" s="47">
        <v>4870</v>
      </c>
      <c r="P127" s="47">
        <v>3384</v>
      </c>
      <c r="Q127" s="47">
        <v>2628</v>
      </c>
      <c r="R127" s="47">
        <v>2851</v>
      </c>
      <c r="S127" s="47">
        <v>2403</v>
      </c>
      <c r="T127" s="47">
        <v>4817</v>
      </c>
      <c r="U127" s="42">
        <v>6669</v>
      </c>
    </row>
    <row r="128" spans="2:21" ht="13.5">
      <c r="B128" s="3" t="str">
        <f t="shared" si="7"/>
        <v>2020-21</v>
      </c>
      <c r="C128" s="3" t="str">
        <f t="shared" si="8"/>
        <v>May</v>
      </c>
      <c r="D128" s="47" t="s">
        <v>280</v>
      </c>
      <c r="E128" s="3" t="s">
        <v>290</v>
      </c>
      <c r="F128" s="47" t="s">
        <v>34</v>
      </c>
      <c r="G128" s="3" t="s">
        <v>35</v>
      </c>
      <c r="H128" s="47">
        <v>134</v>
      </c>
      <c r="I128" s="47">
        <v>1762</v>
      </c>
      <c r="J128" s="47">
        <v>1896</v>
      </c>
      <c r="K128" s="47">
        <v>27</v>
      </c>
      <c r="L128" s="47">
        <v>926</v>
      </c>
      <c r="M128" s="47">
        <v>953</v>
      </c>
      <c r="N128" s="47">
        <v>23</v>
      </c>
      <c r="O128" s="47">
        <v>3323</v>
      </c>
      <c r="P128" s="47">
        <v>1668</v>
      </c>
      <c r="Q128" s="47">
        <v>1826</v>
      </c>
      <c r="R128" s="47">
        <v>1571</v>
      </c>
      <c r="S128" s="47">
        <v>1776</v>
      </c>
      <c r="T128" s="47">
        <v>1917</v>
      </c>
      <c r="U128" s="42">
        <v>3897</v>
      </c>
    </row>
    <row r="129" spans="2:21" ht="13.5">
      <c r="B129" s="3" t="str">
        <f t="shared" si="7"/>
        <v>2020-21</v>
      </c>
      <c r="C129" s="3" t="str">
        <f t="shared" si="8"/>
        <v>May</v>
      </c>
      <c r="D129" s="47" t="s">
        <v>280</v>
      </c>
      <c r="E129" s="3" t="s">
        <v>290</v>
      </c>
      <c r="F129" s="47" t="s">
        <v>36</v>
      </c>
      <c r="G129" s="3" t="s">
        <v>37</v>
      </c>
      <c r="H129" s="47">
        <v>69</v>
      </c>
      <c r="I129" s="47">
        <v>506</v>
      </c>
      <c r="J129" s="47">
        <v>575</v>
      </c>
      <c r="K129" s="47">
        <v>29</v>
      </c>
      <c r="L129" s="47">
        <v>340</v>
      </c>
      <c r="M129" s="47">
        <v>369</v>
      </c>
      <c r="N129" s="47">
        <v>12</v>
      </c>
      <c r="O129" s="47">
        <v>1399</v>
      </c>
      <c r="P129" s="47">
        <v>1134</v>
      </c>
      <c r="Q129" s="47">
        <v>489</v>
      </c>
      <c r="R129" s="47">
        <v>1052</v>
      </c>
      <c r="S129" s="47">
        <v>460</v>
      </c>
      <c r="T129" s="47">
        <v>1320</v>
      </c>
      <c r="U129" s="42">
        <v>1101</v>
      </c>
    </row>
    <row r="130" spans="2:21" ht="13.5">
      <c r="B130" s="3" t="str">
        <f t="shared" si="7"/>
        <v>2020-21</v>
      </c>
      <c r="C130" s="3" t="str">
        <f t="shared" si="8"/>
        <v>May</v>
      </c>
      <c r="D130" s="47" t="s">
        <v>280</v>
      </c>
      <c r="E130" s="3" t="s">
        <v>290</v>
      </c>
      <c r="F130" s="47" t="s">
        <v>38</v>
      </c>
      <c r="G130" s="3" t="s">
        <v>39</v>
      </c>
      <c r="H130" s="47">
        <v>169</v>
      </c>
      <c r="I130" s="47">
        <v>1018</v>
      </c>
      <c r="J130" s="47">
        <v>1187</v>
      </c>
      <c r="K130" s="47">
        <v>90</v>
      </c>
      <c r="L130" s="47">
        <v>681</v>
      </c>
      <c r="M130" s="47">
        <v>771</v>
      </c>
      <c r="N130" s="47">
        <v>5</v>
      </c>
      <c r="O130" s="47">
        <v>3284</v>
      </c>
      <c r="P130" s="47">
        <v>1906</v>
      </c>
      <c r="Q130" s="47">
        <v>1076</v>
      </c>
      <c r="R130" s="47">
        <v>1870</v>
      </c>
      <c r="S130" s="47">
        <v>1066</v>
      </c>
      <c r="T130" s="47">
        <v>2433</v>
      </c>
      <c r="U130" s="42">
        <v>2787</v>
      </c>
    </row>
    <row r="131" spans="2:21" ht="13.5">
      <c r="B131" s="3" t="str">
        <f t="shared" si="7"/>
        <v>2020-21</v>
      </c>
      <c r="C131" s="3" t="str">
        <f t="shared" si="8"/>
        <v>May</v>
      </c>
      <c r="D131" s="47" t="s">
        <v>280</v>
      </c>
      <c r="E131" s="3" t="s">
        <v>290</v>
      </c>
      <c r="F131" s="47" t="s">
        <v>62</v>
      </c>
      <c r="G131" s="3" t="s">
        <v>255</v>
      </c>
      <c r="H131" s="47">
        <v>141</v>
      </c>
      <c r="I131" s="47">
        <v>1450</v>
      </c>
      <c r="J131" s="47">
        <v>1591</v>
      </c>
      <c r="K131" s="47">
        <v>25</v>
      </c>
      <c r="L131" s="47">
        <v>515</v>
      </c>
      <c r="M131" s="47">
        <v>540</v>
      </c>
      <c r="N131" s="47">
        <v>7</v>
      </c>
      <c r="O131" s="47">
        <v>2566</v>
      </c>
      <c r="P131" s="47">
        <v>2531</v>
      </c>
      <c r="Q131" s="47">
        <v>2681</v>
      </c>
      <c r="R131" s="47">
        <v>2514</v>
      </c>
      <c r="S131" s="47">
        <v>2669</v>
      </c>
      <c r="T131" s="47">
        <v>1652</v>
      </c>
      <c r="U131" s="42">
        <v>5098</v>
      </c>
    </row>
    <row r="132" spans="2:21" ht="13.5">
      <c r="B132" s="3" t="str">
        <f t="shared" si="7"/>
        <v>2020-21</v>
      </c>
      <c r="C132" s="3" t="str">
        <f t="shared" si="8"/>
        <v>May</v>
      </c>
      <c r="D132" s="47" t="s">
        <v>280</v>
      </c>
      <c r="E132" s="3" t="s">
        <v>290</v>
      </c>
      <c r="F132" s="47" t="s">
        <v>85</v>
      </c>
      <c r="G132" s="3" t="s">
        <v>86</v>
      </c>
      <c r="H132" s="47">
        <v>230</v>
      </c>
      <c r="I132" s="47">
        <v>776</v>
      </c>
      <c r="J132" s="47">
        <v>1006</v>
      </c>
      <c r="K132" s="47">
        <v>146</v>
      </c>
      <c r="L132" s="47">
        <v>431</v>
      </c>
      <c r="M132" s="47">
        <v>577</v>
      </c>
      <c r="N132" s="47">
        <v>0</v>
      </c>
      <c r="O132" s="47">
        <v>2087</v>
      </c>
      <c r="P132" s="47">
        <v>1402</v>
      </c>
      <c r="Q132" s="47">
        <v>1653</v>
      </c>
      <c r="R132" s="47">
        <v>1400</v>
      </c>
      <c r="S132" s="47">
        <v>1649</v>
      </c>
      <c r="T132" s="47">
        <v>1749</v>
      </c>
      <c r="U132" s="42">
        <v>3665</v>
      </c>
    </row>
    <row r="133" spans="2:21" ht="13.5">
      <c r="B133" s="3" t="str">
        <f t="shared" si="7"/>
        <v>2020-21</v>
      </c>
      <c r="C133" s="3" t="str">
        <f t="shared" si="8"/>
        <v>May</v>
      </c>
      <c r="D133" s="47" t="s">
        <v>280</v>
      </c>
      <c r="E133" s="3" t="s">
        <v>290</v>
      </c>
      <c r="F133" s="47" t="s">
        <v>87</v>
      </c>
      <c r="G133" s="3" t="s">
        <v>88</v>
      </c>
      <c r="H133" s="47">
        <v>62</v>
      </c>
      <c r="I133" s="47">
        <v>431</v>
      </c>
      <c r="J133" s="47">
        <v>493</v>
      </c>
      <c r="K133" s="47">
        <v>18</v>
      </c>
      <c r="L133" s="47">
        <v>299</v>
      </c>
      <c r="M133" s="47">
        <v>317</v>
      </c>
      <c r="N133" s="47">
        <v>0</v>
      </c>
      <c r="O133" s="47">
        <v>756</v>
      </c>
      <c r="P133" s="47">
        <v>814</v>
      </c>
      <c r="Q133" s="47">
        <v>744</v>
      </c>
      <c r="R133" s="47">
        <v>813</v>
      </c>
      <c r="S133" s="47">
        <v>743</v>
      </c>
      <c r="T133" s="47">
        <v>793</v>
      </c>
      <c r="U133" s="42">
        <v>1389</v>
      </c>
    </row>
    <row r="134" spans="2:21" ht="13.5">
      <c r="B134" s="3" t="str">
        <f t="shared" si="7"/>
        <v>2020-21</v>
      </c>
      <c r="C134" s="3" t="str">
        <f t="shared" si="8"/>
        <v>May</v>
      </c>
      <c r="D134" s="47" t="s">
        <v>280</v>
      </c>
      <c r="E134" s="3" t="s">
        <v>290</v>
      </c>
      <c r="F134" s="47" t="s">
        <v>89</v>
      </c>
      <c r="G134" s="3" t="s">
        <v>90</v>
      </c>
      <c r="H134" s="47">
        <v>57</v>
      </c>
      <c r="I134" s="47">
        <v>666</v>
      </c>
      <c r="J134" s="47">
        <v>723</v>
      </c>
      <c r="K134" s="47">
        <v>11</v>
      </c>
      <c r="L134" s="47">
        <v>318</v>
      </c>
      <c r="M134" s="47">
        <v>329</v>
      </c>
      <c r="N134" s="47">
        <v>1</v>
      </c>
      <c r="O134" s="47">
        <v>1607</v>
      </c>
      <c r="P134" s="47">
        <v>1309</v>
      </c>
      <c r="Q134" s="47">
        <v>1065</v>
      </c>
      <c r="R134" s="47">
        <v>1306</v>
      </c>
      <c r="S134" s="47">
        <v>1061</v>
      </c>
      <c r="T134" s="47">
        <v>563</v>
      </c>
      <c r="U134" s="42">
        <v>2499</v>
      </c>
    </row>
    <row r="135" spans="2:21" ht="13.5">
      <c r="B135" s="3" t="str">
        <f t="shared" si="7"/>
        <v>2020-21</v>
      </c>
      <c r="C135" s="3" t="str">
        <f t="shared" si="8"/>
        <v>May</v>
      </c>
      <c r="D135" s="47" t="s">
        <v>280</v>
      </c>
      <c r="E135" s="3" t="s">
        <v>290</v>
      </c>
      <c r="F135" s="47" t="s">
        <v>91</v>
      </c>
      <c r="G135" s="3" t="s">
        <v>92</v>
      </c>
      <c r="H135" s="47">
        <v>306</v>
      </c>
      <c r="I135" s="47">
        <v>1199</v>
      </c>
      <c r="J135" s="47">
        <v>1505</v>
      </c>
      <c r="K135" s="47">
        <v>104</v>
      </c>
      <c r="L135" s="47">
        <v>748</v>
      </c>
      <c r="M135" s="47">
        <v>852</v>
      </c>
      <c r="N135" s="47">
        <v>0</v>
      </c>
      <c r="O135" s="47">
        <v>2647</v>
      </c>
      <c r="P135" s="47">
        <v>2153</v>
      </c>
      <c r="Q135" s="47">
        <v>1993</v>
      </c>
      <c r="R135" s="47">
        <v>2152</v>
      </c>
      <c r="S135" s="47">
        <v>1993</v>
      </c>
      <c r="T135" s="47">
        <v>1932</v>
      </c>
      <c r="U135" s="42">
        <v>3818</v>
      </c>
    </row>
    <row r="136" spans="2:21" ht="13.5">
      <c r="B136" s="3" t="str">
        <f t="shared" si="7"/>
        <v>2020-21</v>
      </c>
      <c r="C136" s="3" t="str">
        <f t="shared" si="8"/>
        <v>May</v>
      </c>
      <c r="D136" s="47" t="s">
        <v>280</v>
      </c>
      <c r="E136" s="3" t="s">
        <v>290</v>
      </c>
      <c r="F136" s="47" t="s">
        <v>93</v>
      </c>
      <c r="G136" s="3" t="s">
        <v>94</v>
      </c>
      <c r="H136" s="47">
        <v>146</v>
      </c>
      <c r="I136" s="47">
        <v>1497</v>
      </c>
      <c r="J136" s="47">
        <v>1643</v>
      </c>
      <c r="K136" s="47">
        <v>58</v>
      </c>
      <c r="L136" s="47">
        <v>884</v>
      </c>
      <c r="M136" s="47">
        <v>942</v>
      </c>
      <c r="N136" s="47">
        <v>0</v>
      </c>
      <c r="O136" s="47">
        <v>2079</v>
      </c>
      <c r="P136" s="47">
        <v>2293</v>
      </c>
      <c r="Q136" s="47">
        <v>1495</v>
      </c>
      <c r="R136" s="47">
        <v>2214</v>
      </c>
      <c r="S136" s="47">
        <v>1466</v>
      </c>
      <c r="T136" s="47">
        <v>1410</v>
      </c>
      <c r="U136" s="42">
        <v>2980</v>
      </c>
    </row>
    <row r="137" spans="2:21" ht="13.5">
      <c r="B137" s="3" t="str">
        <f t="shared" si="7"/>
        <v>2020-21</v>
      </c>
      <c r="C137" s="3" t="str">
        <f t="shared" si="8"/>
        <v>May</v>
      </c>
      <c r="D137" s="47" t="s">
        <v>280</v>
      </c>
      <c r="E137" s="3" t="s">
        <v>290</v>
      </c>
      <c r="F137" s="47" t="s">
        <v>95</v>
      </c>
      <c r="G137" s="3" t="s">
        <v>96</v>
      </c>
      <c r="H137" s="47">
        <v>62</v>
      </c>
      <c r="I137" s="47">
        <v>770</v>
      </c>
      <c r="J137" s="47">
        <v>832</v>
      </c>
      <c r="K137" s="47">
        <v>13</v>
      </c>
      <c r="L137" s="47">
        <v>418</v>
      </c>
      <c r="M137" s="47">
        <v>431</v>
      </c>
      <c r="N137" s="47">
        <v>1</v>
      </c>
      <c r="O137" s="47">
        <v>1601</v>
      </c>
      <c r="P137" s="47">
        <v>1320</v>
      </c>
      <c r="Q137" s="47">
        <v>1165</v>
      </c>
      <c r="R137" s="47">
        <v>1311</v>
      </c>
      <c r="S137" s="47">
        <v>1158</v>
      </c>
      <c r="T137" s="47">
        <v>554</v>
      </c>
      <c r="U137" s="42">
        <v>2451</v>
      </c>
    </row>
    <row r="138" spans="2:21" ht="13.5">
      <c r="B138" s="3" t="str">
        <f t="shared" si="7"/>
        <v>2020-21</v>
      </c>
      <c r="C138" s="3" t="str">
        <f t="shared" si="8"/>
        <v>May</v>
      </c>
      <c r="D138" s="47" t="s">
        <v>280</v>
      </c>
      <c r="E138" s="3" t="s">
        <v>290</v>
      </c>
      <c r="F138" s="47" t="s">
        <v>97</v>
      </c>
      <c r="G138" s="3" t="s">
        <v>98</v>
      </c>
      <c r="H138" s="47">
        <v>115</v>
      </c>
      <c r="I138" s="47">
        <v>1006</v>
      </c>
      <c r="J138" s="47">
        <v>1121</v>
      </c>
      <c r="K138" s="47">
        <v>42</v>
      </c>
      <c r="L138" s="47">
        <v>733</v>
      </c>
      <c r="M138" s="47">
        <v>775</v>
      </c>
      <c r="N138" s="47">
        <v>0</v>
      </c>
      <c r="O138" s="47">
        <v>1925</v>
      </c>
      <c r="P138" s="47">
        <v>1991</v>
      </c>
      <c r="Q138" s="47">
        <v>1436</v>
      </c>
      <c r="R138" s="47">
        <v>1991</v>
      </c>
      <c r="S138" s="47">
        <v>1436</v>
      </c>
      <c r="T138" s="47">
        <v>745</v>
      </c>
      <c r="U138" s="42">
        <v>3192</v>
      </c>
    </row>
    <row r="139" spans="2:21" ht="13.5">
      <c r="B139" s="3" t="str">
        <f t="shared" si="7"/>
        <v>2020-21</v>
      </c>
      <c r="C139" s="3" t="str">
        <f t="shared" si="8"/>
        <v>May</v>
      </c>
      <c r="D139" s="47" t="s">
        <v>280</v>
      </c>
      <c r="E139" s="3" t="s">
        <v>290</v>
      </c>
      <c r="F139" s="47" t="s">
        <v>99</v>
      </c>
      <c r="G139" s="3" t="s">
        <v>100</v>
      </c>
      <c r="H139" s="47">
        <v>82</v>
      </c>
      <c r="I139" s="47">
        <v>860</v>
      </c>
      <c r="J139" s="47">
        <v>942</v>
      </c>
      <c r="K139" s="47">
        <v>39</v>
      </c>
      <c r="L139" s="47">
        <v>664</v>
      </c>
      <c r="M139" s="47">
        <v>703</v>
      </c>
      <c r="N139" s="47">
        <v>0</v>
      </c>
      <c r="O139" s="47">
        <v>1086</v>
      </c>
      <c r="P139" s="47">
        <v>1184</v>
      </c>
      <c r="Q139" s="47">
        <v>394</v>
      </c>
      <c r="R139" s="47">
        <v>1010</v>
      </c>
      <c r="S139" s="47">
        <v>394</v>
      </c>
      <c r="T139" s="47">
        <v>1284</v>
      </c>
      <c r="U139" s="42">
        <v>1286</v>
      </c>
    </row>
    <row r="140" spans="2:21" ht="13.5">
      <c r="B140" s="3" t="str">
        <f t="shared" si="7"/>
        <v>2020-21</v>
      </c>
      <c r="C140" s="3" t="str">
        <f t="shared" si="8"/>
        <v>May</v>
      </c>
      <c r="D140" s="47" t="s">
        <v>280</v>
      </c>
      <c r="E140" s="3" t="s">
        <v>290</v>
      </c>
      <c r="F140" s="47" t="s">
        <v>101</v>
      </c>
      <c r="G140" s="3" t="s">
        <v>102</v>
      </c>
      <c r="H140" s="47">
        <v>70</v>
      </c>
      <c r="I140" s="47">
        <v>532</v>
      </c>
      <c r="J140" s="47">
        <v>602</v>
      </c>
      <c r="K140" s="47">
        <v>12</v>
      </c>
      <c r="L140" s="47">
        <v>313</v>
      </c>
      <c r="M140" s="47">
        <v>325</v>
      </c>
      <c r="N140" s="47">
        <v>0</v>
      </c>
      <c r="O140" s="47">
        <v>1101</v>
      </c>
      <c r="P140" s="47">
        <v>1185</v>
      </c>
      <c r="Q140" s="47">
        <v>1140</v>
      </c>
      <c r="R140" s="47">
        <v>796</v>
      </c>
      <c r="S140" s="47">
        <v>801</v>
      </c>
      <c r="T140" s="47">
        <v>864</v>
      </c>
      <c r="U140" s="42">
        <v>2243</v>
      </c>
    </row>
    <row r="141" spans="2:21" ht="13.5">
      <c r="B141" s="3" t="str">
        <f t="shared" si="7"/>
        <v>2020-21</v>
      </c>
      <c r="C141" s="3" t="str">
        <f t="shared" si="8"/>
        <v>May</v>
      </c>
      <c r="D141" s="47" t="s">
        <v>280</v>
      </c>
      <c r="E141" s="3" t="s">
        <v>290</v>
      </c>
      <c r="F141" s="47" t="s">
        <v>103</v>
      </c>
      <c r="G141" s="3" t="s">
        <v>104</v>
      </c>
      <c r="H141" s="47">
        <v>89</v>
      </c>
      <c r="I141" s="47">
        <v>702</v>
      </c>
      <c r="J141" s="47">
        <v>791</v>
      </c>
      <c r="K141" s="47">
        <v>30</v>
      </c>
      <c r="L141" s="47">
        <v>572</v>
      </c>
      <c r="M141" s="47">
        <v>602</v>
      </c>
      <c r="N141" s="47">
        <v>0</v>
      </c>
      <c r="O141" s="47">
        <v>1382</v>
      </c>
      <c r="P141" s="47">
        <v>1100</v>
      </c>
      <c r="Q141" s="47">
        <v>290</v>
      </c>
      <c r="R141" s="47">
        <v>982</v>
      </c>
      <c r="S141" s="47">
        <v>269</v>
      </c>
      <c r="T141" s="47">
        <v>1537</v>
      </c>
      <c r="U141" s="42">
        <v>1288</v>
      </c>
    </row>
    <row r="142" spans="2:21" ht="13.5">
      <c r="B142" s="3" t="str">
        <f t="shared" si="7"/>
        <v>2020-21</v>
      </c>
      <c r="C142" s="3" t="str">
        <f t="shared" si="8"/>
        <v>May</v>
      </c>
      <c r="D142" s="47" t="s">
        <v>280</v>
      </c>
      <c r="E142" s="3" t="s">
        <v>290</v>
      </c>
      <c r="F142" s="47" t="s">
        <v>105</v>
      </c>
      <c r="G142" s="3" t="s">
        <v>106</v>
      </c>
      <c r="H142" s="47">
        <v>124</v>
      </c>
      <c r="I142" s="47">
        <v>855</v>
      </c>
      <c r="J142" s="47">
        <v>979</v>
      </c>
      <c r="K142" s="47">
        <v>54</v>
      </c>
      <c r="L142" s="47">
        <v>409</v>
      </c>
      <c r="M142" s="47">
        <v>463</v>
      </c>
      <c r="N142" s="47">
        <v>0</v>
      </c>
      <c r="O142" s="47">
        <v>3120</v>
      </c>
      <c r="P142" s="47">
        <v>1333</v>
      </c>
      <c r="Q142" s="47">
        <v>995</v>
      </c>
      <c r="R142" s="47">
        <v>1327</v>
      </c>
      <c r="S142" s="47">
        <v>991</v>
      </c>
      <c r="T142" s="47">
        <v>2261</v>
      </c>
      <c r="U142" s="42">
        <v>2701</v>
      </c>
    </row>
    <row r="143" spans="2:21" ht="13.5">
      <c r="B143" s="3" t="str">
        <f t="shared" si="7"/>
        <v>2020-21</v>
      </c>
      <c r="C143" s="3" t="str">
        <f t="shared" si="8"/>
        <v>May</v>
      </c>
      <c r="D143" s="47" t="s">
        <v>280</v>
      </c>
      <c r="E143" s="3" t="s">
        <v>290</v>
      </c>
      <c r="F143" s="47" t="s">
        <v>107</v>
      </c>
      <c r="G143" s="3" t="s">
        <v>108</v>
      </c>
      <c r="H143" s="47">
        <v>188</v>
      </c>
      <c r="I143" s="47">
        <v>1789</v>
      </c>
      <c r="J143" s="47">
        <v>1977</v>
      </c>
      <c r="K143" s="47">
        <v>59</v>
      </c>
      <c r="L143" s="47">
        <v>698</v>
      </c>
      <c r="M143" s="47">
        <v>757</v>
      </c>
      <c r="N143" s="47">
        <v>0</v>
      </c>
      <c r="O143" s="47">
        <v>3808</v>
      </c>
      <c r="P143" s="47">
        <v>3472</v>
      </c>
      <c r="Q143" s="47">
        <v>3651</v>
      </c>
      <c r="R143" s="47">
        <v>3470</v>
      </c>
      <c r="S143" s="47">
        <v>3647</v>
      </c>
      <c r="T143" s="47">
        <v>3227</v>
      </c>
      <c r="U143" s="42">
        <v>8865</v>
      </c>
    </row>
    <row r="144" spans="2:21" ht="13.5">
      <c r="B144" s="3" t="str">
        <f t="shared" si="7"/>
        <v>2020-21</v>
      </c>
      <c r="C144" s="3" t="str">
        <f t="shared" si="8"/>
        <v>May</v>
      </c>
      <c r="D144" s="47" t="s">
        <v>280</v>
      </c>
      <c r="E144" s="3" t="s">
        <v>290</v>
      </c>
      <c r="F144" s="47" t="s">
        <v>109</v>
      </c>
      <c r="G144" s="3" t="s">
        <v>110</v>
      </c>
      <c r="H144" s="47">
        <v>136</v>
      </c>
      <c r="I144" s="47">
        <v>1497</v>
      </c>
      <c r="J144" s="47">
        <v>1633</v>
      </c>
      <c r="K144" s="47">
        <v>4</v>
      </c>
      <c r="L144" s="47">
        <v>141</v>
      </c>
      <c r="M144" s="47">
        <v>145</v>
      </c>
      <c r="N144" s="47">
        <v>0</v>
      </c>
      <c r="O144" s="47">
        <v>2504</v>
      </c>
      <c r="P144" s="47">
        <v>2259</v>
      </c>
      <c r="Q144" s="47">
        <v>1659</v>
      </c>
      <c r="R144" s="47">
        <v>2217</v>
      </c>
      <c r="S144" s="47">
        <v>1633</v>
      </c>
      <c r="T144" s="47">
        <v>3017</v>
      </c>
      <c r="U144" s="42">
        <v>2843</v>
      </c>
    </row>
    <row r="145" spans="2:21" ht="13.5">
      <c r="B145" s="3" t="str">
        <f aca="true" t="shared" si="9" ref="B145:B151">$B$15</f>
        <v>2020-21</v>
      </c>
      <c r="C145" s="3" t="str">
        <f aca="true" t="shared" si="10" ref="C145:C151">$C$15</f>
        <v>May</v>
      </c>
      <c r="D145" s="47" t="s">
        <v>280</v>
      </c>
      <c r="E145" s="3" t="s">
        <v>290</v>
      </c>
      <c r="F145" s="47" t="s">
        <v>111</v>
      </c>
      <c r="G145" s="3" t="s">
        <v>112</v>
      </c>
      <c r="H145" s="47">
        <v>146</v>
      </c>
      <c r="I145" s="47">
        <v>1598</v>
      </c>
      <c r="J145" s="47">
        <v>1744</v>
      </c>
      <c r="K145" s="47">
        <v>32</v>
      </c>
      <c r="L145" s="47">
        <v>999</v>
      </c>
      <c r="M145" s="47">
        <v>1031</v>
      </c>
      <c r="N145" s="47">
        <v>0</v>
      </c>
      <c r="O145" s="47">
        <v>2501</v>
      </c>
      <c r="P145" s="47">
        <v>2610</v>
      </c>
      <c r="Q145" s="47">
        <v>2714</v>
      </c>
      <c r="R145" s="47">
        <v>1643</v>
      </c>
      <c r="S145" s="47">
        <v>1901</v>
      </c>
      <c r="T145" s="47">
        <v>1841</v>
      </c>
      <c r="U145" s="42">
        <v>4850</v>
      </c>
    </row>
    <row r="146" spans="2:21" ht="13.5">
      <c r="B146" s="3" t="str">
        <f t="shared" si="9"/>
        <v>2020-21</v>
      </c>
      <c r="C146" s="3" t="str">
        <f t="shared" si="10"/>
        <v>May</v>
      </c>
      <c r="D146" s="47" t="s">
        <v>280</v>
      </c>
      <c r="E146" s="3" t="s">
        <v>290</v>
      </c>
      <c r="F146" s="47" t="s">
        <v>247</v>
      </c>
      <c r="G146" s="3" t="s">
        <v>248</v>
      </c>
      <c r="H146" s="47">
        <v>176</v>
      </c>
      <c r="I146" s="47">
        <v>1422</v>
      </c>
      <c r="J146" s="47">
        <v>1598</v>
      </c>
      <c r="K146" s="47">
        <v>47</v>
      </c>
      <c r="L146" s="47">
        <v>734</v>
      </c>
      <c r="M146" s="47">
        <v>781</v>
      </c>
      <c r="N146" s="47">
        <v>82</v>
      </c>
      <c r="O146" s="47">
        <v>4102</v>
      </c>
      <c r="P146" s="47">
        <v>3709</v>
      </c>
      <c r="Q146" s="47">
        <v>3385</v>
      </c>
      <c r="R146" s="47">
        <v>2751</v>
      </c>
      <c r="S146" s="47">
        <v>2639</v>
      </c>
      <c r="T146" s="47">
        <v>3021</v>
      </c>
      <c r="U146" s="42">
        <v>5684</v>
      </c>
    </row>
    <row r="147" spans="2:21" ht="13.5">
      <c r="B147" s="3" t="str">
        <f t="shared" si="9"/>
        <v>2020-21</v>
      </c>
      <c r="C147" s="3" t="str">
        <f t="shared" si="10"/>
        <v>May</v>
      </c>
      <c r="D147" s="47" t="s">
        <v>280</v>
      </c>
      <c r="E147" s="3" t="s">
        <v>290</v>
      </c>
      <c r="F147" s="47" t="s">
        <v>261</v>
      </c>
      <c r="G147" s="3" t="s">
        <v>262</v>
      </c>
      <c r="H147" s="47">
        <v>196</v>
      </c>
      <c r="I147" s="47">
        <v>1015</v>
      </c>
      <c r="J147" s="47">
        <v>1211</v>
      </c>
      <c r="K147" s="47">
        <v>62</v>
      </c>
      <c r="L147" s="47">
        <v>490</v>
      </c>
      <c r="M147" s="47">
        <v>552</v>
      </c>
      <c r="N147" s="47">
        <v>0</v>
      </c>
      <c r="O147" s="47">
        <v>3720</v>
      </c>
      <c r="P147" s="47">
        <v>4343</v>
      </c>
      <c r="Q147" s="47">
        <v>3921</v>
      </c>
      <c r="R147" s="47">
        <v>4235</v>
      </c>
      <c r="S147" s="47">
        <v>3819</v>
      </c>
      <c r="T147" s="47">
        <v>3194</v>
      </c>
      <c r="U147" s="42">
        <v>7717</v>
      </c>
    </row>
    <row r="148" spans="2:21" ht="13.5">
      <c r="B148" s="3" t="str">
        <f t="shared" si="9"/>
        <v>2020-21</v>
      </c>
      <c r="C148" s="3" t="str">
        <f t="shared" si="10"/>
        <v>May</v>
      </c>
      <c r="D148" s="47" t="s">
        <v>280</v>
      </c>
      <c r="E148" s="3" t="s">
        <v>290</v>
      </c>
      <c r="F148" s="47" t="s">
        <v>319</v>
      </c>
      <c r="G148" s="3" t="s">
        <v>320</v>
      </c>
      <c r="H148" s="47">
        <v>313</v>
      </c>
      <c r="I148" s="47">
        <v>2151</v>
      </c>
      <c r="J148" s="47">
        <v>2464</v>
      </c>
      <c r="K148" s="47">
        <v>132</v>
      </c>
      <c r="L148" s="47">
        <v>1209</v>
      </c>
      <c r="M148" s="47">
        <v>1341</v>
      </c>
      <c r="N148" s="47">
        <v>0</v>
      </c>
      <c r="O148" s="47">
        <v>5298</v>
      </c>
      <c r="P148" s="47">
        <v>2966</v>
      </c>
      <c r="Q148" s="47">
        <v>3107</v>
      </c>
      <c r="R148" s="47">
        <v>2840</v>
      </c>
      <c r="S148" s="47">
        <v>3019</v>
      </c>
      <c r="T148" s="47">
        <v>4040</v>
      </c>
      <c r="U148" s="42">
        <v>6312</v>
      </c>
    </row>
    <row r="149" spans="2:21" ht="13.5">
      <c r="B149" s="3" t="str">
        <f t="shared" si="9"/>
        <v>2020-21</v>
      </c>
      <c r="C149" s="3" t="str">
        <f t="shared" si="10"/>
        <v>May</v>
      </c>
      <c r="D149" s="47" t="s">
        <v>280</v>
      </c>
      <c r="E149" s="3" t="s">
        <v>290</v>
      </c>
      <c r="F149" s="47" t="s">
        <v>321</v>
      </c>
      <c r="G149" s="3" t="s">
        <v>322</v>
      </c>
      <c r="H149" s="47">
        <v>108</v>
      </c>
      <c r="I149" s="47">
        <v>1560</v>
      </c>
      <c r="J149" s="47">
        <v>1668</v>
      </c>
      <c r="K149" s="47">
        <v>30</v>
      </c>
      <c r="L149" s="47">
        <v>431</v>
      </c>
      <c r="M149" s="47">
        <v>461</v>
      </c>
      <c r="N149" s="47">
        <v>0</v>
      </c>
      <c r="O149" s="47">
        <v>3082</v>
      </c>
      <c r="P149" s="47">
        <v>1869</v>
      </c>
      <c r="Q149" s="47">
        <v>2237</v>
      </c>
      <c r="R149" s="47">
        <v>1686</v>
      </c>
      <c r="S149" s="47">
        <v>2139</v>
      </c>
      <c r="T149" s="47">
        <v>2802</v>
      </c>
      <c r="U149" s="42">
        <v>5121</v>
      </c>
    </row>
    <row r="150" spans="2:21" ht="13.5">
      <c r="B150" s="3" t="str">
        <f t="shared" si="9"/>
        <v>2020-21</v>
      </c>
      <c r="C150" s="3" t="str">
        <f t="shared" si="10"/>
        <v>May</v>
      </c>
      <c r="D150" s="47" t="s">
        <v>280</v>
      </c>
      <c r="E150" s="3" t="s">
        <v>290</v>
      </c>
      <c r="F150" s="47" t="s">
        <v>323</v>
      </c>
      <c r="G150" s="3" t="s">
        <v>324</v>
      </c>
      <c r="H150" s="47">
        <v>158</v>
      </c>
      <c r="I150" s="47">
        <v>1800</v>
      </c>
      <c r="J150" s="47">
        <v>1958</v>
      </c>
      <c r="K150" s="47">
        <v>35</v>
      </c>
      <c r="L150" s="47">
        <v>821</v>
      </c>
      <c r="M150" s="47">
        <v>856</v>
      </c>
      <c r="N150" s="47">
        <v>1</v>
      </c>
      <c r="O150" s="47">
        <v>3134</v>
      </c>
      <c r="P150" s="47">
        <v>2721</v>
      </c>
      <c r="Q150" s="47">
        <v>2000</v>
      </c>
      <c r="R150" s="47">
        <v>2549</v>
      </c>
      <c r="S150" s="47">
        <v>1920</v>
      </c>
      <c r="T150" s="47">
        <v>2819</v>
      </c>
      <c r="U150" s="42">
        <v>3649</v>
      </c>
    </row>
    <row r="151" spans="2:21" ht="13.5">
      <c r="B151" s="3" t="str">
        <f t="shared" si="9"/>
        <v>2020-21</v>
      </c>
      <c r="C151" s="3" t="str">
        <f t="shared" si="10"/>
        <v>May</v>
      </c>
      <c r="D151" s="47" t="s">
        <v>280</v>
      </c>
      <c r="E151" s="3" t="s">
        <v>290</v>
      </c>
      <c r="F151" s="47" t="s">
        <v>325</v>
      </c>
      <c r="G151" s="3" t="s">
        <v>326</v>
      </c>
      <c r="H151" s="47">
        <v>220</v>
      </c>
      <c r="I151" s="47">
        <v>1647</v>
      </c>
      <c r="J151" s="47">
        <v>1867</v>
      </c>
      <c r="K151" s="47">
        <v>79</v>
      </c>
      <c r="L151" s="47">
        <v>1107</v>
      </c>
      <c r="M151" s="47">
        <v>1186</v>
      </c>
      <c r="N151" s="47">
        <v>4</v>
      </c>
      <c r="O151" s="47">
        <v>3847</v>
      </c>
      <c r="P151" s="47">
        <v>3011</v>
      </c>
      <c r="Q151" s="47">
        <v>2762</v>
      </c>
      <c r="R151" s="47">
        <v>2763</v>
      </c>
      <c r="S151" s="47">
        <v>2574</v>
      </c>
      <c r="T151" s="47">
        <v>2952</v>
      </c>
      <c r="U151" s="42">
        <v>5003</v>
      </c>
    </row>
    <row r="152" spans="2:21" ht="13.5">
      <c r="B152" s="19" t="str">
        <f>$B$15</f>
        <v>2020-21</v>
      </c>
      <c r="C152" s="19" t="str">
        <f>$C$15</f>
        <v>May</v>
      </c>
      <c r="D152" s="48" t="s">
        <v>280</v>
      </c>
      <c r="E152" s="19" t="s">
        <v>290</v>
      </c>
      <c r="F152" s="48" t="s">
        <v>235</v>
      </c>
      <c r="G152" s="19" t="s">
        <v>236</v>
      </c>
      <c r="H152" s="48">
        <v>93</v>
      </c>
      <c r="I152" s="48">
        <v>1077</v>
      </c>
      <c r="J152" s="48">
        <v>1170</v>
      </c>
      <c r="K152" s="48">
        <v>17</v>
      </c>
      <c r="L152" s="48">
        <v>562</v>
      </c>
      <c r="M152" s="48">
        <v>579</v>
      </c>
      <c r="N152" s="48">
        <v>32</v>
      </c>
      <c r="O152" s="48">
        <v>2234</v>
      </c>
      <c r="P152" s="48">
        <v>1327</v>
      </c>
      <c r="Q152" s="48">
        <v>1288</v>
      </c>
      <c r="R152" s="48">
        <v>1032</v>
      </c>
      <c r="S152" s="48">
        <v>1148</v>
      </c>
      <c r="T152" s="48">
        <v>1460</v>
      </c>
      <c r="U152" s="43">
        <v>2698</v>
      </c>
    </row>
    <row r="153" spans="2:21" ht="13.5"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</row>
    <row r="154" ht="13.5">
      <c r="B154" s="38" t="s">
        <v>275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6"/>
  <sheetViews>
    <sheetView showGridLines="0" zoomScale="75" zoomScaleNormal="75" zoomScalePageLayoutView="0" workbookViewId="0" topLeftCell="A1">
      <pane xSplit="5" ySplit="15" topLeftCell="F1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13.140625" style="4" customWidth="1"/>
    <col min="4" max="4" width="8.421875" style="4" customWidth="1"/>
    <col min="5" max="5" width="67.140625" style="4" customWidth="1"/>
    <col min="6" max="6" width="14.57421875" style="4" customWidth="1"/>
    <col min="7" max="10" width="14.421875" style="4" customWidth="1"/>
    <col min="11" max="12" width="14.8515625" style="4" customWidth="1"/>
    <col min="13" max="13" width="14.140625" style="4" customWidth="1"/>
    <col min="14" max="15" width="14.8515625" style="4" customWidth="1"/>
    <col min="16" max="16" width="14.421875" style="4" customWidth="1"/>
    <col min="17" max="17" width="13.57421875" style="4" customWidth="1"/>
    <col min="18" max="18" width="14.140625" style="4" customWidth="1"/>
    <col min="19" max="19" width="15.140625" style="4" customWidth="1"/>
    <col min="20" max="16384" width="9.140625" style="4" customWidth="1"/>
  </cols>
  <sheetData>
    <row r="1" s="5" customFormat="1" ht="10.5" customHeight="1"/>
    <row r="2" spans="2:5" ht="19.5" customHeight="1">
      <c r="B2" s="6" t="s">
        <v>0</v>
      </c>
      <c r="C2" s="12" t="s">
        <v>13</v>
      </c>
      <c r="D2" s="10"/>
      <c r="E2" s="11"/>
    </row>
    <row r="3" spans="2:5" ht="12.75" customHeight="1">
      <c r="B3" s="6" t="s">
        <v>28</v>
      </c>
      <c r="C3" s="64" t="s">
        <v>12</v>
      </c>
      <c r="D3" s="64"/>
      <c r="E3" s="64"/>
    </row>
    <row r="4" spans="2:5" ht="13.5">
      <c r="B4" s="6"/>
      <c r="C4" s="64"/>
      <c r="D4" s="64"/>
      <c r="E4" s="64"/>
    </row>
    <row r="5" spans="2:4" ht="19.5" customHeight="1">
      <c r="B5" s="6" t="s">
        <v>1</v>
      </c>
      <c r="C5" s="15" t="str">
        <f>Commissioner!C5</f>
        <v>May 2020</v>
      </c>
      <c r="D5" s="10"/>
    </row>
    <row r="6" spans="2:4" ht="13.5">
      <c r="B6" s="6" t="s">
        <v>2</v>
      </c>
      <c r="C6" s="8" t="str">
        <f>Commissioner!C6</f>
        <v>Monthly Activity Return, NHS England and NHS Improvement, collected via SDCS</v>
      </c>
      <c r="D6" s="10"/>
    </row>
    <row r="7" spans="2:4" ht="13.5">
      <c r="B7" s="6" t="s">
        <v>5</v>
      </c>
      <c r="C7" s="8" t="str">
        <f>Commissioner!C7</f>
        <v>Commissioner</v>
      </c>
      <c r="D7" s="10"/>
    </row>
    <row r="8" spans="2:4" ht="13.5">
      <c r="B8" s="6" t="s">
        <v>3</v>
      </c>
      <c r="C8" s="8" t="str">
        <f>Commissioner!C8</f>
        <v>9th July 2020</v>
      </c>
      <c r="D8" s="10"/>
    </row>
    <row r="9" spans="2:5" ht="13.5">
      <c r="B9" s="6" t="s">
        <v>4</v>
      </c>
      <c r="C9" s="8" t="str">
        <f>Commissioner!C9</f>
        <v>-</v>
      </c>
      <c r="D9" s="10"/>
      <c r="E9" s="8"/>
    </row>
    <row r="10" spans="2:4" ht="13.5">
      <c r="B10" s="6" t="s">
        <v>6</v>
      </c>
      <c r="C10" s="8" t="str">
        <f>Commissioner!C10</f>
        <v>Public</v>
      </c>
      <c r="D10" s="10"/>
    </row>
    <row r="11" spans="2:19" ht="13.5">
      <c r="B11" s="6" t="s">
        <v>7</v>
      </c>
      <c r="C11" s="8" t="str">
        <f>Commissioner!C11</f>
        <v>england.nhsdata@nhs.net</v>
      </c>
      <c r="D11" s="10"/>
      <c r="E11" s="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</row>
    <row r="12" spans="4:19" ht="13.5">
      <c r="D12" s="9"/>
      <c r="E12" s="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2:3" ht="15">
      <c r="B13" s="16" t="s">
        <v>253</v>
      </c>
      <c r="C13" s="16"/>
    </row>
    <row r="14" spans="2:19" ht="101.25" customHeight="1">
      <c r="B14" s="13" t="s">
        <v>11</v>
      </c>
      <c r="C14" s="13" t="s">
        <v>9</v>
      </c>
      <c r="D14" s="13" t="s">
        <v>251</v>
      </c>
      <c r="E14" s="13" t="s">
        <v>252</v>
      </c>
      <c r="F14" s="13" t="s">
        <v>15</v>
      </c>
      <c r="G14" s="13" t="s">
        <v>16</v>
      </c>
      <c r="H14" s="13" t="s">
        <v>17</v>
      </c>
      <c r="I14" s="13" t="s">
        <v>18</v>
      </c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24</v>
      </c>
      <c r="O14" s="13" t="s">
        <v>23</v>
      </c>
      <c r="P14" s="13" t="s">
        <v>25</v>
      </c>
      <c r="Q14" s="13" t="s">
        <v>26</v>
      </c>
      <c r="R14" s="13" t="s">
        <v>27</v>
      </c>
      <c r="S14" s="13" t="s">
        <v>31</v>
      </c>
    </row>
    <row r="15" spans="2:19" ht="13.5">
      <c r="B15" s="49" t="str">
        <f>Commissioner!$B$15</f>
        <v>2020-21</v>
      </c>
      <c r="C15" s="51" t="str">
        <f>Commissioner!C15</f>
        <v>May</v>
      </c>
      <c r="D15" s="49"/>
      <c r="E15" s="50" t="s">
        <v>14</v>
      </c>
      <c r="F15" s="53">
        <f>SUM(F17:F24)</f>
        <v>29120</v>
      </c>
      <c r="G15" s="53">
        <f>SUM(G17:G24)</f>
        <v>191211</v>
      </c>
      <c r="H15" s="53">
        <f>SUM(H17:H24)</f>
        <v>220331</v>
      </c>
      <c r="I15" s="53">
        <f aca="true" t="shared" si="0" ref="I15:S15">SUM(I17:I24)</f>
        <v>7667</v>
      </c>
      <c r="J15" s="53">
        <f t="shared" si="0"/>
        <v>97148</v>
      </c>
      <c r="K15" s="53">
        <f t="shared" si="0"/>
        <v>104815</v>
      </c>
      <c r="L15" s="53">
        <f>SUM(L17:L24)</f>
        <v>2282</v>
      </c>
      <c r="M15" s="53">
        <f t="shared" si="0"/>
        <v>419520</v>
      </c>
      <c r="N15" s="53">
        <f t="shared" si="0"/>
        <v>389614</v>
      </c>
      <c r="O15" s="53">
        <f t="shared" si="0"/>
        <v>396012</v>
      </c>
      <c r="P15" s="53">
        <f>SUM(P17:P24)</f>
        <v>365782</v>
      </c>
      <c r="Q15" s="53">
        <f t="shared" si="0"/>
        <v>375828</v>
      </c>
      <c r="R15" s="53">
        <f>SUM(R17:R24)</f>
        <v>369843</v>
      </c>
      <c r="S15" s="53">
        <f t="shared" si="0"/>
        <v>768258</v>
      </c>
    </row>
    <row r="16" spans="2:19" ht="13.5">
      <c r="B16" s="17"/>
      <c r="C16" s="27"/>
      <c r="D16" s="17"/>
      <c r="E16" s="22"/>
      <c r="F16" s="55"/>
      <c r="G16" s="55"/>
      <c r="H16" s="55"/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54"/>
    </row>
    <row r="17" spans="2:19" ht="13.5">
      <c r="B17" s="24" t="str">
        <f aca="true" t="shared" si="1" ref="B17:B24">$B$15</f>
        <v>2020-21</v>
      </c>
      <c r="C17" s="1" t="str">
        <f aca="true" t="shared" si="2" ref="C17:C24">$C$15</f>
        <v>May</v>
      </c>
      <c r="D17" s="44" t="s">
        <v>254</v>
      </c>
      <c r="E17" s="2" t="s">
        <v>32</v>
      </c>
      <c r="F17" s="56">
        <f>SUMIF(Commissioner!$D$17:$D$152,Region!$D17,Commissioner!H$17:H$152)</f>
        <v>5166</v>
      </c>
      <c r="G17" s="57">
        <f>SUMIF(Commissioner!$D$17:$D$152,Region!$D17,Commissioner!I$17:I$152)</f>
        <v>21901</v>
      </c>
      <c r="H17" s="56">
        <f>SUMIF(Commissioner!$D$17:$D$152,Region!$D17,Commissioner!J$17:J$152)</f>
        <v>27067</v>
      </c>
      <c r="I17" s="56">
        <f>SUMIF(Commissioner!$D$17:$D$152,Region!$D17,Commissioner!K$17:K$152)</f>
        <v>1296</v>
      </c>
      <c r="J17" s="57">
        <f>SUMIF(Commissioner!$D$17:$D$152,Region!$D17,Commissioner!L$17:L$152)</f>
        <v>14067</v>
      </c>
      <c r="K17" s="56">
        <f>SUMIF(Commissioner!$D$17:$D$152,Region!$D17,Commissioner!M$17:M$152)</f>
        <v>15363</v>
      </c>
      <c r="L17" s="56">
        <f>SUMIF(Commissioner!$D$17:$D$152,Region!$D17,Commissioner!N$17:N$152)</f>
        <v>107</v>
      </c>
      <c r="M17" s="57">
        <f>SUMIF(Commissioner!$D$17:$D$152,Region!$D17,Commissioner!O$17:O$152)</f>
        <v>12178</v>
      </c>
      <c r="N17" s="56">
        <f>SUMIF(Commissioner!$D$17:$D$152,Region!$D17,Commissioner!P$17:P$152)</f>
        <v>10693</v>
      </c>
      <c r="O17" s="56">
        <f>SUMIF(Commissioner!$D$17:$D$152,Region!$D17,Commissioner!Q$17:Q$152)</f>
        <v>19347</v>
      </c>
      <c r="P17" s="57">
        <f>SUMIF(Commissioner!$D$17:$D$152,Region!$D17,Commissioner!R$17:R$152)</f>
        <v>10523</v>
      </c>
      <c r="Q17" s="56">
        <f>SUMIF(Commissioner!$D$17:$D$152,Region!$D17,Commissioner!S$17:S$152)</f>
        <v>19055</v>
      </c>
      <c r="R17" s="56">
        <f>SUMIF(Commissioner!$D$17:$D$152,Region!$D17,Commissioner!T$17:T$152)</f>
        <v>20410</v>
      </c>
      <c r="S17" s="57">
        <f>SUMIF(Commissioner!$D$17:$D$152,Region!$D17,Commissioner!U$17:U$152)</f>
        <v>67546</v>
      </c>
    </row>
    <row r="18" spans="2:19" ht="13.5">
      <c r="B18" s="25" t="str">
        <f t="shared" si="1"/>
        <v>2020-21</v>
      </c>
      <c r="C18" s="3" t="str">
        <f t="shared" si="2"/>
        <v>May</v>
      </c>
      <c r="D18" s="26" t="s">
        <v>249</v>
      </c>
      <c r="E18" s="2" t="s">
        <v>250</v>
      </c>
      <c r="F18" s="58">
        <f>SUMIF(Commissioner!$D$17:$D$152,Region!$D18,Commissioner!H$17:H$152)</f>
        <v>2973</v>
      </c>
      <c r="G18" s="59">
        <f>SUMIF(Commissioner!$D$17:$D$152,Region!$D18,Commissioner!I$17:I$152)</f>
        <v>19667</v>
      </c>
      <c r="H18" s="58">
        <f>SUMIF(Commissioner!$D$17:$D$152,Region!$D18,Commissioner!J$17:J$152)</f>
        <v>22640</v>
      </c>
      <c r="I18" s="58">
        <f>SUMIF(Commissioner!$D$17:$D$152,Region!$D18,Commissioner!K$17:K$152)</f>
        <v>758</v>
      </c>
      <c r="J18" s="59">
        <f>SUMIF(Commissioner!$D$17:$D$152,Region!$D18,Commissioner!L$17:L$152)</f>
        <v>9308</v>
      </c>
      <c r="K18" s="58">
        <f>SUMIF(Commissioner!$D$17:$D$152,Region!$D18,Commissioner!M$17:M$152)</f>
        <v>10066</v>
      </c>
      <c r="L18" s="58">
        <f>SUMIF(Commissioner!$D$17:$D$152,Region!$D18,Commissioner!N$17:N$152)</f>
        <v>206</v>
      </c>
      <c r="M18" s="59">
        <f>SUMIF(Commissioner!$D$17:$D$152,Region!$D18,Commissioner!O$17:O$152)</f>
        <v>52864</v>
      </c>
      <c r="N18" s="58">
        <f>SUMIF(Commissioner!$D$17:$D$152,Region!$D18,Commissioner!P$17:P$152)</f>
        <v>55988</v>
      </c>
      <c r="O18" s="58">
        <f>SUMIF(Commissioner!$D$17:$D$152,Region!$D18,Commissioner!Q$17:Q$152)</f>
        <v>63513</v>
      </c>
      <c r="P18" s="59">
        <f>SUMIF(Commissioner!$D$17:$D$152,Region!$D18,Commissioner!R$17:R$152)</f>
        <v>51642</v>
      </c>
      <c r="Q18" s="58">
        <f>SUMIF(Commissioner!$D$17:$D$152,Region!$D18,Commissioner!S$17:S$152)</f>
        <v>59843</v>
      </c>
      <c r="R18" s="58">
        <f>SUMIF(Commissioner!$D$17:$D$152,Region!$D18,Commissioner!T$17:T$152)</f>
        <v>60707</v>
      </c>
      <c r="S18" s="59">
        <f>SUMIF(Commissioner!$D$17:$D$152,Region!$D18,Commissioner!U$17:U$152)</f>
        <v>123202</v>
      </c>
    </row>
    <row r="19" spans="2:19" ht="13.5">
      <c r="B19" s="25" t="str">
        <f t="shared" si="1"/>
        <v>2020-21</v>
      </c>
      <c r="C19" s="3" t="str">
        <f t="shared" si="2"/>
        <v>May</v>
      </c>
      <c r="D19" s="26" t="s">
        <v>265</v>
      </c>
      <c r="E19" s="2" t="s">
        <v>281</v>
      </c>
      <c r="F19" s="58">
        <f>SUMIF(Commissioner!$D$17:$D$152,Region!$D19,Commissioner!H$17:H$152)</f>
        <v>3545</v>
      </c>
      <c r="G19" s="59">
        <f>SUMIF(Commissioner!$D$17:$D$152,Region!$D19,Commissioner!I$17:I$152)</f>
        <v>20563</v>
      </c>
      <c r="H19" s="58">
        <f>SUMIF(Commissioner!$D$17:$D$152,Region!$D19,Commissioner!J$17:J$152)</f>
        <v>24108</v>
      </c>
      <c r="I19" s="58">
        <f>SUMIF(Commissioner!$D$17:$D$152,Region!$D19,Commissioner!K$17:K$152)</f>
        <v>984</v>
      </c>
      <c r="J19" s="59">
        <f>SUMIF(Commissioner!$D$17:$D$152,Region!$D19,Commissioner!L$17:L$152)</f>
        <v>8762</v>
      </c>
      <c r="K19" s="58">
        <f>SUMIF(Commissioner!$D$17:$D$152,Region!$D19,Commissioner!M$17:M$152)</f>
        <v>9746</v>
      </c>
      <c r="L19" s="58">
        <f>SUMIF(Commissioner!$D$17:$D$152,Region!$D19,Commissioner!N$17:N$152)</f>
        <v>2</v>
      </c>
      <c r="M19" s="59">
        <f>SUMIF(Commissioner!$D$17:$D$152,Region!$D19,Commissioner!O$17:O$152)</f>
        <v>41007</v>
      </c>
      <c r="N19" s="58">
        <f>SUMIF(Commissioner!$D$17:$D$152,Region!$D19,Commissioner!P$17:P$152)</f>
        <v>37906</v>
      </c>
      <c r="O19" s="58">
        <f>SUMIF(Commissioner!$D$17:$D$152,Region!$D19,Commissioner!Q$17:Q$152)</f>
        <v>34961</v>
      </c>
      <c r="P19" s="59">
        <f>SUMIF(Commissioner!$D$17:$D$152,Region!$D19,Commissioner!R$17:R$152)</f>
        <v>36610</v>
      </c>
      <c r="Q19" s="58">
        <f>SUMIF(Commissioner!$D$17:$D$152,Region!$D19,Commissioner!S$17:S$152)</f>
        <v>34356</v>
      </c>
      <c r="R19" s="58">
        <f>SUMIF(Commissioner!$D$17:$D$152,Region!$D19,Commissioner!T$17:T$152)</f>
        <v>28198</v>
      </c>
      <c r="S19" s="59">
        <f>SUMIF(Commissioner!$D$17:$D$152,Region!$D19,Commissioner!U$17:U$152)</f>
        <v>60590</v>
      </c>
    </row>
    <row r="20" spans="2:19" ht="13.5">
      <c r="B20" s="25" t="str">
        <f t="shared" si="1"/>
        <v>2020-21</v>
      </c>
      <c r="C20" s="3" t="str">
        <f t="shared" si="2"/>
        <v>May</v>
      </c>
      <c r="D20" s="26" t="s">
        <v>268</v>
      </c>
      <c r="E20" s="2" t="s">
        <v>284</v>
      </c>
      <c r="F20" s="58">
        <f>SUMIF(Commissioner!$D$17:$D$152,Region!$D20,Commissioner!H$17:H$152)</f>
        <v>3853</v>
      </c>
      <c r="G20" s="59">
        <f>SUMIF(Commissioner!$D$17:$D$152,Region!$D20,Commissioner!I$17:I$152)</f>
        <v>23380</v>
      </c>
      <c r="H20" s="58">
        <f>SUMIF(Commissioner!$D$17:$D$152,Region!$D20,Commissioner!J$17:J$152)</f>
        <v>27233</v>
      </c>
      <c r="I20" s="58">
        <f>SUMIF(Commissioner!$D$17:$D$152,Region!$D20,Commissioner!K$17:K$152)</f>
        <v>912</v>
      </c>
      <c r="J20" s="59">
        <f>SUMIF(Commissioner!$D$17:$D$152,Region!$D20,Commissioner!L$17:L$152)</f>
        <v>10526</v>
      </c>
      <c r="K20" s="58">
        <f>SUMIF(Commissioner!$D$17:$D$152,Region!$D20,Commissioner!M$17:M$152)</f>
        <v>11438</v>
      </c>
      <c r="L20" s="58">
        <f>SUMIF(Commissioner!$D$17:$D$152,Region!$D20,Commissioner!N$17:N$152)</f>
        <v>271</v>
      </c>
      <c r="M20" s="59">
        <f>SUMIF(Commissioner!$D$17:$D$152,Region!$D20,Commissioner!O$17:O$152)</f>
        <v>62513</v>
      </c>
      <c r="N20" s="58">
        <f>SUMIF(Commissioner!$D$17:$D$152,Region!$D20,Commissioner!P$17:P$152)</f>
        <v>58569</v>
      </c>
      <c r="O20" s="58">
        <f>SUMIF(Commissioner!$D$17:$D$152,Region!$D20,Commissioner!Q$17:Q$152)</f>
        <v>68462</v>
      </c>
      <c r="P20" s="59">
        <f>SUMIF(Commissioner!$D$17:$D$152,Region!$D20,Commissioner!R$17:R$152)</f>
        <v>55264</v>
      </c>
      <c r="Q20" s="58">
        <f>SUMIF(Commissioner!$D$17:$D$152,Region!$D20,Commissioner!S$17:S$152)</f>
        <v>65573</v>
      </c>
      <c r="R20" s="58">
        <f>SUMIF(Commissioner!$D$17:$D$152,Region!$D20,Commissioner!T$17:T$152)</f>
        <v>51390</v>
      </c>
      <c r="S20" s="59">
        <f>SUMIF(Commissioner!$D$17:$D$152,Region!$D20,Commissioner!U$17:U$152)</f>
        <v>117483</v>
      </c>
    </row>
    <row r="21" spans="2:19" ht="13.5">
      <c r="B21" s="25" t="str">
        <f t="shared" si="1"/>
        <v>2020-21</v>
      </c>
      <c r="C21" s="3" t="str">
        <f t="shared" si="2"/>
        <v>May</v>
      </c>
      <c r="D21" s="26" t="s">
        <v>277</v>
      </c>
      <c r="E21" s="2" t="s">
        <v>285</v>
      </c>
      <c r="F21" s="58">
        <f>SUMIF(Commissioner!$D$17:$D$152,Region!$D21,Commissioner!H$17:H$152)</f>
        <v>3873</v>
      </c>
      <c r="G21" s="59">
        <f>SUMIF(Commissioner!$D$17:$D$152,Region!$D21,Commissioner!I$17:I$152)</f>
        <v>34161</v>
      </c>
      <c r="H21" s="58">
        <f>SUMIF(Commissioner!$D$17:$D$152,Region!$D21,Commissioner!J$17:J$152)</f>
        <v>38034</v>
      </c>
      <c r="I21" s="58">
        <f>SUMIF(Commissioner!$D$17:$D$152,Region!$D21,Commissioner!K$17:K$152)</f>
        <v>966</v>
      </c>
      <c r="J21" s="59">
        <f>SUMIF(Commissioner!$D$17:$D$152,Region!$D21,Commissioner!L$17:L$152)</f>
        <v>18686</v>
      </c>
      <c r="K21" s="58">
        <f>SUMIF(Commissioner!$D$17:$D$152,Region!$D21,Commissioner!M$17:M$152)</f>
        <v>19652</v>
      </c>
      <c r="L21" s="58">
        <f>SUMIF(Commissioner!$D$17:$D$152,Region!$D21,Commissioner!N$17:N$152)</f>
        <v>747</v>
      </c>
      <c r="M21" s="59">
        <f>SUMIF(Commissioner!$D$17:$D$152,Region!$D21,Commissioner!O$17:O$152)</f>
        <v>74579</v>
      </c>
      <c r="N21" s="58">
        <f>SUMIF(Commissioner!$D$17:$D$152,Region!$D21,Commissioner!P$17:P$152)</f>
        <v>69632</v>
      </c>
      <c r="O21" s="58">
        <f>SUMIF(Commissioner!$D$17:$D$152,Region!$D21,Commissioner!Q$17:Q$152)</f>
        <v>65607</v>
      </c>
      <c r="P21" s="59">
        <f>SUMIF(Commissioner!$D$17:$D$152,Region!$D21,Commissioner!R$17:R$152)</f>
        <v>62961</v>
      </c>
      <c r="Q21" s="58">
        <f>SUMIF(Commissioner!$D$17:$D$152,Region!$D21,Commissioner!S$17:S$152)</f>
        <v>58516</v>
      </c>
      <c r="R21" s="58">
        <f>SUMIF(Commissioner!$D$17:$D$152,Region!$D21,Commissioner!T$17:T$152)</f>
        <v>59577</v>
      </c>
      <c r="S21" s="59">
        <f>SUMIF(Commissioner!$D$17:$D$152,Region!$D21,Commissioner!U$17:U$152)</f>
        <v>116322</v>
      </c>
    </row>
    <row r="22" spans="2:19" ht="13.5">
      <c r="B22" s="25" t="str">
        <f t="shared" si="1"/>
        <v>2020-21</v>
      </c>
      <c r="C22" s="3" t="str">
        <f t="shared" si="2"/>
        <v>May</v>
      </c>
      <c r="D22" s="26" t="s">
        <v>278</v>
      </c>
      <c r="E22" s="2" t="s">
        <v>288</v>
      </c>
      <c r="F22" s="58">
        <f>SUMIF(Commissioner!$D$17:$D$152,Region!$D22,Commissioner!H$17:H$152)</f>
        <v>3330</v>
      </c>
      <c r="G22" s="59">
        <f>SUMIF(Commissioner!$D$17:$D$152,Region!$D22,Commissioner!I$17:I$152)</f>
        <v>24319</v>
      </c>
      <c r="H22" s="58">
        <f>SUMIF(Commissioner!$D$17:$D$152,Region!$D22,Commissioner!J$17:J$152)</f>
        <v>27649</v>
      </c>
      <c r="I22" s="58">
        <f>SUMIF(Commissioner!$D$17:$D$152,Region!$D22,Commissioner!K$17:K$152)</f>
        <v>813</v>
      </c>
      <c r="J22" s="59">
        <f>SUMIF(Commissioner!$D$17:$D$152,Region!$D22,Commissioner!L$17:L$152)</f>
        <v>13118</v>
      </c>
      <c r="K22" s="58">
        <f>SUMIF(Commissioner!$D$17:$D$152,Region!$D22,Commissioner!M$17:M$152)</f>
        <v>13931</v>
      </c>
      <c r="L22" s="58">
        <f>SUMIF(Commissioner!$D$17:$D$152,Region!$D22,Commissioner!N$17:N$152)</f>
        <v>10</v>
      </c>
      <c r="M22" s="59">
        <f>SUMIF(Commissioner!$D$17:$D$152,Region!$D22,Commissioner!O$17:O$152)</f>
        <v>52030</v>
      </c>
      <c r="N22" s="58">
        <f>SUMIF(Commissioner!$D$17:$D$152,Region!$D22,Commissioner!P$17:P$152)</f>
        <v>51564</v>
      </c>
      <c r="O22" s="58">
        <f>SUMIF(Commissioner!$D$17:$D$152,Region!$D22,Commissioner!Q$17:Q$152)</f>
        <v>50820</v>
      </c>
      <c r="P22" s="59">
        <f>SUMIF(Commissioner!$D$17:$D$152,Region!$D22,Commissioner!R$17:R$152)</f>
        <v>50090</v>
      </c>
      <c r="Q22" s="58">
        <f>SUMIF(Commissioner!$D$17:$D$152,Region!$D22,Commissioner!S$17:S$152)</f>
        <v>49703</v>
      </c>
      <c r="R22" s="58">
        <f>SUMIF(Commissioner!$D$17:$D$152,Region!$D22,Commissioner!T$17:T$152)</f>
        <v>46014</v>
      </c>
      <c r="S22" s="59">
        <f>SUMIF(Commissioner!$D$17:$D$152,Region!$D22,Commissioner!U$17:U$152)</f>
        <v>96963</v>
      </c>
    </row>
    <row r="23" spans="2:19" ht="13.5">
      <c r="B23" s="25" t="str">
        <f t="shared" si="1"/>
        <v>2020-21</v>
      </c>
      <c r="C23" s="3" t="str">
        <f t="shared" si="2"/>
        <v>May</v>
      </c>
      <c r="D23" s="26" t="s">
        <v>279</v>
      </c>
      <c r="E23" s="2" t="s">
        <v>289</v>
      </c>
      <c r="F23" s="58">
        <f>SUMIF(Commissioner!$D$17:$D$152,Region!$D23,Commissioner!H$17:H$152)</f>
        <v>2790</v>
      </c>
      <c r="G23" s="59">
        <f>SUMIF(Commissioner!$D$17:$D$152,Region!$D23,Commissioner!I$17:I$152)</f>
        <v>17634</v>
      </c>
      <c r="H23" s="58">
        <f>SUMIF(Commissioner!$D$17:$D$152,Region!$D23,Commissioner!J$17:J$152)</f>
        <v>20424</v>
      </c>
      <c r="I23" s="58">
        <f>SUMIF(Commissioner!$D$17:$D$152,Region!$D23,Commissioner!K$17:K$152)</f>
        <v>743</v>
      </c>
      <c r="J23" s="59">
        <f>SUMIF(Commissioner!$D$17:$D$152,Region!$D23,Commissioner!L$17:L$152)</f>
        <v>7238</v>
      </c>
      <c r="K23" s="58">
        <f>SUMIF(Commissioner!$D$17:$D$152,Region!$D23,Commissioner!M$17:M$152)</f>
        <v>7981</v>
      </c>
      <c r="L23" s="58">
        <f>SUMIF(Commissioner!$D$17:$D$152,Region!$D23,Commissioner!N$17:N$152)</f>
        <v>771</v>
      </c>
      <c r="M23" s="59">
        <f>SUMIF(Commissioner!$D$17:$D$152,Region!$D23,Commissioner!O$17:O$152)</f>
        <v>60156</v>
      </c>
      <c r="N23" s="58">
        <f>SUMIF(Commissioner!$D$17:$D$152,Region!$D23,Commissioner!P$17:P$152)</f>
        <v>53652</v>
      </c>
      <c r="O23" s="58">
        <f>SUMIF(Commissioner!$D$17:$D$152,Region!$D23,Commissioner!Q$17:Q$152)</f>
        <v>48136</v>
      </c>
      <c r="P23" s="59">
        <f>SUMIF(Commissioner!$D$17:$D$152,Region!$D23,Commissioner!R$17:R$152)</f>
        <v>51197</v>
      </c>
      <c r="Q23" s="58">
        <f>SUMIF(Commissioner!$D$17:$D$152,Region!$D23,Commissioner!S$17:S$152)</f>
        <v>46411</v>
      </c>
      <c r="R23" s="58">
        <f>SUMIF(Commissioner!$D$17:$D$152,Region!$D23,Commissioner!T$17:T$152)</f>
        <v>54160</v>
      </c>
      <c r="S23" s="59">
        <f>SUMIF(Commissioner!$D$17:$D$152,Region!$D23,Commissioner!U$17:U$152)</f>
        <v>93015</v>
      </c>
    </row>
    <row r="24" spans="2:19" ht="13.5">
      <c r="B24" s="34" t="str">
        <f t="shared" si="1"/>
        <v>2020-21</v>
      </c>
      <c r="C24" s="19" t="str">
        <f t="shared" si="2"/>
        <v>May</v>
      </c>
      <c r="D24" s="33" t="s">
        <v>280</v>
      </c>
      <c r="E24" s="28" t="s">
        <v>290</v>
      </c>
      <c r="F24" s="60">
        <f>SUMIF(Commissioner!$D$17:$D$152,Region!$D24,Commissioner!H$17:H$152)</f>
        <v>3590</v>
      </c>
      <c r="G24" s="61">
        <f>SUMIF(Commissioner!$D$17:$D$152,Region!$D24,Commissioner!I$17:I$152)</f>
        <v>29586</v>
      </c>
      <c r="H24" s="60">
        <f>SUMIF(Commissioner!$D$17:$D$152,Region!$D24,Commissioner!J$17:J$152)</f>
        <v>33176</v>
      </c>
      <c r="I24" s="60">
        <f>SUMIF(Commissioner!$D$17:$D$152,Region!$D24,Commissioner!K$17:K$152)</f>
        <v>1195</v>
      </c>
      <c r="J24" s="61">
        <f>SUMIF(Commissioner!$D$17:$D$152,Region!$D24,Commissioner!L$17:L$152)</f>
        <v>15443</v>
      </c>
      <c r="K24" s="60">
        <f>SUMIF(Commissioner!$D$17:$D$152,Region!$D24,Commissioner!M$17:M$152)</f>
        <v>16638</v>
      </c>
      <c r="L24" s="60">
        <f>SUMIF(Commissioner!$D$17:$D$152,Region!$D24,Commissioner!N$17:N$152)</f>
        <v>168</v>
      </c>
      <c r="M24" s="61">
        <f>SUMIF(Commissioner!$D$17:$D$152,Region!$D24,Commissioner!O$17:O$152)</f>
        <v>64193</v>
      </c>
      <c r="N24" s="60">
        <f>SUMIF(Commissioner!$D$17:$D$152,Region!$D24,Commissioner!P$17:P$152)</f>
        <v>51610</v>
      </c>
      <c r="O24" s="60">
        <f>SUMIF(Commissioner!$D$17:$D$152,Region!$D24,Commissioner!Q$17:Q$152)</f>
        <v>45166</v>
      </c>
      <c r="P24" s="61">
        <f>SUMIF(Commissioner!$D$17:$D$152,Region!$D24,Commissioner!R$17:R$152)</f>
        <v>47495</v>
      </c>
      <c r="Q24" s="60">
        <f>SUMIF(Commissioner!$D$17:$D$152,Region!$D24,Commissioner!S$17:S$152)</f>
        <v>42371</v>
      </c>
      <c r="R24" s="60">
        <f>SUMIF(Commissioner!$D$17:$D$152,Region!$D24,Commissioner!T$17:T$152)</f>
        <v>49387</v>
      </c>
      <c r="S24" s="61">
        <f>SUMIF(Commissioner!$D$17:$D$152,Region!$D24,Commissioner!U$17:U$152)</f>
        <v>93137</v>
      </c>
    </row>
    <row r="26" ht="13.5">
      <c r="B26" s="38" t="s">
        <v>275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.57421875" style="29" customWidth="1"/>
    <col min="2" max="2" width="9.140625" style="29" customWidth="1"/>
    <col min="3" max="3" width="39.00390625" style="29" bestFit="1" customWidth="1"/>
    <col min="4" max="16384" width="9.140625" style="29" customWidth="1"/>
  </cols>
  <sheetData>
    <row r="2" ht="12.75">
      <c r="B2" s="31" t="s">
        <v>33</v>
      </c>
    </row>
    <row r="3" ht="12">
      <c r="C3" s="36"/>
    </row>
    <row r="4" ht="12">
      <c r="B4" s="30"/>
    </row>
    <row r="6" spans="2:3" ht="12.75">
      <c r="B6" s="32"/>
      <c r="C6" s="32"/>
    </row>
    <row r="7" spans="2:3" ht="12">
      <c r="B7" s="30"/>
      <c r="C7" s="30"/>
    </row>
    <row r="9" ht="12">
      <c r="C9" s="30"/>
    </row>
    <row r="10" spans="2:3" ht="12.75">
      <c r="B10" s="32"/>
      <c r="C10" s="32"/>
    </row>
    <row r="11" spans="2:3" ht="12">
      <c r="B11" s="30"/>
      <c r="C11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Tipton, Kevin</cp:lastModifiedBy>
  <cp:lastPrinted>2013-06-10T20:33:04Z</cp:lastPrinted>
  <dcterms:created xsi:type="dcterms:W3CDTF">2003-08-01T14:12:13Z</dcterms:created>
  <dcterms:modified xsi:type="dcterms:W3CDTF">2020-07-02T09:44:15Z</dcterms:modified>
  <cp:category/>
  <cp:version/>
  <cp:contentType/>
  <cp:contentStatus/>
</cp:coreProperties>
</file>