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harts/style1.xml" ContentType="application/vnd.ms-office.chartstyle+xml"/>
  <Override PartName="/xl/charts/colors1.xml" ContentType="application/vnd.ms-office.chartcolorstyle+xml"/>
  <Override PartName="/xl/charts/style2.xml" ContentType="application/vnd.ms-office.chartstyle+xml"/>
  <Override PartName="/xl/charts/colors2.xml" ContentType="application/vnd.ms-office.chartcolor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8" yWindow="-108" windowWidth="22932" windowHeight="7140" tabRatio="867"/>
  </bookViews>
  <sheets>
    <sheet name="Contents" sheetId="13" r:id="rId1"/>
    <sheet name="Tab1 Deaths by ethnicity" sheetId="1" r:id="rId2"/>
    <sheet name="Tab1a Deaths by ethnicity" sheetId="19" r:id="rId3"/>
    <sheet name="Tab2 Deaths by gender" sheetId="3" r:id="rId4"/>
    <sheet name="Tab2a Deaths by gender" sheetId="16" r:id="rId5"/>
    <sheet name="Tab3 Deaths by condition" sheetId="5" r:id="rId6"/>
    <sheet name="Tab3a Deaths by condition" sheetId="20" r:id="rId7"/>
    <sheet name="Tab4 Deaths by cond (detail)" sheetId="7" r:id="rId8"/>
    <sheet name="Tab4a Deaths by cond (detail)" sheetId="21" r:id="rId9"/>
    <sheet name="COVID19 all deaths LD MH tables" sheetId="9" state="hidden" r:id="rId10"/>
    <sheet name="NCDR extract LD MH tables" sheetId="10" state="hidden" r:id="rId11"/>
    <sheet name="COVID19 all deaths LD MH charts" sheetId="11" state="hidden" r:id="rId12"/>
    <sheet name="NCDR extract LD MH charts" sheetId="12" state="hidden" r:id="rId13"/>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11">#REF!</definedName>
    <definedName name="LONDON" localSheetId="9">#REF!</definedName>
    <definedName name="LONDON" localSheetId="10">#REF!</definedName>
    <definedName name="LONDON" localSheetId="2">#REF!</definedName>
    <definedName name="LONDON" localSheetId="4">#REF!</definedName>
    <definedName name="LONDON" localSheetId="6">#REF!</definedName>
    <definedName name="LONDON" localSheetId="8">#REF!</definedName>
    <definedName name="LONDON">#REF!</definedName>
    <definedName name="LONDON2" localSheetId="2">#REF!</definedName>
    <definedName name="LONDON2" localSheetId="4">#REF!</definedName>
    <definedName name="LONDON2" localSheetId="6">#REF!</definedName>
    <definedName name="LONDON2" localSheetId="8">#REF!</definedName>
    <definedName name="LONDON2">#REF!</definedName>
    <definedName name="sheet3" localSheetId="0">#REF!</definedName>
    <definedName name="sheet3" localSheetId="11">#REF!</definedName>
    <definedName name="sheet3" localSheetId="9">#REF!</definedName>
    <definedName name="sheet3" localSheetId="10">#REF!</definedName>
    <definedName name="sheet3" localSheetId="2">#REF!</definedName>
    <definedName name="sheet3" localSheetId="4">#REF!</definedName>
    <definedName name="sheet3" localSheetId="6">#REF!</definedName>
    <definedName name="sheet3" localSheetId="8">#REF!</definedName>
    <definedName name="sheet3">#REF!</definedName>
  </definedNames>
  <calcPr calcId="145621"/>
</workbook>
</file>

<file path=xl/calcChain.xml><?xml version="1.0" encoding="utf-8"?>
<calcChain xmlns="http://schemas.openxmlformats.org/spreadsheetml/2006/main">
  <c r="R16" i="12" l="1"/>
  <c r="Q16" i="12"/>
  <c r="P16" i="12"/>
  <c r="O16" i="12"/>
  <c r="N16" i="12"/>
  <c r="M16" i="12"/>
  <c r="L16" i="12"/>
  <c r="K16" i="12"/>
  <c r="J16" i="12"/>
  <c r="R15" i="12"/>
  <c r="Q15" i="12"/>
  <c r="P15" i="12"/>
  <c r="O15" i="12"/>
  <c r="N15" i="12"/>
  <c r="M15" i="12"/>
  <c r="L15" i="12"/>
  <c r="K15" i="12"/>
  <c r="W14" i="12"/>
  <c r="V14" i="12"/>
  <c r="U14" i="12"/>
  <c r="T14" i="12"/>
  <c r="S14" i="12"/>
  <c r="R10" i="12"/>
  <c r="Q10" i="12"/>
  <c r="P10" i="12"/>
  <c r="O10" i="12"/>
  <c r="N10" i="12"/>
  <c r="M10" i="12"/>
  <c r="L10" i="12"/>
  <c r="K10" i="12"/>
  <c r="J10" i="12"/>
  <c r="R9" i="12"/>
  <c r="Q9" i="12"/>
  <c r="P9" i="12"/>
  <c r="O9" i="12"/>
  <c r="N9" i="12"/>
  <c r="M9" i="12"/>
  <c r="L9" i="12"/>
  <c r="K9" i="12"/>
  <c r="W8" i="12"/>
  <c r="V8" i="12"/>
  <c r="U8" i="12"/>
  <c r="T8" i="12"/>
  <c r="S8" i="12"/>
  <c r="B58" i="9"/>
  <c r="R53" i="9"/>
  <c r="Q53" i="9"/>
  <c r="N53" i="9"/>
  <c r="M53" i="9"/>
  <c r="J53" i="9"/>
  <c r="I53" i="9"/>
  <c r="F53" i="9"/>
  <c r="E53" i="9"/>
  <c r="R52" i="9"/>
  <c r="Q52" i="9"/>
  <c r="N52" i="9"/>
  <c r="M52" i="9"/>
  <c r="J52" i="9"/>
  <c r="I52" i="9"/>
  <c r="F52" i="9"/>
  <c r="E52" i="9"/>
  <c r="S51" i="9"/>
  <c r="R51" i="9"/>
  <c r="Q51" i="9"/>
  <c r="O51" i="9"/>
  <c r="N51" i="9"/>
  <c r="M51" i="9"/>
  <c r="K51" i="9"/>
  <c r="J51" i="9"/>
  <c r="I51" i="9"/>
  <c r="G51" i="9"/>
  <c r="F51" i="9"/>
  <c r="E51" i="9"/>
  <c r="S50" i="9"/>
  <c r="R50" i="9"/>
  <c r="Q50" i="9"/>
  <c r="O50" i="9"/>
  <c r="N50" i="9"/>
  <c r="M50" i="9"/>
  <c r="K50" i="9"/>
  <c r="J50" i="9"/>
  <c r="I50" i="9"/>
  <c r="G50" i="9"/>
  <c r="F50" i="9"/>
  <c r="E50" i="9"/>
  <c r="S49" i="9"/>
  <c r="R49" i="9"/>
  <c r="Q49" i="9"/>
  <c r="O49" i="9"/>
  <c r="N49" i="9"/>
  <c r="M49" i="9"/>
  <c r="K49" i="9"/>
  <c r="J49" i="9"/>
  <c r="I49" i="9"/>
  <c r="G49" i="9"/>
  <c r="F49" i="9"/>
  <c r="E49" i="9"/>
  <c r="S48" i="9"/>
  <c r="R48" i="9"/>
  <c r="Q48" i="9"/>
  <c r="O48" i="9"/>
  <c r="N48" i="9"/>
  <c r="M48" i="9"/>
  <c r="K48" i="9"/>
  <c r="J48" i="9"/>
  <c r="I48" i="9"/>
  <c r="G48" i="9"/>
  <c r="F48" i="9"/>
  <c r="E48" i="9"/>
  <c r="S46" i="9"/>
  <c r="R46" i="9"/>
  <c r="Q46" i="9"/>
  <c r="M46" i="9"/>
  <c r="K46" i="9"/>
  <c r="J46" i="9"/>
  <c r="I46" i="9"/>
  <c r="G46" i="9"/>
  <c r="F46" i="9"/>
  <c r="E46" i="9"/>
  <c r="S38" i="9"/>
  <c r="R38" i="9"/>
  <c r="Q38" i="9"/>
  <c r="O38" i="9"/>
  <c r="N38" i="9"/>
  <c r="M38" i="9"/>
  <c r="K38" i="9"/>
  <c r="J38" i="9"/>
  <c r="I38" i="9"/>
  <c r="G38" i="9"/>
  <c r="F38" i="9"/>
  <c r="E38" i="9"/>
  <c r="S37" i="9"/>
  <c r="R37" i="9"/>
  <c r="Q37" i="9"/>
  <c r="O37" i="9"/>
  <c r="N37" i="9"/>
  <c r="M37" i="9"/>
  <c r="K37" i="9"/>
  <c r="J37" i="9"/>
  <c r="I37" i="9"/>
  <c r="G37" i="9"/>
  <c r="F37" i="9"/>
  <c r="E37" i="9"/>
  <c r="S36" i="9"/>
  <c r="R36" i="9"/>
  <c r="Q36" i="9"/>
  <c r="O36" i="9"/>
  <c r="N36" i="9"/>
  <c r="M36" i="9"/>
  <c r="K36" i="9"/>
  <c r="J36" i="9"/>
  <c r="I36" i="9"/>
  <c r="G36" i="9"/>
  <c r="F36" i="9"/>
  <c r="E36" i="9"/>
  <c r="S35" i="9"/>
  <c r="R35" i="9"/>
  <c r="Q35" i="9"/>
  <c r="O35" i="9"/>
  <c r="N35" i="9"/>
  <c r="M35" i="9"/>
  <c r="K35" i="9"/>
  <c r="J35" i="9"/>
  <c r="I35" i="9"/>
  <c r="G35" i="9"/>
  <c r="F35" i="9"/>
  <c r="E35" i="9"/>
  <c r="S34" i="9"/>
  <c r="R34" i="9"/>
  <c r="Q34" i="9"/>
  <c r="O34" i="9"/>
  <c r="N34" i="9"/>
  <c r="M34" i="9"/>
  <c r="K34" i="9"/>
  <c r="J34" i="9"/>
  <c r="I34" i="9"/>
  <c r="G34" i="9"/>
  <c r="F34" i="9"/>
  <c r="E34" i="9"/>
  <c r="S32" i="9"/>
  <c r="R32" i="9"/>
  <c r="Q32" i="9"/>
  <c r="M32" i="9"/>
  <c r="K32" i="9"/>
  <c r="J32" i="9"/>
  <c r="I32" i="9"/>
  <c r="G32" i="9"/>
  <c r="F32" i="9"/>
  <c r="E32" i="9"/>
  <c r="R24" i="9"/>
  <c r="Q24" i="9"/>
  <c r="N24" i="9"/>
  <c r="M24" i="9"/>
  <c r="J24" i="9"/>
  <c r="I24" i="9"/>
  <c r="F24" i="9"/>
  <c r="E24" i="9"/>
  <c r="S23" i="9"/>
  <c r="R23" i="9"/>
  <c r="Q23" i="9"/>
  <c r="O23" i="9"/>
  <c r="N23" i="9"/>
  <c r="M23" i="9"/>
  <c r="K23" i="9"/>
  <c r="J23" i="9"/>
  <c r="I23" i="9"/>
  <c r="G23" i="9"/>
  <c r="F23" i="9"/>
  <c r="E23" i="9"/>
  <c r="S22" i="9"/>
  <c r="R22" i="9"/>
  <c r="Q22" i="9"/>
  <c r="O22" i="9"/>
  <c r="N22" i="9"/>
  <c r="M22" i="9"/>
  <c r="K22" i="9"/>
  <c r="J22" i="9"/>
  <c r="I22" i="9"/>
  <c r="G22" i="9"/>
  <c r="F22" i="9"/>
  <c r="E22" i="9"/>
  <c r="S20" i="9"/>
  <c r="R20" i="9"/>
  <c r="Q20" i="9"/>
  <c r="M20" i="9"/>
  <c r="K20" i="9"/>
  <c r="J20" i="9"/>
  <c r="I20" i="9"/>
  <c r="G20" i="9"/>
  <c r="F20" i="9"/>
  <c r="E20" i="9"/>
</calcChain>
</file>

<file path=xl/sharedStrings.xml><?xml version="1.0" encoding="utf-8"?>
<sst xmlns="http://schemas.openxmlformats.org/spreadsheetml/2006/main" count="1790" uniqueCount="200">
  <si>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</si>
  <si>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</si>
  <si>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</si>
  <si>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</si>
  <si>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</si>
  <si>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</si>
  <si>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</si>
  <si>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</si>
  <si>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</si>
  <si>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</si>
  <si>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</si>
  <si>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</si>
  <si>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</si>
  <si>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</si>
  <si>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</si>
  <si>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</si>
  <si>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</si>
  <si>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</si>
  <si>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</si>
  <si>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</si>
  <si>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</si>
  <si>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</si>
  <si>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A: British</t>
  </si>
  <si>
    <t>B: Irish</t>
  </si>
  <si>
    <t>C: Any other white background</t>
  </si>
  <si>
    <t>D: White and black caribbean</t>
  </si>
  <si>
    <t>E: White and black african</t>
  </si>
  <si>
    <t>F: White and asian</t>
  </si>
  <si>
    <t>G: Any other mixed background</t>
  </si>
  <si>
    <t>H: Indian</t>
  </si>
  <si>
    <t>J: Pakistani</t>
  </si>
  <si>
    <t>K: Bangladeshi</t>
  </si>
  <si>
    <t>L: Any other asian background</t>
  </si>
  <si>
    <t>M: Caribbean</t>
  </si>
  <si>
    <t>N: African</t>
  </si>
  <si>
    <t>P: Any other black background</t>
  </si>
  <si>
    <t>R: Chinese</t>
  </si>
  <si>
    <t>S: Any other ethnic group</t>
  </si>
  <si>
    <t>Z: Not stated</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</si>
  <si>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</si>
  <si>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</si>
  <si>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</si>
  <si>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</si>
  <si>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</si>
  <si>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</si>
  <si>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</si>
  <si>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</si>
  <si>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</si>
  <si>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</si>
  <si>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</si>
  <si>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</si>
  <si>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</si>
  <si>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</si>
  <si>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</si>
  <si>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</si>
  <si>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</si>
  <si>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</si>
  <si>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</si>
  <si>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</si>
  <si>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</si>
  <si>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</si>
  <si>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</si>
  <si>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</si>
  <si>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</si>
  <si>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</si>
  <si>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</si>
  <si>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</si>
  <si>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</si>
  <si>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</si>
  <si>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F</t>
  </si>
  <si>
    <t>M</t>
  </si>
  <si>
    <t>Unknown gender</t>
  </si>
  <si>
    <t>Unknown age</t>
  </si>
  <si>
    <t>Breakdown by pre existing condition</t>
  </si>
  <si>
    <t>Pre existing condition</t>
  </si>
  <si>
    <t>Yes</t>
  </si>
  <si>
    <t>No</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</si>
  <si>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</si>
  <si>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</si>
  <si>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</si>
  <si>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</si>
  <si>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</si>
  <si>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</si>
  <si>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</si>
  <si>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</si>
  <si>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</si>
  <si>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</si>
  <si>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</si>
  <si>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</si>
  <si>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</si>
  <si>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</si>
  <si>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</si>
  <si>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</si>
  <si>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</si>
  <si>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</si>
  <si>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</si>
  <si>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</si>
  <si>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</si>
  <si>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</si>
  <si>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</si>
  <si>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</si>
  <si>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</si>
  <si>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</si>
  <si>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</si>
  <si>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</si>
  <si>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</si>
  <si>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</si>
  <si>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</si>
  <si>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</si>
  <si>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</si>
  <si>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</si>
  <si>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</si>
  <si>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</si>
  <si>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</si>
  <si>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</si>
  <si>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</si>
  <si>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</si>
  <si>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</si>
  <si>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</si>
  <si>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</si>
  <si>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</si>
  <si>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</si>
  <si>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</si>
  <si>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</si>
  <si>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</si>
  <si>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</si>
  <si>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</si>
  <si>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</si>
  <si>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</si>
  <si>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</si>
  <si>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</si>
  <si>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</si>
  <si>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</si>
  <si>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</si>
  <si>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</si>
  <si>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</si>
  <si>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</si>
  <si>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</si>
  <si>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</si>
  <si>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</si>
  <si>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</si>
  <si>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</si>
  <si>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</si>
  <si>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</si>
  <si>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</si>
  <si>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</si>
  <si>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</si>
  <si>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</si>
  <si>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</si>
  <si>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</si>
  <si>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</si>
  <si>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</si>
  <si>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</si>
  <si>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</si>
  <si>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</si>
  <si>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</si>
  <si>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</si>
  <si>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</si>
  <si>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(blank)</t>
  </si>
  <si>
    <t>0 - 19</t>
  </si>
  <si>
    <t>Sum of all_deaths</t>
  </si>
  <si>
    <t>Sum of Deaths_P2</t>
  </si>
  <si>
    <t>Sum of Deaths_P3</t>
  </si>
  <si>
    <t>Sum of LD_Deaths</t>
  </si>
  <si>
    <t>Sum of MH_Deaths</t>
  </si>
  <si>
    <t>Sum of LD_Unknown</t>
  </si>
  <si>
    <t>Sum of MH_Unknown</t>
  </si>
  <si>
    <t>Sum of Asthma_deaths</t>
  </si>
  <si>
    <t>Sum of CKD_deaths</t>
  </si>
  <si>
    <t>Sum of CND_deaths</t>
  </si>
  <si>
    <t>Sum of CPD_deaths</t>
  </si>
  <si>
    <t>Sum of Dementia_deaths</t>
  </si>
  <si>
    <t>Sum of Diabetes_deaths</t>
  </si>
  <si>
    <t>Sum of RD_deaths</t>
  </si>
  <si>
    <t>Sum of IHD_deaths</t>
  </si>
  <si>
    <t>Sum of Other_deaths</t>
  </si>
  <si>
    <t>I</t>
  </si>
  <si>
    <t>Indeterminate</t>
  </si>
  <si>
    <t>COVID-19 deaths by gender weekly</t>
  </si>
  <si>
    <t>Up to 01-Mar-20</t>
  </si>
  <si>
    <t>Unknown</t>
  </si>
  <si>
    <t/>
  </si>
  <si>
    <t>This file contains information on the deaths of patients who have died in hospitals in England and have tested positive for Covid-19, split by age group and gender. All deaths were reported during the week ending specified below.</t>
  </si>
  <si>
    <t>This file contains information on the deaths of patients who have died in hospitals in England and have tested positive for Covid-19, split by ethnicity. All deaths were reported during the week ending specified below.</t>
  </si>
  <si>
    <t>This file contains information on the deaths of patients who have died in hospitals in England and have tested positive for Covid-19. All deaths were reported during the week ending specified below.</t>
  </si>
  <si>
    <t>Breakdown by gender and age group (week ending):</t>
  </si>
  <si>
    <t>Breakdown by pre existing condition (week ending):</t>
  </si>
  <si>
    <t>Breakdown by ethnicity (week ending):</t>
  </si>
  <si>
    <t>Breakdown of deaths by pre existing conditions (week ending):</t>
  </si>
  <si>
    <t>This file contains information on the deaths of patients who have died in hospitals in England and have tested positive for Covid-19, split by type of pre-existing condition. All deaths were reported during the week ending specified below.</t>
  </si>
  <si>
    <t xml:space="preserve">Unknown presence of pre-existing condition </t>
  </si>
  <si>
    <t>Additional data showing deaths of people with learning disability or autism which have been reported through the Learning Disabilities Mortality Review Programme are published at:</t>
  </si>
  <si>
    <t>https://www.england.nhs.uk/publication/covid-19-deaths-of-patients-with-a-learning-disability-notified-to-leder/</t>
  </si>
  <si>
    <t>Table 1a: COVID-19 deaths by ethnicity (weekly breakdown)</t>
  </si>
  <si>
    <t>Table 2a: COVID-19 deaths by gender and age group (weekly breakdown)</t>
  </si>
  <si>
    <t>Table 3a: COVID-19 deaths by age group and presence of pre existing condition (weekly breakdown)</t>
  </si>
  <si>
    <t>Table 4a: COVID-19 deaths by type of pre existing condition (weekly breakdown)</t>
  </si>
  <si>
    <t>All data up to 4pm 17 March 2021</t>
  </si>
  <si>
    <t>18 March 2021</t>
  </si>
  <si>
    <t>*Latest data up to 4pm 17 March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</si>
</sst>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F800]dddd\,\ mmmm\ dd\,\ yyyy"/>
    <numFmt numFmtId="165" formatCode="dd/mm/yy;@"/>
    <numFmt numFmtId="166" formatCode="_-* #,##0_-;\-* #,##0_-;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
      <b/>
      <sz val="10"/>
      <color theme="0"/>
      <name val="Verdana"/>
      <family val="2"/>
    </font>
    <font>
      <sz val="14"/>
      <color theme="0"/>
      <name val="Verdana"/>
      <family val="2"/>
    </font>
    <font>
      <b/>
      <sz val="12"/>
      <color theme="0"/>
      <name val="Verdana"/>
      <family val="2"/>
    </font>
    <font>
      <u/>
      <sz val="11"/>
      <color theme="0"/>
      <name val="Calibri"/>
      <family val="2"/>
      <scheme val="minor"/>
    </font>
    <font>
      <u/>
      <sz val="10"/>
      <color theme="10"/>
      <name val="Verdana"/>
      <family val="2"/>
    </font>
    <font>
      <sz val="11"/>
      <color rgb="FF000000"/>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43" fontId="13" fillId="0" borderId="0" applyFont="0" applyFill="0" applyBorder="0" applyAlignment="0" applyProtection="0"/>
    <xf numFmtId="0" fontId="8" fillId="0" borderId="0" applyNumberFormat="0" applyFill="0" applyBorder="0" applyAlignment="0" applyProtection="0"/>
  </cellStyleXfs>
  <cellXfs count="272">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4" fontId="6" fillId="0" borderId="0" xfId="0" quotePrefix="1" applyNumberFormat="1" applyFont="1" applyFill="1" applyBorder="1" applyAlignment="1">
      <alignment horizontal="left"/>
    </xf>
    <xf numFmtId="164"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165"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43"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4"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6"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6"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6"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6"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6"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6"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6" fontId="5" fillId="5" borderId="12" xfId="5" applyNumberFormat="1" applyFont="1" applyFill="1" applyBorder="1"/>
    <xf numFmtId="166"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7" fillId="4" borderId="0" xfId="0" applyFont="1" applyFill="1" applyBorder="1" applyAlignment="1"/>
    <xf numFmtId="0" fontId="9" fillId="6" borderId="1" xfId="4" applyFont="1" applyFill="1" applyBorder="1" applyAlignment="1">
      <alignment horizontal="center" vertical="center" wrapText="1"/>
    </xf>
    <xf numFmtId="0" fontId="7" fillId="4" borderId="0" xfId="0" applyFont="1" applyFill="1" applyBorder="1" applyAlignment="1"/>
    <xf numFmtId="0" fontId="9" fillId="6" borderId="2" xfId="0" applyFont="1" applyFill="1" applyBorder="1" applyAlignment="1">
      <alignment horizontal="center" vertical="center" wrapText="1"/>
    </xf>
    <xf numFmtId="15" fontId="9" fillId="6" borderId="3" xfId="0" applyNumberFormat="1" applyFont="1" applyFill="1" applyBorder="1" applyAlignment="1">
      <alignment horizontal="center" vertical="center" wrapText="1"/>
    </xf>
    <xf numFmtId="0" fontId="9" fillId="6" borderId="3" xfId="4" applyFont="1" applyFill="1" applyBorder="1" applyAlignment="1">
      <alignment horizontal="center" vertical="center" wrapText="1"/>
    </xf>
    <xf numFmtId="1" fontId="9" fillId="6" borderId="3" xfId="0" applyNumberFormat="1" applyFont="1" applyFill="1" applyBorder="1" applyAlignment="1">
      <alignment horizontal="center" vertical="center" wrapText="1"/>
    </xf>
    <xf numFmtId="0" fontId="0" fillId="5" borderId="11" xfId="0" applyFill="1" applyBorder="1" applyAlignment="1"/>
    <xf numFmtId="3" fontId="5" fillId="5" borderId="12" xfId="1" applyNumberFormat="1" applyFont="1" applyFill="1" applyBorder="1" applyAlignment="1">
      <alignment horizontal="right"/>
    </xf>
    <xf numFmtId="3" fontId="5" fillId="5" borderId="11" xfId="1" applyNumberFormat="1" applyFont="1" applyFill="1" applyBorder="1" applyAlignment="1">
      <alignment horizontal="right"/>
    </xf>
    <xf numFmtId="0" fontId="5" fillId="2" borderId="20" xfId="0" applyFont="1" applyFill="1" applyBorder="1" applyAlignment="1"/>
    <xf numFmtId="0" fontId="0" fillId="5" borderId="21" xfId="0" applyFill="1" applyBorder="1" applyAlignment="1"/>
    <xf numFmtId="3" fontId="5" fillId="0" borderId="22" xfId="1" applyNumberFormat="1" applyFont="1" applyFill="1" applyBorder="1" applyAlignment="1">
      <alignment horizontal="right"/>
    </xf>
    <xf numFmtId="3" fontId="5" fillId="5" borderId="21" xfId="1" applyNumberFormat="1" applyFont="1" applyFill="1" applyBorder="1" applyAlignment="1">
      <alignment horizontal="right"/>
    </xf>
    <xf numFmtId="0" fontId="7" fillId="4" borderId="0" xfId="0" applyFont="1" applyFill="1" applyBorder="1" applyAlignment="1"/>
    <xf numFmtId="0" fontId="7" fillId="4" borderId="0" xfId="8" applyFont="1" applyFill="1" applyBorder="1" applyAlignment="1"/>
    <xf numFmtId="0" fontId="6" fillId="5" borderId="1" xfId="0" applyFont="1" applyFill="1" applyBorder="1" applyAlignment="1">
      <alignment vertical="center"/>
    </xf>
    <xf numFmtId="0" fontId="6" fillId="5" borderId="2" xfId="0" applyFont="1" applyFill="1" applyBorder="1" applyAlignment="1">
      <alignment vertical="center"/>
    </xf>
    <xf numFmtId="0" fontId="18" fillId="5" borderId="2" xfId="0" applyFont="1" applyFill="1" applyBorder="1" applyAlignment="1">
      <alignment vertical="center"/>
    </xf>
    <xf numFmtId="0" fontId="15" fillId="2" borderId="0" xfId="0" applyFont="1" applyFill="1"/>
    <xf numFmtId="0" fontId="12" fillId="5" borderId="16" xfId="3" applyFont="1" applyFill="1" applyBorder="1"/>
    <xf numFmtId="0" fontId="10" fillId="5" borderId="0" xfId="4" applyFont="1" applyFill="1" applyBorder="1"/>
    <xf numFmtId="3" fontId="5" fillId="5" borderId="15" xfId="1" applyNumberFormat="1" applyFont="1" applyFill="1" applyBorder="1" applyAlignment="1">
      <alignment horizontal="right"/>
    </xf>
    <xf numFmtId="3" fontId="5" fillId="5" borderId="23" xfId="1" applyNumberFormat="1" applyFont="1" applyFill="1" applyBorder="1" applyAlignment="1">
      <alignment horizontal="right"/>
    </xf>
    <xf numFmtId="0" fontId="9" fillId="6" borderId="3" xfId="4" applyFont="1" applyFill="1" applyBorder="1" applyAlignment="1">
      <alignment horizontal="left" vertical="center" wrapText="1"/>
    </xf>
    <xf numFmtId="0" fontId="19" fillId="2" borderId="0" xfId="8" applyFont="1" applyFill="1"/>
    <xf numFmtId="0" fontId="10" fillId="4" borderId="0" xfId="8" applyFont="1" applyFill="1" applyBorder="1"/>
    <xf numFmtId="0" fontId="10" fillId="5" borderId="0" xfId="4" applyFont="1" applyFill="1"/>
    <xf numFmtId="0" fontId="10" fillId="5" borderId="0" xfId="3" applyFont="1" applyFill="1"/>
    <xf numFmtId="0" fontId="20" fillId="4" borderId="0" xfId="0" applyFont="1" applyFill="1" applyBorder="1" applyAlignment="1">
      <alignment vertical="top"/>
    </xf>
    <xf numFmtId="17" fontId="20" fillId="5" borderId="0" xfId="0" applyNumberFormat="1" applyFont="1" applyFill="1" applyBorder="1" applyAlignment="1"/>
    <xf numFmtId="0" fontId="10" fillId="3" borderId="0" xfId="0" applyFont="1" applyFill="1" applyBorder="1" applyAlignment="1"/>
    <xf numFmtId="164" fontId="18" fillId="5" borderId="0" xfId="0" quotePrefix="1" applyNumberFormat="1" applyFont="1" applyFill="1" applyBorder="1" applyAlignment="1">
      <alignment horizontal="left"/>
    </xf>
    <xf numFmtId="0" fontId="10" fillId="3" borderId="0" xfId="8" applyFont="1" applyFill="1" applyBorder="1" applyAlignment="1"/>
    <xf numFmtId="0" fontId="21" fillId="5" borderId="0" xfId="2" applyFont="1" applyFill="1" applyBorder="1" applyAlignment="1"/>
    <xf numFmtId="0" fontId="20" fillId="4" borderId="0" xfId="8" applyFont="1" applyFill="1" applyBorder="1" applyAlignment="1"/>
    <xf numFmtId="0" fontId="15" fillId="5" borderId="0" xfId="0" applyFont="1" applyFill="1"/>
    <xf numFmtId="0" fontId="10" fillId="4" borderId="0" xfId="8" applyFont="1" applyFill="1" applyBorder="1" applyAlignment="1"/>
    <xf numFmtId="0" fontId="10" fillId="5" borderId="0" xfId="3" applyFont="1" applyFill="1" applyAlignment="1"/>
    <xf numFmtId="0" fontId="15" fillId="0" borderId="0" xfId="0" applyFont="1" applyAlignment="1"/>
    <xf numFmtId="3" fontId="6" fillId="7" borderId="12" xfId="1" applyNumberFormat="1" applyFont="1" applyFill="1" applyBorder="1" applyAlignment="1">
      <alignment horizontal="right"/>
    </xf>
    <xf numFmtId="3" fontId="6" fillId="7" borderId="16" xfId="1" applyNumberFormat="1" applyFont="1" applyFill="1" applyBorder="1" applyAlignment="1">
      <alignment horizontal="right"/>
    </xf>
    <xf numFmtId="0" fontId="22" fillId="5" borderId="0" xfId="2" applyFont="1" applyFill="1"/>
    <xf numFmtId="3" fontId="5" fillId="5" borderId="22" xfId="1" applyNumberFormat="1" applyFont="1" applyFill="1" applyBorder="1" applyAlignment="1">
      <alignment horizontal="right"/>
    </xf>
    <xf numFmtId="0" fontId="10" fillId="4" borderId="0" xfId="0" applyFont="1" applyFill="1" applyBorder="1" applyAlignment="1"/>
    <xf numFmtId="0" fontId="0" fillId="2" borderId="0" xfId="0" applyFont="1" applyFill="1"/>
    <xf numFmtId="14" fontId="5" fillId="2" borderId="0" xfId="0" applyNumberFormat="1" applyFont="1" applyFill="1"/>
    <xf numFmtId="0" fontId="13" fillId="5" borderId="0" xfId="4" applyFill="1" applyAlignment="1"/>
    <xf numFmtId="0" fontId="0" fillId="0" borderId="0" xfId="0" applyAlignment="1">
      <alignment horizontal="left"/>
    </xf>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5" fillId="3" borderId="0" xfId="0" applyFont="1" applyFill="1" applyBorder="1" applyAlignment="1">
      <alignment vertical="top" wrapText="1"/>
    </xf>
    <xf numFmtId="0" fontId="6" fillId="5" borderId="15" xfId="0" applyFont="1" applyFill="1" applyBorder="1" applyAlignment="1">
      <alignment horizontal="left" vertical="center"/>
    </xf>
    <xf numFmtId="0" fontId="6" fillId="5" borderId="23" xfId="0" applyFont="1" applyFill="1" applyBorder="1" applyAlignment="1">
      <alignment horizontal="left" vertical="center"/>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xf numFmtId="0" fontId="23" fillId="2" borderId="0" xfId="0" applyFont="1" applyFill="1"/>
  </cellXfs>
  <cellStyles count="11">
    <cellStyle name="Comma 2" xfId="5"/>
    <cellStyle name="Comma 3" xfId="9"/>
    <cellStyle name="Hyperlink" xfId="2" builtinId="8"/>
    <cellStyle name="Hyperlink 2" xfId="10"/>
    <cellStyle name="Normal" xfId="0" builtinId="0"/>
    <cellStyle name="Normal 2" xfId="4"/>
    <cellStyle name="Normal 4" xfId="8"/>
    <cellStyle name="Normal 5" xfId="3"/>
    <cellStyle name="Percent" xfId="1" builtinId="5"/>
    <cellStyle name="Percent 2" xfId="7"/>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xmlns:c16r2="http://schemas.microsoft.com/office/drawing/2015/06/char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1146312704"/>
        <c:axId val="1147614848"/>
      </c:barChart>
      <c:dateAx>
        <c:axId val="11463127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7614848"/>
        <c:crosses val="autoZero"/>
        <c:auto val="1"/>
        <c:lblOffset val="100"/>
        <c:baseTimeUnit val="days"/>
      </c:dateAx>
      <c:valAx>
        <c:axId val="1147614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631270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xmlns:c16r2="http://schemas.microsoft.com/office/drawing/2015/06/char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1147155968"/>
        <c:axId val="1064951808"/>
      </c:barChart>
      <c:dateAx>
        <c:axId val="11471559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4951808"/>
        <c:crosses val="autoZero"/>
        <c:auto val="1"/>
        <c:lblOffset val="100"/>
        <c:baseTimeUnit val="days"/>
      </c:dateAx>
      <c:valAx>
        <c:axId val="1064951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71559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ovid19dailydeaths@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gland.covid19dailydeaths@nhs.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ngland.covid19dailydeaths@nhs.n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ngland.covid19dailydeaths@nhs.ne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ngland.covid19dailydeaths@nhs.net"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england.covid19dailydeaths@nhs.net"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england.covid19dailydeaths@nhs.net"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england.nhs.uk/publication/covid-19-deaths-of-patients-with-a-learning-disability-notified-to-leder/" TargetMode="External"/><Relationship Id="rId1" Type="http://schemas.openxmlformats.org/officeDocument/2006/relationships/hyperlink" Target="mailto:england.covid19dailydeaths@nhs.net"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england.nhs.uk/publication/covid-19-deaths-of-patients-with-a-learning-disability-notified-to-leder/" TargetMode="External"/><Relationship Id="rId1" Type="http://schemas.openxmlformats.org/officeDocument/2006/relationships/hyperlink" Target="mailto:england.covid19dailydeaths@nhs.net"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21"/>
  <sheetViews>
    <sheetView tabSelected="1"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0"/>
      <c r="G1" s="140"/>
      <c r="H1" s="140"/>
      <c r="I1" s="140"/>
      <c r="J1" s="140"/>
      <c r="K1" s="140"/>
      <c r="L1" s="140"/>
      <c r="M1" s="140"/>
      <c r="N1" s="140"/>
    </row>
    <row r="2" spans="1:57" s="199" customFormat="1" ht="18.75" customHeight="1" x14ac:dyDescent="0.3">
      <c r="A2" s="3"/>
      <c r="B2" s="4" t="s">
        <v>1</v>
      </c>
      <c r="C2" s="5" t="s">
        <v>140</v>
      </c>
      <c r="D2" s="139"/>
      <c r="E2" s="3"/>
      <c r="F2" s="141"/>
      <c r="G2" s="142"/>
      <c r="H2" s="142"/>
      <c r="I2" s="142"/>
      <c r="J2" s="142"/>
      <c r="K2" s="142"/>
      <c r="L2" s="142"/>
      <c r="M2" s="141" t="s">
        <v>138</v>
      </c>
      <c r="N2" s="142"/>
      <c r="O2" s="3"/>
      <c r="P2" s="3"/>
      <c r="Q2" s="3"/>
      <c r="R2" s="3"/>
      <c r="S2" s="3"/>
      <c r="T2" s="3"/>
      <c r="U2" s="3"/>
      <c r="V2" s="141" t="s">
        <v>138</v>
      </c>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98"/>
      <c r="BC2" s="198"/>
      <c r="BD2" s="198"/>
      <c r="BE2" s="198"/>
    </row>
    <row r="3" spans="1:57" s="7" customFormat="1" ht="30.6" customHeight="1" x14ac:dyDescent="0.3">
      <c r="A3" s="3"/>
      <c r="B3" s="4" t="s">
        <v>3</v>
      </c>
      <c r="C3" s="249" t="s">
        <v>141</v>
      </c>
      <c r="D3" s="249"/>
      <c r="E3" s="249"/>
      <c r="F3" s="249"/>
      <c r="G3" s="249"/>
      <c r="H3" s="250"/>
      <c r="I3" s="250"/>
      <c r="J3" s="250"/>
      <c r="K3" s="250"/>
      <c r="L3" s="250"/>
      <c r="M3" s="250"/>
      <c r="N3" s="250"/>
      <c r="O3" s="3"/>
      <c r="P3" s="3"/>
      <c r="Q3" s="138"/>
      <c r="R3" s="3"/>
      <c r="S3" s="3"/>
      <c r="T3" s="3"/>
      <c r="U3" s="3"/>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43"/>
      <c r="BC3" s="143"/>
      <c r="BD3" s="143"/>
      <c r="BE3" s="143"/>
    </row>
    <row r="4" spans="1:57" s="7" customFormat="1" ht="19.5" customHeight="1" x14ac:dyDescent="0.3">
      <c r="A4" s="3"/>
      <c r="B4" s="8" t="s">
        <v>4</v>
      </c>
      <c r="C4" s="9" t="s">
        <v>197</v>
      </c>
      <c r="D4" s="144"/>
      <c r="E4" s="3"/>
      <c r="F4" s="142"/>
      <c r="G4" s="142"/>
      <c r="H4" s="142"/>
      <c r="I4" s="142"/>
      <c r="J4" s="142"/>
      <c r="K4" s="142"/>
      <c r="L4" s="142"/>
      <c r="M4" s="142"/>
      <c r="N4" s="142"/>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3"/>
      <c r="BC4" s="143"/>
      <c r="BD4" s="143"/>
      <c r="BE4" s="143"/>
    </row>
    <row r="5" spans="1:57" s="7" customFormat="1" ht="12.6" x14ac:dyDescent="0.2">
      <c r="A5" s="3"/>
      <c r="B5" s="8" t="s">
        <v>5</v>
      </c>
      <c r="C5" s="12" t="s">
        <v>6</v>
      </c>
      <c r="D5" s="12"/>
      <c r="E5" s="3"/>
      <c r="F5" s="142"/>
      <c r="G5" s="142"/>
      <c r="H5" s="142"/>
      <c r="I5" s="142"/>
      <c r="J5" s="142"/>
      <c r="K5" s="142"/>
      <c r="L5" s="142"/>
      <c r="M5" s="142"/>
      <c r="N5" s="142"/>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3"/>
      <c r="BC5" s="143"/>
      <c r="BD5" s="143"/>
      <c r="BE5" s="143"/>
    </row>
    <row r="6" spans="1:57" s="7" customFormat="1" ht="12.6" x14ac:dyDescent="0.2">
      <c r="A6" s="3"/>
      <c r="B6" s="8" t="s">
        <v>7</v>
      </c>
      <c r="C6" s="12" t="s">
        <v>8</v>
      </c>
      <c r="D6" s="12"/>
      <c r="E6" s="3"/>
      <c r="F6" s="142"/>
      <c r="G6" s="142"/>
      <c r="H6" s="142"/>
      <c r="I6" s="142"/>
      <c r="J6" s="142"/>
      <c r="K6" s="142"/>
      <c r="L6" s="142"/>
      <c r="M6" s="142"/>
      <c r="N6" s="142"/>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3"/>
      <c r="BC6" s="143"/>
      <c r="BD6" s="143"/>
      <c r="BE6" s="143"/>
    </row>
    <row r="7" spans="1:57" s="7" customFormat="1" ht="12.6" x14ac:dyDescent="0.2">
      <c r="A7" s="3"/>
      <c r="B7" s="8" t="s">
        <v>9</v>
      </c>
      <c r="C7" s="13" t="s">
        <v>198</v>
      </c>
      <c r="D7" s="12"/>
      <c r="E7" s="18"/>
      <c r="F7" s="142"/>
      <c r="G7" s="142"/>
      <c r="H7" s="142"/>
      <c r="I7" s="142"/>
      <c r="J7" s="142"/>
      <c r="K7" s="142"/>
      <c r="L7" s="142"/>
      <c r="M7" s="142"/>
      <c r="N7" s="142"/>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3"/>
      <c r="BC7" s="143"/>
      <c r="BD7" s="143"/>
      <c r="BE7" s="143"/>
    </row>
    <row r="8" spans="1:57" s="7" customFormat="1" ht="12.6" x14ac:dyDescent="0.2">
      <c r="A8" s="3"/>
      <c r="B8" s="8" t="s">
        <v>10</v>
      </c>
      <c r="C8" s="12" t="s">
        <v>11</v>
      </c>
      <c r="D8" s="12"/>
      <c r="E8" s="3"/>
      <c r="F8" s="142"/>
      <c r="G8" s="142"/>
      <c r="H8" s="142"/>
      <c r="I8" s="142"/>
      <c r="J8" s="142"/>
      <c r="K8" s="142"/>
      <c r="L8" s="142"/>
      <c r="M8" s="142"/>
      <c r="N8" s="142"/>
      <c r="O8" s="3"/>
      <c r="P8" s="3"/>
      <c r="Q8" s="3"/>
      <c r="R8" s="3"/>
      <c r="S8" s="3"/>
      <c r="T8" s="3"/>
      <c r="U8" s="3"/>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3"/>
      <c r="BC8" s="143"/>
      <c r="BD8" s="143"/>
      <c r="BE8" s="143"/>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3"/>
      <c r="BC9" s="143"/>
      <c r="BD9" s="143"/>
      <c r="BE9" s="143"/>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3"/>
      <c r="BC10" s="143"/>
      <c r="BD10" s="143"/>
      <c r="BE10" s="143"/>
    </row>
    <row r="11" spans="1:57" s="7" customFormat="1" ht="12.6" x14ac:dyDescent="0.2">
      <c r="A11" s="3"/>
      <c r="B11" s="3"/>
      <c r="C11" s="3"/>
      <c r="D11" s="3"/>
      <c r="E11" s="3"/>
      <c r="F11" s="146"/>
      <c r="G11" s="3"/>
      <c r="H11" s="3"/>
      <c r="I11" s="3"/>
      <c r="J11" s="3"/>
      <c r="K11" s="3"/>
      <c r="L11" s="3"/>
      <c r="M11" s="146"/>
      <c r="N11" s="3"/>
      <c r="O11" s="3"/>
      <c r="P11" s="3"/>
      <c r="Q11" s="3"/>
      <c r="R11" s="3"/>
      <c r="S11" s="3"/>
      <c r="T11" s="3"/>
      <c r="U11" s="3"/>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3"/>
      <c r="BC11" s="143"/>
      <c r="BD11" s="143"/>
      <c r="BE11" s="143"/>
    </row>
    <row r="12" spans="1:57" ht="16.2" x14ac:dyDescent="0.3">
      <c r="A12" s="3"/>
      <c r="B12" s="251" t="s">
        <v>139</v>
      </c>
      <c r="C12" s="251"/>
      <c r="D12" s="251"/>
      <c r="E12" s="251"/>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8"/>
      <c r="BC12" s="148"/>
      <c r="BD12" s="148"/>
      <c r="BE12" s="148"/>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49"/>
      <c r="BC13" s="149"/>
      <c r="BD13" s="149"/>
      <c r="BE13" s="149"/>
    </row>
    <row r="14" spans="1:57" x14ac:dyDescent="0.3">
      <c r="B14" s="150" t="s">
        <v>151</v>
      </c>
    </row>
    <row r="15" spans="1:57" x14ac:dyDescent="0.3">
      <c r="B15" s="150" t="s">
        <v>193</v>
      </c>
    </row>
    <row r="16" spans="1:57" x14ac:dyDescent="0.3">
      <c r="B16" s="150" t="s">
        <v>152</v>
      </c>
    </row>
    <row r="17" spans="2:2" x14ac:dyDescent="0.3">
      <c r="B17" s="150" t="s">
        <v>194</v>
      </c>
    </row>
    <row r="18" spans="2:2" x14ac:dyDescent="0.3">
      <c r="B18" s="150" t="s">
        <v>154</v>
      </c>
    </row>
    <row r="19" spans="2:2" x14ac:dyDescent="0.3">
      <c r="B19" s="150" t="s">
        <v>195</v>
      </c>
    </row>
    <row r="20" spans="2:2" x14ac:dyDescent="0.3">
      <c r="B20" s="150" t="s">
        <v>153</v>
      </c>
    </row>
    <row r="21" spans="2:2" x14ac:dyDescent="0.3">
      <c r="B21" s="150" t="s">
        <v>196</v>
      </c>
    </row>
  </sheetData>
  <mergeCells count="2">
    <mergeCell ref="C3:N3"/>
    <mergeCell ref="B12:E12"/>
  </mergeCells>
  <hyperlinks>
    <hyperlink ref="B14" location="'Tab1 Deaths by ethnicity'!A1" display="Table 1: COVID-19 deaths by region and date of death"/>
    <hyperlink ref="B16" location="'Tab2 Deaths by gender'!A1" display="Table 2: COVID-19 deaths by region and date of death and where a positive test result for COVID-19 was not received but COVID-19 is mentioned on their death certificate"/>
    <hyperlink ref="B18" location="'Tab3 Deaths by condition'!A1" display="Table 3: COVID-19 deaths by age band and date of death"/>
    <hyperlink ref="B20" location="'Tab4 Deaths by cond (detail)'!A1" display="Table 4: COVID-19 deaths by trust"/>
    <hyperlink ref="C10" r:id="rId1"/>
    <hyperlink ref="B15" location="'Tab1a Deaths by ethnicity'!A1" display="Table 1a: COVID-19 deaths by ethnicity (weekly breakdown)"/>
    <hyperlink ref="B17" location="'Tab2a Deaths by gender'!A1" display="Table 2a: COVID-19 deaths by gender and age group (weekly breakdown)"/>
    <hyperlink ref="B19" location="'Tab3a Deaths by condition'!A1" display="Table 3a: COVID-19 deaths by age group and presence of pre existing condition (weekly breakdown)"/>
    <hyperlink ref="B21" location="'Tab4a Deaths by cond (detail)'!A1" display="Table 4a: COVID-19 deaths by type of pre existing condition (weekly breakdown)"/>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2"/>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664062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143</v>
      </c>
      <c r="D3" s="5"/>
      <c r="E3" s="6"/>
      <c r="F3" s="3"/>
    </row>
    <row r="4" spans="1:14" s="7" customFormat="1" ht="29.4" customHeight="1" x14ac:dyDescent="0.3">
      <c r="A4" s="3"/>
      <c r="B4" s="4" t="s">
        <v>3</v>
      </c>
      <c r="C4" s="249" t="s">
        <v>142</v>
      </c>
      <c r="D4" s="249"/>
      <c r="E4" s="249"/>
      <c r="F4" s="249"/>
      <c r="G4" s="249"/>
      <c r="H4" s="250"/>
      <c r="I4" s="250"/>
      <c r="J4" s="250"/>
      <c r="K4" s="250"/>
      <c r="L4" s="250"/>
      <c r="M4" s="250"/>
      <c r="N4" s="250"/>
    </row>
    <row r="5" spans="1:14" s="7" customFormat="1" ht="19.5" customHeight="1" x14ac:dyDescent="0.3">
      <c r="A5" s="3"/>
      <c r="B5" s="8" t="s">
        <v>4</v>
      </c>
      <c r="C5" s="9" t="s">
        <v>197</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198</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51" t="s">
        <v>16</v>
      </c>
      <c r="C13" s="251"/>
      <c r="D13" s="251"/>
      <c r="E13" s="251"/>
      <c r="F13" s="251"/>
    </row>
    <row r="14" spans="1:14" ht="10.199999999999999" customHeight="1" x14ac:dyDescent="0.3">
      <c r="A14" s="3"/>
      <c r="B14" s="6"/>
      <c r="C14" s="6"/>
      <c r="D14" s="6"/>
      <c r="E14" s="6"/>
      <c r="F14" s="6"/>
    </row>
    <row r="15" spans="1:14" x14ac:dyDescent="0.3">
      <c r="A15" s="3"/>
      <c r="B15" s="3"/>
      <c r="C15" s="3"/>
      <c r="D15" s="3"/>
      <c r="E15" s="3"/>
      <c r="F15" s="3"/>
    </row>
    <row r="16" spans="1:14" s="23" customFormat="1" ht="37.799999999999997" x14ac:dyDescent="0.3">
      <c r="A16" s="3"/>
      <c r="B16" s="21" t="s">
        <v>17</v>
      </c>
      <c r="C16" s="22"/>
      <c r="D16" s="206" t="s">
        <v>18</v>
      </c>
      <c r="E16" s="204" t="s">
        <v>19</v>
      </c>
      <c r="F16" s="204" t="s">
        <v>20</v>
      </c>
      <c r="H16" s="20"/>
    </row>
    <row r="17" spans="1:21" x14ac:dyDescent="0.3">
      <c r="B17" s="252" t="s">
        <v>21</v>
      </c>
      <c r="C17" s="253"/>
      <c r="D17" s="151">
        <v>85585</v>
      </c>
      <c r="E17" s="24">
        <v>1</v>
      </c>
      <c r="F17" s="24">
        <v>1</v>
      </c>
    </row>
    <row r="18" spans="1:21" s="7" customFormat="1" ht="6.75" customHeight="1" x14ac:dyDescent="0.3">
      <c r="D18" s="153"/>
      <c r="E18" s="25"/>
      <c r="F18" s="25"/>
      <c r="G18" s="26"/>
      <c r="H18" s="20"/>
      <c r="I18" s="26"/>
      <c r="J18" s="26"/>
      <c r="K18" s="26"/>
      <c r="L18" s="26"/>
      <c r="M18" s="26"/>
      <c r="N18" s="26"/>
      <c r="O18" s="26"/>
      <c r="P18" s="26"/>
      <c r="Q18" s="26"/>
      <c r="R18" s="26"/>
      <c r="S18" s="26"/>
      <c r="T18" s="26"/>
      <c r="U18" s="26"/>
    </row>
    <row r="19" spans="1:21" x14ac:dyDescent="0.3">
      <c r="A19" s="20"/>
      <c r="B19" s="27" t="s">
        <v>40</v>
      </c>
      <c r="C19" s="28"/>
      <c r="D19" s="191">
        <v>64099</v>
      </c>
      <c r="E19" s="29">
        <v>0.7489513349301864</v>
      </c>
      <c r="F19" s="30">
        <v>0.82169777458722182</v>
      </c>
    </row>
    <row r="20" spans="1:21" x14ac:dyDescent="0.3">
      <c r="A20" s="20"/>
      <c r="B20" s="31" t="s">
        <v>41</v>
      </c>
      <c r="C20" s="32"/>
      <c r="D20" s="192">
        <v>708</v>
      </c>
      <c r="E20" s="33">
        <v>8.2724776537944737E-3</v>
      </c>
      <c r="F20" s="34">
        <v>9.0759922059275976E-3</v>
      </c>
    </row>
    <row r="21" spans="1:21" x14ac:dyDescent="0.3">
      <c r="A21" s="20"/>
      <c r="B21" s="31" t="s">
        <v>42</v>
      </c>
      <c r="C21" s="32"/>
      <c r="D21" s="192">
        <v>2580</v>
      </c>
      <c r="E21" s="33">
        <v>3.014546941636969E-2</v>
      </c>
      <c r="F21" s="34">
        <v>3.3073530919905648E-2</v>
      </c>
    </row>
    <row r="22" spans="1:21" x14ac:dyDescent="0.3">
      <c r="A22" s="20"/>
      <c r="B22" s="35"/>
      <c r="C22" s="36"/>
      <c r="D22" s="193">
        <v>67387</v>
      </c>
      <c r="E22" s="37">
        <v>0.7873692820003505</v>
      </c>
      <c r="F22" s="38">
        <v>0.86384729771305502</v>
      </c>
      <c r="G22" s="39"/>
    </row>
    <row r="23" spans="1:21" x14ac:dyDescent="0.3">
      <c r="A23" s="20"/>
      <c r="B23" s="31" t="s">
        <v>43</v>
      </c>
      <c r="C23" s="32"/>
      <c r="D23" s="192">
        <v>103</v>
      </c>
      <c r="E23" s="33">
        <v>1.2034819185604954E-3</v>
      </c>
      <c r="F23" s="34">
        <v>1.3203773971900317E-3</v>
      </c>
    </row>
    <row r="24" spans="1:21" x14ac:dyDescent="0.3">
      <c r="A24" s="20"/>
      <c r="B24" s="40" t="s">
        <v>44</v>
      </c>
      <c r="C24" s="41"/>
      <c r="D24" s="194">
        <v>49</v>
      </c>
      <c r="E24" s="42">
        <v>5.7253023310159491E-4</v>
      </c>
      <c r="F24" s="43">
        <v>6.2814070351758795E-4</v>
      </c>
    </row>
    <row r="25" spans="1:21" x14ac:dyDescent="0.3">
      <c r="A25" s="20"/>
      <c r="B25" s="40" t="s">
        <v>45</v>
      </c>
      <c r="C25" s="41"/>
      <c r="D25" s="194">
        <v>94</v>
      </c>
      <c r="E25" s="42">
        <v>1.0983233043173454E-3</v>
      </c>
      <c r="F25" s="43">
        <v>1.2050046149112911E-3</v>
      </c>
    </row>
    <row r="26" spans="1:21" x14ac:dyDescent="0.3">
      <c r="A26" s="20"/>
      <c r="B26" s="40" t="s">
        <v>46</v>
      </c>
      <c r="C26" s="41"/>
      <c r="D26" s="194">
        <v>177</v>
      </c>
      <c r="E26" s="42">
        <v>2.0681194134486184E-3</v>
      </c>
      <c r="F26" s="43">
        <v>2.2689980514818994E-3</v>
      </c>
    </row>
    <row r="27" spans="1:21" x14ac:dyDescent="0.3">
      <c r="A27" s="20"/>
      <c r="B27" s="44"/>
      <c r="C27" s="45"/>
      <c r="D27" s="195">
        <v>423</v>
      </c>
      <c r="E27" s="46">
        <v>4.9424548694280536E-3</v>
      </c>
      <c r="F27" s="46">
        <v>5.4225207671008101E-3</v>
      </c>
    </row>
    <row r="28" spans="1:21" x14ac:dyDescent="0.3">
      <c r="A28" s="20"/>
      <c r="B28" s="40" t="s">
        <v>47</v>
      </c>
      <c r="C28" s="41"/>
      <c r="D28" s="194">
        <v>2186</v>
      </c>
      <c r="E28" s="42">
        <v>2.554185897061401E-2</v>
      </c>
      <c r="F28" s="43">
        <v>2.8022766895703006E-2</v>
      </c>
    </row>
    <row r="29" spans="1:21" x14ac:dyDescent="0.3">
      <c r="A29" s="20"/>
      <c r="B29" s="40" t="s">
        <v>48</v>
      </c>
      <c r="C29" s="41"/>
      <c r="D29" s="194">
        <v>1783</v>
      </c>
      <c r="E29" s="42">
        <v>2.083308991061518E-2</v>
      </c>
      <c r="F29" s="43">
        <v>2.2856630089221619E-2</v>
      </c>
    </row>
    <row r="30" spans="1:21" x14ac:dyDescent="0.3">
      <c r="A30" s="20"/>
      <c r="B30" s="40" t="s">
        <v>49</v>
      </c>
      <c r="C30" s="41"/>
      <c r="D30" s="194">
        <v>691</v>
      </c>
      <c r="E30" s="42">
        <v>8.0738447157796336E-3</v>
      </c>
      <c r="F30" s="43">
        <v>8.8580658394010869E-3</v>
      </c>
    </row>
    <row r="31" spans="1:21" x14ac:dyDescent="0.3">
      <c r="A31" s="20"/>
      <c r="B31" s="40" t="s">
        <v>50</v>
      </c>
      <c r="C31" s="41"/>
      <c r="D31" s="194">
        <v>1170</v>
      </c>
      <c r="E31" s="42">
        <v>1.3670619851609511E-2</v>
      </c>
      <c r="F31" s="43">
        <v>1.4998461696236283E-2</v>
      </c>
    </row>
    <row r="32" spans="1:21" x14ac:dyDescent="0.3">
      <c r="A32" s="20"/>
      <c r="B32" s="40" t="s">
        <v>51</v>
      </c>
      <c r="C32" s="41"/>
      <c r="D32" s="194">
        <v>1338</v>
      </c>
      <c r="E32" s="42">
        <v>1.5633580650814979E-2</v>
      </c>
      <c r="F32" s="43">
        <v>1.7152086965439441E-2</v>
      </c>
    </row>
    <row r="33" spans="1:6" x14ac:dyDescent="0.3">
      <c r="A33" s="20"/>
      <c r="B33" s="40" t="s">
        <v>52</v>
      </c>
      <c r="C33" s="41"/>
      <c r="D33" s="194">
        <v>885</v>
      </c>
      <c r="E33" s="42">
        <v>1.0340597067243091E-2</v>
      </c>
      <c r="F33" s="43">
        <v>1.1344990257409496E-2</v>
      </c>
    </row>
    <row r="34" spans="1:6" x14ac:dyDescent="0.3">
      <c r="A34" s="20"/>
      <c r="B34" s="40" t="s">
        <v>53</v>
      </c>
      <c r="C34" s="41"/>
      <c r="D34" s="194">
        <v>436</v>
      </c>
      <c r="E34" s="42">
        <v>5.0943506455570489E-3</v>
      </c>
      <c r="F34" s="43">
        <v>5.5891703415034358E-3</v>
      </c>
    </row>
    <row r="35" spans="1:6" x14ac:dyDescent="0.3">
      <c r="A35" s="20"/>
      <c r="B35" s="40" t="s">
        <v>54</v>
      </c>
      <c r="C35" s="41"/>
      <c r="D35" s="194">
        <v>211</v>
      </c>
      <c r="E35" s="42">
        <v>2.4653852894782964E-3</v>
      </c>
      <c r="F35" s="43">
        <v>2.7048507845349196E-3</v>
      </c>
    </row>
    <row r="36" spans="1:6" x14ac:dyDescent="0.3">
      <c r="A36" s="20"/>
      <c r="B36" s="40" t="s">
        <v>55</v>
      </c>
      <c r="C36" s="41"/>
      <c r="D36" s="194">
        <v>1498</v>
      </c>
      <c r="E36" s="42">
        <v>1.7503067126248759E-2</v>
      </c>
      <c r="F36" s="43">
        <v>1.920315865039483E-2</v>
      </c>
    </row>
    <row r="37" spans="1:6" x14ac:dyDescent="0.3">
      <c r="A37" s="20"/>
      <c r="B37" s="44"/>
      <c r="C37" s="45"/>
      <c r="D37" s="195">
        <v>10198</v>
      </c>
      <c r="E37" s="46">
        <v>0.11915639422796051</v>
      </c>
      <c r="F37" s="46">
        <v>0.13073018151984411</v>
      </c>
    </row>
    <row r="38" spans="1:6" x14ac:dyDescent="0.3">
      <c r="A38" s="20"/>
      <c r="B38" s="40" t="s">
        <v>56</v>
      </c>
      <c r="C38" s="41"/>
      <c r="D38" s="194">
        <v>6841</v>
      </c>
      <c r="E38" s="42">
        <v>7.9932231115265526E-2</v>
      </c>
      <c r="F38" s="43"/>
    </row>
    <row r="39" spans="1:6" x14ac:dyDescent="0.3">
      <c r="A39" s="20"/>
      <c r="B39" s="40" t="s">
        <v>57</v>
      </c>
      <c r="C39" s="41"/>
      <c r="D39" s="194">
        <v>736</v>
      </c>
      <c r="E39" s="42">
        <v>8.599637786995384E-3</v>
      </c>
      <c r="F39" s="43"/>
    </row>
    <row r="40" spans="1:6" x14ac:dyDescent="0.3">
      <c r="A40" s="20"/>
      <c r="B40" s="47"/>
      <c r="C40" s="48"/>
      <c r="D40" s="196">
        <v>7577</v>
      </c>
      <c r="E40" s="49">
        <v>8.8531868902260905E-2</v>
      </c>
      <c r="F40" s="49"/>
    </row>
    <row r="41" spans="1:6" x14ac:dyDescent="0.3">
      <c r="A41" s="20"/>
      <c r="B41" s="50"/>
      <c r="C41" s="51"/>
      <c r="D41" s="52"/>
      <c r="E41" s="53"/>
      <c r="F41" s="53"/>
    </row>
    <row r="45" spans="1:6" x14ac:dyDescent="0.3">
      <c r="C45" s="54"/>
    </row>
    <row r="52" spans="4:5" x14ac:dyDescent="0.3">
      <c r="D52" s="55"/>
      <c r="E52" s="55"/>
    </row>
  </sheetData>
  <mergeCells count="3">
    <mergeCell ref="B13:F13"/>
    <mergeCell ref="B17:C17"/>
    <mergeCell ref="C4:N4"/>
  </mergeCells>
  <hyperlinks>
    <hyperlink ref="C11"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I51"/>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59" width="15.77734375" style="20" customWidth="1"/>
    <col min="60" max="60" width="2.5546875" style="20" customWidth="1"/>
    <col min="61" max="61" width="15.77734375" style="20" customWidth="1"/>
    <col min="62" max="16384" width="9.109375" style="20"/>
  </cols>
  <sheetData>
    <row r="1" spans="1:61" s="1" customFormat="1" ht="14.1" customHeight="1" x14ac:dyDescent="0.3">
      <c r="B1" s="2" t="s">
        <v>0</v>
      </c>
      <c r="E1" s="244" t="s">
        <v>199</v>
      </c>
    </row>
    <row r="2" spans="1:61" s="1" customFormat="1" ht="14.1" customHeight="1" x14ac:dyDescent="0.3"/>
    <row r="3" spans="1:61" s="7" customFormat="1" ht="18.75" customHeight="1" x14ac:dyDescent="0.2">
      <c r="A3" s="3"/>
      <c r="B3" s="4" t="s">
        <v>1</v>
      </c>
      <c r="C3" s="5" t="s">
        <v>143</v>
      </c>
      <c r="D3" s="5"/>
    </row>
    <row r="4" spans="1:61" s="7" customFormat="1" ht="29.4" customHeight="1" x14ac:dyDescent="0.2">
      <c r="A4" s="3"/>
      <c r="B4" s="4" t="s">
        <v>3</v>
      </c>
      <c r="C4" s="249" t="s">
        <v>183</v>
      </c>
      <c r="D4" s="249"/>
      <c r="E4" s="249"/>
      <c r="F4" s="249"/>
      <c r="G4" s="249"/>
      <c r="H4" s="249"/>
      <c r="I4" s="249"/>
      <c r="J4" s="249"/>
      <c r="K4" s="249"/>
      <c r="L4" s="249"/>
      <c r="M4" s="249"/>
    </row>
    <row r="5" spans="1:61" s="7" customFormat="1" ht="19.5" customHeight="1" x14ac:dyDescent="0.3">
      <c r="A5" s="3"/>
      <c r="B5" s="8" t="s">
        <v>4</v>
      </c>
      <c r="C5" s="9" t="s">
        <v>197</v>
      </c>
      <c r="D5" s="10"/>
    </row>
    <row r="6" spans="1:61" s="7" customFormat="1" ht="12.6" x14ac:dyDescent="0.2">
      <c r="A6" s="3"/>
      <c r="B6" s="8" t="s">
        <v>5</v>
      </c>
      <c r="C6" s="12" t="s">
        <v>6</v>
      </c>
      <c r="D6" s="12"/>
    </row>
    <row r="7" spans="1:61" s="7" customFormat="1" ht="12.6" x14ac:dyDescent="0.2">
      <c r="A7" s="3"/>
      <c r="B7" s="8" t="s">
        <v>7</v>
      </c>
      <c r="C7" s="12" t="s">
        <v>8</v>
      </c>
      <c r="D7" s="12"/>
    </row>
    <row r="8" spans="1:61" s="7" customFormat="1" ht="12.6" x14ac:dyDescent="0.2">
      <c r="A8" s="3"/>
      <c r="B8" s="8" t="s">
        <v>9</v>
      </c>
      <c r="C8" s="13" t="s">
        <v>198</v>
      </c>
      <c r="D8" s="14"/>
    </row>
    <row r="9" spans="1:61" s="7" customFormat="1" ht="12.6" x14ac:dyDescent="0.2">
      <c r="A9" s="3"/>
      <c r="B9" s="8" t="s">
        <v>10</v>
      </c>
      <c r="C9" s="12" t="s">
        <v>11</v>
      </c>
      <c r="D9" s="15"/>
    </row>
    <row r="10" spans="1:61" s="7" customFormat="1" ht="12.6" x14ac:dyDescent="0.2">
      <c r="A10" s="3"/>
      <c r="B10" s="8" t="s">
        <v>12</v>
      </c>
      <c r="C10" s="12" t="s">
        <v>13</v>
      </c>
      <c r="D10" s="15"/>
    </row>
    <row r="11" spans="1:61" s="7" customFormat="1" x14ac:dyDescent="0.3">
      <c r="A11" s="3"/>
      <c r="B11" s="8" t="s">
        <v>14</v>
      </c>
      <c r="C11" s="16" t="s">
        <v>15</v>
      </c>
      <c r="D11" s="17"/>
    </row>
    <row r="12" spans="1:61" s="7" customFormat="1" ht="12.6" x14ac:dyDescent="0.2">
      <c r="A12" s="3"/>
      <c r="B12" s="3"/>
      <c r="C12" s="3"/>
      <c r="D12" s="3"/>
      <c r="F12" s="246"/>
    </row>
    <row r="13" spans="1:61" ht="16.2" x14ac:dyDescent="0.3">
      <c r="A13" s="3"/>
      <c r="B13" s="251" t="s">
        <v>187</v>
      </c>
      <c r="C13" s="251"/>
      <c r="D13" s="251"/>
    </row>
    <row r="14" spans="1:61" x14ac:dyDescent="0.3">
      <c r="A14" s="3"/>
      <c r="B14" s="3"/>
      <c r="C14" s="3"/>
      <c r="D14" s="3"/>
      <c r="BG14" s="271" t="s">
        <v>199</v>
      </c>
    </row>
    <row r="15" spans="1:61" s="23" customFormat="1" ht="25.2" x14ac:dyDescent="0.3">
      <c r="A15" s="3"/>
      <c r="B15" s="21" t="s">
        <v>17</v>
      </c>
      <c r="C15" s="22"/>
      <c r="D15" s="203" t="s">
        <v>179</v>
      </c>
      <c r="E15" s="204">
        <v>43898</v>
      </c>
      <c r="F15" s="204">
        <v>43905</v>
      </c>
      <c r="G15" s="204">
        <v>43912</v>
      </c>
      <c r="H15" s="204">
        <v>43919</v>
      </c>
      <c r="I15" s="204">
        <v>43926</v>
      </c>
      <c r="J15" s="204">
        <v>43933</v>
      </c>
      <c r="K15" s="204">
        <v>43940</v>
      </c>
      <c r="L15" s="204">
        <v>43947</v>
      </c>
      <c r="M15" s="204">
        <v>43954</v>
      </c>
      <c r="N15" s="204">
        <v>43961</v>
      </c>
      <c r="O15" s="204">
        <v>43968</v>
      </c>
      <c r="P15" s="204">
        <v>43975</v>
      </c>
      <c r="Q15" s="204">
        <v>43982</v>
      </c>
      <c r="R15" s="204">
        <v>43989</v>
      </c>
      <c r="S15" s="204">
        <v>43996</v>
      </c>
      <c r="T15" s="204">
        <v>44003</v>
      </c>
      <c r="U15" s="204">
        <v>44010</v>
      </c>
      <c r="V15" s="204">
        <v>44017</v>
      </c>
      <c r="W15" s="204">
        <v>44024</v>
      </c>
      <c r="X15" s="204">
        <v>44031</v>
      </c>
      <c r="Y15" s="204">
        <v>44038</v>
      </c>
      <c r="Z15" s="204">
        <v>44045</v>
      </c>
      <c r="AA15" s="204">
        <v>44052</v>
      </c>
      <c r="AB15" s="204">
        <v>44059</v>
      </c>
      <c r="AC15" s="204">
        <v>44066</v>
      </c>
      <c r="AD15" s="204">
        <v>44073</v>
      </c>
      <c r="AE15" s="204">
        <v>44080</v>
      </c>
      <c r="AF15" s="204">
        <v>44087</v>
      </c>
      <c r="AG15" s="204">
        <v>44094</v>
      </c>
      <c r="AH15" s="204">
        <v>44101</v>
      </c>
      <c r="AI15" s="204">
        <v>44108</v>
      </c>
      <c r="AJ15" s="204">
        <v>44115</v>
      </c>
      <c r="AK15" s="204">
        <v>44122</v>
      </c>
      <c r="AL15" s="204">
        <v>44129</v>
      </c>
      <c r="AM15" s="204">
        <v>44136</v>
      </c>
      <c r="AN15" s="204">
        <v>44143</v>
      </c>
      <c r="AO15" s="204">
        <v>44150</v>
      </c>
      <c r="AP15" s="204">
        <v>44157</v>
      </c>
      <c r="AQ15" s="204">
        <v>44164</v>
      </c>
      <c r="AR15" s="204">
        <v>44171</v>
      </c>
      <c r="AS15" s="204">
        <v>44178</v>
      </c>
      <c r="AT15" s="204">
        <v>44185</v>
      </c>
      <c r="AU15" s="204">
        <v>44192</v>
      </c>
      <c r="AV15" s="204">
        <v>44199</v>
      </c>
      <c r="AW15" s="204">
        <v>44206</v>
      </c>
      <c r="AX15" s="204">
        <v>44213</v>
      </c>
      <c r="AY15" s="204">
        <v>44220</v>
      </c>
      <c r="AZ15" s="204">
        <v>44227</v>
      </c>
      <c r="BA15" s="204">
        <v>44234</v>
      </c>
      <c r="BB15" s="204">
        <v>44241</v>
      </c>
      <c r="BC15" s="204">
        <v>44248</v>
      </c>
      <c r="BD15" s="204">
        <v>44255</v>
      </c>
      <c r="BE15" s="204">
        <v>44262</v>
      </c>
      <c r="BF15" s="204">
        <v>44269</v>
      </c>
      <c r="BG15" s="204">
        <v>44276</v>
      </c>
      <c r="BI15" s="206" t="s">
        <v>21</v>
      </c>
    </row>
    <row r="16" spans="1:61" x14ac:dyDescent="0.3">
      <c r="B16" s="252" t="s">
        <v>21</v>
      </c>
      <c r="C16" s="253"/>
      <c r="D16" s="151">
        <v>0</v>
      </c>
      <c r="E16" s="151">
        <v>11</v>
      </c>
      <c r="F16" s="151">
        <v>97</v>
      </c>
      <c r="G16" s="151">
        <v>573</v>
      </c>
      <c r="H16" s="151">
        <v>2102</v>
      </c>
      <c r="I16" s="151">
        <v>4588</v>
      </c>
      <c r="J16" s="151">
        <v>5469</v>
      </c>
      <c r="K16" s="151">
        <v>4377</v>
      </c>
      <c r="L16" s="151">
        <v>3210</v>
      </c>
      <c r="M16" s="151">
        <v>2150</v>
      </c>
      <c r="N16" s="151">
        <v>1647</v>
      </c>
      <c r="O16" s="151">
        <v>1168</v>
      </c>
      <c r="P16" s="151">
        <v>973</v>
      </c>
      <c r="Q16" s="151">
        <v>810</v>
      </c>
      <c r="R16" s="151">
        <v>646</v>
      </c>
      <c r="S16" s="151">
        <v>422</v>
      </c>
      <c r="T16" s="151">
        <v>342</v>
      </c>
      <c r="U16" s="151">
        <v>304</v>
      </c>
      <c r="V16" s="151">
        <v>180</v>
      </c>
      <c r="W16" s="151">
        <v>151</v>
      </c>
      <c r="X16" s="151">
        <v>105</v>
      </c>
      <c r="Y16" s="151">
        <v>80</v>
      </c>
      <c r="Z16" s="151">
        <v>55</v>
      </c>
      <c r="AA16" s="151">
        <v>53</v>
      </c>
      <c r="AB16" s="151">
        <v>46</v>
      </c>
      <c r="AC16" s="151">
        <v>45</v>
      </c>
      <c r="AD16" s="151">
        <v>43</v>
      </c>
      <c r="AE16" s="151">
        <v>44</v>
      </c>
      <c r="AF16" s="151">
        <v>65</v>
      </c>
      <c r="AG16" s="151">
        <v>113</v>
      </c>
      <c r="AH16" s="151">
        <v>191</v>
      </c>
      <c r="AI16" s="151">
        <v>281</v>
      </c>
      <c r="AJ16" s="151">
        <v>393</v>
      </c>
      <c r="AK16" s="151">
        <v>626</v>
      </c>
      <c r="AL16" s="151">
        <v>986</v>
      </c>
      <c r="AM16" s="151">
        <v>1369</v>
      </c>
      <c r="AN16" s="151">
        <v>1646</v>
      </c>
      <c r="AO16" s="151">
        <v>1920</v>
      </c>
      <c r="AP16" s="151">
        <v>2077</v>
      </c>
      <c r="AQ16" s="151">
        <v>2129</v>
      </c>
      <c r="AR16" s="151">
        <v>1942</v>
      </c>
      <c r="AS16" s="151">
        <v>2002</v>
      </c>
      <c r="AT16" s="151">
        <v>2222</v>
      </c>
      <c r="AU16" s="151">
        <v>2821</v>
      </c>
      <c r="AV16" s="151">
        <v>3344</v>
      </c>
      <c r="AW16" s="151">
        <v>4568</v>
      </c>
      <c r="AX16" s="151">
        <v>5564</v>
      </c>
      <c r="AY16" s="151">
        <v>5656</v>
      </c>
      <c r="AZ16" s="151">
        <v>4662</v>
      </c>
      <c r="BA16" s="151">
        <v>3668</v>
      </c>
      <c r="BB16" s="151">
        <v>2737</v>
      </c>
      <c r="BC16" s="151">
        <v>2048</v>
      </c>
      <c r="BD16" s="151">
        <v>1293</v>
      </c>
      <c r="BE16" s="151">
        <v>869</v>
      </c>
      <c r="BF16" s="151">
        <v>584</v>
      </c>
      <c r="BG16" s="151">
        <v>118</v>
      </c>
      <c r="BI16" s="151">
        <v>85585</v>
      </c>
    </row>
    <row r="17" spans="1:61" s="7" customFormat="1" ht="6.75" customHeight="1" x14ac:dyDescent="0.3">
      <c r="D17" s="153"/>
      <c r="E17" s="26"/>
      <c r="F17" s="20"/>
      <c r="G17" s="26"/>
      <c r="H17" s="26"/>
      <c r="I17" s="26"/>
      <c r="J17" s="26"/>
      <c r="K17" s="26"/>
      <c r="L17" s="26"/>
      <c r="M17" s="26"/>
      <c r="N17" s="26"/>
      <c r="O17" s="26"/>
      <c r="P17" s="26"/>
      <c r="Q17" s="26"/>
      <c r="R17" s="26"/>
      <c r="S17" s="26"/>
      <c r="BI17" s="153"/>
    </row>
    <row r="18" spans="1:61" x14ac:dyDescent="0.3">
      <c r="A18" s="219" t="s">
        <v>22</v>
      </c>
      <c r="B18" s="27" t="s">
        <v>40</v>
      </c>
      <c r="C18" s="28"/>
      <c r="D18" s="191">
        <v>0</v>
      </c>
      <c r="E18" s="191">
        <v>7</v>
      </c>
      <c r="F18" s="191">
        <v>50</v>
      </c>
      <c r="G18" s="191">
        <v>347</v>
      </c>
      <c r="H18" s="191">
        <v>1322</v>
      </c>
      <c r="I18" s="191">
        <v>3150</v>
      </c>
      <c r="J18" s="191">
        <v>3843</v>
      </c>
      <c r="K18" s="191">
        <v>3176</v>
      </c>
      <c r="L18" s="191">
        <v>2404</v>
      </c>
      <c r="M18" s="191">
        <v>1664</v>
      </c>
      <c r="N18" s="191">
        <v>1289</v>
      </c>
      <c r="O18" s="191">
        <v>916</v>
      </c>
      <c r="P18" s="191">
        <v>815</v>
      </c>
      <c r="Q18" s="191">
        <v>653</v>
      </c>
      <c r="R18" s="191">
        <v>538</v>
      </c>
      <c r="S18" s="191">
        <v>341</v>
      </c>
      <c r="T18" s="191">
        <v>280</v>
      </c>
      <c r="U18" s="191">
        <v>248</v>
      </c>
      <c r="V18" s="191">
        <v>147</v>
      </c>
      <c r="W18" s="191">
        <v>117</v>
      </c>
      <c r="X18" s="191">
        <v>76</v>
      </c>
      <c r="Y18" s="191">
        <v>58</v>
      </c>
      <c r="Z18" s="191">
        <v>37</v>
      </c>
      <c r="AA18" s="191">
        <v>39</v>
      </c>
      <c r="AB18" s="191">
        <v>34</v>
      </c>
      <c r="AC18" s="191">
        <v>31</v>
      </c>
      <c r="AD18" s="191">
        <v>29</v>
      </c>
      <c r="AE18" s="191">
        <v>28</v>
      </c>
      <c r="AF18" s="191">
        <v>50</v>
      </c>
      <c r="AG18" s="191">
        <v>66</v>
      </c>
      <c r="AH18" s="191">
        <v>134</v>
      </c>
      <c r="AI18" s="191">
        <v>214</v>
      </c>
      <c r="AJ18" s="191">
        <v>300</v>
      </c>
      <c r="AK18" s="191">
        <v>492</v>
      </c>
      <c r="AL18" s="191">
        <v>805</v>
      </c>
      <c r="AM18" s="191">
        <v>1125</v>
      </c>
      <c r="AN18" s="191">
        <v>1345</v>
      </c>
      <c r="AO18" s="191">
        <v>1548</v>
      </c>
      <c r="AP18" s="191">
        <v>1669</v>
      </c>
      <c r="AQ18" s="191">
        <v>1730</v>
      </c>
      <c r="AR18" s="191">
        <v>1577</v>
      </c>
      <c r="AS18" s="191">
        <v>1594</v>
      </c>
      <c r="AT18" s="191">
        <v>1786</v>
      </c>
      <c r="AU18" s="191">
        <v>2216</v>
      </c>
      <c r="AV18" s="191">
        <v>2493</v>
      </c>
      <c r="AW18" s="191">
        <v>3305</v>
      </c>
      <c r="AX18" s="191">
        <v>4026</v>
      </c>
      <c r="AY18" s="191">
        <v>4068</v>
      </c>
      <c r="AZ18" s="191">
        <v>3454</v>
      </c>
      <c r="BA18" s="191">
        <v>2693</v>
      </c>
      <c r="BB18" s="191">
        <v>2067</v>
      </c>
      <c r="BC18" s="191">
        <v>1541</v>
      </c>
      <c r="BD18" s="191">
        <v>975</v>
      </c>
      <c r="BE18" s="191">
        <v>661</v>
      </c>
      <c r="BF18" s="191">
        <v>442</v>
      </c>
      <c r="BG18" s="191">
        <v>84</v>
      </c>
      <c r="BI18" s="191">
        <v>64099</v>
      </c>
    </row>
    <row r="19" spans="1:61" x14ac:dyDescent="0.3">
      <c r="A19" s="219" t="s">
        <v>23</v>
      </c>
      <c r="B19" s="31" t="s">
        <v>41</v>
      </c>
      <c r="C19" s="32"/>
      <c r="D19" s="192">
        <v>0</v>
      </c>
      <c r="E19" s="192">
        <v>0</v>
      </c>
      <c r="F19" s="192">
        <v>1</v>
      </c>
      <c r="G19" s="192">
        <v>11</v>
      </c>
      <c r="H19" s="192">
        <v>29</v>
      </c>
      <c r="I19" s="192">
        <v>52</v>
      </c>
      <c r="J19" s="192">
        <v>40</v>
      </c>
      <c r="K19" s="192">
        <v>37</v>
      </c>
      <c r="L19" s="192">
        <v>25</v>
      </c>
      <c r="M19" s="192">
        <v>15</v>
      </c>
      <c r="N19" s="192">
        <v>14</v>
      </c>
      <c r="O19" s="192">
        <v>4</v>
      </c>
      <c r="P19" s="192">
        <v>7</v>
      </c>
      <c r="Q19" s="192">
        <v>5</v>
      </c>
      <c r="R19" s="192">
        <v>2</v>
      </c>
      <c r="S19" s="192">
        <v>8</v>
      </c>
      <c r="T19" s="192">
        <v>3</v>
      </c>
      <c r="U19" s="192">
        <v>1</v>
      </c>
      <c r="V19" s="192">
        <v>1</v>
      </c>
      <c r="W19" s="192">
        <v>1</v>
      </c>
      <c r="X19" s="192">
        <v>0</v>
      </c>
      <c r="Y19" s="192">
        <v>0</v>
      </c>
      <c r="Z19" s="192">
        <v>2</v>
      </c>
      <c r="AA19" s="192">
        <v>1</v>
      </c>
      <c r="AB19" s="192">
        <v>0</v>
      </c>
      <c r="AC19" s="192">
        <v>0</v>
      </c>
      <c r="AD19" s="192">
        <v>1</v>
      </c>
      <c r="AE19" s="192">
        <v>1</v>
      </c>
      <c r="AF19" s="192">
        <v>0</v>
      </c>
      <c r="AG19" s="192">
        <v>3</v>
      </c>
      <c r="AH19" s="192">
        <v>2</v>
      </c>
      <c r="AI19" s="192">
        <v>1</v>
      </c>
      <c r="AJ19" s="192">
        <v>3</v>
      </c>
      <c r="AK19" s="192">
        <v>8</v>
      </c>
      <c r="AL19" s="192">
        <v>7</v>
      </c>
      <c r="AM19" s="192">
        <v>20</v>
      </c>
      <c r="AN19" s="192">
        <v>8</v>
      </c>
      <c r="AO19" s="192">
        <v>13</v>
      </c>
      <c r="AP19" s="192">
        <v>15</v>
      </c>
      <c r="AQ19" s="192">
        <v>15</v>
      </c>
      <c r="AR19" s="192">
        <v>14</v>
      </c>
      <c r="AS19" s="192">
        <v>16</v>
      </c>
      <c r="AT19" s="192">
        <v>17</v>
      </c>
      <c r="AU19" s="192">
        <v>25</v>
      </c>
      <c r="AV19" s="192">
        <v>19</v>
      </c>
      <c r="AW19" s="192">
        <v>41</v>
      </c>
      <c r="AX19" s="192">
        <v>43</v>
      </c>
      <c r="AY19" s="192">
        <v>51</v>
      </c>
      <c r="AZ19" s="192">
        <v>34</v>
      </c>
      <c r="BA19" s="192">
        <v>41</v>
      </c>
      <c r="BB19" s="192">
        <v>19</v>
      </c>
      <c r="BC19" s="192">
        <v>16</v>
      </c>
      <c r="BD19" s="192">
        <v>6</v>
      </c>
      <c r="BE19" s="192">
        <v>5</v>
      </c>
      <c r="BF19" s="192">
        <v>4</v>
      </c>
      <c r="BG19" s="192">
        <v>1</v>
      </c>
      <c r="BI19" s="192">
        <v>708</v>
      </c>
    </row>
    <row r="20" spans="1:61" x14ac:dyDescent="0.3">
      <c r="A20" s="219" t="s">
        <v>24</v>
      </c>
      <c r="B20" s="31" t="s">
        <v>42</v>
      </c>
      <c r="C20" s="32"/>
      <c r="D20" s="192">
        <v>0</v>
      </c>
      <c r="E20" s="192">
        <v>0</v>
      </c>
      <c r="F20" s="192">
        <v>3</v>
      </c>
      <c r="G20" s="192">
        <v>22</v>
      </c>
      <c r="H20" s="192">
        <v>78</v>
      </c>
      <c r="I20" s="192">
        <v>159</v>
      </c>
      <c r="J20" s="192">
        <v>158</v>
      </c>
      <c r="K20" s="192">
        <v>137</v>
      </c>
      <c r="L20" s="192">
        <v>120</v>
      </c>
      <c r="M20" s="192">
        <v>40</v>
      </c>
      <c r="N20" s="192">
        <v>53</v>
      </c>
      <c r="O20" s="192">
        <v>28</v>
      </c>
      <c r="P20" s="192">
        <v>32</v>
      </c>
      <c r="Q20" s="192">
        <v>23</v>
      </c>
      <c r="R20" s="192">
        <v>19</v>
      </c>
      <c r="S20" s="192">
        <v>7</v>
      </c>
      <c r="T20" s="192">
        <v>8</v>
      </c>
      <c r="U20" s="192">
        <v>7</v>
      </c>
      <c r="V20" s="192">
        <v>4</v>
      </c>
      <c r="W20" s="192">
        <v>4</v>
      </c>
      <c r="X20" s="192">
        <v>6</v>
      </c>
      <c r="Y20" s="192">
        <v>2</v>
      </c>
      <c r="Z20" s="192">
        <v>2</v>
      </c>
      <c r="AA20" s="192">
        <v>1</v>
      </c>
      <c r="AB20" s="192">
        <v>2</v>
      </c>
      <c r="AC20" s="192">
        <v>1</v>
      </c>
      <c r="AD20" s="192">
        <v>0</v>
      </c>
      <c r="AE20" s="192">
        <v>1</v>
      </c>
      <c r="AF20" s="192">
        <v>1</v>
      </c>
      <c r="AG20" s="192">
        <v>0</v>
      </c>
      <c r="AH20" s="192">
        <v>3</v>
      </c>
      <c r="AI20" s="192">
        <v>3</v>
      </c>
      <c r="AJ20" s="192">
        <v>7</v>
      </c>
      <c r="AK20" s="192">
        <v>14</v>
      </c>
      <c r="AL20" s="192">
        <v>23</v>
      </c>
      <c r="AM20" s="192">
        <v>16</v>
      </c>
      <c r="AN20" s="192">
        <v>26</v>
      </c>
      <c r="AO20" s="192">
        <v>49</v>
      </c>
      <c r="AP20" s="192">
        <v>42</v>
      </c>
      <c r="AQ20" s="192">
        <v>37</v>
      </c>
      <c r="AR20" s="192">
        <v>41</v>
      </c>
      <c r="AS20" s="192">
        <v>59</v>
      </c>
      <c r="AT20" s="192">
        <v>67</v>
      </c>
      <c r="AU20" s="192">
        <v>88</v>
      </c>
      <c r="AV20" s="192">
        <v>136</v>
      </c>
      <c r="AW20" s="192">
        <v>183</v>
      </c>
      <c r="AX20" s="192">
        <v>206</v>
      </c>
      <c r="AY20" s="192">
        <v>200</v>
      </c>
      <c r="AZ20" s="192">
        <v>154</v>
      </c>
      <c r="BA20" s="192">
        <v>101</v>
      </c>
      <c r="BB20" s="192">
        <v>77</v>
      </c>
      <c r="BC20" s="192">
        <v>51</v>
      </c>
      <c r="BD20" s="192">
        <v>40</v>
      </c>
      <c r="BE20" s="192">
        <v>19</v>
      </c>
      <c r="BF20" s="192">
        <v>17</v>
      </c>
      <c r="BG20" s="192">
        <v>3</v>
      </c>
      <c r="BI20" s="192">
        <v>2580</v>
      </c>
    </row>
    <row r="21" spans="1:61" x14ac:dyDescent="0.3">
      <c r="A21" s="26"/>
      <c r="B21" s="35"/>
      <c r="C21" s="36"/>
      <c r="D21" s="193">
        <v>0</v>
      </c>
      <c r="E21" s="193">
        <v>7</v>
      </c>
      <c r="F21" s="193">
        <v>54</v>
      </c>
      <c r="G21" s="193">
        <v>380</v>
      </c>
      <c r="H21" s="193">
        <v>1429</v>
      </c>
      <c r="I21" s="193">
        <v>3361</v>
      </c>
      <c r="J21" s="193">
        <v>4041</v>
      </c>
      <c r="K21" s="193">
        <v>3350</v>
      </c>
      <c r="L21" s="193">
        <v>2549</v>
      </c>
      <c r="M21" s="193">
        <v>1719</v>
      </c>
      <c r="N21" s="193">
        <v>1356</v>
      </c>
      <c r="O21" s="193">
        <v>948</v>
      </c>
      <c r="P21" s="193">
        <v>854</v>
      </c>
      <c r="Q21" s="193">
        <v>681</v>
      </c>
      <c r="R21" s="193">
        <v>559</v>
      </c>
      <c r="S21" s="193">
        <v>356</v>
      </c>
      <c r="T21" s="193">
        <v>291</v>
      </c>
      <c r="U21" s="193">
        <v>256</v>
      </c>
      <c r="V21" s="193">
        <v>152</v>
      </c>
      <c r="W21" s="193">
        <v>122</v>
      </c>
      <c r="X21" s="193">
        <v>82</v>
      </c>
      <c r="Y21" s="193">
        <v>60</v>
      </c>
      <c r="Z21" s="193">
        <v>41</v>
      </c>
      <c r="AA21" s="193">
        <v>41</v>
      </c>
      <c r="AB21" s="193">
        <v>36</v>
      </c>
      <c r="AC21" s="193">
        <v>32</v>
      </c>
      <c r="AD21" s="193">
        <v>30</v>
      </c>
      <c r="AE21" s="193">
        <v>30</v>
      </c>
      <c r="AF21" s="193">
        <v>51</v>
      </c>
      <c r="AG21" s="193">
        <v>69</v>
      </c>
      <c r="AH21" s="193">
        <v>139</v>
      </c>
      <c r="AI21" s="193">
        <v>218</v>
      </c>
      <c r="AJ21" s="193">
        <v>310</v>
      </c>
      <c r="AK21" s="193">
        <v>514</v>
      </c>
      <c r="AL21" s="193">
        <v>835</v>
      </c>
      <c r="AM21" s="193">
        <v>1161</v>
      </c>
      <c r="AN21" s="193">
        <v>1379</v>
      </c>
      <c r="AO21" s="193">
        <v>1610</v>
      </c>
      <c r="AP21" s="193">
        <v>1726</v>
      </c>
      <c r="AQ21" s="193">
        <v>1782</v>
      </c>
      <c r="AR21" s="193">
        <v>1632</v>
      </c>
      <c r="AS21" s="193">
        <v>1669</v>
      </c>
      <c r="AT21" s="193">
        <v>1870</v>
      </c>
      <c r="AU21" s="193">
        <v>2329</v>
      </c>
      <c r="AV21" s="193">
        <v>2648</v>
      </c>
      <c r="AW21" s="193">
        <v>3529</v>
      </c>
      <c r="AX21" s="193">
        <v>4275</v>
      </c>
      <c r="AY21" s="193">
        <v>4319</v>
      </c>
      <c r="AZ21" s="193">
        <v>3642</v>
      </c>
      <c r="BA21" s="193">
        <v>2835</v>
      </c>
      <c r="BB21" s="193">
        <v>2163</v>
      </c>
      <c r="BC21" s="193">
        <v>1608</v>
      </c>
      <c r="BD21" s="193">
        <v>1021</v>
      </c>
      <c r="BE21" s="193">
        <v>685</v>
      </c>
      <c r="BF21" s="193">
        <v>463</v>
      </c>
      <c r="BG21" s="193">
        <v>88</v>
      </c>
      <c r="BI21" s="193">
        <v>67387</v>
      </c>
    </row>
    <row r="22" spans="1:61" x14ac:dyDescent="0.3">
      <c r="A22" s="219" t="s">
        <v>25</v>
      </c>
      <c r="B22" s="31" t="s">
        <v>43</v>
      </c>
      <c r="C22" s="32"/>
      <c r="D22" s="192">
        <v>0</v>
      </c>
      <c r="E22" s="192">
        <v>0</v>
      </c>
      <c r="F22" s="192">
        <v>0</v>
      </c>
      <c r="G22" s="192">
        <v>1</v>
      </c>
      <c r="H22" s="192">
        <v>3</v>
      </c>
      <c r="I22" s="192">
        <v>12</v>
      </c>
      <c r="J22" s="192">
        <v>10</v>
      </c>
      <c r="K22" s="192">
        <v>9</v>
      </c>
      <c r="L22" s="192">
        <v>5</v>
      </c>
      <c r="M22" s="192">
        <v>4</v>
      </c>
      <c r="N22" s="192">
        <v>0</v>
      </c>
      <c r="O22" s="192">
        <v>0</v>
      </c>
      <c r="P22" s="192">
        <v>1</v>
      </c>
      <c r="Q22" s="192">
        <v>0</v>
      </c>
      <c r="R22" s="192">
        <v>1</v>
      </c>
      <c r="S22" s="192">
        <v>0</v>
      </c>
      <c r="T22" s="192">
        <v>0</v>
      </c>
      <c r="U22" s="192">
        <v>1</v>
      </c>
      <c r="V22" s="192">
        <v>0</v>
      </c>
      <c r="W22" s="192">
        <v>0</v>
      </c>
      <c r="X22" s="192">
        <v>0</v>
      </c>
      <c r="Y22" s="192">
        <v>0</v>
      </c>
      <c r="Z22" s="192">
        <v>0</v>
      </c>
      <c r="AA22" s="192">
        <v>0</v>
      </c>
      <c r="AB22" s="192">
        <v>0</v>
      </c>
      <c r="AC22" s="192">
        <v>0</v>
      </c>
      <c r="AD22" s="192">
        <v>0</v>
      </c>
      <c r="AE22" s="192">
        <v>0</v>
      </c>
      <c r="AF22" s="192">
        <v>0</v>
      </c>
      <c r="AG22" s="192">
        <v>0</v>
      </c>
      <c r="AH22" s="192">
        <v>0</v>
      </c>
      <c r="AI22" s="192">
        <v>0</v>
      </c>
      <c r="AJ22" s="192">
        <v>0</v>
      </c>
      <c r="AK22" s="192">
        <v>0</v>
      </c>
      <c r="AL22" s="192">
        <v>0</v>
      </c>
      <c r="AM22" s="192">
        <v>0</v>
      </c>
      <c r="AN22" s="192">
        <v>3</v>
      </c>
      <c r="AO22" s="192">
        <v>2</v>
      </c>
      <c r="AP22" s="192">
        <v>2</v>
      </c>
      <c r="AQ22" s="192">
        <v>3</v>
      </c>
      <c r="AR22" s="192">
        <v>1</v>
      </c>
      <c r="AS22" s="192">
        <v>0</v>
      </c>
      <c r="AT22" s="192">
        <v>1</v>
      </c>
      <c r="AU22" s="192">
        <v>1</v>
      </c>
      <c r="AV22" s="192">
        <v>4</v>
      </c>
      <c r="AW22" s="192">
        <v>4</v>
      </c>
      <c r="AX22" s="192">
        <v>9</v>
      </c>
      <c r="AY22" s="192">
        <v>10</v>
      </c>
      <c r="AZ22" s="192">
        <v>5</v>
      </c>
      <c r="BA22" s="192">
        <v>5</v>
      </c>
      <c r="BB22" s="192">
        <v>1</v>
      </c>
      <c r="BC22" s="192">
        <v>2</v>
      </c>
      <c r="BD22" s="192">
        <v>0</v>
      </c>
      <c r="BE22" s="192">
        <v>1</v>
      </c>
      <c r="BF22" s="192">
        <v>2</v>
      </c>
      <c r="BG22" s="192">
        <v>0</v>
      </c>
      <c r="BI22" s="192">
        <v>103</v>
      </c>
    </row>
    <row r="23" spans="1:61" x14ac:dyDescent="0.3">
      <c r="A23" s="219" t="s">
        <v>26</v>
      </c>
      <c r="B23" s="40" t="s">
        <v>44</v>
      </c>
      <c r="C23" s="41"/>
      <c r="D23" s="194">
        <v>0</v>
      </c>
      <c r="E23" s="194">
        <v>0</v>
      </c>
      <c r="F23" s="194">
        <v>0</v>
      </c>
      <c r="G23" s="194">
        <v>1</v>
      </c>
      <c r="H23" s="194">
        <v>2</v>
      </c>
      <c r="I23" s="194">
        <v>3</v>
      </c>
      <c r="J23" s="194">
        <v>2</v>
      </c>
      <c r="K23" s="194">
        <v>2</v>
      </c>
      <c r="L23" s="194">
        <v>1</v>
      </c>
      <c r="M23" s="194">
        <v>2</v>
      </c>
      <c r="N23" s="194">
        <v>0</v>
      </c>
      <c r="O23" s="194">
        <v>1</v>
      </c>
      <c r="P23" s="194">
        <v>0</v>
      </c>
      <c r="Q23" s="194">
        <v>0</v>
      </c>
      <c r="R23" s="194">
        <v>1</v>
      </c>
      <c r="S23" s="194">
        <v>0</v>
      </c>
      <c r="T23" s="194">
        <v>0</v>
      </c>
      <c r="U23" s="194">
        <v>0</v>
      </c>
      <c r="V23" s="194">
        <v>0</v>
      </c>
      <c r="W23" s="194">
        <v>0</v>
      </c>
      <c r="X23" s="194">
        <v>0</v>
      </c>
      <c r="Y23" s="194">
        <v>0</v>
      </c>
      <c r="Z23" s="194">
        <v>0</v>
      </c>
      <c r="AA23" s="194">
        <v>0</v>
      </c>
      <c r="AB23" s="194">
        <v>1</v>
      </c>
      <c r="AC23" s="194">
        <v>0</v>
      </c>
      <c r="AD23" s="194">
        <v>0</v>
      </c>
      <c r="AE23" s="194">
        <v>0</v>
      </c>
      <c r="AF23" s="194">
        <v>0</v>
      </c>
      <c r="AG23" s="194">
        <v>1</v>
      </c>
      <c r="AH23" s="194">
        <v>0</v>
      </c>
      <c r="AI23" s="194">
        <v>0</v>
      </c>
      <c r="AJ23" s="194">
        <v>1</v>
      </c>
      <c r="AK23" s="194">
        <v>0</v>
      </c>
      <c r="AL23" s="194">
        <v>0</v>
      </c>
      <c r="AM23" s="194">
        <v>0</v>
      </c>
      <c r="AN23" s="194">
        <v>0</v>
      </c>
      <c r="AO23" s="194">
        <v>0</v>
      </c>
      <c r="AP23" s="194">
        <v>3</v>
      </c>
      <c r="AQ23" s="194">
        <v>1</v>
      </c>
      <c r="AR23" s="194">
        <v>1</v>
      </c>
      <c r="AS23" s="194">
        <v>0</v>
      </c>
      <c r="AT23" s="194">
        <v>2</v>
      </c>
      <c r="AU23" s="194">
        <v>0</v>
      </c>
      <c r="AV23" s="194">
        <v>2</v>
      </c>
      <c r="AW23" s="194">
        <v>2</v>
      </c>
      <c r="AX23" s="194">
        <v>6</v>
      </c>
      <c r="AY23" s="194">
        <v>4</v>
      </c>
      <c r="AZ23" s="194">
        <v>2</v>
      </c>
      <c r="BA23" s="194">
        <v>2</v>
      </c>
      <c r="BB23" s="194">
        <v>2</v>
      </c>
      <c r="BC23" s="194">
        <v>2</v>
      </c>
      <c r="BD23" s="194">
        <v>1</v>
      </c>
      <c r="BE23" s="194">
        <v>0</v>
      </c>
      <c r="BF23" s="194">
        <v>1</v>
      </c>
      <c r="BG23" s="194">
        <v>0</v>
      </c>
      <c r="BI23" s="194">
        <v>49</v>
      </c>
    </row>
    <row r="24" spans="1:61" x14ac:dyDescent="0.3">
      <c r="A24" s="219" t="s">
        <v>27</v>
      </c>
      <c r="B24" s="40" t="s">
        <v>45</v>
      </c>
      <c r="C24" s="41"/>
      <c r="D24" s="194">
        <v>0</v>
      </c>
      <c r="E24" s="194">
        <v>0</v>
      </c>
      <c r="F24" s="194">
        <v>0</v>
      </c>
      <c r="G24" s="194">
        <v>2</v>
      </c>
      <c r="H24" s="194">
        <v>2</v>
      </c>
      <c r="I24" s="194">
        <v>6</v>
      </c>
      <c r="J24" s="194">
        <v>9</v>
      </c>
      <c r="K24" s="194">
        <v>5</v>
      </c>
      <c r="L24" s="194">
        <v>4</v>
      </c>
      <c r="M24" s="194">
        <v>2</v>
      </c>
      <c r="N24" s="194">
        <v>0</v>
      </c>
      <c r="O24" s="194">
        <v>1</v>
      </c>
      <c r="P24" s="194">
        <v>0</v>
      </c>
      <c r="Q24" s="194">
        <v>1</v>
      </c>
      <c r="R24" s="194">
        <v>1</v>
      </c>
      <c r="S24" s="194">
        <v>0</v>
      </c>
      <c r="T24" s="194">
        <v>0</v>
      </c>
      <c r="U24" s="194">
        <v>1</v>
      </c>
      <c r="V24" s="194">
        <v>0</v>
      </c>
      <c r="W24" s="194">
        <v>0</v>
      </c>
      <c r="X24" s="194">
        <v>0</v>
      </c>
      <c r="Y24" s="194">
        <v>0</v>
      </c>
      <c r="Z24" s="194">
        <v>0</v>
      </c>
      <c r="AA24" s="194">
        <v>0</v>
      </c>
      <c r="AB24" s="194">
        <v>0</v>
      </c>
      <c r="AC24" s="194">
        <v>0</v>
      </c>
      <c r="AD24" s="194">
        <v>0</v>
      </c>
      <c r="AE24" s="194">
        <v>0</v>
      </c>
      <c r="AF24" s="194">
        <v>0</v>
      </c>
      <c r="AG24" s="194">
        <v>0</v>
      </c>
      <c r="AH24" s="194">
        <v>0</v>
      </c>
      <c r="AI24" s="194">
        <v>0</v>
      </c>
      <c r="AJ24" s="194">
        <v>0</v>
      </c>
      <c r="AK24" s="194">
        <v>1</v>
      </c>
      <c r="AL24" s="194">
        <v>1</v>
      </c>
      <c r="AM24" s="194">
        <v>0</v>
      </c>
      <c r="AN24" s="194">
        <v>1</v>
      </c>
      <c r="AO24" s="194">
        <v>1</v>
      </c>
      <c r="AP24" s="194">
        <v>4</v>
      </c>
      <c r="AQ24" s="194">
        <v>2</v>
      </c>
      <c r="AR24" s="194">
        <v>0</v>
      </c>
      <c r="AS24" s="194">
        <v>1</v>
      </c>
      <c r="AT24" s="194">
        <v>3</v>
      </c>
      <c r="AU24" s="194">
        <v>2</v>
      </c>
      <c r="AV24" s="194">
        <v>1</v>
      </c>
      <c r="AW24" s="194">
        <v>11</v>
      </c>
      <c r="AX24" s="194">
        <v>7</v>
      </c>
      <c r="AY24" s="194">
        <v>8</v>
      </c>
      <c r="AZ24" s="194">
        <v>8</v>
      </c>
      <c r="BA24" s="194">
        <v>2</v>
      </c>
      <c r="BB24" s="194">
        <v>3</v>
      </c>
      <c r="BC24" s="194">
        <v>0</v>
      </c>
      <c r="BD24" s="194">
        <v>2</v>
      </c>
      <c r="BE24" s="194">
        <v>2</v>
      </c>
      <c r="BF24" s="194">
        <v>0</v>
      </c>
      <c r="BG24" s="194">
        <v>0</v>
      </c>
      <c r="BI24" s="194">
        <v>94</v>
      </c>
    </row>
    <row r="25" spans="1:61" x14ac:dyDescent="0.3">
      <c r="A25" s="219" t="s">
        <v>28</v>
      </c>
      <c r="B25" s="40" t="s">
        <v>46</v>
      </c>
      <c r="C25" s="41"/>
      <c r="D25" s="194">
        <v>0</v>
      </c>
      <c r="E25" s="194">
        <v>0</v>
      </c>
      <c r="F25" s="194">
        <v>0</v>
      </c>
      <c r="G25" s="194">
        <v>3</v>
      </c>
      <c r="H25" s="194">
        <v>6</v>
      </c>
      <c r="I25" s="194">
        <v>10</v>
      </c>
      <c r="J25" s="194">
        <v>13</v>
      </c>
      <c r="K25" s="194">
        <v>11</v>
      </c>
      <c r="L25" s="194">
        <v>6</v>
      </c>
      <c r="M25" s="194">
        <v>6</v>
      </c>
      <c r="N25" s="194">
        <v>3</v>
      </c>
      <c r="O25" s="194">
        <v>3</v>
      </c>
      <c r="P25" s="194">
        <v>0</v>
      </c>
      <c r="Q25" s="194">
        <v>3</v>
      </c>
      <c r="R25" s="194">
        <v>1</v>
      </c>
      <c r="S25" s="194">
        <v>0</v>
      </c>
      <c r="T25" s="194">
        <v>1</v>
      </c>
      <c r="U25" s="194">
        <v>0</v>
      </c>
      <c r="V25" s="194">
        <v>1</v>
      </c>
      <c r="W25" s="194">
        <v>0</v>
      </c>
      <c r="X25" s="194">
        <v>1</v>
      </c>
      <c r="Y25" s="194">
        <v>0</v>
      </c>
      <c r="Z25" s="194">
        <v>0</v>
      </c>
      <c r="AA25" s="194">
        <v>0</v>
      </c>
      <c r="AB25" s="194">
        <v>0</v>
      </c>
      <c r="AC25" s="194">
        <v>0</v>
      </c>
      <c r="AD25" s="194">
        <v>0</v>
      </c>
      <c r="AE25" s="194">
        <v>0</v>
      </c>
      <c r="AF25" s="194">
        <v>0</v>
      </c>
      <c r="AG25" s="194">
        <v>1</v>
      </c>
      <c r="AH25" s="194">
        <v>1</v>
      </c>
      <c r="AI25" s="194">
        <v>0</v>
      </c>
      <c r="AJ25" s="194">
        <v>1</v>
      </c>
      <c r="AK25" s="194">
        <v>0</v>
      </c>
      <c r="AL25" s="194">
        <v>0</v>
      </c>
      <c r="AM25" s="194">
        <v>1</v>
      </c>
      <c r="AN25" s="194">
        <v>0</v>
      </c>
      <c r="AO25" s="194">
        <v>3</v>
      </c>
      <c r="AP25" s="194">
        <v>4</v>
      </c>
      <c r="AQ25" s="194">
        <v>1</v>
      </c>
      <c r="AR25" s="194">
        <v>2</v>
      </c>
      <c r="AS25" s="194">
        <v>2</v>
      </c>
      <c r="AT25" s="194">
        <v>2</v>
      </c>
      <c r="AU25" s="194">
        <v>8</v>
      </c>
      <c r="AV25" s="194">
        <v>6</v>
      </c>
      <c r="AW25" s="194">
        <v>17</v>
      </c>
      <c r="AX25" s="194">
        <v>12</v>
      </c>
      <c r="AY25" s="194">
        <v>16</v>
      </c>
      <c r="AZ25" s="194">
        <v>16</v>
      </c>
      <c r="BA25" s="194">
        <v>6</v>
      </c>
      <c r="BB25" s="194">
        <v>4</v>
      </c>
      <c r="BC25" s="194">
        <v>4</v>
      </c>
      <c r="BD25" s="194">
        <v>0</v>
      </c>
      <c r="BE25" s="194">
        <v>1</v>
      </c>
      <c r="BF25" s="194">
        <v>1</v>
      </c>
      <c r="BG25" s="194">
        <v>0</v>
      </c>
      <c r="BI25" s="194">
        <v>177</v>
      </c>
    </row>
    <row r="26" spans="1:61" x14ac:dyDescent="0.3">
      <c r="A26" s="26"/>
      <c r="B26" s="44"/>
      <c r="C26" s="45"/>
      <c r="D26" s="195">
        <v>0</v>
      </c>
      <c r="E26" s="195">
        <v>0</v>
      </c>
      <c r="F26" s="195">
        <v>0</v>
      </c>
      <c r="G26" s="195">
        <v>7</v>
      </c>
      <c r="H26" s="195">
        <v>13</v>
      </c>
      <c r="I26" s="195">
        <v>31</v>
      </c>
      <c r="J26" s="195">
        <v>34</v>
      </c>
      <c r="K26" s="195">
        <v>27</v>
      </c>
      <c r="L26" s="195">
        <v>16</v>
      </c>
      <c r="M26" s="195">
        <v>14</v>
      </c>
      <c r="N26" s="195">
        <v>3</v>
      </c>
      <c r="O26" s="195">
        <v>5</v>
      </c>
      <c r="P26" s="195">
        <v>1</v>
      </c>
      <c r="Q26" s="195">
        <v>4</v>
      </c>
      <c r="R26" s="195">
        <v>4</v>
      </c>
      <c r="S26" s="195">
        <v>0</v>
      </c>
      <c r="T26" s="195">
        <v>1</v>
      </c>
      <c r="U26" s="195">
        <v>2</v>
      </c>
      <c r="V26" s="195">
        <v>1</v>
      </c>
      <c r="W26" s="195">
        <v>0</v>
      </c>
      <c r="X26" s="195">
        <v>1</v>
      </c>
      <c r="Y26" s="195">
        <v>0</v>
      </c>
      <c r="Z26" s="195">
        <v>0</v>
      </c>
      <c r="AA26" s="195">
        <v>0</v>
      </c>
      <c r="AB26" s="195">
        <v>1</v>
      </c>
      <c r="AC26" s="195">
        <v>0</v>
      </c>
      <c r="AD26" s="195">
        <v>0</v>
      </c>
      <c r="AE26" s="195">
        <v>0</v>
      </c>
      <c r="AF26" s="195">
        <v>0</v>
      </c>
      <c r="AG26" s="195">
        <v>2</v>
      </c>
      <c r="AH26" s="195">
        <v>1</v>
      </c>
      <c r="AI26" s="195">
        <v>0</v>
      </c>
      <c r="AJ26" s="195">
        <v>2</v>
      </c>
      <c r="AK26" s="195">
        <v>1</v>
      </c>
      <c r="AL26" s="195">
        <v>1</v>
      </c>
      <c r="AM26" s="195">
        <v>1</v>
      </c>
      <c r="AN26" s="195">
        <v>4</v>
      </c>
      <c r="AO26" s="195">
        <v>6</v>
      </c>
      <c r="AP26" s="195">
        <v>13</v>
      </c>
      <c r="AQ26" s="195">
        <v>7</v>
      </c>
      <c r="AR26" s="195">
        <v>4</v>
      </c>
      <c r="AS26" s="195">
        <v>3</v>
      </c>
      <c r="AT26" s="195">
        <v>8</v>
      </c>
      <c r="AU26" s="195">
        <v>11</v>
      </c>
      <c r="AV26" s="195">
        <v>13</v>
      </c>
      <c r="AW26" s="195">
        <v>34</v>
      </c>
      <c r="AX26" s="195">
        <v>34</v>
      </c>
      <c r="AY26" s="195">
        <v>38</v>
      </c>
      <c r="AZ26" s="195">
        <v>31</v>
      </c>
      <c r="BA26" s="195">
        <v>15</v>
      </c>
      <c r="BB26" s="195">
        <v>10</v>
      </c>
      <c r="BC26" s="195">
        <v>8</v>
      </c>
      <c r="BD26" s="195">
        <v>3</v>
      </c>
      <c r="BE26" s="195">
        <v>4</v>
      </c>
      <c r="BF26" s="195">
        <v>4</v>
      </c>
      <c r="BG26" s="195">
        <v>0</v>
      </c>
      <c r="BI26" s="240">
        <v>423</v>
      </c>
    </row>
    <row r="27" spans="1:61" x14ac:dyDescent="0.3">
      <c r="A27" s="219" t="s">
        <v>29</v>
      </c>
      <c r="B27" s="40" t="s">
        <v>47</v>
      </c>
      <c r="C27" s="41"/>
      <c r="D27" s="194">
        <v>0</v>
      </c>
      <c r="E27" s="194">
        <v>0</v>
      </c>
      <c r="F27" s="194">
        <v>8</v>
      </c>
      <c r="G27" s="194">
        <v>23</v>
      </c>
      <c r="H27" s="194">
        <v>78</v>
      </c>
      <c r="I27" s="194">
        <v>145</v>
      </c>
      <c r="J27" s="194">
        <v>163</v>
      </c>
      <c r="K27" s="194">
        <v>114</v>
      </c>
      <c r="L27" s="194">
        <v>68</v>
      </c>
      <c r="M27" s="194">
        <v>47</v>
      </c>
      <c r="N27" s="194">
        <v>35</v>
      </c>
      <c r="O27" s="194">
        <v>29</v>
      </c>
      <c r="P27" s="194">
        <v>15</v>
      </c>
      <c r="Q27" s="194">
        <v>16</v>
      </c>
      <c r="R27" s="194">
        <v>9</v>
      </c>
      <c r="S27" s="194">
        <v>7</v>
      </c>
      <c r="T27" s="194">
        <v>9</v>
      </c>
      <c r="U27" s="194">
        <v>5</v>
      </c>
      <c r="V27" s="194">
        <v>2</v>
      </c>
      <c r="W27" s="194">
        <v>4</v>
      </c>
      <c r="X27" s="194">
        <v>4</v>
      </c>
      <c r="Y27" s="194">
        <v>1</v>
      </c>
      <c r="Z27" s="194">
        <v>1</v>
      </c>
      <c r="AA27" s="194">
        <v>2</v>
      </c>
      <c r="AB27" s="194">
        <v>2</v>
      </c>
      <c r="AC27" s="194">
        <v>1</v>
      </c>
      <c r="AD27" s="194">
        <v>2</v>
      </c>
      <c r="AE27" s="194">
        <v>2</v>
      </c>
      <c r="AF27" s="194">
        <v>2</v>
      </c>
      <c r="AG27" s="194">
        <v>5</v>
      </c>
      <c r="AH27" s="194">
        <v>6</v>
      </c>
      <c r="AI27" s="194">
        <v>12</v>
      </c>
      <c r="AJ27" s="194">
        <v>13</v>
      </c>
      <c r="AK27" s="194">
        <v>13</v>
      </c>
      <c r="AL27" s="194">
        <v>16</v>
      </c>
      <c r="AM27" s="194">
        <v>28</v>
      </c>
      <c r="AN27" s="194">
        <v>36</v>
      </c>
      <c r="AO27" s="194">
        <v>47</v>
      </c>
      <c r="AP27" s="194">
        <v>51</v>
      </c>
      <c r="AQ27" s="194">
        <v>40</v>
      </c>
      <c r="AR27" s="194">
        <v>35</v>
      </c>
      <c r="AS27" s="194">
        <v>52</v>
      </c>
      <c r="AT27" s="194">
        <v>36</v>
      </c>
      <c r="AU27" s="194">
        <v>65</v>
      </c>
      <c r="AV27" s="194">
        <v>81</v>
      </c>
      <c r="AW27" s="194">
        <v>120</v>
      </c>
      <c r="AX27" s="194">
        <v>134</v>
      </c>
      <c r="AY27" s="194">
        <v>157</v>
      </c>
      <c r="AZ27" s="194">
        <v>122</v>
      </c>
      <c r="BA27" s="194">
        <v>107</v>
      </c>
      <c r="BB27" s="194">
        <v>83</v>
      </c>
      <c r="BC27" s="194">
        <v>63</v>
      </c>
      <c r="BD27" s="194">
        <v>39</v>
      </c>
      <c r="BE27" s="194">
        <v>19</v>
      </c>
      <c r="BF27" s="194">
        <v>10</v>
      </c>
      <c r="BG27" s="194">
        <v>2</v>
      </c>
      <c r="BI27" s="194">
        <v>2186</v>
      </c>
    </row>
    <row r="28" spans="1:61" x14ac:dyDescent="0.3">
      <c r="A28" s="219" t="s">
        <v>30</v>
      </c>
      <c r="B28" s="40" t="s">
        <v>48</v>
      </c>
      <c r="C28" s="41"/>
      <c r="D28" s="194">
        <v>0</v>
      </c>
      <c r="E28" s="194">
        <v>1</v>
      </c>
      <c r="F28" s="194">
        <v>0</v>
      </c>
      <c r="G28" s="194">
        <v>9</v>
      </c>
      <c r="H28" s="194">
        <v>48</v>
      </c>
      <c r="I28" s="194">
        <v>111</v>
      </c>
      <c r="J28" s="194">
        <v>117</v>
      </c>
      <c r="K28" s="194">
        <v>66</v>
      </c>
      <c r="L28" s="194">
        <v>43</v>
      </c>
      <c r="M28" s="194">
        <v>24</v>
      </c>
      <c r="N28" s="194">
        <v>24</v>
      </c>
      <c r="O28" s="194">
        <v>13</v>
      </c>
      <c r="P28" s="194">
        <v>4</v>
      </c>
      <c r="Q28" s="194">
        <v>4</v>
      </c>
      <c r="R28" s="194">
        <v>4</v>
      </c>
      <c r="S28" s="194">
        <v>8</v>
      </c>
      <c r="T28" s="194">
        <v>8</v>
      </c>
      <c r="U28" s="194">
        <v>5</v>
      </c>
      <c r="V28" s="194">
        <v>7</v>
      </c>
      <c r="W28" s="194">
        <v>5</v>
      </c>
      <c r="X28" s="194">
        <v>7</v>
      </c>
      <c r="Y28" s="194">
        <v>6</v>
      </c>
      <c r="Z28" s="194">
        <v>2</v>
      </c>
      <c r="AA28" s="194">
        <v>6</v>
      </c>
      <c r="AB28" s="194">
        <v>3</v>
      </c>
      <c r="AC28" s="194">
        <v>4</v>
      </c>
      <c r="AD28" s="194">
        <v>4</v>
      </c>
      <c r="AE28" s="194">
        <v>5</v>
      </c>
      <c r="AF28" s="194">
        <v>5</v>
      </c>
      <c r="AG28" s="194">
        <v>16</v>
      </c>
      <c r="AH28" s="194">
        <v>18</v>
      </c>
      <c r="AI28" s="194">
        <v>17</v>
      </c>
      <c r="AJ28" s="194">
        <v>15</v>
      </c>
      <c r="AK28" s="194">
        <v>27</v>
      </c>
      <c r="AL28" s="194">
        <v>40</v>
      </c>
      <c r="AM28" s="194">
        <v>39</v>
      </c>
      <c r="AN28" s="194">
        <v>50</v>
      </c>
      <c r="AO28" s="194">
        <v>57</v>
      </c>
      <c r="AP28" s="194">
        <v>48</v>
      </c>
      <c r="AQ28" s="194">
        <v>64</v>
      </c>
      <c r="AR28" s="194">
        <v>45</v>
      </c>
      <c r="AS28" s="194">
        <v>43</v>
      </c>
      <c r="AT28" s="194">
        <v>35</v>
      </c>
      <c r="AU28" s="194">
        <v>38</v>
      </c>
      <c r="AV28" s="194">
        <v>68</v>
      </c>
      <c r="AW28" s="194">
        <v>74</v>
      </c>
      <c r="AX28" s="194">
        <v>122</v>
      </c>
      <c r="AY28" s="194">
        <v>111</v>
      </c>
      <c r="AZ28" s="194">
        <v>73</v>
      </c>
      <c r="BA28" s="194">
        <v>64</v>
      </c>
      <c r="BB28" s="194">
        <v>50</v>
      </c>
      <c r="BC28" s="194">
        <v>50</v>
      </c>
      <c r="BD28" s="194">
        <v>33</v>
      </c>
      <c r="BE28" s="194">
        <v>20</v>
      </c>
      <c r="BF28" s="194">
        <v>17</v>
      </c>
      <c r="BG28" s="194">
        <v>6</v>
      </c>
      <c r="BI28" s="194">
        <v>1783</v>
      </c>
    </row>
    <row r="29" spans="1:61" x14ac:dyDescent="0.3">
      <c r="A29" s="219" t="s">
        <v>31</v>
      </c>
      <c r="B29" s="40" t="s">
        <v>49</v>
      </c>
      <c r="C29" s="41"/>
      <c r="D29" s="194">
        <v>0</v>
      </c>
      <c r="E29" s="194">
        <v>1</v>
      </c>
      <c r="F29" s="194">
        <v>2</v>
      </c>
      <c r="G29" s="194">
        <v>6</v>
      </c>
      <c r="H29" s="194">
        <v>29</v>
      </c>
      <c r="I29" s="194">
        <v>30</v>
      </c>
      <c r="J29" s="194">
        <v>44</v>
      </c>
      <c r="K29" s="194">
        <v>21</v>
      </c>
      <c r="L29" s="194">
        <v>9</v>
      </c>
      <c r="M29" s="194">
        <v>6</v>
      </c>
      <c r="N29" s="194">
        <v>3</v>
      </c>
      <c r="O29" s="194">
        <v>6</v>
      </c>
      <c r="P29" s="194">
        <v>4</v>
      </c>
      <c r="Q29" s="194">
        <v>4</v>
      </c>
      <c r="R29" s="194">
        <v>1</v>
      </c>
      <c r="S29" s="194">
        <v>1</v>
      </c>
      <c r="T29" s="194">
        <v>2</v>
      </c>
      <c r="U29" s="194">
        <v>1</v>
      </c>
      <c r="V29" s="194">
        <v>2</v>
      </c>
      <c r="W29" s="194">
        <v>2</v>
      </c>
      <c r="X29" s="194">
        <v>0</v>
      </c>
      <c r="Y29" s="194">
        <v>2</v>
      </c>
      <c r="Z29" s="194">
        <v>0</v>
      </c>
      <c r="AA29" s="194">
        <v>0</v>
      </c>
      <c r="AB29" s="194">
        <v>0</v>
      </c>
      <c r="AC29" s="194">
        <v>1</v>
      </c>
      <c r="AD29" s="194">
        <v>1</v>
      </c>
      <c r="AE29" s="194">
        <v>0</v>
      </c>
      <c r="AF29" s="194">
        <v>0</v>
      </c>
      <c r="AG29" s="194">
        <v>0</v>
      </c>
      <c r="AH29" s="194">
        <v>2</v>
      </c>
      <c r="AI29" s="194">
        <v>3</v>
      </c>
      <c r="AJ29" s="194">
        <v>4</v>
      </c>
      <c r="AK29" s="194">
        <v>5</v>
      </c>
      <c r="AL29" s="194">
        <v>5</v>
      </c>
      <c r="AM29" s="194">
        <v>9</v>
      </c>
      <c r="AN29" s="194">
        <v>8</v>
      </c>
      <c r="AO29" s="194">
        <v>8</v>
      </c>
      <c r="AP29" s="194">
        <v>16</v>
      </c>
      <c r="AQ29" s="194">
        <v>20</v>
      </c>
      <c r="AR29" s="194">
        <v>15</v>
      </c>
      <c r="AS29" s="194">
        <v>12</v>
      </c>
      <c r="AT29" s="194">
        <v>22</v>
      </c>
      <c r="AU29" s="194">
        <v>29</v>
      </c>
      <c r="AV29" s="194">
        <v>36</v>
      </c>
      <c r="AW29" s="194">
        <v>66</v>
      </c>
      <c r="AX29" s="194">
        <v>67</v>
      </c>
      <c r="AY29" s="194">
        <v>61</v>
      </c>
      <c r="AZ29" s="194">
        <v>44</v>
      </c>
      <c r="BA29" s="194">
        <v>27</v>
      </c>
      <c r="BB29" s="194">
        <v>29</v>
      </c>
      <c r="BC29" s="194">
        <v>11</v>
      </c>
      <c r="BD29" s="194">
        <v>8</v>
      </c>
      <c r="BE29" s="194">
        <v>4</v>
      </c>
      <c r="BF29" s="194">
        <v>0</v>
      </c>
      <c r="BG29" s="194">
        <v>2</v>
      </c>
      <c r="BI29" s="194">
        <v>691</v>
      </c>
    </row>
    <row r="30" spans="1:61" x14ac:dyDescent="0.3">
      <c r="A30" s="219" t="s">
        <v>32</v>
      </c>
      <c r="B30" s="40" t="s">
        <v>50</v>
      </c>
      <c r="C30" s="41"/>
      <c r="D30" s="194">
        <v>0</v>
      </c>
      <c r="E30" s="194">
        <v>0</v>
      </c>
      <c r="F30" s="194">
        <v>0</v>
      </c>
      <c r="G30" s="194">
        <v>18</v>
      </c>
      <c r="H30" s="194">
        <v>46</v>
      </c>
      <c r="I30" s="194">
        <v>73</v>
      </c>
      <c r="J30" s="194">
        <v>92</v>
      </c>
      <c r="K30" s="194">
        <v>73</v>
      </c>
      <c r="L30" s="194">
        <v>37</v>
      </c>
      <c r="M30" s="194">
        <v>24</v>
      </c>
      <c r="N30" s="194">
        <v>21</v>
      </c>
      <c r="O30" s="194">
        <v>12</v>
      </c>
      <c r="P30" s="194">
        <v>10</v>
      </c>
      <c r="Q30" s="194">
        <v>8</v>
      </c>
      <c r="R30" s="194">
        <v>2</v>
      </c>
      <c r="S30" s="194">
        <v>5</v>
      </c>
      <c r="T30" s="194">
        <v>1</v>
      </c>
      <c r="U30" s="194">
        <v>1</v>
      </c>
      <c r="V30" s="194">
        <v>2</v>
      </c>
      <c r="W30" s="194">
        <v>2</v>
      </c>
      <c r="X30" s="194">
        <v>3</v>
      </c>
      <c r="Y30" s="194">
        <v>2</v>
      </c>
      <c r="Z30" s="194">
        <v>3</v>
      </c>
      <c r="AA30" s="194">
        <v>1</v>
      </c>
      <c r="AB30" s="194">
        <v>1</v>
      </c>
      <c r="AC30" s="194">
        <v>2</v>
      </c>
      <c r="AD30" s="194">
        <v>1</v>
      </c>
      <c r="AE30" s="194">
        <v>2</v>
      </c>
      <c r="AF30" s="194">
        <v>1</v>
      </c>
      <c r="AG30" s="194">
        <v>2</v>
      </c>
      <c r="AH30" s="194">
        <v>0</v>
      </c>
      <c r="AI30" s="194">
        <v>4</v>
      </c>
      <c r="AJ30" s="194">
        <v>5</v>
      </c>
      <c r="AK30" s="194">
        <v>11</v>
      </c>
      <c r="AL30" s="194">
        <v>8</v>
      </c>
      <c r="AM30" s="194">
        <v>11</v>
      </c>
      <c r="AN30" s="194">
        <v>7</v>
      </c>
      <c r="AO30" s="194">
        <v>22</v>
      </c>
      <c r="AP30" s="194">
        <v>22</v>
      </c>
      <c r="AQ30" s="194">
        <v>20</v>
      </c>
      <c r="AR30" s="194">
        <v>20</v>
      </c>
      <c r="AS30" s="194">
        <v>21</v>
      </c>
      <c r="AT30" s="194">
        <v>14</v>
      </c>
      <c r="AU30" s="194">
        <v>34</v>
      </c>
      <c r="AV30" s="194">
        <v>45</v>
      </c>
      <c r="AW30" s="194">
        <v>74</v>
      </c>
      <c r="AX30" s="194">
        <v>89</v>
      </c>
      <c r="AY30" s="194">
        <v>92</v>
      </c>
      <c r="AZ30" s="194">
        <v>73</v>
      </c>
      <c r="BA30" s="194">
        <v>62</v>
      </c>
      <c r="BB30" s="194">
        <v>37</v>
      </c>
      <c r="BC30" s="194">
        <v>23</v>
      </c>
      <c r="BD30" s="194">
        <v>15</v>
      </c>
      <c r="BE30" s="194">
        <v>9</v>
      </c>
      <c r="BF30" s="194">
        <v>7</v>
      </c>
      <c r="BG30" s="194">
        <v>0</v>
      </c>
      <c r="BI30" s="194">
        <v>1170</v>
      </c>
    </row>
    <row r="31" spans="1:61" x14ac:dyDescent="0.3">
      <c r="A31" s="219" t="s">
        <v>33</v>
      </c>
      <c r="B31" s="40" t="s">
        <v>51</v>
      </c>
      <c r="C31" s="41"/>
      <c r="D31" s="194">
        <v>0</v>
      </c>
      <c r="E31" s="194">
        <v>0</v>
      </c>
      <c r="F31" s="194">
        <v>4</v>
      </c>
      <c r="G31" s="194">
        <v>28</v>
      </c>
      <c r="H31" s="194">
        <v>91</v>
      </c>
      <c r="I31" s="194">
        <v>159</v>
      </c>
      <c r="J31" s="194">
        <v>135</v>
      </c>
      <c r="K31" s="194">
        <v>92</v>
      </c>
      <c r="L31" s="194">
        <v>47</v>
      </c>
      <c r="M31" s="194">
        <v>31</v>
      </c>
      <c r="N31" s="194">
        <v>27</v>
      </c>
      <c r="O31" s="194">
        <v>11</v>
      </c>
      <c r="P31" s="194">
        <v>4</v>
      </c>
      <c r="Q31" s="194">
        <v>8</v>
      </c>
      <c r="R31" s="194">
        <v>5</v>
      </c>
      <c r="S31" s="194">
        <v>3</v>
      </c>
      <c r="T31" s="194">
        <v>3</v>
      </c>
      <c r="U31" s="194">
        <v>3</v>
      </c>
      <c r="V31" s="194">
        <v>2</v>
      </c>
      <c r="W31" s="194">
        <v>2</v>
      </c>
      <c r="X31" s="194">
        <v>1</v>
      </c>
      <c r="Y31" s="194">
        <v>1</v>
      </c>
      <c r="Z31" s="194">
        <v>1</v>
      </c>
      <c r="AA31" s="194">
        <v>0</v>
      </c>
      <c r="AB31" s="194">
        <v>0</v>
      </c>
      <c r="AC31" s="194">
        <v>1</v>
      </c>
      <c r="AD31" s="194">
        <v>0</v>
      </c>
      <c r="AE31" s="194">
        <v>0</v>
      </c>
      <c r="AF31" s="194">
        <v>0</v>
      </c>
      <c r="AG31" s="194">
        <v>3</v>
      </c>
      <c r="AH31" s="194">
        <v>4</v>
      </c>
      <c r="AI31" s="194">
        <v>4</v>
      </c>
      <c r="AJ31" s="194">
        <v>3</v>
      </c>
      <c r="AK31" s="194">
        <v>8</v>
      </c>
      <c r="AL31" s="194">
        <v>7</v>
      </c>
      <c r="AM31" s="194">
        <v>10</v>
      </c>
      <c r="AN31" s="194">
        <v>14</v>
      </c>
      <c r="AO31" s="194">
        <v>12</v>
      </c>
      <c r="AP31" s="194">
        <v>15</v>
      </c>
      <c r="AQ31" s="194">
        <v>15</v>
      </c>
      <c r="AR31" s="194">
        <v>17</v>
      </c>
      <c r="AS31" s="194">
        <v>13</v>
      </c>
      <c r="AT31" s="194">
        <v>20</v>
      </c>
      <c r="AU31" s="194">
        <v>36</v>
      </c>
      <c r="AV31" s="194">
        <v>39</v>
      </c>
      <c r="AW31" s="194">
        <v>76</v>
      </c>
      <c r="AX31" s="194">
        <v>72</v>
      </c>
      <c r="AY31" s="194">
        <v>90</v>
      </c>
      <c r="AZ31" s="194">
        <v>63</v>
      </c>
      <c r="BA31" s="194">
        <v>47</v>
      </c>
      <c r="BB31" s="194">
        <v>38</v>
      </c>
      <c r="BC31" s="194">
        <v>34</v>
      </c>
      <c r="BD31" s="194">
        <v>17</v>
      </c>
      <c r="BE31" s="194">
        <v>11</v>
      </c>
      <c r="BF31" s="194">
        <v>11</v>
      </c>
      <c r="BG31" s="194">
        <v>0</v>
      </c>
      <c r="BI31" s="194">
        <v>1338</v>
      </c>
    </row>
    <row r="32" spans="1:61" x14ac:dyDescent="0.3">
      <c r="A32" s="219" t="s">
        <v>34</v>
      </c>
      <c r="B32" s="40" t="s">
        <v>52</v>
      </c>
      <c r="C32" s="41"/>
      <c r="D32" s="194">
        <v>0</v>
      </c>
      <c r="E32" s="194">
        <v>0</v>
      </c>
      <c r="F32" s="194">
        <v>2</v>
      </c>
      <c r="G32" s="194">
        <v>13</v>
      </c>
      <c r="H32" s="194">
        <v>57</v>
      </c>
      <c r="I32" s="194">
        <v>89</v>
      </c>
      <c r="J32" s="194">
        <v>109</v>
      </c>
      <c r="K32" s="194">
        <v>64</v>
      </c>
      <c r="L32" s="194">
        <v>40</v>
      </c>
      <c r="M32" s="194">
        <v>24</v>
      </c>
      <c r="N32" s="194">
        <v>14</v>
      </c>
      <c r="O32" s="194">
        <v>7</v>
      </c>
      <c r="P32" s="194">
        <v>8</v>
      </c>
      <c r="Q32" s="194">
        <v>6</v>
      </c>
      <c r="R32" s="194">
        <v>3</v>
      </c>
      <c r="S32" s="194">
        <v>1</v>
      </c>
      <c r="T32" s="194">
        <v>3</v>
      </c>
      <c r="U32" s="194">
        <v>0</v>
      </c>
      <c r="V32" s="194">
        <v>0</v>
      </c>
      <c r="W32" s="194">
        <v>0</v>
      </c>
      <c r="X32" s="194">
        <v>0</v>
      </c>
      <c r="Y32" s="194">
        <v>0</v>
      </c>
      <c r="Z32" s="194">
        <v>0</v>
      </c>
      <c r="AA32" s="194">
        <v>0</v>
      </c>
      <c r="AB32" s="194">
        <v>0</v>
      </c>
      <c r="AC32" s="194">
        <v>1</v>
      </c>
      <c r="AD32" s="194">
        <v>1</v>
      </c>
      <c r="AE32" s="194">
        <v>1</v>
      </c>
      <c r="AF32" s="194">
        <v>1</v>
      </c>
      <c r="AG32" s="194">
        <v>1</v>
      </c>
      <c r="AH32" s="194">
        <v>2</v>
      </c>
      <c r="AI32" s="194">
        <v>2</v>
      </c>
      <c r="AJ32" s="194">
        <v>3</v>
      </c>
      <c r="AK32" s="194">
        <v>3</v>
      </c>
      <c r="AL32" s="194">
        <v>3</v>
      </c>
      <c r="AM32" s="194">
        <v>3</v>
      </c>
      <c r="AN32" s="194">
        <v>6</v>
      </c>
      <c r="AO32" s="194">
        <v>2</v>
      </c>
      <c r="AP32" s="194">
        <v>10</v>
      </c>
      <c r="AQ32" s="194">
        <v>10</v>
      </c>
      <c r="AR32" s="194">
        <v>10</v>
      </c>
      <c r="AS32" s="194">
        <v>7</v>
      </c>
      <c r="AT32" s="194">
        <v>7</v>
      </c>
      <c r="AU32" s="194">
        <v>14</v>
      </c>
      <c r="AV32" s="194">
        <v>34</v>
      </c>
      <c r="AW32" s="194">
        <v>48</v>
      </c>
      <c r="AX32" s="194">
        <v>66</v>
      </c>
      <c r="AY32" s="194">
        <v>56</v>
      </c>
      <c r="AZ32" s="194">
        <v>47</v>
      </c>
      <c r="BA32" s="194">
        <v>39</v>
      </c>
      <c r="BB32" s="194">
        <v>33</v>
      </c>
      <c r="BC32" s="194">
        <v>15</v>
      </c>
      <c r="BD32" s="194">
        <v>8</v>
      </c>
      <c r="BE32" s="194">
        <v>8</v>
      </c>
      <c r="BF32" s="194">
        <v>3</v>
      </c>
      <c r="BG32" s="194">
        <v>1</v>
      </c>
      <c r="BI32" s="194">
        <v>885</v>
      </c>
    </row>
    <row r="33" spans="1:61" x14ac:dyDescent="0.3">
      <c r="A33" s="219" t="s">
        <v>35</v>
      </c>
      <c r="B33" s="40" t="s">
        <v>53</v>
      </c>
      <c r="C33" s="41"/>
      <c r="D33" s="194">
        <v>0</v>
      </c>
      <c r="E33" s="194">
        <v>0</v>
      </c>
      <c r="F33" s="194">
        <v>1</v>
      </c>
      <c r="G33" s="194">
        <v>14</v>
      </c>
      <c r="H33" s="194">
        <v>32</v>
      </c>
      <c r="I33" s="194">
        <v>39</v>
      </c>
      <c r="J33" s="194">
        <v>41</v>
      </c>
      <c r="K33" s="194">
        <v>25</v>
      </c>
      <c r="L33" s="194">
        <v>16</v>
      </c>
      <c r="M33" s="194">
        <v>20</v>
      </c>
      <c r="N33" s="194">
        <v>8</v>
      </c>
      <c r="O33" s="194">
        <v>6</v>
      </c>
      <c r="P33" s="194">
        <v>3</v>
      </c>
      <c r="Q33" s="194">
        <v>3</v>
      </c>
      <c r="R33" s="194">
        <v>1</v>
      </c>
      <c r="S33" s="194">
        <v>0</v>
      </c>
      <c r="T33" s="194">
        <v>1</v>
      </c>
      <c r="U33" s="194">
        <v>0</v>
      </c>
      <c r="V33" s="194">
        <v>1</v>
      </c>
      <c r="W33" s="194">
        <v>1</v>
      </c>
      <c r="X33" s="194">
        <v>0</v>
      </c>
      <c r="Y33" s="194">
        <v>0</v>
      </c>
      <c r="Z33" s="194">
        <v>0</v>
      </c>
      <c r="AA33" s="194">
        <v>0</v>
      </c>
      <c r="AB33" s="194">
        <v>0</v>
      </c>
      <c r="AC33" s="194">
        <v>0</v>
      </c>
      <c r="AD33" s="194">
        <v>0</v>
      </c>
      <c r="AE33" s="194">
        <v>0</v>
      </c>
      <c r="AF33" s="194">
        <v>0</v>
      </c>
      <c r="AG33" s="194">
        <v>0</v>
      </c>
      <c r="AH33" s="194">
        <v>1</v>
      </c>
      <c r="AI33" s="194">
        <v>1</v>
      </c>
      <c r="AJ33" s="194">
        <v>2</v>
      </c>
      <c r="AK33" s="194">
        <v>0</v>
      </c>
      <c r="AL33" s="194">
        <v>3</v>
      </c>
      <c r="AM33" s="194">
        <v>5</v>
      </c>
      <c r="AN33" s="194">
        <v>5</v>
      </c>
      <c r="AO33" s="194">
        <v>3</v>
      </c>
      <c r="AP33" s="194">
        <v>5</v>
      </c>
      <c r="AQ33" s="194">
        <v>2</v>
      </c>
      <c r="AR33" s="194">
        <v>3</v>
      </c>
      <c r="AS33" s="194">
        <v>4</v>
      </c>
      <c r="AT33" s="194">
        <v>8</v>
      </c>
      <c r="AU33" s="194">
        <v>15</v>
      </c>
      <c r="AV33" s="194">
        <v>14</v>
      </c>
      <c r="AW33" s="194">
        <v>31</v>
      </c>
      <c r="AX33" s="194">
        <v>29</v>
      </c>
      <c r="AY33" s="194">
        <v>28</v>
      </c>
      <c r="AZ33" s="194">
        <v>16</v>
      </c>
      <c r="BA33" s="194">
        <v>30</v>
      </c>
      <c r="BB33" s="194">
        <v>7</v>
      </c>
      <c r="BC33" s="194">
        <v>4</v>
      </c>
      <c r="BD33" s="194">
        <v>3</v>
      </c>
      <c r="BE33" s="194">
        <v>2</v>
      </c>
      <c r="BF33" s="194">
        <v>2</v>
      </c>
      <c r="BG33" s="194">
        <v>1</v>
      </c>
      <c r="BI33" s="194">
        <v>436</v>
      </c>
    </row>
    <row r="34" spans="1:61" x14ac:dyDescent="0.3">
      <c r="A34" s="219" t="s">
        <v>36</v>
      </c>
      <c r="B34" s="40" t="s">
        <v>54</v>
      </c>
      <c r="C34" s="41"/>
      <c r="D34" s="194">
        <v>0</v>
      </c>
      <c r="E34" s="194">
        <v>0</v>
      </c>
      <c r="F34" s="194">
        <v>0</v>
      </c>
      <c r="G34" s="194">
        <v>3</v>
      </c>
      <c r="H34" s="194">
        <v>8</v>
      </c>
      <c r="I34" s="194">
        <v>17</v>
      </c>
      <c r="J34" s="194">
        <v>24</v>
      </c>
      <c r="K34" s="194">
        <v>12</v>
      </c>
      <c r="L34" s="194">
        <v>3</v>
      </c>
      <c r="M34" s="194">
        <v>9</v>
      </c>
      <c r="N34" s="194">
        <v>3</v>
      </c>
      <c r="O34" s="194">
        <v>0</v>
      </c>
      <c r="P34" s="194">
        <v>3</v>
      </c>
      <c r="Q34" s="194">
        <v>0</v>
      </c>
      <c r="R34" s="194">
        <v>3</v>
      </c>
      <c r="S34" s="194">
        <v>0</v>
      </c>
      <c r="T34" s="194">
        <v>0</v>
      </c>
      <c r="U34" s="194">
        <v>0</v>
      </c>
      <c r="V34" s="194">
        <v>0</v>
      </c>
      <c r="W34" s="194">
        <v>0</v>
      </c>
      <c r="X34" s="194">
        <v>0</v>
      </c>
      <c r="Y34" s="194">
        <v>0</v>
      </c>
      <c r="Z34" s="194">
        <v>0</v>
      </c>
      <c r="AA34" s="194">
        <v>0</v>
      </c>
      <c r="AB34" s="194">
        <v>0</v>
      </c>
      <c r="AC34" s="194">
        <v>0</v>
      </c>
      <c r="AD34" s="194">
        <v>0</v>
      </c>
      <c r="AE34" s="194">
        <v>0</v>
      </c>
      <c r="AF34" s="194">
        <v>0</v>
      </c>
      <c r="AG34" s="194">
        <v>0</v>
      </c>
      <c r="AH34" s="194">
        <v>0</v>
      </c>
      <c r="AI34" s="194">
        <v>0</v>
      </c>
      <c r="AJ34" s="194">
        <v>1</v>
      </c>
      <c r="AK34" s="194">
        <v>1</v>
      </c>
      <c r="AL34" s="194">
        <v>3</v>
      </c>
      <c r="AM34" s="194">
        <v>3</v>
      </c>
      <c r="AN34" s="194">
        <v>2</v>
      </c>
      <c r="AO34" s="194">
        <v>5</v>
      </c>
      <c r="AP34" s="194">
        <v>1</v>
      </c>
      <c r="AQ34" s="194">
        <v>5</v>
      </c>
      <c r="AR34" s="194">
        <v>3</v>
      </c>
      <c r="AS34" s="194">
        <v>3</v>
      </c>
      <c r="AT34" s="194">
        <v>4</v>
      </c>
      <c r="AU34" s="194">
        <v>3</v>
      </c>
      <c r="AV34" s="194">
        <v>5</v>
      </c>
      <c r="AW34" s="194">
        <v>13</v>
      </c>
      <c r="AX34" s="194">
        <v>24</v>
      </c>
      <c r="AY34" s="194">
        <v>13</v>
      </c>
      <c r="AZ34" s="194">
        <v>15</v>
      </c>
      <c r="BA34" s="194">
        <v>5</v>
      </c>
      <c r="BB34" s="194">
        <v>5</v>
      </c>
      <c r="BC34" s="194">
        <v>3</v>
      </c>
      <c r="BD34" s="194">
        <v>4</v>
      </c>
      <c r="BE34" s="194">
        <v>3</v>
      </c>
      <c r="BF34" s="194">
        <v>2</v>
      </c>
      <c r="BG34" s="194">
        <v>0</v>
      </c>
      <c r="BI34" s="194">
        <v>211</v>
      </c>
    </row>
    <row r="35" spans="1:61" x14ac:dyDescent="0.3">
      <c r="A35" s="219" t="s">
        <v>37</v>
      </c>
      <c r="B35" s="40" t="s">
        <v>55</v>
      </c>
      <c r="C35" s="41"/>
      <c r="D35" s="194">
        <v>0</v>
      </c>
      <c r="E35" s="194">
        <v>1</v>
      </c>
      <c r="F35" s="194">
        <v>2</v>
      </c>
      <c r="G35" s="194">
        <v>14</v>
      </c>
      <c r="H35" s="194">
        <v>65</v>
      </c>
      <c r="I35" s="194">
        <v>114</v>
      </c>
      <c r="J35" s="194">
        <v>138</v>
      </c>
      <c r="K35" s="194">
        <v>107</v>
      </c>
      <c r="L35" s="194">
        <v>67</v>
      </c>
      <c r="M35" s="194">
        <v>39</v>
      </c>
      <c r="N35" s="194">
        <v>20</v>
      </c>
      <c r="O35" s="194">
        <v>21</v>
      </c>
      <c r="P35" s="194">
        <v>7</v>
      </c>
      <c r="Q35" s="194">
        <v>9</v>
      </c>
      <c r="R35" s="194">
        <v>5</v>
      </c>
      <c r="S35" s="194">
        <v>9</v>
      </c>
      <c r="T35" s="194">
        <v>4</v>
      </c>
      <c r="U35" s="194">
        <v>5</v>
      </c>
      <c r="V35" s="194">
        <v>2</v>
      </c>
      <c r="W35" s="194">
        <v>5</v>
      </c>
      <c r="X35" s="194">
        <v>0</v>
      </c>
      <c r="Y35" s="194">
        <v>2</v>
      </c>
      <c r="Z35" s="194">
        <v>3</v>
      </c>
      <c r="AA35" s="194">
        <v>1</v>
      </c>
      <c r="AB35" s="194">
        <v>1</v>
      </c>
      <c r="AC35" s="194">
        <v>0</v>
      </c>
      <c r="AD35" s="194">
        <v>1</v>
      </c>
      <c r="AE35" s="194">
        <v>2</v>
      </c>
      <c r="AF35" s="194">
        <v>1</v>
      </c>
      <c r="AG35" s="194">
        <v>1</v>
      </c>
      <c r="AH35" s="194">
        <v>1</v>
      </c>
      <c r="AI35" s="194">
        <v>1</v>
      </c>
      <c r="AJ35" s="194">
        <v>6</v>
      </c>
      <c r="AK35" s="194">
        <v>7</v>
      </c>
      <c r="AL35" s="194">
        <v>12</v>
      </c>
      <c r="AM35" s="194">
        <v>10</v>
      </c>
      <c r="AN35" s="194">
        <v>15</v>
      </c>
      <c r="AO35" s="194">
        <v>12</v>
      </c>
      <c r="AP35" s="194">
        <v>20</v>
      </c>
      <c r="AQ35" s="194">
        <v>22</v>
      </c>
      <c r="AR35" s="194">
        <v>14</v>
      </c>
      <c r="AS35" s="194">
        <v>22</v>
      </c>
      <c r="AT35" s="194">
        <v>20</v>
      </c>
      <c r="AU35" s="194">
        <v>44</v>
      </c>
      <c r="AV35" s="194">
        <v>59</v>
      </c>
      <c r="AW35" s="194">
        <v>86</v>
      </c>
      <c r="AX35" s="194">
        <v>108</v>
      </c>
      <c r="AY35" s="194">
        <v>120</v>
      </c>
      <c r="AZ35" s="194">
        <v>76</v>
      </c>
      <c r="BA35" s="194">
        <v>76</v>
      </c>
      <c r="BB35" s="194">
        <v>38</v>
      </c>
      <c r="BC35" s="194">
        <v>38</v>
      </c>
      <c r="BD35" s="194">
        <v>19</v>
      </c>
      <c r="BE35" s="194">
        <v>15</v>
      </c>
      <c r="BF35" s="194">
        <v>7</v>
      </c>
      <c r="BG35" s="194">
        <v>4</v>
      </c>
      <c r="BI35" s="194">
        <v>1498</v>
      </c>
    </row>
    <row r="36" spans="1:61" x14ac:dyDescent="0.3">
      <c r="A36" s="26"/>
      <c r="B36" s="44"/>
      <c r="C36" s="45"/>
      <c r="D36" s="195">
        <v>0</v>
      </c>
      <c r="E36" s="195">
        <v>3</v>
      </c>
      <c r="F36" s="195">
        <v>19</v>
      </c>
      <c r="G36" s="195">
        <v>128</v>
      </c>
      <c r="H36" s="195">
        <v>454</v>
      </c>
      <c r="I36" s="195">
        <v>777</v>
      </c>
      <c r="J36" s="195">
        <v>863</v>
      </c>
      <c r="K36" s="195">
        <v>574</v>
      </c>
      <c r="L36" s="195">
        <v>330</v>
      </c>
      <c r="M36" s="195">
        <v>224</v>
      </c>
      <c r="N36" s="195">
        <v>155</v>
      </c>
      <c r="O36" s="195">
        <v>105</v>
      </c>
      <c r="P36" s="195">
        <v>58</v>
      </c>
      <c r="Q36" s="195">
        <v>58</v>
      </c>
      <c r="R36" s="195">
        <v>33</v>
      </c>
      <c r="S36" s="195">
        <v>34</v>
      </c>
      <c r="T36" s="195">
        <v>31</v>
      </c>
      <c r="U36" s="195">
        <v>20</v>
      </c>
      <c r="V36" s="195">
        <v>18</v>
      </c>
      <c r="W36" s="195">
        <v>21</v>
      </c>
      <c r="X36" s="195">
        <v>15</v>
      </c>
      <c r="Y36" s="195">
        <v>14</v>
      </c>
      <c r="Z36" s="195">
        <v>10</v>
      </c>
      <c r="AA36" s="195">
        <v>10</v>
      </c>
      <c r="AB36" s="195">
        <v>7</v>
      </c>
      <c r="AC36" s="195">
        <v>10</v>
      </c>
      <c r="AD36" s="195">
        <v>10</v>
      </c>
      <c r="AE36" s="195">
        <v>12</v>
      </c>
      <c r="AF36" s="195">
        <v>10</v>
      </c>
      <c r="AG36" s="195">
        <v>28</v>
      </c>
      <c r="AH36" s="195">
        <v>34</v>
      </c>
      <c r="AI36" s="195">
        <v>44</v>
      </c>
      <c r="AJ36" s="195">
        <v>52</v>
      </c>
      <c r="AK36" s="195">
        <v>75</v>
      </c>
      <c r="AL36" s="195">
        <v>97</v>
      </c>
      <c r="AM36" s="195">
        <v>118</v>
      </c>
      <c r="AN36" s="195">
        <v>143</v>
      </c>
      <c r="AO36" s="195">
        <v>168</v>
      </c>
      <c r="AP36" s="195">
        <v>188</v>
      </c>
      <c r="AQ36" s="195">
        <v>198</v>
      </c>
      <c r="AR36" s="195">
        <v>162</v>
      </c>
      <c r="AS36" s="195">
        <v>177</v>
      </c>
      <c r="AT36" s="195">
        <v>166</v>
      </c>
      <c r="AU36" s="195">
        <v>278</v>
      </c>
      <c r="AV36" s="195">
        <v>381</v>
      </c>
      <c r="AW36" s="195">
        <v>588</v>
      </c>
      <c r="AX36" s="195">
        <v>711</v>
      </c>
      <c r="AY36" s="195">
        <v>728</v>
      </c>
      <c r="AZ36" s="195">
        <v>529</v>
      </c>
      <c r="BA36" s="195">
        <v>457</v>
      </c>
      <c r="BB36" s="195">
        <v>320</v>
      </c>
      <c r="BC36" s="195">
        <v>241</v>
      </c>
      <c r="BD36" s="195">
        <v>146</v>
      </c>
      <c r="BE36" s="195">
        <v>91</v>
      </c>
      <c r="BF36" s="195">
        <v>59</v>
      </c>
      <c r="BG36" s="195">
        <v>16</v>
      </c>
      <c r="BI36" s="240">
        <v>10198</v>
      </c>
    </row>
    <row r="37" spans="1:61" x14ac:dyDescent="0.3">
      <c r="A37" s="219" t="s">
        <v>38</v>
      </c>
      <c r="B37" s="40" t="s">
        <v>56</v>
      </c>
      <c r="C37" s="41"/>
      <c r="D37" s="194">
        <v>0</v>
      </c>
      <c r="E37" s="194">
        <v>1</v>
      </c>
      <c r="F37" s="194">
        <v>8</v>
      </c>
      <c r="G37" s="194">
        <v>41</v>
      </c>
      <c r="H37" s="194">
        <v>183</v>
      </c>
      <c r="I37" s="194">
        <v>377</v>
      </c>
      <c r="J37" s="194">
        <v>476</v>
      </c>
      <c r="K37" s="194">
        <v>390</v>
      </c>
      <c r="L37" s="194">
        <v>282</v>
      </c>
      <c r="M37" s="194">
        <v>179</v>
      </c>
      <c r="N37" s="194">
        <v>124</v>
      </c>
      <c r="O37" s="194">
        <v>102</v>
      </c>
      <c r="P37" s="194">
        <v>56</v>
      </c>
      <c r="Q37" s="194">
        <v>65</v>
      </c>
      <c r="R37" s="194">
        <v>48</v>
      </c>
      <c r="S37" s="194">
        <v>29</v>
      </c>
      <c r="T37" s="194">
        <v>17</v>
      </c>
      <c r="U37" s="194">
        <v>23</v>
      </c>
      <c r="V37" s="194">
        <v>8</v>
      </c>
      <c r="W37" s="194">
        <v>7</v>
      </c>
      <c r="X37" s="194">
        <v>6</v>
      </c>
      <c r="Y37" s="194">
        <v>6</v>
      </c>
      <c r="Z37" s="194">
        <v>4</v>
      </c>
      <c r="AA37" s="194">
        <v>2</v>
      </c>
      <c r="AB37" s="194">
        <v>2</v>
      </c>
      <c r="AC37" s="194">
        <v>3</v>
      </c>
      <c r="AD37" s="194">
        <v>2</v>
      </c>
      <c r="AE37" s="194">
        <v>2</v>
      </c>
      <c r="AF37" s="194">
        <v>3</v>
      </c>
      <c r="AG37" s="194">
        <v>13</v>
      </c>
      <c r="AH37" s="194">
        <v>15</v>
      </c>
      <c r="AI37" s="194">
        <v>18</v>
      </c>
      <c r="AJ37" s="194">
        <v>27</v>
      </c>
      <c r="AK37" s="194">
        <v>35</v>
      </c>
      <c r="AL37" s="194">
        <v>49</v>
      </c>
      <c r="AM37" s="194">
        <v>81</v>
      </c>
      <c r="AN37" s="194">
        <v>105</v>
      </c>
      <c r="AO37" s="194">
        <v>128</v>
      </c>
      <c r="AP37" s="194">
        <v>135</v>
      </c>
      <c r="AQ37" s="194">
        <v>127</v>
      </c>
      <c r="AR37" s="194">
        <v>136</v>
      </c>
      <c r="AS37" s="194">
        <v>138</v>
      </c>
      <c r="AT37" s="194">
        <v>168</v>
      </c>
      <c r="AU37" s="194">
        <v>188</v>
      </c>
      <c r="AV37" s="194">
        <v>279</v>
      </c>
      <c r="AW37" s="194">
        <v>391</v>
      </c>
      <c r="AX37" s="194">
        <v>491</v>
      </c>
      <c r="AY37" s="194">
        <v>514</v>
      </c>
      <c r="AZ37" s="194">
        <v>413</v>
      </c>
      <c r="BA37" s="194">
        <v>320</v>
      </c>
      <c r="BB37" s="194">
        <v>214</v>
      </c>
      <c r="BC37" s="194">
        <v>163</v>
      </c>
      <c r="BD37" s="194">
        <v>106</v>
      </c>
      <c r="BE37" s="194">
        <v>75</v>
      </c>
      <c r="BF37" s="194">
        <v>54</v>
      </c>
      <c r="BG37" s="194">
        <v>12</v>
      </c>
      <c r="BI37" s="194">
        <v>6841</v>
      </c>
    </row>
    <row r="38" spans="1:61" x14ac:dyDescent="0.3">
      <c r="A38" s="219" t="s">
        <v>158</v>
      </c>
      <c r="B38" s="40" t="s">
        <v>57</v>
      </c>
      <c r="C38" s="41"/>
      <c r="D38" s="194">
        <v>0</v>
      </c>
      <c r="E38" s="194">
        <v>0</v>
      </c>
      <c r="F38" s="194">
        <v>16</v>
      </c>
      <c r="G38" s="194">
        <v>17</v>
      </c>
      <c r="H38" s="194">
        <v>23</v>
      </c>
      <c r="I38" s="194">
        <v>42</v>
      </c>
      <c r="J38" s="194">
        <v>55</v>
      </c>
      <c r="K38" s="194">
        <v>36</v>
      </c>
      <c r="L38" s="194">
        <v>33</v>
      </c>
      <c r="M38" s="194">
        <v>14</v>
      </c>
      <c r="N38" s="194">
        <v>9</v>
      </c>
      <c r="O38" s="194">
        <v>8</v>
      </c>
      <c r="P38" s="194">
        <v>4</v>
      </c>
      <c r="Q38" s="194">
        <v>2</v>
      </c>
      <c r="R38" s="194">
        <v>2</v>
      </c>
      <c r="S38" s="194">
        <v>3</v>
      </c>
      <c r="T38" s="194">
        <v>2</v>
      </c>
      <c r="U38" s="194">
        <v>3</v>
      </c>
      <c r="V38" s="194">
        <v>1</v>
      </c>
      <c r="W38" s="194">
        <v>1</v>
      </c>
      <c r="X38" s="194">
        <v>1</v>
      </c>
      <c r="Y38" s="194">
        <v>0</v>
      </c>
      <c r="Z38" s="194">
        <v>0</v>
      </c>
      <c r="AA38" s="194">
        <v>0</v>
      </c>
      <c r="AB38" s="194">
        <v>0</v>
      </c>
      <c r="AC38" s="194">
        <v>0</v>
      </c>
      <c r="AD38" s="194">
        <v>1</v>
      </c>
      <c r="AE38" s="194">
        <v>0</v>
      </c>
      <c r="AF38" s="194">
        <v>1</v>
      </c>
      <c r="AG38" s="194">
        <v>1</v>
      </c>
      <c r="AH38" s="194">
        <v>2</v>
      </c>
      <c r="AI38" s="194">
        <v>1</v>
      </c>
      <c r="AJ38" s="194">
        <v>2</v>
      </c>
      <c r="AK38" s="194">
        <v>1</v>
      </c>
      <c r="AL38" s="194">
        <v>4</v>
      </c>
      <c r="AM38" s="194">
        <v>8</v>
      </c>
      <c r="AN38" s="194">
        <v>15</v>
      </c>
      <c r="AO38" s="194">
        <v>8</v>
      </c>
      <c r="AP38" s="194">
        <v>15</v>
      </c>
      <c r="AQ38" s="194">
        <v>15</v>
      </c>
      <c r="AR38" s="194">
        <v>8</v>
      </c>
      <c r="AS38" s="194">
        <v>15</v>
      </c>
      <c r="AT38" s="194">
        <v>10</v>
      </c>
      <c r="AU38" s="194">
        <v>15</v>
      </c>
      <c r="AV38" s="194">
        <v>23</v>
      </c>
      <c r="AW38" s="194">
        <v>26</v>
      </c>
      <c r="AX38" s="194">
        <v>53</v>
      </c>
      <c r="AY38" s="194">
        <v>57</v>
      </c>
      <c r="AZ38" s="194">
        <v>47</v>
      </c>
      <c r="BA38" s="194">
        <v>41</v>
      </c>
      <c r="BB38" s="194">
        <v>30</v>
      </c>
      <c r="BC38" s="194">
        <v>28</v>
      </c>
      <c r="BD38" s="194">
        <v>17</v>
      </c>
      <c r="BE38" s="194">
        <v>14</v>
      </c>
      <c r="BF38" s="194">
        <v>4</v>
      </c>
      <c r="BG38" s="194">
        <v>2</v>
      </c>
      <c r="BI38" s="194">
        <v>736</v>
      </c>
    </row>
    <row r="39" spans="1:61" x14ac:dyDescent="0.3">
      <c r="A39" s="20"/>
      <c r="B39" s="47"/>
      <c r="C39" s="48"/>
      <c r="D39" s="196">
        <v>0</v>
      </c>
      <c r="E39" s="196">
        <v>1</v>
      </c>
      <c r="F39" s="196">
        <v>24</v>
      </c>
      <c r="G39" s="196">
        <v>58</v>
      </c>
      <c r="H39" s="196">
        <v>206</v>
      </c>
      <c r="I39" s="196">
        <v>419</v>
      </c>
      <c r="J39" s="196">
        <v>531</v>
      </c>
      <c r="K39" s="196">
        <v>426</v>
      </c>
      <c r="L39" s="196">
        <v>315</v>
      </c>
      <c r="M39" s="196">
        <v>193</v>
      </c>
      <c r="N39" s="196">
        <v>133</v>
      </c>
      <c r="O39" s="196">
        <v>110</v>
      </c>
      <c r="P39" s="196">
        <v>60</v>
      </c>
      <c r="Q39" s="196">
        <v>67</v>
      </c>
      <c r="R39" s="196">
        <v>50</v>
      </c>
      <c r="S39" s="196">
        <v>32</v>
      </c>
      <c r="T39" s="196">
        <v>19</v>
      </c>
      <c r="U39" s="196">
        <v>26</v>
      </c>
      <c r="V39" s="196">
        <v>9</v>
      </c>
      <c r="W39" s="196">
        <v>8</v>
      </c>
      <c r="X39" s="196">
        <v>7</v>
      </c>
      <c r="Y39" s="196">
        <v>6</v>
      </c>
      <c r="Z39" s="196">
        <v>4</v>
      </c>
      <c r="AA39" s="196">
        <v>2</v>
      </c>
      <c r="AB39" s="196">
        <v>2</v>
      </c>
      <c r="AC39" s="196">
        <v>3</v>
      </c>
      <c r="AD39" s="196">
        <v>3</v>
      </c>
      <c r="AE39" s="196">
        <v>2</v>
      </c>
      <c r="AF39" s="196">
        <v>4</v>
      </c>
      <c r="AG39" s="196">
        <v>14</v>
      </c>
      <c r="AH39" s="196">
        <v>17</v>
      </c>
      <c r="AI39" s="196">
        <v>19</v>
      </c>
      <c r="AJ39" s="196">
        <v>29</v>
      </c>
      <c r="AK39" s="196">
        <v>36</v>
      </c>
      <c r="AL39" s="196">
        <v>53</v>
      </c>
      <c r="AM39" s="196">
        <v>89</v>
      </c>
      <c r="AN39" s="196">
        <v>120</v>
      </c>
      <c r="AO39" s="196">
        <v>136</v>
      </c>
      <c r="AP39" s="196">
        <v>150</v>
      </c>
      <c r="AQ39" s="196">
        <v>142</v>
      </c>
      <c r="AR39" s="196">
        <v>144</v>
      </c>
      <c r="AS39" s="196">
        <v>153</v>
      </c>
      <c r="AT39" s="196">
        <v>178</v>
      </c>
      <c r="AU39" s="196">
        <v>203</v>
      </c>
      <c r="AV39" s="196">
        <v>302</v>
      </c>
      <c r="AW39" s="196">
        <v>417</v>
      </c>
      <c r="AX39" s="196">
        <v>544</v>
      </c>
      <c r="AY39" s="196">
        <v>571</v>
      </c>
      <c r="AZ39" s="196">
        <v>460</v>
      </c>
      <c r="BA39" s="196">
        <v>361</v>
      </c>
      <c r="BB39" s="196">
        <v>244</v>
      </c>
      <c r="BC39" s="196">
        <v>191</v>
      </c>
      <c r="BD39" s="196">
        <v>123</v>
      </c>
      <c r="BE39" s="196">
        <v>89</v>
      </c>
      <c r="BF39" s="196">
        <v>58</v>
      </c>
      <c r="BG39" s="196">
        <v>14</v>
      </c>
      <c r="BI39" s="241">
        <v>7577</v>
      </c>
    </row>
    <row r="40" spans="1:61" x14ac:dyDescent="0.3">
      <c r="A40" s="20"/>
      <c r="B40" s="50"/>
      <c r="C40" s="51"/>
      <c r="D40" s="52"/>
    </row>
    <row r="44" spans="1:61" x14ac:dyDescent="0.3">
      <c r="C44" s="54"/>
    </row>
    <row r="51" spans="4:4" x14ac:dyDescent="0.3">
      <c r="D51" s="55"/>
    </row>
  </sheetData>
  <mergeCells count="3">
    <mergeCell ref="B13:D13"/>
    <mergeCell ref="B16:C16"/>
    <mergeCell ref="C4:M4"/>
  </mergeCells>
  <hyperlinks>
    <hyperlink ref="C11"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8" width="15.77734375" style="20" customWidth="1"/>
    <col min="9" max="15" width="15.33203125" style="20" customWidth="1"/>
    <col min="16" max="16384" width="9.109375" style="20"/>
  </cols>
  <sheetData>
    <row r="1" spans="1:15" s="1" customFormat="1" ht="14.1" customHeight="1" x14ac:dyDescent="0.3">
      <c r="B1" s="2" t="s">
        <v>0</v>
      </c>
    </row>
    <row r="2" spans="1:15" s="1" customFormat="1" ht="14.1" customHeight="1" x14ac:dyDescent="0.3"/>
    <row r="3" spans="1:15" s="7" customFormat="1" ht="18.75" customHeight="1" x14ac:dyDescent="0.3">
      <c r="A3" s="3"/>
      <c r="B3" s="4" t="s">
        <v>1</v>
      </c>
      <c r="C3" s="5" t="s">
        <v>144</v>
      </c>
      <c r="D3" s="5"/>
      <c r="E3" s="19"/>
      <c r="F3" s="200"/>
      <c r="G3" s="19"/>
      <c r="H3" s="3"/>
    </row>
    <row r="4" spans="1:15" s="7" customFormat="1" ht="29.4" customHeight="1" x14ac:dyDescent="0.3">
      <c r="A4" s="3"/>
      <c r="B4" s="4" t="s">
        <v>3</v>
      </c>
      <c r="C4" s="249" t="s">
        <v>146</v>
      </c>
      <c r="D4" s="249"/>
      <c r="E4" s="249"/>
      <c r="F4" s="249"/>
      <c r="G4" s="249"/>
      <c r="H4" s="249"/>
      <c r="I4" s="250"/>
      <c r="J4" s="250"/>
      <c r="K4" s="250"/>
      <c r="L4" s="250"/>
      <c r="M4" s="250"/>
      <c r="N4" s="250"/>
      <c r="O4" s="250"/>
    </row>
    <row r="5" spans="1:15" s="7" customFormat="1" ht="19.5" customHeight="1" x14ac:dyDescent="0.3">
      <c r="A5" s="3"/>
      <c r="B5" s="197" t="s">
        <v>4</v>
      </c>
      <c r="C5" s="9" t="s">
        <v>197</v>
      </c>
      <c r="D5" s="10"/>
      <c r="H5" s="11"/>
    </row>
    <row r="6" spans="1:15" s="7" customFormat="1" ht="14.25" customHeight="1" x14ac:dyDescent="0.2">
      <c r="A6" s="3"/>
      <c r="B6" s="8" t="s">
        <v>5</v>
      </c>
      <c r="C6" s="12" t="s">
        <v>6</v>
      </c>
      <c r="D6" s="12"/>
      <c r="E6" s="11"/>
      <c r="F6" s="11"/>
      <c r="G6" s="11"/>
      <c r="H6" s="11"/>
    </row>
    <row r="7" spans="1:15" s="7" customFormat="1" x14ac:dyDescent="0.2">
      <c r="A7" s="3"/>
      <c r="B7" s="8" t="s">
        <v>7</v>
      </c>
      <c r="C7" s="12" t="s">
        <v>8</v>
      </c>
      <c r="D7" s="12"/>
      <c r="E7" s="11"/>
      <c r="F7" s="11"/>
      <c r="G7" s="11"/>
      <c r="H7" s="11"/>
    </row>
    <row r="8" spans="1:15" s="7" customFormat="1" x14ac:dyDescent="0.2">
      <c r="A8" s="3"/>
      <c r="B8" s="8" t="s">
        <v>9</v>
      </c>
      <c r="C8" s="13" t="s">
        <v>198</v>
      </c>
      <c r="D8" s="14"/>
      <c r="E8" s="11"/>
      <c r="F8" s="11"/>
      <c r="G8" s="11"/>
      <c r="H8" s="11"/>
    </row>
    <row r="9" spans="1:15" s="7" customFormat="1" ht="12.6" x14ac:dyDescent="0.2">
      <c r="A9" s="3"/>
      <c r="B9" s="8" t="s">
        <v>10</v>
      </c>
      <c r="C9" s="12" t="s">
        <v>11</v>
      </c>
      <c r="D9" s="15"/>
      <c r="E9" s="12"/>
      <c r="F9" s="12"/>
      <c r="G9" s="12"/>
      <c r="H9" s="3"/>
    </row>
    <row r="10" spans="1:15" s="7" customFormat="1" ht="12.6" x14ac:dyDescent="0.2">
      <c r="A10" s="3"/>
      <c r="B10" s="8" t="s">
        <v>12</v>
      </c>
      <c r="C10" s="12" t="s">
        <v>13</v>
      </c>
      <c r="D10" s="15"/>
      <c r="E10" s="12"/>
      <c r="F10" s="12"/>
      <c r="G10" s="12"/>
      <c r="H10" s="3"/>
    </row>
    <row r="11" spans="1:15" s="7" customFormat="1" x14ac:dyDescent="0.3">
      <c r="A11" s="3"/>
      <c r="B11" s="8" t="s">
        <v>14</v>
      </c>
      <c r="C11" s="16" t="s">
        <v>15</v>
      </c>
      <c r="D11" s="17"/>
      <c r="E11" s="12"/>
      <c r="F11" s="12"/>
      <c r="G11" s="12"/>
      <c r="H11" s="18"/>
    </row>
    <row r="12" spans="1:15" s="7" customFormat="1" ht="12.6" x14ac:dyDescent="0.2">
      <c r="A12" s="3"/>
      <c r="B12" s="3"/>
      <c r="C12" s="3"/>
      <c r="D12" s="3"/>
      <c r="E12" s="3"/>
      <c r="F12" s="3"/>
      <c r="G12" s="3"/>
      <c r="H12" s="3"/>
    </row>
    <row r="13" spans="1:15" ht="16.2" x14ac:dyDescent="0.3">
      <c r="A13" s="3"/>
      <c r="B13" s="251" t="s">
        <v>147</v>
      </c>
      <c r="C13" s="251"/>
      <c r="D13" s="251"/>
      <c r="E13" s="251"/>
      <c r="F13" s="251"/>
      <c r="G13" s="251"/>
      <c r="H13" s="251"/>
    </row>
    <row r="14" spans="1:15" ht="10.199999999999999" customHeight="1" x14ac:dyDescent="0.3">
      <c r="A14" s="3"/>
      <c r="B14" s="19"/>
      <c r="C14" s="19"/>
      <c r="D14" s="19"/>
      <c r="E14" s="19"/>
      <c r="F14" s="200"/>
      <c r="G14" s="19"/>
      <c r="H14" s="19"/>
    </row>
    <row r="15" spans="1:15" x14ac:dyDescent="0.3">
      <c r="A15" s="3"/>
      <c r="B15" s="3"/>
      <c r="C15" s="3"/>
      <c r="D15" s="254" t="s">
        <v>58</v>
      </c>
      <c r="E15" s="255"/>
      <c r="F15" s="255"/>
      <c r="G15" s="255"/>
      <c r="H15" s="256"/>
    </row>
    <row r="16" spans="1:15" s="23" customFormat="1" ht="25.2" x14ac:dyDescent="0.3">
      <c r="A16" s="3"/>
      <c r="B16" s="21" t="s">
        <v>59</v>
      </c>
      <c r="C16" s="22"/>
      <c r="D16" s="203" t="s">
        <v>60</v>
      </c>
      <c r="E16" s="204" t="s">
        <v>61</v>
      </c>
      <c r="F16" s="204" t="s">
        <v>177</v>
      </c>
      <c r="G16" s="204" t="s">
        <v>71</v>
      </c>
      <c r="H16" s="204" t="s">
        <v>21</v>
      </c>
    </row>
    <row r="17" spans="1:23" x14ac:dyDescent="0.3">
      <c r="B17" s="252" t="s">
        <v>21</v>
      </c>
      <c r="C17" s="253"/>
      <c r="D17" s="151">
        <v>35101</v>
      </c>
      <c r="E17" s="151">
        <v>50482</v>
      </c>
      <c r="F17" s="151">
        <v>1</v>
      </c>
      <c r="G17" s="151">
        <v>1</v>
      </c>
      <c r="H17" s="151">
        <v>85585</v>
      </c>
    </row>
    <row r="18" spans="1:23" s="7" customFormat="1" ht="6.75" customHeight="1" x14ac:dyDescent="0.2">
      <c r="D18" s="152"/>
      <c r="E18" s="153"/>
      <c r="F18" s="153"/>
      <c r="G18" s="153"/>
      <c r="H18" s="153"/>
      <c r="I18" s="26"/>
      <c r="J18" s="26"/>
      <c r="K18" s="26"/>
      <c r="L18" s="26"/>
      <c r="M18" s="26"/>
      <c r="N18" s="26"/>
      <c r="O18" s="26"/>
      <c r="P18" s="26"/>
      <c r="Q18" s="26"/>
      <c r="R18" s="26"/>
      <c r="S18" s="26"/>
      <c r="T18" s="26"/>
      <c r="U18" s="26"/>
      <c r="V18" s="26"/>
      <c r="W18" s="26"/>
    </row>
    <row r="19" spans="1:23" x14ac:dyDescent="0.3">
      <c r="A19" s="20"/>
      <c r="B19" s="27" t="s">
        <v>62</v>
      </c>
      <c r="C19" s="56"/>
      <c r="D19" s="154">
        <v>17</v>
      </c>
      <c r="E19" s="154">
        <v>22</v>
      </c>
      <c r="F19" s="154">
        <v>0</v>
      </c>
      <c r="G19" s="154">
        <v>0</v>
      </c>
      <c r="H19" s="155">
        <v>39</v>
      </c>
    </row>
    <row r="20" spans="1:23" x14ac:dyDescent="0.3">
      <c r="A20" s="20"/>
      <c r="B20" s="31" t="s">
        <v>63</v>
      </c>
      <c r="C20" s="57"/>
      <c r="D20" s="156">
        <v>251</v>
      </c>
      <c r="E20" s="156">
        <v>335</v>
      </c>
      <c r="F20" s="156">
        <v>1</v>
      </c>
      <c r="G20" s="156">
        <v>0</v>
      </c>
      <c r="H20" s="157">
        <v>587</v>
      </c>
    </row>
    <row r="21" spans="1:23" x14ac:dyDescent="0.3">
      <c r="A21" s="20"/>
      <c r="B21" s="31" t="s">
        <v>64</v>
      </c>
      <c r="C21" s="57"/>
      <c r="D21" s="156">
        <v>2275</v>
      </c>
      <c r="E21" s="156">
        <v>3810</v>
      </c>
      <c r="F21" s="156">
        <v>0</v>
      </c>
      <c r="G21" s="156">
        <v>0</v>
      </c>
      <c r="H21" s="157">
        <v>6085</v>
      </c>
    </row>
    <row r="22" spans="1:23" x14ac:dyDescent="0.3">
      <c r="A22" s="20"/>
      <c r="B22" s="31" t="s">
        <v>65</v>
      </c>
      <c r="C22" s="57"/>
      <c r="D22" s="156">
        <v>11975</v>
      </c>
      <c r="E22" s="156">
        <v>20755</v>
      </c>
      <c r="F22" s="156">
        <v>0</v>
      </c>
      <c r="G22" s="156">
        <v>0</v>
      </c>
      <c r="H22" s="157">
        <v>32730</v>
      </c>
    </row>
    <row r="23" spans="1:23" x14ac:dyDescent="0.3">
      <c r="A23" s="20"/>
      <c r="B23" s="31" t="s">
        <v>66</v>
      </c>
      <c r="C23" s="57"/>
      <c r="D23" s="156">
        <v>20583</v>
      </c>
      <c r="E23" s="156">
        <v>25560</v>
      </c>
      <c r="F23" s="156">
        <v>0</v>
      </c>
      <c r="G23" s="156">
        <v>1</v>
      </c>
      <c r="H23" s="157">
        <v>46144</v>
      </c>
      <c r="K23" s="54"/>
    </row>
    <row r="24" spans="1:23" x14ac:dyDescent="0.3">
      <c r="A24" s="20"/>
      <c r="B24" s="58" t="s">
        <v>72</v>
      </c>
      <c r="C24" s="59"/>
      <c r="D24" s="158">
        <v>0</v>
      </c>
      <c r="E24" s="158">
        <v>0</v>
      </c>
      <c r="F24" s="158">
        <v>0</v>
      </c>
      <c r="G24" s="158">
        <v>0</v>
      </c>
      <c r="H24" s="158">
        <v>0</v>
      </c>
    </row>
    <row r="25" spans="1:23" x14ac:dyDescent="0.3">
      <c r="A25" s="20"/>
      <c r="B25" s="50"/>
      <c r="C25" s="51"/>
      <c r="D25" s="52"/>
      <c r="E25" s="53"/>
      <c r="F25" s="53"/>
      <c r="G25" s="53"/>
      <c r="H25" s="53"/>
    </row>
    <row r="29" spans="1:23" x14ac:dyDescent="0.3">
      <c r="C29" s="54"/>
    </row>
    <row r="36" spans="4:7" x14ac:dyDescent="0.3">
      <c r="D36" s="55"/>
      <c r="E36" s="55"/>
      <c r="F36" s="55"/>
      <c r="G36" s="55"/>
    </row>
  </sheetData>
  <mergeCells count="4">
    <mergeCell ref="B13:H13"/>
    <mergeCell ref="D15:H15"/>
    <mergeCell ref="B17:C17"/>
    <mergeCell ref="C4:O4"/>
  </mergeCells>
  <hyperlinks>
    <hyperlink ref="C11"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I54"/>
  <sheetViews>
    <sheetView zoomScale="85" zoomScaleNormal="85" workbookViewId="0"/>
  </sheetViews>
  <sheetFormatPr defaultColWidth="9.109375" defaultRowHeight="14.4" x14ac:dyDescent="0.3"/>
  <cols>
    <col min="1" max="1" width="2" style="7" customWidth="1"/>
    <col min="2" max="2" width="17" style="20" customWidth="1"/>
    <col min="3" max="3" width="41.5546875" style="20" customWidth="1"/>
    <col min="4" max="51" width="15.77734375" style="20" customWidth="1"/>
    <col min="52" max="59" width="15.88671875" style="20" customWidth="1"/>
    <col min="60" max="60" width="2.5546875" style="20" customWidth="1"/>
    <col min="61" max="61" width="15.77734375" style="20" customWidth="1"/>
    <col min="62" max="16384" width="9.109375" style="20"/>
  </cols>
  <sheetData>
    <row r="1" spans="1:61" s="1" customFormat="1" ht="14.1" customHeight="1" x14ac:dyDescent="0.3">
      <c r="B1" s="2" t="s">
        <v>0</v>
      </c>
      <c r="E1" s="244" t="s">
        <v>199</v>
      </c>
    </row>
    <row r="2" spans="1:61" s="1" customFormat="1" ht="14.1" customHeight="1" x14ac:dyDescent="0.3"/>
    <row r="3" spans="1:61" s="7" customFormat="1" ht="18.75" customHeight="1" x14ac:dyDescent="0.3">
      <c r="A3" s="3"/>
      <c r="B3" s="4" t="s">
        <v>1</v>
      </c>
      <c r="C3" s="5" t="s">
        <v>178</v>
      </c>
      <c r="D3" s="5"/>
      <c r="E3" s="202"/>
      <c r="F3" s="202"/>
      <c r="G3" s="3"/>
    </row>
    <row r="4" spans="1:61" s="7" customFormat="1" ht="29.4" customHeight="1" x14ac:dyDescent="0.3">
      <c r="A4" s="3"/>
      <c r="B4" s="4" t="s">
        <v>3</v>
      </c>
      <c r="C4" s="249" t="s">
        <v>182</v>
      </c>
      <c r="D4" s="249"/>
      <c r="E4" s="249"/>
      <c r="F4" s="249"/>
      <c r="G4" s="249"/>
      <c r="H4" s="249"/>
      <c r="I4" s="249"/>
      <c r="J4" s="249"/>
      <c r="K4" s="249"/>
      <c r="L4" s="249"/>
      <c r="M4" s="249"/>
      <c r="N4" s="248"/>
    </row>
    <row r="5" spans="1:61" s="7" customFormat="1" ht="19.5" customHeight="1" x14ac:dyDescent="0.3">
      <c r="A5" s="3"/>
      <c r="B5" s="8" t="s">
        <v>4</v>
      </c>
      <c r="C5" s="9" t="s">
        <v>197</v>
      </c>
      <c r="D5" s="10"/>
      <c r="G5" s="11"/>
    </row>
    <row r="6" spans="1:61" s="7" customFormat="1" x14ac:dyDescent="0.2">
      <c r="A6" s="3"/>
      <c r="B6" s="8" t="s">
        <v>5</v>
      </c>
      <c r="C6" s="12" t="s">
        <v>6</v>
      </c>
      <c r="D6" s="12"/>
      <c r="E6" s="11"/>
      <c r="F6" s="11"/>
      <c r="G6" s="11"/>
    </row>
    <row r="7" spans="1:61" s="7" customFormat="1" x14ac:dyDescent="0.2">
      <c r="A7" s="3"/>
      <c r="B7" s="8" t="s">
        <v>7</v>
      </c>
      <c r="C7" s="12" t="s">
        <v>8</v>
      </c>
      <c r="D7" s="12"/>
      <c r="E7" s="11"/>
      <c r="F7" s="11"/>
      <c r="G7" s="11"/>
    </row>
    <row r="8" spans="1:61" s="7" customFormat="1" x14ac:dyDescent="0.2">
      <c r="A8" s="3"/>
      <c r="B8" s="8" t="s">
        <v>9</v>
      </c>
      <c r="C8" s="13" t="s">
        <v>198</v>
      </c>
      <c r="D8" s="14"/>
      <c r="E8" s="11"/>
      <c r="F8" s="11"/>
      <c r="G8" s="11"/>
    </row>
    <row r="9" spans="1:61" s="7" customFormat="1" ht="12.6" x14ac:dyDescent="0.2">
      <c r="A9" s="3"/>
      <c r="B9" s="8" t="s">
        <v>10</v>
      </c>
      <c r="C9" s="12" t="s">
        <v>11</v>
      </c>
      <c r="D9" s="15"/>
      <c r="E9" s="12"/>
      <c r="F9" s="12"/>
      <c r="G9" s="3"/>
    </row>
    <row r="10" spans="1:61" s="7" customFormat="1" ht="12.6" x14ac:dyDescent="0.2">
      <c r="A10" s="3"/>
      <c r="B10" s="8" t="s">
        <v>12</v>
      </c>
      <c r="C10" s="12" t="s">
        <v>13</v>
      </c>
      <c r="D10" s="15"/>
      <c r="E10" s="12"/>
      <c r="F10" s="12"/>
      <c r="G10" s="3"/>
    </row>
    <row r="11" spans="1:61" s="7" customFormat="1" x14ac:dyDescent="0.3">
      <c r="A11" s="3"/>
      <c r="B11" s="8" t="s">
        <v>14</v>
      </c>
      <c r="C11" s="16" t="s">
        <v>15</v>
      </c>
      <c r="D11" s="17"/>
      <c r="E11" s="12"/>
      <c r="F11" s="12"/>
      <c r="G11" s="18"/>
    </row>
    <row r="12" spans="1:61" s="7" customFormat="1" ht="12.6" x14ac:dyDescent="0.2">
      <c r="A12" s="3"/>
      <c r="B12" s="3"/>
      <c r="C12" s="3"/>
      <c r="D12" s="3"/>
      <c r="E12" s="3"/>
      <c r="F12" s="3"/>
      <c r="G12" s="3"/>
    </row>
    <row r="13" spans="1:61" ht="16.2" x14ac:dyDescent="0.3">
      <c r="A13" s="3"/>
      <c r="B13" s="251" t="s">
        <v>185</v>
      </c>
      <c r="C13" s="251"/>
      <c r="D13" s="251"/>
      <c r="E13" s="251"/>
      <c r="F13" s="251"/>
      <c r="G13" s="251"/>
    </row>
    <row r="14" spans="1:61" ht="16.2" x14ac:dyDescent="0.3">
      <c r="A14" s="3"/>
      <c r="B14" s="202"/>
      <c r="C14" s="202"/>
      <c r="D14" s="202"/>
      <c r="E14" s="202"/>
      <c r="F14" s="202"/>
      <c r="G14" s="202"/>
      <c r="BG14" s="271" t="s">
        <v>199</v>
      </c>
    </row>
    <row r="15" spans="1:61" s="23" customFormat="1" ht="25.2" x14ac:dyDescent="0.3">
      <c r="A15" s="3"/>
      <c r="B15" s="21" t="s">
        <v>58</v>
      </c>
      <c r="C15" s="22"/>
      <c r="D15" s="203" t="s">
        <v>179</v>
      </c>
      <c r="E15" s="204">
        <v>43898</v>
      </c>
      <c r="F15" s="204">
        <v>43905</v>
      </c>
      <c r="G15" s="204">
        <v>43912</v>
      </c>
      <c r="H15" s="204">
        <v>43919</v>
      </c>
      <c r="I15" s="204">
        <v>43926</v>
      </c>
      <c r="J15" s="204">
        <v>43933</v>
      </c>
      <c r="K15" s="204">
        <v>43940</v>
      </c>
      <c r="L15" s="204">
        <v>43947</v>
      </c>
      <c r="M15" s="204">
        <v>43954</v>
      </c>
      <c r="N15" s="204">
        <v>43961</v>
      </c>
      <c r="O15" s="204">
        <v>43968</v>
      </c>
      <c r="P15" s="204">
        <v>43975</v>
      </c>
      <c r="Q15" s="204">
        <v>43982</v>
      </c>
      <c r="R15" s="204">
        <v>43989</v>
      </c>
      <c r="S15" s="204">
        <v>43996</v>
      </c>
      <c r="T15" s="204">
        <v>44003</v>
      </c>
      <c r="U15" s="204">
        <v>44010</v>
      </c>
      <c r="V15" s="204">
        <v>44017</v>
      </c>
      <c r="W15" s="204">
        <v>44024</v>
      </c>
      <c r="X15" s="204">
        <v>44031</v>
      </c>
      <c r="Y15" s="204">
        <v>44038</v>
      </c>
      <c r="Z15" s="204">
        <v>44045</v>
      </c>
      <c r="AA15" s="204">
        <v>44052</v>
      </c>
      <c r="AB15" s="204">
        <v>44059</v>
      </c>
      <c r="AC15" s="204">
        <v>44066</v>
      </c>
      <c r="AD15" s="204">
        <v>44073</v>
      </c>
      <c r="AE15" s="204">
        <v>44080</v>
      </c>
      <c r="AF15" s="204">
        <v>44087</v>
      </c>
      <c r="AG15" s="204">
        <v>44094</v>
      </c>
      <c r="AH15" s="204">
        <v>44101</v>
      </c>
      <c r="AI15" s="204">
        <v>44108</v>
      </c>
      <c r="AJ15" s="204">
        <v>44115</v>
      </c>
      <c r="AK15" s="204">
        <v>44122</v>
      </c>
      <c r="AL15" s="204">
        <v>44129</v>
      </c>
      <c r="AM15" s="204">
        <v>44136</v>
      </c>
      <c r="AN15" s="204">
        <v>44143</v>
      </c>
      <c r="AO15" s="204">
        <v>44150</v>
      </c>
      <c r="AP15" s="204">
        <v>44157</v>
      </c>
      <c r="AQ15" s="204">
        <v>44164</v>
      </c>
      <c r="AR15" s="204">
        <v>44171</v>
      </c>
      <c r="AS15" s="204">
        <v>44178</v>
      </c>
      <c r="AT15" s="204">
        <v>44185</v>
      </c>
      <c r="AU15" s="204">
        <v>44192</v>
      </c>
      <c r="AV15" s="204">
        <v>44199</v>
      </c>
      <c r="AW15" s="204">
        <v>44206</v>
      </c>
      <c r="AX15" s="204">
        <v>44213</v>
      </c>
      <c r="AY15" s="204">
        <v>44220</v>
      </c>
      <c r="AZ15" s="204">
        <v>44227</v>
      </c>
      <c r="BA15" s="204">
        <v>44234</v>
      </c>
      <c r="BB15" s="204">
        <v>44241</v>
      </c>
      <c r="BC15" s="204">
        <v>44248</v>
      </c>
      <c r="BD15" s="204">
        <v>44255</v>
      </c>
      <c r="BE15" s="204">
        <v>44262</v>
      </c>
      <c r="BF15" s="204">
        <v>44269</v>
      </c>
      <c r="BG15" s="204">
        <v>44276</v>
      </c>
      <c r="BI15" s="206" t="s">
        <v>21</v>
      </c>
    </row>
    <row r="16" spans="1:61" x14ac:dyDescent="0.3">
      <c r="B16" s="252" t="s">
        <v>21</v>
      </c>
      <c r="C16" s="253"/>
      <c r="D16" s="151">
        <v>0</v>
      </c>
      <c r="E16" s="151">
        <v>11</v>
      </c>
      <c r="F16" s="151">
        <v>97</v>
      </c>
      <c r="G16" s="151">
        <v>573</v>
      </c>
      <c r="H16" s="151">
        <v>2102</v>
      </c>
      <c r="I16" s="151">
        <v>4588</v>
      </c>
      <c r="J16" s="151">
        <v>5469</v>
      </c>
      <c r="K16" s="151">
        <v>4377</v>
      </c>
      <c r="L16" s="151">
        <v>3210</v>
      </c>
      <c r="M16" s="151">
        <v>2150</v>
      </c>
      <c r="N16" s="151">
        <v>1647</v>
      </c>
      <c r="O16" s="151">
        <v>1168</v>
      </c>
      <c r="P16" s="151">
        <v>973</v>
      </c>
      <c r="Q16" s="151">
        <v>810</v>
      </c>
      <c r="R16" s="151">
        <v>646</v>
      </c>
      <c r="S16" s="151">
        <v>422</v>
      </c>
      <c r="T16" s="151">
        <v>342</v>
      </c>
      <c r="U16" s="151">
        <v>304</v>
      </c>
      <c r="V16" s="151">
        <v>180</v>
      </c>
      <c r="W16" s="151">
        <v>151</v>
      </c>
      <c r="X16" s="151">
        <v>105</v>
      </c>
      <c r="Y16" s="151">
        <v>80</v>
      </c>
      <c r="Z16" s="151">
        <v>55</v>
      </c>
      <c r="AA16" s="151">
        <v>53</v>
      </c>
      <c r="AB16" s="151">
        <v>46</v>
      </c>
      <c r="AC16" s="151">
        <v>45</v>
      </c>
      <c r="AD16" s="151">
        <v>43</v>
      </c>
      <c r="AE16" s="151">
        <v>44</v>
      </c>
      <c r="AF16" s="151">
        <v>65</v>
      </c>
      <c r="AG16" s="151">
        <v>113</v>
      </c>
      <c r="AH16" s="151">
        <v>191</v>
      </c>
      <c r="AI16" s="151">
        <v>281</v>
      </c>
      <c r="AJ16" s="151">
        <v>393</v>
      </c>
      <c r="AK16" s="151">
        <v>626</v>
      </c>
      <c r="AL16" s="151">
        <v>986</v>
      </c>
      <c r="AM16" s="151">
        <v>1369</v>
      </c>
      <c r="AN16" s="151">
        <v>1646</v>
      </c>
      <c r="AO16" s="151">
        <v>1920</v>
      </c>
      <c r="AP16" s="151">
        <v>2077</v>
      </c>
      <c r="AQ16" s="151">
        <v>2129</v>
      </c>
      <c r="AR16" s="151">
        <v>1942</v>
      </c>
      <c r="AS16" s="151">
        <v>2002</v>
      </c>
      <c r="AT16" s="151">
        <v>2222</v>
      </c>
      <c r="AU16" s="151">
        <v>2821</v>
      </c>
      <c r="AV16" s="151">
        <v>3344</v>
      </c>
      <c r="AW16" s="151">
        <v>4568</v>
      </c>
      <c r="AX16" s="151">
        <v>5564</v>
      </c>
      <c r="AY16" s="151">
        <v>5656</v>
      </c>
      <c r="AZ16" s="151">
        <v>4662</v>
      </c>
      <c r="BA16" s="151">
        <v>3668</v>
      </c>
      <c r="BB16" s="151">
        <v>2737</v>
      </c>
      <c r="BC16" s="151">
        <v>2048</v>
      </c>
      <c r="BD16" s="151">
        <v>1293</v>
      </c>
      <c r="BE16" s="151">
        <v>869</v>
      </c>
      <c r="BF16" s="151">
        <v>584</v>
      </c>
      <c r="BG16" s="151">
        <v>118</v>
      </c>
      <c r="BI16" s="151">
        <v>85585</v>
      </c>
    </row>
    <row r="17" spans="1:61" x14ac:dyDescent="0.3">
      <c r="A17" s="20"/>
      <c r="B17" s="210" t="s">
        <v>159</v>
      </c>
      <c r="C17" s="211"/>
      <c r="D17" s="212">
        <v>0</v>
      </c>
      <c r="E17" s="212">
        <v>0</v>
      </c>
      <c r="F17" s="212">
        <v>0</v>
      </c>
      <c r="G17" s="213">
        <v>1</v>
      </c>
      <c r="H17" s="212">
        <v>3</v>
      </c>
      <c r="I17" s="212">
        <v>3</v>
      </c>
      <c r="J17" s="212">
        <v>4</v>
      </c>
      <c r="K17" s="213">
        <v>0</v>
      </c>
      <c r="L17" s="212">
        <v>1</v>
      </c>
      <c r="M17" s="212">
        <v>1</v>
      </c>
      <c r="N17" s="212">
        <v>0</v>
      </c>
      <c r="O17" s="213">
        <v>3</v>
      </c>
      <c r="P17" s="212">
        <v>1</v>
      </c>
      <c r="Q17" s="212">
        <v>0</v>
      </c>
      <c r="R17" s="212">
        <v>2</v>
      </c>
      <c r="S17" s="213">
        <v>0</v>
      </c>
      <c r="T17" s="212">
        <v>1</v>
      </c>
      <c r="U17" s="212">
        <v>0</v>
      </c>
      <c r="V17" s="212">
        <v>0</v>
      </c>
      <c r="W17" s="213">
        <v>0</v>
      </c>
      <c r="X17" s="212">
        <v>0</v>
      </c>
      <c r="Y17" s="212">
        <v>0</v>
      </c>
      <c r="Z17" s="212">
        <v>0</v>
      </c>
      <c r="AA17" s="213">
        <v>0</v>
      </c>
      <c r="AB17" s="212">
        <v>0</v>
      </c>
      <c r="AC17" s="212">
        <v>0</v>
      </c>
      <c r="AD17" s="212">
        <v>0</v>
      </c>
      <c r="AE17" s="213">
        <v>0</v>
      </c>
      <c r="AF17" s="212">
        <v>0</v>
      </c>
      <c r="AG17" s="212">
        <v>0</v>
      </c>
      <c r="AH17" s="212">
        <v>1</v>
      </c>
      <c r="AI17" s="213">
        <v>0</v>
      </c>
      <c r="AJ17" s="212">
        <v>0</v>
      </c>
      <c r="AK17" s="212">
        <v>0</v>
      </c>
      <c r="AL17" s="212">
        <v>0</v>
      </c>
      <c r="AM17" s="213">
        <v>1</v>
      </c>
      <c r="AN17" s="212">
        <v>0</v>
      </c>
      <c r="AO17" s="212">
        <v>0</v>
      </c>
      <c r="AP17" s="212">
        <v>1</v>
      </c>
      <c r="AQ17" s="213">
        <v>2</v>
      </c>
      <c r="AR17" s="212">
        <v>2</v>
      </c>
      <c r="AS17" s="212">
        <v>2</v>
      </c>
      <c r="AT17" s="212">
        <v>0</v>
      </c>
      <c r="AU17" s="213">
        <v>0</v>
      </c>
      <c r="AV17" s="212">
        <v>1</v>
      </c>
      <c r="AW17" s="212">
        <v>0</v>
      </c>
      <c r="AX17" s="212">
        <v>0</v>
      </c>
      <c r="AY17" s="213">
        <v>1</v>
      </c>
      <c r="AZ17" s="213">
        <v>1</v>
      </c>
      <c r="BA17" s="213">
        <v>3</v>
      </c>
      <c r="BB17" s="213">
        <v>0</v>
      </c>
      <c r="BC17" s="213">
        <v>2</v>
      </c>
      <c r="BD17" s="213">
        <v>1</v>
      </c>
      <c r="BE17" s="213">
        <v>1</v>
      </c>
      <c r="BF17" s="213">
        <v>0</v>
      </c>
      <c r="BG17" s="213">
        <v>0</v>
      </c>
      <c r="BI17" s="243">
        <v>39</v>
      </c>
    </row>
    <row r="18" spans="1:61" x14ac:dyDescent="0.3">
      <c r="A18" s="20"/>
      <c r="B18" s="31" t="s">
        <v>63</v>
      </c>
      <c r="C18" s="57"/>
      <c r="D18" s="157">
        <v>0</v>
      </c>
      <c r="E18" s="157">
        <v>0</v>
      </c>
      <c r="F18" s="157">
        <v>1</v>
      </c>
      <c r="G18" s="161">
        <v>6</v>
      </c>
      <c r="H18" s="157">
        <v>20</v>
      </c>
      <c r="I18" s="157">
        <v>31</v>
      </c>
      <c r="J18" s="157">
        <v>47</v>
      </c>
      <c r="K18" s="161">
        <v>23</v>
      </c>
      <c r="L18" s="157">
        <v>26</v>
      </c>
      <c r="M18" s="157">
        <v>13</v>
      </c>
      <c r="N18" s="157">
        <v>13</v>
      </c>
      <c r="O18" s="161">
        <v>6</v>
      </c>
      <c r="P18" s="157">
        <v>2</v>
      </c>
      <c r="Q18" s="157">
        <v>5</v>
      </c>
      <c r="R18" s="157">
        <v>5</v>
      </c>
      <c r="S18" s="161">
        <v>9</v>
      </c>
      <c r="T18" s="157">
        <v>2</v>
      </c>
      <c r="U18" s="157">
        <v>0</v>
      </c>
      <c r="V18" s="157">
        <v>2</v>
      </c>
      <c r="W18" s="161">
        <v>0</v>
      </c>
      <c r="X18" s="157">
        <v>1</v>
      </c>
      <c r="Y18" s="157">
        <v>1</v>
      </c>
      <c r="Z18" s="157">
        <v>0</v>
      </c>
      <c r="AA18" s="161">
        <v>0</v>
      </c>
      <c r="AB18" s="157">
        <v>1</v>
      </c>
      <c r="AC18" s="157">
        <v>1</v>
      </c>
      <c r="AD18" s="157">
        <v>1</v>
      </c>
      <c r="AE18" s="161">
        <v>0</v>
      </c>
      <c r="AF18" s="157">
        <v>1</v>
      </c>
      <c r="AG18" s="157">
        <v>1</v>
      </c>
      <c r="AH18" s="157">
        <v>0</v>
      </c>
      <c r="AI18" s="161">
        <v>0</v>
      </c>
      <c r="AJ18" s="157">
        <v>2</v>
      </c>
      <c r="AK18" s="157">
        <v>4</v>
      </c>
      <c r="AL18" s="157">
        <v>4</v>
      </c>
      <c r="AM18" s="161">
        <v>5</v>
      </c>
      <c r="AN18" s="157">
        <v>8</v>
      </c>
      <c r="AO18" s="157">
        <v>14</v>
      </c>
      <c r="AP18" s="157">
        <v>15</v>
      </c>
      <c r="AQ18" s="161">
        <v>13</v>
      </c>
      <c r="AR18" s="157">
        <v>9</v>
      </c>
      <c r="AS18" s="157">
        <v>9</v>
      </c>
      <c r="AT18" s="157">
        <v>6</v>
      </c>
      <c r="AU18" s="161">
        <v>16</v>
      </c>
      <c r="AV18" s="157">
        <v>25</v>
      </c>
      <c r="AW18" s="157">
        <v>34</v>
      </c>
      <c r="AX18" s="157">
        <v>33</v>
      </c>
      <c r="AY18" s="161">
        <v>39</v>
      </c>
      <c r="AZ18" s="161">
        <v>38</v>
      </c>
      <c r="BA18" s="161">
        <v>33</v>
      </c>
      <c r="BB18" s="161">
        <v>17</v>
      </c>
      <c r="BC18" s="161">
        <v>21</v>
      </c>
      <c r="BD18" s="161">
        <v>14</v>
      </c>
      <c r="BE18" s="161">
        <v>7</v>
      </c>
      <c r="BF18" s="161">
        <v>3</v>
      </c>
      <c r="BG18" s="161">
        <v>0</v>
      </c>
      <c r="BI18" s="157">
        <v>587</v>
      </c>
    </row>
    <row r="19" spans="1:61" x14ac:dyDescent="0.3">
      <c r="A19" s="20"/>
      <c r="B19" s="31" t="s">
        <v>64</v>
      </c>
      <c r="C19" s="207"/>
      <c r="D19" s="208">
        <v>0</v>
      </c>
      <c r="E19" s="208">
        <v>1</v>
      </c>
      <c r="F19" s="208">
        <v>5</v>
      </c>
      <c r="G19" s="209">
        <v>44</v>
      </c>
      <c r="H19" s="208">
        <v>163</v>
      </c>
      <c r="I19" s="208">
        <v>330</v>
      </c>
      <c r="J19" s="208">
        <v>462</v>
      </c>
      <c r="K19" s="209">
        <v>368</v>
      </c>
      <c r="L19" s="208">
        <v>290</v>
      </c>
      <c r="M19" s="208">
        <v>159</v>
      </c>
      <c r="N19" s="208">
        <v>105</v>
      </c>
      <c r="O19" s="209">
        <v>96</v>
      </c>
      <c r="P19" s="208">
        <v>57</v>
      </c>
      <c r="Q19" s="208">
        <v>53</v>
      </c>
      <c r="R19" s="208">
        <v>39</v>
      </c>
      <c r="S19" s="209">
        <v>25</v>
      </c>
      <c r="T19" s="208">
        <v>24</v>
      </c>
      <c r="U19" s="208">
        <v>14</v>
      </c>
      <c r="V19" s="208">
        <v>17</v>
      </c>
      <c r="W19" s="209">
        <v>12</v>
      </c>
      <c r="X19" s="208">
        <v>7</v>
      </c>
      <c r="Y19" s="208">
        <v>8</v>
      </c>
      <c r="Z19" s="208">
        <v>7</v>
      </c>
      <c r="AA19" s="209">
        <v>4</v>
      </c>
      <c r="AB19" s="208">
        <v>4</v>
      </c>
      <c r="AC19" s="208">
        <v>4</v>
      </c>
      <c r="AD19" s="208">
        <v>3</v>
      </c>
      <c r="AE19" s="209">
        <v>6</v>
      </c>
      <c r="AF19" s="208">
        <v>1</v>
      </c>
      <c r="AG19" s="208">
        <v>6</v>
      </c>
      <c r="AH19" s="208">
        <v>12</v>
      </c>
      <c r="AI19" s="209">
        <v>16</v>
      </c>
      <c r="AJ19" s="208">
        <v>17</v>
      </c>
      <c r="AK19" s="208">
        <v>42</v>
      </c>
      <c r="AL19" s="208">
        <v>52</v>
      </c>
      <c r="AM19" s="209">
        <v>82</v>
      </c>
      <c r="AN19" s="208">
        <v>83</v>
      </c>
      <c r="AO19" s="208">
        <v>102</v>
      </c>
      <c r="AP19" s="208">
        <v>108</v>
      </c>
      <c r="AQ19" s="209">
        <v>114</v>
      </c>
      <c r="AR19" s="208">
        <v>93</v>
      </c>
      <c r="AS19" s="208">
        <v>105</v>
      </c>
      <c r="AT19" s="208">
        <v>115</v>
      </c>
      <c r="AU19" s="209">
        <v>147</v>
      </c>
      <c r="AV19" s="208">
        <v>202</v>
      </c>
      <c r="AW19" s="208">
        <v>292</v>
      </c>
      <c r="AX19" s="208">
        <v>389</v>
      </c>
      <c r="AY19" s="209">
        <v>412</v>
      </c>
      <c r="AZ19" s="209">
        <v>370</v>
      </c>
      <c r="BA19" s="209">
        <v>310</v>
      </c>
      <c r="BB19" s="209">
        <v>234</v>
      </c>
      <c r="BC19" s="209">
        <v>186</v>
      </c>
      <c r="BD19" s="209">
        <v>118</v>
      </c>
      <c r="BE19" s="209">
        <v>86</v>
      </c>
      <c r="BF19" s="209">
        <v>76</v>
      </c>
      <c r="BG19" s="209">
        <v>8</v>
      </c>
      <c r="BI19" s="208">
        <v>6085</v>
      </c>
    </row>
    <row r="20" spans="1:61" x14ac:dyDescent="0.3">
      <c r="A20" s="20"/>
      <c r="B20" s="31" t="s">
        <v>65</v>
      </c>
      <c r="C20" s="207"/>
      <c r="D20" s="208">
        <v>0</v>
      </c>
      <c r="E20" s="208">
        <v>6</v>
      </c>
      <c r="F20" s="208">
        <v>41</v>
      </c>
      <c r="G20" s="209">
        <v>188</v>
      </c>
      <c r="H20" s="208">
        <v>850</v>
      </c>
      <c r="I20" s="208">
        <v>1862</v>
      </c>
      <c r="J20" s="208">
        <v>2220</v>
      </c>
      <c r="K20" s="209">
        <v>1645</v>
      </c>
      <c r="L20" s="208">
        <v>1193</v>
      </c>
      <c r="M20" s="208">
        <v>783</v>
      </c>
      <c r="N20" s="208">
        <v>596</v>
      </c>
      <c r="O20" s="209">
        <v>396</v>
      </c>
      <c r="P20" s="208">
        <v>326</v>
      </c>
      <c r="Q20" s="208">
        <v>285</v>
      </c>
      <c r="R20" s="208">
        <v>222</v>
      </c>
      <c r="S20" s="209">
        <v>136</v>
      </c>
      <c r="T20" s="208">
        <v>125</v>
      </c>
      <c r="U20" s="208">
        <v>109</v>
      </c>
      <c r="V20" s="208">
        <v>67</v>
      </c>
      <c r="W20" s="209">
        <v>58</v>
      </c>
      <c r="X20" s="208">
        <v>44</v>
      </c>
      <c r="Y20" s="208">
        <v>29</v>
      </c>
      <c r="Z20" s="208">
        <v>25</v>
      </c>
      <c r="AA20" s="209">
        <v>22</v>
      </c>
      <c r="AB20" s="208">
        <v>14</v>
      </c>
      <c r="AC20" s="208">
        <v>14</v>
      </c>
      <c r="AD20" s="208">
        <v>15</v>
      </c>
      <c r="AE20" s="209">
        <v>21</v>
      </c>
      <c r="AF20" s="208">
        <v>29</v>
      </c>
      <c r="AG20" s="208">
        <v>37</v>
      </c>
      <c r="AH20" s="208">
        <v>78</v>
      </c>
      <c r="AI20" s="209">
        <v>121</v>
      </c>
      <c r="AJ20" s="208">
        <v>167</v>
      </c>
      <c r="AK20" s="208">
        <v>265</v>
      </c>
      <c r="AL20" s="208">
        <v>389</v>
      </c>
      <c r="AM20" s="209">
        <v>510</v>
      </c>
      <c r="AN20" s="208">
        <v>624</v>
      </c>
      <c r="AO20" s="208">
        <v>749</v>
      </c>
      <c r="AP20" s="208">
        <v>775</v>
      </c>
      <c r="AQ20" s="209">
        <v>812</v>
      </c>
      <c r="AR20" s="208">
        <v>756</v>
      </c>
      <c r="AS20" s="208">
        <v>714</v>
      </c>
      <c r="AT20" s="208">
        <v>782</v>
      </c>
      <c r="AU20" s="209">
        <v>1031</v>
      </c>
      <c r="AV20" s="208">
        <v>1173</v>
      </c>
      <c r="AW20" s="208">
        <v>1702</v>
      </c>
      <c r="AX20" s="208">
        <v>2102</v>
      </c>
      <c r="AY20" s="209">
        <v>2173</v>
      </c>
      <c r="AZ20" s="209">
        <v>1768</v>
      </c>
      <c r="BA20" s="209">
        <v>1468</v>
      </c>
      <c r="BB20" s="209">
        <v>1128</v>
      </c>
      <c r="BC20" s="209">
        <v>865</v>
      </c>
      <c r="BD20" s="209">
        <v>553</v>
      </c>
      <c r="BE20" s="209">
        <v>371</v>
      </c>
      <c r="BF20" s="209">
        <v>251</v>
      </c>
      <c r="BG20" s="209">
        <v>45</v>
      </c>
      <c r="BI20" s="208">
        <v>32730</v>
      </c>
    </row>
    <row r="21" spans="1:61" x14ac:dyDescent="0.3">
      <c r="A21" s="20"/>
      <c r="B21" s="31" t="s">
        <v>66</v>
      </c>
      <c r="C21" s="207"/>
      <c r="D21" s="208">
        <v>0</v>
      </c>
      <c r="E21" s="208">
        <v>4</v>
      </c>
      <c r="F21" s="208">
        <v>50</v>
      </c>
      <c r="G21" s="209">
        <v>334</v>
      </c>
      <c r="H21" s="208">
        <v>1066</v>
      </c>
      <c r="I21" s="208">
        <v>2362</v>
      </c>
      <c r="J21" s="208">
        <v>2736</v>
      </c>
      <c r="K21" s="209">
        <v>2341</v>
      </c>
      <c r="L21" s="208">
        <v>1700</v>
      </c>
      <c r="M21" s="208">
        <v>1194</v>
      </c>
      <c r="N21" s="208">
        <v>933</v>
      </c>
      <c r="O21" s="209">
        <v>667</v>
      </c>
      <c r="P21" s="208">
        <v>587</v>
      </c>
      <c r="Q21" s="208">
        <v>467</v>
      </c>
      <c r="R21" s="208">
        <v>378</v>
      </c>
      <c r="S21" s="209">
        <v>252</v>
      </c>
      <c r="T21" s="208">
        <v>190</v>
      </c>
      <c r="U21" s="208">
        <v>181</v>
      </c>
      <c r="V21" s="208">
        <v>94</v>
      </c>
      <c r="W21" s="209">
        <v>81</v>
      </c>
      <c r="X21" s="208">
        <v>53</v>
      </c>
      <c r="Y21" s="208">
        <v>42</v>
      </c>
      <c r="Z21" s="208">
        <v>23</v>
      </c>
      <c r="AA21" s="209">
        <v>27</v>
      </c>
      <c r="AB21" s="208">
        <v>27</v>
      </c>
      <c r="AC21" s="208">
        <v>26</v>
      </c>
      <c r="AD21" s="208">
        <v>24</v>
      </c>
      <c r="AE21" s="209">
        <v>17</v>
      </c>
      <c r="AF21" s="208">
        <v>34</v>
      </c>
      <c r="AG21" s="208">
        <v>69</v>
      </c>
      <c r="AH21" s="208">
        <v>100</v>
      </c>
      <c r="AI21" s="209">
        <v>144</v>
      </c>
      <c r="AJ21" s="208">
        <v>207</v>
      </c>
      <c r="AK21" s="208">
        <v>315</v>
      </c>
      <c r="AL21" s="208">
        <v>541</v>
      </c>
      <c r="AM21" s="209">
        <v>771</v>
      </c>
      <c r="AN21" s="208">
        <v>931</v>
      </c>
      <c r="AO21" s="208">
        <v>1055</v>
      </c>
      <c r="AP21" s="208">
        <v>1178</v>
      </c>
      <c r="AQ21" s="209">
        <v>1188</v>
      </c>
      <c r="AR21" s="208">
        <v>1082</v>
      </c>
      <c r="AS21" s="208">
        <v>1172</v>
      </c>
      <c r="AT21" s="208">
        <v>1319</v>
      </c>
      <c r="AU21" s="209">
        <v>1627</v>
      </c>
      <c r="AV21" s="208">
        <v>1943</v>
      </c>
      <c r="AW21" s="208">
        <v>2540</v>
      </c>
      <c r="AX21" s="208">
        <v>3040</v>
      </c>
      <c r="AY21" s="209">
        <v>3031</v>
      </c>
      <c r="AZ21" s="209">
        <v>2485</v>
      </c>
      <c r="BA21" s="209">
        <v>1854</v>
      </c>
      <c r="BB21" s="209">
        <v>1358</v>
      </c>
      <c r="BC21" s="209">
        <v>974</v>
      </c>
      <c r="BD21" s="209">
        <v>607</v>
      </c>
      <c r="BE21" s="209">
        <v>404</v>
      </c>
      <c r="BF21" s="209">
        <v>254</v>
      </c>
      <c r="BG21" s="209">
        <v>65</v>
      </c>
      <c r="BI21" s="208">
        <v>46144</v>
      </c>
    </row>
    <row r="22" spans="1:61" x14ac:dyDescent="0.3">
      <c r="A22" s="20"/>
      <c r="B22" s="58" t="s">
        <v>72</v>
      </c>
      <c r="C22" s="59"/>
      <c r="D22" s="159">
        <v>0</v>
      </c>
      <c r="E22" s="159">
        <v>0</v>
      </c>
      <c r="F22" s="159">
        <v>0</v>
      </c>
      <c r="G22" s="163">
        <v>0</v>
      </c>
      <c r="H22" s="159">
        <v>0</v>
      </c>
      <c r="I22" s="159">
        <v>0</v>
      </c>
      <c r="J22" s="159">
        <v>0</v>
      </c>
      <c r="K22" s="163">
        <v>0</v>
      </c>
      <c r="L22" s="159">
        <v>0</v>
      </c>
      <c r="M22" s="159">
        <v>0</v>
      </c>
      <c r="N22" s="159">
        <v>0</v>
      </c>
      <c r="O22" s="163">
        <v>0</v>
      </c>
      <c r="P22" s="159">
        <v>0</v>
      </c>
      <c r="Q22" s="159">
        <v>0</v>
      </c>
      <c r="R22" s="159">
        <v>0</v>
      </c>
      <c r="S22" s="163">
        <v>0</v>
      </c>
      <c r="T22" s="159">
        <v>0</v>
      </c>
      <c r="U22" s="159">
        <v>0</v>
      </c>
      <c r="V22" s="159">
        <v>0</v>
      </c>
      <c r="W22" s="163">
        <v>0</v>
      </c>
      <c r="X22" s="159">
        <v>0</v>
      </c>
      <c r="Y22" s="159">
        <v>0</v>
      </c>
      <c r="Z22" s="159">
        <v>0</v>
      </c>
      <c r="AA22" s="163">
        <v>0</v>
      </c>
      <c r="AB22" s="159">
        <v>0</v>
      </c>
      <c r="AC22" s="159">
        <v>0</v>
      </c>
      <c r="AD22" s="159">
        <v>0</v>
      </c>
      <c r="AE22" s="163">
        <v>0</v>
      </c>
      <c r="AF22" s="159">
        <v>0</v>
      </c>
      <c r="AG22" s="159">
        <v>0</v>
      </c>
      <c r="AH22" s="159">
        <v>0</v>
      </c>
      <c r="AI22" s="163">
        <v>0</v>
      </c>
      <c r="AJ22" s="159">
        <v>0</v>
      </c>
      <c r="AK22" s="159">
        <v>0</v>
      </c>
      <c r="AL22" s="159">
        <v>0</v>
      </c>
      <c r="AM22" s="163">
        <v>0</v>
      </c>
      <c r="AN22" s="159">
        <v>0</v>
      </c>
      <c r="AO22" s="159">
        <v>0</v>
      </c>
      <c r="AP22" s="159">
        <v>0</v>
      </c>
      <c r="AQ22" s="163">
        <v>0</v>
      </c>
      <c r="AR22" s="159">
        <v>0</v>
      </c>
      <c r="AS22" s="159">
        <v>0</v>
      </c>
      <c r="AT22" s="159">
        <v>0</v>
      </c>
      <c r="AU22" s="163">
        <v>0</v>
      </c>
      <c r="AV22" s="159">
        <v>0</v>
      </c>
      <c r="AW22" s="159">
        <v>0</v>
      </c>
      <c r="AX22" s="159">
        <v>0</v>
      </c>
      <c r="AY22" s="163">
        <v>0</v>
      </c>
      <c r="AZ22" s="163">
        <v>0</v>
      </c>
      <c r="BA22" s="163">
        <v>0</v>
      </c>
      <c r="BB22" s="163">
        <v>0</v>
      </c>
      <c r="BC22" s="163">
        <v>0</v>
      </c>
      <c r="BD22" s="163">
        <v>0</v>
      </c>
      <c r="BE22" s="163">
        <v>0</v>
      </c>
      <c r="BF22" s="163">
        <v>0</v>
      </c>
      <c r="BG22" s="163">
        <v>0</v>
      </c>
      <c r="BI22" s="159">
        <v>0</v>
      </c>
    </row>
    <row r="23" spans="1:61" s="7" customFormat="1" ht="6.75" customHeight="1" x14ac:dyDescent="0.2">
      <c r="D23" s="152"/>
      <c r="E23" s="153"/>
      <c r="F23" s="153"/>
      <c r="G23" s="153"/>
      <c r="H23" s="26"/>
      <c r="I23" s="26"/>
      <c r="J23" s="26"/>
      <c r="K23" s="26"/>
      <c r="L23" s="26"/>
      <c r="M23" s="26"/>
      <c r="N23" s="26"/>
      <c r="O23" s="26"/>
      <c r="P23" s="26"/>
      <c r="Q23" s="26"/>
      <c r="R23" s="26"/>
      <c r="S23" s="26"/>
      <c r="T23" s="26"/>
      <c r="U23" s="26"/>
      <c r="V23" s="26"/>
    </row>
    <row r="24" spans="1:61" x14ac:dyDescent="0.3">
      <c r="B24" s="216" t="s">
        <v>60</v>
      </c>
      <c r="C24" s="218" t="s">
        <v>69</v>
      </c>
      <c r="D24" s="151">
        <v>0</v>
      </c>
      <c r="E24" s="151">
        <v>6</v>
      </c>
      <c r="F24" s="151">
        <v>27</v>
      </c>
      <c r="G24" s="151">
        <v>239</v>
      </c>
      <c r="H24" s="151">
        <v>769</v>
      </c>
      <c r="I24" s="151">
        <v>1642</v>
      </c>
      <c r="J24" s="151">
        <v>2031</v>
      </c>
      <c r="K24" s="151">
        <v>1701</v>
      </c>
      <c r="L24" s="151">
        <v>1313</v>
      </c>
      <c r="M24" s="151">
        <v>894</v>
      </c>
      <c r="N24" s="151">
        <v>674</v>
      </c>
      <c r="O24" s="151">
        <v>506</v>
      </c>
      <c r="P24" s="151">
        <v>436</v>
      </c>
      <c r="Q24" s="151">
        <v>352</v>
      </c>
      <c r="R24" s="151">
        <v>291</v>
      </c>
      <c r="S24" s="151">
        <v>187</v>
      </c>
      <c r="T24" s="151">
        <v>141</v>
      </c>
      <c r="U24" s="151">
        <v>105</v>
      </c>
      <c r="V24" s="151">
        <v>76</v>
      </c>
      <c r="W24" s="151">
        <v>62</v>
      </c>
      <c r="X24" s="151">
        <v>43</v>
      </c>
      <c r="Y24" s="151">
        <v>33</v>
      </c>
      <c r="Z24" s="151">
        <v>17</v>
      </c>
      <c r="AA24" s="151">
        <v>30</v>
      </c>
      <c r="AB24" s="151">
        <v>18</v>
      </c>
      <c r="AC24" s="151">
        <v>21</v>
      </c>
      <c r="AD24" s="151">
        <v>15</v>
      </c>
      <c r="AE24" s="151">
        <v>18</v>
      </c>
      <c r="AF24" s="151">
        <v>30</v>
      </c>
      <c r="AG24" s="151">
        <v>43</v>
      </c>
      <c r="AH24" s="151">
        <v>75</v>
      </c>
      <c r="AI24" s="151">
        <v>106</v>
      </c>
      <c r="AJ24" s="151">
        <v>152</v>
      </c>
      <c r="AK24" s="151">
        <v>234</v>
      </c>
      <c r="AL24" s="151">
        <v>401</v>
      </c>
      <c r="AM24" s="151">
        <v>532</v>
      </c>
      <c r="AN24" s="151">
        <v>680</v>
      </c>
      <c r="AO24" s="151">
        <v>741</v>
      </c>
      <c r="AP24" s="151">
        <v>858</v>
      </c>
      <c r="AQ24" s="151">
        <v>836</v>
      </c>
      <c r="AR24" s="151">
        <v>732</v>
      </c>
      <c r="AS24" s="151">
        <v>842</v>
      </c>
      <c r="AT24" s="151">
        <v>986</v>
      </c>
      <c r="AU24" s="151">
        <v>1187</v>
      </c>
      <c r="AV24" s="151">
        <v>1474</v>
      </c>
      <c r="AW24" s="151">
        <v>1962</v>
      </c>
      <c r="AX24" s="151">
        <v>2424</v>
      </c>
      <c r="AY24" s="151">
        <v>2413</v>
      </c>
      <c r="AZ24" s="151">
        <v>2005</v>
      </c>
      <c r="BA24" s="151">
        <v>1531</v>
      </c>
      <c r="BB24" s="151">
        <v>1183</v>
      </c>
      <c r="BC24" s="151">
        <v>851</v>
      </c>
      <c r="BD24" s="151">
        <v>543</v>
      </c>
      <c r="BE24" s="151">
        <v>352</v>
      </c>
      <c r="BF24" s="151">
        <v>240</v>
      </c>
      <c r="BG24" s="151">
        <v>41</v>
      </c>
      <c r="BI24" s="151">
        <v>35101</v>
      </c>
    </row>
    <row r="25" spans="1:61" x14ac:dyDescent="0.3">
      <c r="A25" s="20"/>
      <c r="B25" s="210" t="s">
        <v>159</v>
      </c>
      <c r="C25" s="211"/>
      <c r="D25" s="212">
        <v>0</v>
      </c>
      <c r="E25" s="212">
        <v>0</v>
      </c>
      <c r="F25" s="212">
        <v>0</v>
      </c>
      <c r="G25" s="213">
        <v>0</v>
      </c>
      <c r="H25" s="212">
        <v>1</v>
      </c>
      <c r="I25" s="212">
        <v>2</v>
      </c>
      <c r="J25" s="212">
        <v>1</v>
      </c>
      <c r="K25" s="213">
        <v>0</v>
      </c>
      <c r="L25" s="212">
        <v>0</v>
      </c>
      <c r="M25" s="212">
        <v>0</v>
      </c>
      <c r="N25" s="212">
        <v>0</v>
      </c>
      <c r="O25" s="213">
        <v>3</v>
      </c>
      <c r="P25" s="212">
        <v>0</v>
      </c>
      <c r="Q25" s="212">
        <v>0</v>
      </c>
      <c r="R25" s="212">
        <v>1</v>
      </c>
      <c r="S25" s="213">
        <v>0</v>
      </c>
      <c r="T25" s="212">
        <v>1</v>
      </c>
      <c r="U25" s="212">
        <v>0</v>
      </c>
      <c r="V25" s="212">
        <v>0</v>
      </c>
      <c r="W25" s="213">
        <v>0</v>
      </c>
      <c r="X25" s="212">
        <v>0</v>
      </c>
      <c r="Y25" s="212">
        <v>0</v>
      </c>
      <c r="Z25" s="212">
        <v>0</v>
      </c>
      <c r="AA25" s="213">
        <v>0</v>
      </c>
      <c r="AB25" s="212">
        <v>0</v>
      </c>
      <c r="AC25" s="212">
        <v>0</v>
      </c>
      <c r="AD25" s="212">
        <v>0</v>
      </c>
      <c r="AE25" s="213">
        <v>0</v>
      </c>
      <c r="AF25" s="212">
        <v>0</v>
      </c>
      <c r="AG25" s="212">
        <v>0</v>
      </c>
      <c r="AH25" s="212">
        <v>1</v>
      </c>
      <c r="AI25" s="213">
        <v>0</v>
      </c>
      <c r="AJ25" s="212">
        <v>0</v>
      </c>
      <c r="AK25" s="212">
        <v>0</v>
      </c>
      <c r="AL25" s="212">
        <v>0</v>
      </c>
      <c r="AM25" s="213">
        <v>1</v>
      </c>
      <c r="AN25" s="212">
        <v>0</v>
      </c>
      <c r="AO25" s="212">
        <v>0</v>
      </c>
      <c r="AP25" s="212">
        <v>0</v>
      </c>
      <c r="AQ25" s="213">
        <v>0</v>
      </c>
      <c r="AR25" s="212">
        <v>1</v>
      </c>
      <c r="AS25" s="212">
        <v>1</v>
      </c>
      <c r="AT25" s="212">
        <v>0</v>
      </c>
      <c r="AU25" s="213">
        <v>0</v>
      </c>
      <c r="AV25" s="212">
        <v>1</v>
      </c>
      <c r="AW25" s="212">
        <v>0</v>
      </c>
      <c r="AX25" s="212">
        <v>0</v>
      </c>
      <c r="AY25" s="213">
        <v>0</v>
      </c>
      <c r="AZ25" s="213">
        <v>1</v>
      </c>
      <c r="BA25" s="213">
        <v>0</v>
      </c>
      <c r="BB25" s="213">
        <v>0</v>
      </c>
      <c r="BC25" s="213">
        <v>1</v>
      </c>
      <c r="BD25" s="213">
        <v>0</v>
      </c>
      <c r="BE25" s="213">
        <v>1</v>
      </c>
      <c r="BF25" s="213">
        <v>0</v>
      </c>
      <c r="BG25" s="213">
        <v>0</v>
      </c>
      <c r="BI25" s="243">
        <v>17</v>
      </c>
    </row>
    <row r="26" spans="1:61" x14ac:dyDescent="0.3">
      <c r="A26" s="20"/>
      <c r="B26" s="31" t="s">
        <v>63</v>
      </c>
      <c r="C26" s="57"/>
      <c r="D26" s="157">
        <v>0</v>
      </c>
      <c r="E26" s="157">
        <v>0</v>
      </c>
      <c r="F26" s="157">
        <v>1</v>
      </c>
      <c r="G26" s="161">
        <v>3</v>
      </c>
      <c r="H26" s="157">
        <v>10</v>
      </c>
      <c r="I26" s="157">
        <v>11</v>
      </c>
      <c r="J26" s="157">
        <v>20</v>
      </c>
      <c r="K26" s="161">
        <v>8</v>
      </c>
      <c r="L26" s="157">
        <v>16</v>
      </c>
      <c r="M26" s="157">
        <v>4</v>
      </c>
      <c r="N26" s="157">
        <v>4</v>
      </c>
      <c r="O26" s="161">
        <v>4</v>
      </c>
      <c r="P26" s="157">
        <v>0</v>
      </c>
      <c r="Q26" s="157">
        <v>3</v>
      </c>
      <c r="R26" s="157">
        <v>2</v>
      </c>
      <c r="S26" s="161">
        <v>2</v>
      </c>
      <c r="T26" s="157">
        <v>1</v>
      </c>
      <c r="U26" s="157">
        <v>0</v>
      </c>
      <c r="V26" s="157">
        <v>1</v>
      </c>
      <c r="W26" s="161">
        <v>0</v>
      </c>
      <c r="X26" s="157">
        <v>0</v>
      </c>
      <c r="Y26" s="157">
        <v>1</v>
      </c>
      <c r="Z26" s="157">
        <v>0</v>
      </c>
      <c r="AA26" s="161">
        <v>0</v>
      </c>
      <c r="AB26" s="157">
        <v>0</v>
      </c>
      <c r="AC26" s="157">
        <v>1</v>
      </c>
      <c r="AD26" s="157">
        <v>1</v>
      </c>
      <c r="AE26" s="161">
        <v>0</v>
      </c>
      <c r="AF26" s="157">
        <v>0</v>
      </c>
      <c r="AG26" s="157">
        <v>1</v>
      </c>
      <c r="AH26" s="157">
        <v>0</v>
      </c>
      <c r="AI26" s="161">
        <v>0</v>
      </c>
      <c r="AJ26" s="157">
        <v>0</v>
      </c>
      <c r="AK26" s="157">
        <v>3</v>
      </c>
      <c r="AL26" s="157">
        <v>1</v>
      </c>
      <c r="AM26" s="161">
        <v>2</v>
      </c>
      <c r="AN26" s="157">
        <v>2</v>
      </c>
      <c r="AO26" s="157">
        <v>11</v>
      </c>
      <c r="AP26" s="157">
        <v>9</v>
      </c>
      <c r="AQ26" s="161">
        <v>3</v>
      </c>
      <c r="AR26" s="157">
        <v>5</v>
      </c>
      <c r="AS26" s="157">
        <v>4</v>
      </c>
      <c r="AT26" s="157">
        <v>2</v>
      </c>
      <c r="AU26" s="161">
        <v>6</v>
      </c>
      <c r="AV26" s="157">
        <v>10</v>
      </c>
      <c r="AW26" s="157">
        <v>11</v>
      </c>
      <c r="AX26" s="157">
        <v>14</v>
      </c>
      <c r="AY26" s="161">
        <v>15</v>
      </c>
      <c r="AZ26" s="161">
        <v>15</v>
      </c>
      <c r="BA26" s="161">
        <v>16</v>
      </c>
      <c r="BB26" s="161">
        <v>6</v>
      </c>
      <c r="BC26" s="161">
        <v>12</v>
      </c>
      <c r="BD26" s="161">
        <v>7</v>
      </c>
      <c r="BE26" s="161">
        <v>3</v>
      </c>
      <c r="BF26" s="161">
        <v>0</v>
      </c>
      <c r="BG26" s="161">
        <v>0</v>
      </c>
      <c r="BI26" s="157">
        <v>251</v>
      </c>
    </row>
    <row r="27" spans="1:61" x14ac:dyDescent="0.3">
      <c r="A27" s="20"/>
      <c r="B27" s="31" t="s">
        <v>64</v>
      </c>
      <c r="C27" s="207"/>
      <c r="D27" s="208">
        <v>0</v>
      </c>
      <c r="E27" s="208">
        <v>0</v>
      </c>
      <c r="F27" s="208">
        <v>3</v>
      </c>
      <c r="G27" s="209">
        <v>16</v>
      </c>
      <c r="H27" s="208">
        <v>62</v>
      </c>
      <c r="I27" s="208">
        <v>111</v>
      </c>
      <c r="J27" s="208">
        <v>155</v>
      </c>
      <c r="K27" s="209">
        <v>114</v>
      </c>
      <c r="L27" s="208">
        <v>89</v>
      </c>
      <c r="M27" s="208">
        <v>55</v>
      </c>
      <c r="N27" s="208">
        <v>33</v>
      </c>
      <c r="O27" s="209">
        <v>28</v>
      </c>
      <c r="P27" s="208">
        <v>18</v>
      </c>
      <c r="Q27" s="208">
        <v>25</v>
      </c>
      <c r="R27" s="208">
        <v>21</v>
      </c>
      <c r="S27" s="209">
        <v>9</v>
      </c>
      <c r="T27" s="208">
        <v>7</v>
      </c>
      <c r="U27" s="208">
        <v>4</v>
      </c>
      <c r="V27" s="208">
        <v>4</v>
      </c>
      <c r="W27" s="209">
        <v>4</v>
      </c>
      <c r="X27" s="208">
        <v>2</v>
      </c>
      <c r="Y27" s="208">
        <v>3</v>
      </c>
      <c r="Z27" s="208">
        <v>1</v>
      </c>
      <c r="AA27" s="209">
        <v>3</v>
      </c>
      <c r="AB27" s="208">
        <v>0</v>
      </c>
      <c r="AC27" s="208">
        <v>2</v>
      </c>
      <c r="AD27" s="208">
        <v>2</v>
      </c>
      <c r="AE27" s="209">
        <v>3</v>
      </c>
      <c r="AF27" s="208">
        <v>0</v>
      </c>
      <c r="AG27" s="208">
        <v>1</v>
      </c>
      <c r="AH27" s="208">
        <v>6</v>
      </c>
      <c r="AI27" s="209">
        <v>7</v>
      </c>
      <c r="AJ27" s="208">
        <v>7</v>
      </c>
      <c r="AK27" s="208">
        <v>16</v>
      </c>
      <c r="AL27" s="208">
        <v>17</v>
      </c>
      <c r="AM27" s="209">
        <v>41</v>
      </c>
      <c r="AN27" s="208">
        <v>39</v>
      </c>
      <c r="AO27" s="208">
        <v>34</v>
      </c>
      <c r="AP27" s="208">
        <v>42</v>
      </c>
      <c r="AQ27" s="209">
        <v>42</v>
      </c>
      <c r="AR27" s="208">
        <v>36</v>
      </c>
      <c r="AS27" s="208">
        <v>47</v>
      </c>
      <c r="AT27" s="208">
        <v>53</v>
      </c>
      <c r="AU27" s="209">
        <v>62</v>
      </c>
      <c r="AV27" s="208">
        <v>83</v>
      </c>
      <c r="AW27" s="208">
        <v>109</v>
      </c>
      <c r="AX27" s="208">
        <v>166</v>
      </c>
      <c r="AY27" s="209">
        <v>156</v>
      </c>
      <c r="AZ27" s="209">
        <v>143</v>
      </c>
      <c r="BA27" s="209">
        <v>118</v>
      </c>
      <c r="BB27" s="209">
        <v>94</v>
      </c>
      <c r="BC27" s="209">
        <v>65</v>
      </c>
      <c r="BD27" s="209">
        <v>51</v>
      </c>
      <c r="BE27" s="209">
        <v>40</v>
      </c>
      <c r="BF27" s="209">
        <v>25</v>
      </c>
      <c r="BG27" s="209">
        <v>1</v>
      </c>
      <c r="BI27" s="208">
        <v>2275</v>
      </c>
    </row>
    <row r="28" spans="1:61" x14ac:dyDescent="0.3">
      <c r="A28" s="20"/>
      <c r="B28" s="31" t="s">
        <v>65</v>
      </c>
      <c r="C28" s="207"/>
      <c r="D28" s="208">
        <v>0</v>
      </c>
      <c r="E28" s="208">
        <v>4</v>
      </c>
      <c r="F28" s="208">
        <v>12</v>
      </c>
      <c r="G28" s="209">
        <v>69</v>
      </c>
      <c r="H28" s="208">
        <v>289</v>
      </c>
      <c r="I28" s="208">
        <v>596</v>
      </c>
      <c r="J28" s="208">
        <v>745</v>
      </c>
      <c r="K28" s="209">
        <v>547</v>
      </c>
      <c r="L28" s="208">
        <v>406</v>
      </c>
      <c r="M28" s="208">
        <v>288</v>
      </c>
      <c r="N28" s="208">
        <v>189</v>
      </c>
      <c r="O28" s="209">
        <v>150</v>
      </c>
      <c r="P28" s="208">
        <v>134</v>
      </c>
      <c r="Q28" s="208">
        <v>108</v>
      </c>
      <c r="R28" s="208">
        <v>91</v>
      </c>
      <c r="S28" s="209">
        <v>62</v>
      </c>
      <c r="T28" s="208">
        <v>55</v>
      </c>
      <c r="U28" s="208">
        <v>34</v>
      </c>
      <c r="V28" s="208">
        <v>24</v>
      </c>
      <c r="W28" s="209">
        <v>28</v>
      </c>
      <c r="X28" s="208">
        <v>18</v>
      </c>
      <c r="Y28" s="208">
        <v>14</v>
      </c>
      <c r="Z28" s="208">
        <v>10</v>
      </c>
      <c r="AA28" s="209">
        <v>11</v>
      </c>
      <c r="AB28" s="208">
        <v>4</v>
      </c>
      <c r="AC28" s="208">
        <v>5</v>
      </c>
      <c r="AD28" s="208">
        <v>5</v>
      </c>
      <c r="AE28" s="209">
        <v>8</v>
      </c>
      <c r="AF28" s="208">
        <v>11</v>
      </c>
      <c r="AG28" s="208">
        <v>12</v>
      </c>
      <c r="AH28" s="208">
        <v>27</v>
      </c>
      <c r="AI28" s="209">
        <v>44</v>
      </c>
      <c r="AJ28" s="208">
        <v>48</v>
      </c>
      <c r="AK28" s="208">
        <v>88</v>
      </c>
      <c r="AL28" s="208">
        <v>140</v>
      </c>
      <c r="AM28" s="209">
        <v>167</v>
      </c>
      <c r="AN28" s="208">
        <v>223</v>
      </c>
      <c r="AO28" s="208">
        <v>247</v>
      </c>
      <c r="AP28" s="208">
        <v>284</v>
      </c>
      <c r="AQ28" s="209">
        <v>303</v>
      </c>
      <c r="AR28" s="208">
        <v>272</v>
      </c>
      <c r="AS28" s="208">
        <v>272</v>
      </c>
      <c r="AT28" s="208">
        <v>321</v>
      </c>
      <c r="AU28" s="209">
        <v>391</v>
      </c>
      <c r="AV28" s="208">
        <v>469</v>
      </c>
      <c r="AW28" s="208">
        <v>683</v>
      </c>
      <c r="AX28" s="208">
        <v>840</v>
      </c>
      <c r="AY28" s="209">
        <v>827</v>
      </c>
      <c r="AZ28" s="209">
        <v>683</v>
      </c>
      <c r="BA28" s="209">
        <v>532</v>
      </c>
      <c r="BB28" s="209">
        <v>435</v>
      </c>
      <c r="BC28" s="209">
        <v>313</v>
      </c>
      <c r="BD28" s="209">
        <v>201</v>
      </c>
      <c r="BE28" s="209">
        <v>128</v>
      </c>
      <c r="BF28" s="209">
        <v>96</v>
      </c>
      <c r="BG28" s="209">
        <v>12</v>
      </c>
      <c r="BI28" s="208">
        <v>11975</v>
      </c>
    </row>
    <row r="29" spans="1:61" x14ac:dyDescent="0.3">
      <c r="A29" s="20"/>
      <c r="B29" s="31" t="s">
        <v>66</v>
      </c>
      <c r="C29" s="207"/>
      <c r="D29" s="208">
        <v>0</v>
      </c>
      <c r="E29" s="208">
        <v>2</v>
      </c>
      <c r="F29" s="208">
        <v>11</v>
      </c>
      <c r="G29" s="209">
        <v>151</v>
      </c>
      <c r="H29" s="208">
        <v>407</v>
      </c>
      <c r="I29" s="208">
        <v>922</v>
      </c>
      <c r="J29" s="208">
        <v>1110</v>
      </c>
      <c r="K29" s="209">
        <v>1032</v>
      </c>
      <c r="L29" s="208">
        <v>802</v>
      </c>
      <c r="M29" s="208">
        <v>547</v>
      </c>
      <c r="N29" s="208">
        <v>448</v>
      </c>
      <c r="O29" s="209">
        <v>321</v>
      </c>
      <c r="P29" s="208">
        <v>284</v>
      </c>
      <c r="Q29" s="208">
        <v>216</v>
      </c>
      <c r="R29" s="208">
        <v>176</v>
      </c>
      <c r="S29" s="209">
        <v>114</v>
      </c>
      <c r="T29" s="208">
        <v>77</v>
      </c>
      <c r="U29" s="208">
        <v>67</v>
      </c>
      <c r="V29" s="208">
        <v>47</v>
      </c>
      <c r="W29" s="209">
        <v>30</v>
      </c>
      <c r="X29" s="208">
        <v>23</v>
      </c>
      <c r="Y29" s="208">
        <v>15</v>
      </c>
      <c r="Z29" s="208">
        <v>6</v>
      </c>
      <c r="AA29" s="209">
        <v>16</v>
      </c>
      <c r="AB29" s="208">
        <v>14</v>
      </c>
      <c r="AC29" s="208">
        <v>13</v>
      </c>
      <c r="AD29" s="208">
        <v>7</v>
      </c>
      <c r="AE29" s="209">
        <v>7</v>
      </c>
      <c r="AF29" s="208">
        <v>19</v>
      </c>
      <c r="AG29" s="208">
        <v>29</v>
      </c>
      <c r="AH29" s="208">
        <v>41</v>
      </c>
      <c r="AI29" s="209">
        <v>55</v>
      </c>
      <c r="AJ29" s="208">
        <v>97</v>
      </c>
      <c r="AK29" s="208">
        <v>127</v>
      </c>
      <c r="AL29" s="208">
        <v>243</v>
      </c>
      <c r="AM29" s="209">
        <v>321</v>
      </c>
      <c r="AN29" s="208">
        <v>416</v>
      </c>
      <c r="AO29" s="208">
        <v>449</v>
      </c>
      <c r="AP29" s="208">
        <v>523</v>
      </c>
      <c r="AQ29" s="209">
        <v>488</v>
      </c>
      <c r="AR29" s="208">
        <v>418</v>
      </c>
      <c r="AS29" s="208">
        <v>518</v>
      </c>
      <c r="AT29" s="208">
        <v>610</v>
      </c>
      <c r="AU29" s="209">
        <v>728</v>
      </c>
      <c r="AV29" s="208">
        <v>911</v>
      </c>
      <c r="AW29" s="208">
        <v>1159</v>
      </c>
      <c r="AX29" s="208">
        <v>1404</v>
      </c>
      <c r="AY29" s="209">
        <v>1415</v>
      </c>
      <c r="AZ29" s="209">
        <v>1163</v>
      </c>
      <c r="BA29" s="209">
        <v>865</v>
      </c>
      <c r="BB29" s="209">
        <v>648</v>
      </c>
      <c r="BC29" s="209">
        <v>460</v>
      </c>
      <c r="BD29" s="209">
        <v>284</v>
      </c>
      <c r="BE29" s="209">
        <v>180</v>
      </c>
      <c r="BF29" s="209">
        <v>119</v>
      </c>
      <c r="BG29" s="209">
        <v>28</v>
      </c>
      <c r="BI29" s="208">
        <v>20583</v>
      </c>
    </row>
    <row r="30" spans="1:61" x14ac:dyDescent="0.3">
      <c r="A30" s="20"/>
      <c r="B30" s="58" t="s">
        <v>72</v>
      </c>
      <c r="C30" s="59"/>
      <c r="D30" s="159">
        <v>0</v>
      </c>
      <c r="E30" s="159">
        <v>0</v>
      </c>
      <c r="F30" s="159">
        <v>0</v>
      </c>
      <c r="G30" s="163">
        <v>0</v>
      </c>
      <c r="H30" s="159">
        <v>0</v>
      </c>
      <c r="I30" s="159">
        <v>0</v>
      </c>
      <c r="J30" s="159">
        <v>0</v>
      </c>
      <c r="K30" s="163">
        <v>0</v>
      </c>
      <c r="L30" s="159">
        <v>0</v>
      </c>
      <c r="M30" s="159">
        <v>0</v>
      </c>
      <c r="N30" s="159">
        <v>0</v>
      </c>
      <c r="O30" s="163">
        <v>0</v>
      </c>
      <c r="P30" s="159">
        <v>0</v>
      </c>
      <c r="Q30" s="159">
        <v>0</v>
      </c>
      <c r="R30" s="159">
        <v>0</v>
      </c>
      <c r="S30" s="163">
        <v>0</v>
      </c>
      <c r="T30" s="159">
        <v>0</v>
      </c>
      <c r="U30" s="159">
        <v>0</v>
      </c>
      <c r="V30" s="159">
        <v>0</v>
      </c>
      <c r="W30" s="163">
        <v>0</v>
      </c>
      <c r="X30" s="159">
        <v>0</v>
      </c>
      <c r="Y30" s="159">
        <v>0</v>
      </c>
      <c r="Z30" s="159">
        <v>0</v>
      </c>
      <c r="AA30" s="163">
        <v>0</v>
      </c>
      <c r="AB30" s="159">
        <v>0</v>
      </c>
      <c r="AC30" s="159">
        <v>0</v>
      </c>
      <c r="AD30" s="159">
        <v>0</v>
      </c>
      <c r="AE30" s="163">
        <v>0</v>
      </c>
      <c r="AF30" s="159">
        <v>0</v>
      </c>
      <c r="AG30" s="159">
        <v>0</v>
      </c>
      <c r="AH30" s="159">
        <v>0</v>
      </c>
      <c r="AI30" s="163">
        <v>0</v>
      </c>
      <c r="AJ30" s="159">
        <v>0</v>
      </c>
      <c r="AK30" s="159">
        <v>0</v>
      </c>
      <c r="AL30" s="159">
        <v>0</v>
      </c>
      <c r="AM30" s="163">
        <v>0</v>
      </c>
      <c r="AN30" s="159">
        <v>0</v>
      </c>
      <c r="AO30" s="159">
        <v>0</v>
      </c>
      <c r="AP30" s="159">
        <v>0</v>
      </c>
      <c r="AQ30" s="163">
        <v>0</v>
      </c>
      <c r="AR30" s="159">
        <v>0</v>
      </c>
      <c r="AS30" s="159">
        <v>0</v>
      </c>
      <c r="AT30" s="159">
        <v>0</v>
      </c>
      <c r="AU30" s="163">
        <v>0</v>
      </c>
      <c r="AV30" s="159">
        <v>0</v>
      </c>
      <c r="AW30" s="159">
        <v>0</v>
      </c>
      <c r="AX30" s="159">
        <v>0</v>
      </c>
      <c r="AY30" s="163">
        <v>0</v>
      </c>
      <c r="AZ30" s="163">
        <v>0</v>
      </c>
      <c r="BA30" s="163">
        <v>0</v>
      </c>
      <c r="BB30" s="163">
        <v>0</v>
      </c>
      <c r="BC30" s="163">
        <v>0</v>
      </c>
      <c r="BD30" s="163">
        <v>0</v>
      </c>
      <c r="BE30" s="163">
        <v>0</v>
      </c>
      <c r="BF30" s="163">
        <v>0</v>
      </c>
      <c r="BG30" s="163">
        <v>0</v>
      </c>
      <c r="BI30" s="159">
        <v>0</v>
      </c>
    </row>
    <row r="31" spans="1:61" s="7" customFormat="1" ht="6.75" customHeight="1" x14ac:dyDescent="0.2">
      <c r="D31" s="152"/>
      <c r="E31" s="153"/>
      <c r="F31" s="153"/>
      <c r="G31" s="153"/>
      <c r="H31" s="26"/>
      <c r="I31" s="26"/>
      <c r="J31" s="26"/>
      <c r="K31" s="26"/>
      <c r="L31" s="26"/>
      <c r="M31" s="26"/>
      <c r="N31" s="26"/>
      <c r="O31" s="26"/>
      <c r="P31" s="26"/>
      <c r="Q31" s="26"/>
      <c r="R31" s="26"/>
      <c r="S31" s="26"/>
      <c r="T31" s="26"/>
      <c r="U31" s="26"/>
      <c r="V31" s="26"/>
    </row>
    <row r="32" spans="1:61" x14ac:dyDescent="0.3">
      <c r="B32" s="216" t="s">
        <v>61</v>
      </c>
      <c r="C32" s="218" t="s">
        <v>70</v>
      </c>
      <c r="D32" s="151">
        <v>0</v>
      </c>
      <c r="E32" s="151">
        <v>4</v>
      </c>
      <c r="F32" s="151">
        <v>70</v>
      </c>
      <c r="G32" s="151">
        <v>334</v>
      </c>
      <c r="H32" s="151">
        <v>1333</v>
      </c>
      <c r="I32" s="151">
        <v>2946</v>
      </c>
      <c r="J32" s="151">
        <v>3438</v>
      </c>
      <c r="K32" s="151">
        <v>2676</v>
      </c>
      <c r="L32" s="151">
        <v>1897</v>
      </c>
      <c r="M32" s="151">
        <v>1256</v>
      </c>
      <c r="N32" s="151">
        <v>973</v>
      </c>
      <c r="O32" s="151">
        <v>662</v>
      </c>
      <c r="P32" s="151">
        <v>537</v>
      </c>
      <c r="Q32" s="151">
        <v>458</v>
      </c>
      <c r="R32" s="151">
        <v>355</v>
      </c>
      <c r="S32" s="151">
        <v>235</v>
      </c>
      <c r="T32" s="151">
        <v>201</v>
      </c>
      <c r="U32" s="151">
        <v>199</v>
      </c>
      <c r="V32" s="151">
        <v>104</v>
      </c>
      <c r="W32" s="151">
        <v>89</v>
      </c>
      <c r="X32" s="151">
        <v>62</v>
      </c>
      <c r="Y32" s="151">
        <v>47</v>
      </c>
      <c r="Z32" s="151">
        <v>38</v>
      </c>
      <c r="AA32" s="151">
        <v>23</v>
      </c>
      <c r="AB32" s="151">
        <v>28</v>
      </c>
      <c r="AC32" s="151">
        <v>24</v>
      </c>
      <c r="AD32" s="151">
        <v>28</v>
      </c>
      <c r="AE32" s="151">
        <v>26</v>
      </c>
      <c r="AF32" s="151">
        <v>35</v>
      </c>
      <c r="AG32" s="151">
        <v>70</v>
      </c>
      <c r="AH32" s="151">
        <v>116</v>
      </c>
      <c r="AI32" s="151">
        <v>175</v>
      </c>
      <c r="AJ32" s="151">
        <v>241</v>
      </c>
      <c r="AK32" s="151">
        <v>392</v>
      </c>
      <c r="AL32" s="151">
        <v>585</v>
      </c>
      <c r="AM32" s="151">
        <v>837</v>
      </c>
      <c r="AN32" s="151">
        <v>966</v>
      </c>
      <c r="AO32" s="151">
        <v>1179</v>
      </c>
      <c r="AP32" s="151">
        <v>1218</v>
      </c>
      <c r="AQ32" s="151">
        <v>1293</v>
      </c>
      <c r="AR32" s="151">
        <v>1210</v>
      </c>
      <c r="AS32" s="151">
        <v>1160</v>
      </c>
      <c r="AT32" s="151">
        <v>1236</v>
      </c>
      <c r="AU32" s="151">
        <v>1634</v>
      </c>
      <c r="AV32" s="151">
        <v>1870</v>
      </c>
      <c r="AW32" s="151">
        <v>2606</v>
      </c>
      <c r="AX32" s="151">
        <v>3140</v>
      </c>
      <c r="AY32" s="151">
        <v>3243</v>
      </c>
      <c r="AZ32" s="151">
        <v>2657</v>
      </c>
      <c r="BA32" s="151">
        <v>2137</v>
      </c>
      <c r="BB32" s="151">
        <v>1554</v>
      </c>
      <c r="BC32" s="151">
        <v>1197</v>
      </c>
      <c r="BD32" s="151">
        <v>750</v>
      </c>
      <c r="BE32" s="151">
        <v>517</v>
      </c>
      <c r="BF32" s="151">
        <v>344</v>
      </c>
      <c r="BG32" s="151">
        <v>77</v>
      </c>
      <c r="BI32" s="151">
        <v>50482</v>
      </c>
    </row>
    <row r="33" spans="1:61" x14ac:dyDescent="0.3">
      <c r="A33" s="20"/>
      <c r="B33" s="210" t="s">
        <v>159</v>
      </c>
      <c r="C33" s="211"/>
      <c r="D33" s="212">
        <v>0</v>
      </c>
      <c r="E33" s="212">
        <v>0</v>
      </c>
      <c r="F33" s="212">
        <v>0</v>
      </c>
      <c r="G33" s="213">
        <v>1</v>
      </c>
      <c r="H33" s="212">
        <v>2</v>
      </c>
      <c r="I33" s="212">
        <v>1</v>
      </c>
      <c r="J33" s="212">
        <v>3</v>
      </c>
      <c r="K33" s="213">
        <v>0</v>
      </c>
      <c r="L33" s="212">
        <v>1</v>
      </c>
      <c r="M33" s="212">
        <v>1</v>
      </c>
      <c r="N33" s="212">
        <v>0</v>
      </c>
      <c r="O33" s="213">
        <v>0</v>
      </c>
      <c r="P33" s="212">
        <v>1</v>
      </c>
      <c r="Q33" s="212">
        <v>0</v>
      </c>
      <c r="R33" s="212">
        <v>1</v>
      </c>
      <c r="S33" s="213">
        <v>0</v>
      </c>
      <c r="T33" s="212">
        <v>0</v>
      </c>
      <c r="U33" s="212">
        <v>0</v>
      </c>
      <c r="V33" s="212">
        <v>0</v>
      </c>
      <c r="W33" s="213">
        <v>0</v>
      </c>
      <c r="X33" s="212">
        <v>0</v>
      </c>
      <c r="Y33" s="212">
        <v>0</v>
      </c>
      <c r="Z33" s="212">
        <v>0</v>
      </c>
      <c r="AA33" s="213">
        <v>0</v>
      </c>
      <c r="AB33" s="212">
        <v>0</v>
      </c>
      <c r="AC33" s="212">
        <v>0</v>
      </c>
      <c r="AD33" s="212">
        <v>0</v>
      </c>
      <c r="AE33" s="213">
        <v>0</v>
      </c>
      <c r="AF33" s="212">
        <v>0</v>
      </c>
      <c r="AG33" s="212">
        <v>0</v>
      </c>
      <c r="AH33" s="212">
        <v>0</v>
      </c>
      <c r="AI33" s="213">
        <v>0</v>
      </c>
      <c r="AJ33" s="212">
        <v>0</v>
      </c>
      <c r="AK33" s="212">
        <v>0</v>
      </c>
      <c r="AL33" s="212">
        <v>0</v>
      </c>
      <c r="AM33" s="213">
        <v>0</v>
      </c>
      <c r="AN33" s="212">
        <v>0</v>
      </c>
      <c r="AO33" s="212">
        <v>0</v>
      </c>
      <c r="AP33" s="212">
        <v>1</v>
      </c>
      <c r="AQ33" s="213">
        <v>2</v>
      </c>
      <c r="AR33" s="212">
        <v>1</v>
      </c>
      <c r="AS33" s="212">
        <v>1</v>
      </c>
      <c r="AT33" s="212">
        <v>0</v>
      </c>
      <c r="AU33" s="213">
        <v>0</v>
      </c>
      <c r="AV33" s="212">
        <v>0</v>
      </c>
      <c r="AW33" s="212">
        <v>0</v>
      </c>
      <c r="AX33" s="212">
        <v>0</v>
      </c>
      <c r="AY33" s="213">
        <v>1</v>
      </c>
      <c r="AZ33" s="213">
        <v>0</v>
      </c>
      <c r="BA33" s="213">
        <v>3</v>
      </c>
      <c r="BB33" s="213">
        <v>0</v>
      </c>
      <c r="BC33" s="213">
        <v>1</v>
      </c>
      <c r="BD33" s="213">
        <v>1</v>
      </c>
      <c r="BE33" s="213">
        <v>0</v>
      </c>
      <c r="BF33" s="213">
        <v>0</v>
      </c>
      <c r="BG33" s="213">
        <v>0</v>
      </c>
      <c r="BI33" s="243">
        <v>22</v>
      </c>
    </row>
    <row r="34" spans="1:61" x14ac:dyDescent="0.3">
      <c r="A34" s="20"/>
      <c r="B34" s="31" t="s">
        <v>63</v>
      </c>
      <c r="C34" s="57"/>
      <c r="D34" s="157">
        <v>0</v>
      </c>
      <c r="E34" s="157">
        <v>0</v>
      </c>
      <c r="F34" s="157">
        <v>0</v>
      </c>
      <c r="G34" s="161">
        <v>3</v>
      </c>
      <c r="H34" s="157">
        <v>10</v>
      </c>
      <c r="I34" s="157">
        <v>20</v>
      </c>
      <c r="J34" s="157">
        <v>27</v>
      </c>
      <c r="K34" s="161">
        <v>15</v>
      </c>
      <c r="L34" s="157">
        <v>10</v>
      </c>
      <c r="M34" s="157">
        <v>9</v>
      </c>
      <c r="N34" s="157">
        <v>9</v>
      </c>
      <c r="O34" s="161">
        <v>2</v>
      </c>
      <c r="P34" s="157">
        <v>2</v>
      </c>
      <c r="Q34" s="157">
        <v>2</v>
      </c>
      <c r="R34" s="157">
        <v>3</v>
      </c>
      <c r="S34" s="161">
        <v>7</v>
      </c>
      <c r="T34" s="157">
        <v>1</v>
      </c>
      <c r="U34" s="157">
        <v>0</v>
      </c>
      <c r="V34" s="157">
        <v>1</v>
      </c>
      <c r="W34" s="161">
        <v>0</v>
      </c>
      <c r="X34" s="157">
        <v>1</v>
      </c>
      <c r="Y34" s="157">
        <v>0</v>
      </c>
      <c r="Z34" s="157">
        <v>0</v>
      </c>
      <c r="AA34" s="161">
        <v>0</v>
      </c>
      <c r="AB34" s="157">
        <v>1</v>
      </c>
      <c r="AC34" s="157">
        <v>0</v>
      </c>
      <c r="AD34" s="157">
        <v>0</v>
      </c>
      <c r="AE34" s="161">
        <v>0</v>
      </c>
      <c r="AF34" s="157">
        <v>1</v>
      </c>
      <c r="AG34" s="157">
        <v>0</v>
      </c>
      <c r="AH34" s="157">
        <v>0</v>
      </c>
      <c r="AI34" s="161">
        <v>0</v>
      </c>
      <c r="AJ34" s="157">
        <v>2</v>
      </c>
      <c r="AK34" s="157">
        <v>1</v>
      </c>
      <c r="AL34" s="157">
        <v>3</v>
      </c>
      <c r="AM34" s="161">
        <v>3</v>
      </c>
      <c r="AN34" s="157">
        <v>6</v>
      </c>
      <c r="AO34" s="157">
        <v>3</v>
      </c>
      <c r="AP34" s="157">
        <v>5</v>
      </c>
      <c r="AQ34" s="161">
        <v>10</v>
      </c>
      <c r="AR34" s="157">
        <v>4</v>
      </c>
      <c r="AS34" s="157">
        <v>5</v>
      </c>
      <c r="AT34" s="157">
        <v>4</v>
      </c>
      <c r="AU34" s="161">
        <v>10</v>
      </c>
      <c r="AV34" s="157">
        <v>15</v>
      </c>
      <c r="AW34" s="157">
        <v>23</v>
      </c>
      <c r="AX34" s="157">
        <v>19</v>
      </c>
      <c r="AY34" s="161">
        <v>24</v>
      </c>
      <c r="AZ34" s="161">
        <v>23</v>
      </c>
      <c r="BA34" s="161">
        <v>17</v>
      </c>
      <c r="BB34" s="161">
        <v>11</v>
      </c>
      <c r="BC34" s="161">
        <v>9</v>
      </c>
      <c r="BD34" s="161">
        <v>7</v>
      </c>
      <c r="BE34" s="161">
        <v>4</v>
      </c>
      <c r="BF34" s="161">
        <v>3</v>
      </c>
      <c r="BG34" s="161">
        <v>0</v>
      </c>
      <c r="BI34" s="157">
        <v>335</v>
      </c>
    </row>
    <row r="35" spans="1:61" x14ac:dyDescent="0.3">
      <c r="A35" s="20"/>
      <c r="B35" s="31" t="s">
        <v>64</v>
      </c>
      <c r="C35" s="207"/>
      <c r="D35" s="208">
        <v>0</v>
      </c>
      <c r="E35" s="208">
        <v>1</v>
      </c>
      <c r="F35" s="208">
        <v>2</v>
      </c>
      <c r="G35" s="209">
        <v>28</v>
      </c>
      <c r="H35" s="208">
        <v>101</v>
      </c>
      <c r="I35" s="208">
        <v>219</v>
      </c>
      <c r="J35" s="208">
        <v>307</v>
      </c>
      <c r="K35" s="209">
        <v>254</v>
      </c>
      <c r="L35" s="208">
        <v>201</v>
      </c>
      <c r="M35" s="208">
        <v>104</v>
      </c>
      <c r="N35" s="208">
        <v>72</v>
      </c>
      <c r="O35" s="209">
        <v>68</v>
      </c>
      <c r="P35" s="208">
        <v>39</v>
      </c>
      <c r="Q35" s="208">
        <v>28</v>
      </c>
      <c r="R35" s="208">
        <v>18</v>
      </c>
      <c r="S35" s="209">
        <v>16</v>
      </c>
      <c r="T35" s="208">
        <v>17</v>
      </c>
      <c r="U35" s="208">
        <v>10</v>
      </c>
      <c r="V35" s="208">
        <v>13</v>
      </c>
      <c r="W35" s="209">
        <v>8</v>
      </c>
      <c r="X35" s="208">
        <v>5</v>
      </c>
      <c r="Y35" s="208">
        <v>5</v>
      </c>
      <c r="Z35" s="208">
        <v>6</v>
      </c>
      <c r="AA35" s="209">
        <v>1</v>
      </c>
      <c r="AB35" s="208">
        <v>4</v>
      </c>
      <c r="AC35" s="208">
        <v>2</v>
      </c>
      <c r="AD35" s="208">
        <v>1</v>
      </c>
      <c r="AE35" s="209">
        <v>3</v>
      </c>
      <c r="AF35" s="208">
        <v>1</v>
      </c>
      <c r="AG35" s="208">
        <v>5</v>
      </c>
      <c r="AH35" s="208">
        <v>6</v>
      </c>
      <c r="AI35" s="209">
        <v>9</v>
      </c>
      <c r="AJ35" s="208">
        <v>10</v>
      </c>
      <c r="AK35" s="208">
        <v>26</v>
      </c>
      <c r="AL35" s="208">
        <v>35</v>
      </c>
      <c r="AM35" s="209">
        <v>41</v>
      </c>
      <c r="AN35" s="208">
        <v>44</v>
      </c>
      <c r="AO35" s="208">
        <v>68</v>
      </c>
      <c r="AP35" s="208">
        <v>66</v>
      </c>
      <c r="AQ35" s="209">
        <v>72</v>
      </c>
      <c r="AR35" s="208">
        <v>57</v>
      </c>
      <c r="AS35" s="208">
        <v>58</v>
      </c>
      <c r="AT35" s="208">
        <v>62</v>
      </c>
      <c r="AU35" s="209">
        <v>85</v>
      </c>
      <c r="AV35" s="208">
        <v>119</v>
      </c>
      <c r="AW35" s="208">
        <v>183</v>
      </c>
      <c r="AX35" s="208">
        <v>223</v>
      </c>
      <c r="AY35" s="209">
        <v>256</v>
      </c>
      <c r="AZ35" s="209">
        <v>227</v>
      </c>
      <c r="BA35" s="209">
        <v>192</v>
      </c>
      <c r="BB35" s="209">
        <v>140</v>
      </c>
      <c r="BC35" s="209">
        <v>121</v>
      </c>
      <c r="BD35" s="209">
        <v>67</v>
      </c>
      <c r="BE35" s="209">
        <v>46</v>
      </c>
      <c r="BF35" s="209">
        <v>51</v>
      </c>
      <c r="BG35" s="209">
        <v>7</v>
      </c>
      <c r="BI35" s="208">
        <v>3810</v>
      </c>
    </row>
    <row r="36" spans="1:61" x14ac:dyDescent="0.3">
      <c r="A36" s="20"/>
      <c r="B36" s="31" t="s">
        <v>65</v>
      </c>
      <c r="C36" s="207"/>
      <c r="D36" s="208">
        <v>0</v>
      </c>
      <c r="E36" s="208">
        <v>2</v>
      </c>
      <c r="F36" s="208">
        <v>29</v>
      </c>
      <c r="G36" s="209">
        <v>119</v>
      </c>
      <c r="H36" s="208">
        <v>561</v>
      </c>
      <c r="I36" s="208">
        <v>1266</v>
      </c>
      <c r="J36" s="208">
        <v>1475</v>
      </c>
      <c r="K36" s="209">
        <v>1098</v>
      </c>
      <c r="L36" s="208">
        <v>787</v>
      </c>
      <c r="M36" s="208">
        <v>495</v>
      </c>
      <c r="N36" s="208">
        <v>407</v>
      </c>
      <c r="O36" s="209">
        <v>246</v>
      </c>
      <c r="P36" s="208">
        <v>192</v>
      </c>
      <c r="Q36" s="208">
        <v>177</v>
      </c>
      <c r="R36" s="208">
        <v>131</v>
      </c>
      <c r="S36" s="209">
        <v>74</v>
      </c>
      <c r="T36" s="208">
        <v>70</v>
      </c>
      <c r="U36" s="208">
        <v>75</v>
      </c>
      <c r="V36" s="208">
        <v>43</v>
      </c>
      <c r="W36" s="209">
        <v>30</v>
      </c>
      <c r="X36" s="208">
        <v>26</v>
      </c>
      <c r="Y36" s="208">
        <v>15</v>
      </c>
      <c r="Z36" s="208">
        <v>15</v>
      </c>
      <c r="AA36" s="209">
        <v>11</v>
      </c>
      <c r="AB36" s="208">
        <v>10</v>
      </c>
      <c r="AC36" s="208">
        <v>9</v>
      </c>
      <c r="AD36" s="208">
        <v>10</v>
      </c>
      <c r="AE36" s="209">
        <v>13</v>
      </c>
      <c r="AF36" s="208">
        <v>18</v>
      </c>
      <c r="AG36" s="208">
        <v>25</v>
      </c>
      <c r="AH36" s="208">
        <v>51</v>
      </c>
      <c r="AI36" s="209">
        <v>77</v>
      </c>
      <c r="AJ36" s="208">
        <v>119</v>
      </c>
      <c r="AK36" s="208">
        <v>177</v>
      </c>
      <c r="AL36" s="208">
        <v>249</v>
      </c>
      <c r="AM36" s="209">
        <v>343</v>
      </c>
      <c r="AN36" s="208">
        <v>401</v>
      </c>
      <c r="AO36" s="208">
        <v>502</v>
      </c>
      <c r="AP36" s="208">
        <v>491</v>
      </c>
      <c r="AQ36" s="209">
        <v>509</v>
      </c>
      <c r="AR36" s="208">
        <v>484</v>
      </c>
      <c r="AS36" s="208">
        <v>442</v>
      </c>
      <c r="AT36" s="208">
        <v>461</v>
      </c>
      <c r="AU36" s="209">
        <v>640</v>
      </c>
      <c r="AV36" s="208">
        <v>704</v>
      </c>
      <c r="AW36" s="208">
        <v>1019</v>
      </c>
      <c r="AX36" s="208">
        <v>1262</v>
      </c>
      <c r="AY36" s="209">
        <v>1346</v>
      </c>
      <c r="AZ36" s="209">
        <v>1085</v>
      </c>
      <c r="BA36" s="209">
        <v>936</v>
      </c>
      <c r="BB36" s="209">
        <v>693</v>
      </c>
      <c r="BC36" s="209">
        <v>552</v>
      </c>
      <c r="BD36" s="209">
        <v>352</v>
      </c>
      <c r="BE36" s="209">
        <v>243</v>
      </c>
      <c r="BF36" s="209">
        <v>155</v>
      </c>
      <c r="BG36" s="209">
        <v>33</v>
      </c>
      <c r="BI36" s="208">
        <v>20755</v>
      </c>
    </row>
    <row r="37" spans="1:61" x14ac:dyDescent="0.3">
      <c r="A37" s="20"/>
      <c r="B37" s="31" t="s">
        <v>66</v>
      </c>
      <c r="C37" s="207"/>
      <c r="D37" s="208">
        <v>0</v>
      </c>
      <c r="E37" s="208">
        <v>1</v>
      </c>
      <c r="F37" s="208">
        <v>39</v>
      </c>
      <c r="G37" s="209">
        <v>183</v>
      </c>
      <c r="H37" s="208">
        <v>659</v>
      </c>
      <c r="I37" s="208">
        <v>1440</v>
      </c>
      <c r="J37" s="208">
        <v>1626</v>
      </c>
      <c r="K37" s="209">
        <v>1309</v>
      </c>
      <c r="L37" s="208">
        <v>898</v>
      </c>
      <c r="M37" s="208">
        <v>647</v>
      </c>
      <c r="N37" s="208">
        <v>485</v>
      </c>
      <c r="O37" s="209">
        <v>346</v>
      </c>
      <c r="P37" s="208">
        <v>303</v>
      </c>
      <c r="Q37" s="208">
        <v>251</v>
      </c>
      <c r="R37" s="208">
        <v>202</v>
      </c>
      <c r="S37" s="209">
        <v>138</v>
      </c>
      <c r="T37" s="208">
        <v>113</v>
      </c>
      <c r="U37" s="208">
        <v>114</v>
      </c>
      <c r="V37" s="208">
        <v>47</v>
      </c>
      <c r="W37" s="209">
        <v>51</v>
      </c>
      <c r="X37" s="208">
        <v>30</v>
      </c>
      <c r="Y37" s="208">
        <v>27</v>
      </c>
      <c r="Z37" s="208">
        <v>17</v>
      </c>
      <c r="AA37" s="209">
        <v>11</v>
      </c>
      <c r="AB37" s="208">
        <v>13</v>
      </c>
      <c r="AC37" s="208">
        <v>13</v>
      </c>
      <c r="AD37" s="208">
        <v>17</v>
      </c>
      <c r="AE37" s="209">
        <v>10</v>
      </c>
      <c r="AF37" s="208">
        <v>15</v>
      </c>
      <c r="AG37" s="208">
        <v>40</v>
      </c>
      <c r="AH37" s="208">
        <v>59</v>
      </c>
      <c r="AI37" s="209">
        <v>89</v>
      </c>
      <c r="AJ37" s="208">
        <v>110</v>
      </c>
      <c r="AK37" s="208">
        <v>188</v>
      </c>
      <c r="AL37" s="208">
        <v>298</v>
      </c>
      <c r="AM37" s="209">
        <v>450</v>
      </c>
      <c r="AN37" s="208">
        <v>515</v>
      </c>
      <c r="AO37" s="208">
        <v>606</v>
      </c>
      <c r="AP37" s="208">
        <v>655</v>
      </c>
      <c r="AQ37" s="209">
        <v>700</v>
      </c>
      <c r="AR37" s="208">
        <v>664</v>
      </c>
      <c r="AS37" s="208">
        <v>654</v>
      </c>
      <c r="AT37" s="208">
        <v>709</v>
      </c>
      <c r="AU37" s="209">
        <v>899</v>
      </c>
      <c r="AV37" s="208">
        <v>1032</v>
      </c>
      <c r="AW37" s="208">
        <v>1381</v>
      </c>
      <c r="AX37" s="208">
        <v>1636</v>
      </c>
      <c r="AY37" s="209">
        <v>1616</v>
      </c>
      <c r="AZ37" s="209">
        <v>1322</v>
      </c>
      <c r="BA37" s="209">
        <v>989</v>
      </c>
      <c r="BB37" s="209">
        <v>710</v>
      </c>
      <c r="BC37" s="209">
        <v>514</v>
      </c>
      <c r="BD37" s="209">
        <v>323</v>
      </c>
      <c r="BE37" s="209">
        <v>224</v>
      </c>
      <c r="BF37" s="209">
        <v>135</v>
      </c>
      <c r="BG37" s="209">
        <v>37</v>
      </c>
      <c r="BI37" s="208">
        <v>25560</v>
      </c>
    </row>
    <row r="38" spans="1:61" x14ac:dyDescent="0.3">
      <c r="A38" s="20"/>
      <c r="B38" s="58" t="s">
        <v>72</v>
      </c>
      <c r="C38" s="59"/>
      <c r="D38" s="159">
        <v>0</v>
      </c>
      <c r="E38" s="159">
        <v>0</v>
      </c>
      <c r="F38" s="159">
        <v>0</v>
      </c>
      <c r="G38" s="163">
        <v>0</v>
      </c>
      <c r="H38" s="159">
        <v>0</v>
      </c>
      <c r="I38" s="159">
        <v>0</v>
      </c>
      <c r="J38" s="159">
        <v>0</v>
      </c>
      <c r="K38" s="163">
        <v>0</v>
      </c>
      <c r="L38" s="159">
        <v>0</v>
      </c>
      <c r="M38" s="159">
        <v>0</v>
      </c>
      <c r="N38" s="159">
        <v>0</v>
      </c>
      <c r="O38" s="163">
        <v>0</v>
      </c>
      <c r="P38" s="159">
        <v>0</v>
      </c>
      <c r="Q38" s="159">
        <v>0</v>
      </c>
      <c r="R38" s="159">
        <v>0</v>
      </c>
      <c r="S38" s="163">
        <v>0</v>
      </c>
      <c r="T38" s="159">
        <v>0</v>
      </c>
      <c r="U38" s="159">
        <v>0</v>
      </c>
      <c r="V38" s="159">
        <v>0</v>
      </c>
      <c r="W38" s="163">
        <v>0</v>
      </c>
      <c r="X38" s="159">
        <v>0</v>
      </c>
      <c r="Y38" s="159">
        <v>0</v>
      </c>
      <c r="Z38" s="159">
        <v>0</v>
      </c>
      <c r="AA38" s="163">
        <v>0</v>
      </c>
      <c r="AB38" s="159">
        <v>0</v>
      </c>
      <c r="AC38" s="159">
        <v>0</v>
      </c>
      <c r="AD38" s="159">
        <v>0</v>
      </c>
      <c r="AE38" s="163">
        <v>0</v>
      </c>
      <c r="AF38" s="159">
        <v>0</v>
      </c>
      <c r="AG38" s="159">
        <v>0</v>
      </c>
      <c r="AH38" s="159">
        <v>0</v>
      </c>
      <c r="AI38" s="163">
        <v>0</v>
      </c>
      <c r="AJ38" s="159">
        <v>0</v>
      </c>
      <c r="AK38" s="159">
        <v>0</v>
      </c>
      <c r="AL38" s="159">
        <v>0</v>
      </c>
      <c r="AM38" s="163">
        <v>0</v>
      </c>
      <c r="AN38" s="159">
        <v>0</v>
      </c>
      <c r="AO38" s="159">
        <v>0</v>
      </c>
      <c r="AP38" s="159">
        <v>0</v>
      </c>
      <c r="AQ38" s="163">
        <v>0</v>
      </c>
      <c r="AR38" s="159">
        <v>0</v>
      </c>
      <c r="AS38" s="159">
        <v>0</v>
      </c>
      <c r="AT38" s="159">
        <v>0</v>
      </c>
      <c r="AU38" s="163">
        <v>0</v>
      </c>
      <c r="AV38" s="159">
        <v>0</v>
      </c>
      <c r="AW38" s="159">
        <v>0</v>
      </c>
      <c r="AX38" s="159">
        <v>0</v>
      </c>
      <c r="AY38" s="163">
        <v>0</v>
      </c>
      <c r="AZ38" s="163">
        <v>0</v>
      </c>
      <c r="BA38" s="163">
        <v>0</v>
      </c>
      <c r="BB38" s="163">
        <v>0</v>
      </c>
      <c r="BC38" s="163">
        <v>0</v>
      </c>
      <c r="BD38" s="163">
        <v>0</v>
      </c>
      <c r="BE38" s="163">
        <v>0</v>
      </c>
      <c r="BF38" s="163">
        <v>0</v>
      </c>
      <c r="BG38" s="163">
        <v>0</v>
      </c>
      <c r="BI38" s="159">
        <v>0</v>
      </c>
    </row>
    <row r="39" spans="1:61" s="7" customFormat="1" ht="6.75" customHeight="1" x14ac:dyDescent="0.2">
      <c r="D39" s="152"/>
      <c r="E39" s="153"/>
      <c r="F39" s="153"/>
      <c r="G39" s="153"/>
      <c r="H39" s="26"/>
      <c r="I39" s="26"/>
      <c r="J39" s="26"/>
      <c r="K39" s="26"/>
      <c r="L39" s="26"/>
      <c r="M39" s="26"/>
      <c r="N39" s="26"/>
      <c r="O39" s="26"/>
      <c r="P39" s="26"/>
      <c r="Q39" s="26"/>
      <c r="R39" s="26"/>
      <c r="S39" s="26"/>
      <c r="T39" s="26"/>
      <c r="U39" s="26"/>
      <c r="V39" s="26"/>
    </row>
    <row r="40" spans="1:61" x14ac:dyDescent="0.3">
      <c r="B40" s="216" t="s">
        <v>177</v>
      </c>
      <c r="C40" s="218" t="s">
        <v>176</v>
      </c>
      <c r="D40" s="151">
        <v>0</v>
      </c>
      <c r="E40" s="151">
        <v>0</v>
      </c>
      <c r="F40" s="151">
        <v>0</v>
      </c>
      <c r="G40" s="151">
        <v>0</v>
      </c>
      <c r="H40" s="151">
        <v>0</v>
      </c>
      <c r="I40" s="151">
        <v>0</v>
      </c>
      <c r="J40" s="151">
        <v>0</v>
      </c>
      <c r="K40" s="151">
        <v>0</v>
      </c>
      <c r="L40" s="151">
        <v>0</v>
      </c>
      <c r="M40" s="151">
        <v>0</v>
      </c>
      <c r="N40" s="151">
        <v>0</v>
      </c>
      <c r="O40" s="151">
        <v>0</v>
      </c>
      <c r="P40" s="151">
        <v>0</v>
      </c>
      <c r="Q40" s="151">
        <v>0</v>
      </c>
      <c r="R40" s="151">
        <v>0</v>
      </c>
      <c r="S40" s="151">
        <v>0</v>
      </c>
      <c r="T40" s="151">
        <v>0</v>
      </c>
      <c r="U40" s="151">
        <v>0</v>
      </c>
      <c r="V40" s="151">
        <v>0</v>
      </c>
      <c r="W40" s="151">
        <v>0</v>
      </c>
      <c r="X40" s="151">
        <v>0</v>
      </c>
      <c r="Y40" s="151">
        <v>0</v>
      </c>
      <c r="Z40" s="151">
        <v>0</v>
      </c>
      <c r="AA40" s="151">
        <v>0</v>
      </c>
      <c r="AB40" s="151">
        <v>0</v>
      </c>
      <c r="AC40" s="151">
        <v>0</v>
      </c>
      <c r="AD40" s="151">
        <v>0</v>
      </c>
      <c r="AE40" s="151">
        <v>0</v>
      </c>
      <c r="AF40" s="151">
        <v>0</v>
      </c>
      <c r="AG40" s="151">
        <v>0</v>
      </c>
      <c r="AH40" s="151">
        <v>0</v>
      </c>
      <c r="AI40" s="151">
        <v>0</v>
      </c>
      <c r="AJ40" s="151">
        <v>0</v>
      </c>
      <c r="AK40" s="151">
        <v>0</v>
      </c>
      <c r="AL40" s="151">
        <v>0</v>
      </c>
      <c r="AM40" s="151">
        <v>0</v>
      </c>
      <c r="AN40" s="151">
        <v>0</v>
      </c>
      <c r="AO40" s="151">
        <v>0</v>
      </c>
      <c r="AP40" s="151">
        <v>1</v>
      </c>
      <c r="AQ40" s="151">
        <v>0</v>
      </c>
      <c r="AR40" s="151">
        <v>0</v>
      </c>
      <c r="AS40" s="151">
        <v>0</v>
      </c>
      <c r="AT40" s="151">
        <v>0</v>
      </c>
      <c r="AU40" s="151">
        <v>0</v>
      </c>
      <c r="AV40" s="151">
        <v>0</v>
      </c>
      <c r="AW40" s="151">
        <v>0</v>
      </c>
      <c r="AX40" s="151">
        <v>0</v>
      </c>
      <c r="AY40" s="151">
        <v>0</v>
      </c>
      <c r="AZ40" s="151">
        <v>0</v>
      </c>
      <c r="BA40" s="151">
        <v>0</v>
      </c>
      <c r="BB40" s="151">
        <v>0</v>
      </c>
      <c r="BC40" s="151">
        <v>0</v>
      </c>
      <c r="BD40" s="151">
        <v>0</v>
      </c>
      <c r="BE40" s="151">
        <v>0</v>
      </c>
      <c r="BF40" s="151">
        <v>0</v>
      </c>
      <c r="BG40" s="151">
        <v>0</v>
      </c>
      <c r="BI40" s="151">
        <v>1</v>
      </c>
    </row>
    <row r="41" spans="1:61" x14ac:dyDescent="0.3">
      <c r="A41" s="20"/>
      <c r="B41" s="210" t="s">
        <v>159</v>
      </c>
      <c r="C41" s="211"/>
      <c r="D41" s="212">
        <v>0</v>
      </c>
      <c r="E41" s="212">
        <v>0</v>
      </c>
      <c r="F41" s="212">
        <v>0</v>
      </c>
      <c r="G41" s="213">
        <v>0</v>
      </c>
      <c r="H41" s="212">
        <v>0</v>
      </c>
      <c r="I41" s="212">
        <v>0</v>
      </c>
      <c r="J41" s="212">
        <v>0</v>
      </c>
      <c r="K41" s="213">
        <v>0</v>
      </c>
      <c r="L41" s="212">
        <v>0</v>
      </c>
      <c r="M41" s="212">
        <v>0</v>
      </c>
      <c r="N41" s="212">
        <v>0</v>
      </c>
      <c r="O41" s="213">
        <v>0</v>
      </c>
      <c r="P41" s="212">
        <v>0</v>
      </c>
      <c r="Q41" s="212">
        <v>0</v>
      </c>
      <c r="R41" s="212">
        <v>0</v>
      </c>
      <c r="S41" s="213">
        <v>0</v>
      </c>
      <c r="T41" s="212">
        <v>0</v>
      </c>
      <c r="U41" s="212">
        <v>0</v>
      </c>
      <c r="V41" s="212">
        <v>0</v>
      </c>
      <c r="W41" s="213">
        <v>0</v>
      </c>
      <c r="X41" s="212">
        <v>0</v>
      </c>
      <c r="Y41" s="212">
        <v>0</v>
      </c>
      <c r="Z41" s="212">
        <v>0</v>
      </c>
      <c r="AA41" s="213">
        <v>0</v>
      </c>
      <c r="AB41" s="212">
        <v>0</v>
      </c>
      <c r="AC41" s="212">
        <v>0</v>
      </c>
      <c r="AD41" s="212">
        <v>0</v>
      </c>
      <c r="AE41" s="213">
        <v>0</v>
      </c>
      <c r="AF41" s="212">
        <v>0</v>
      </c>
      <c r="AG41" s="212">
        <v>0</v>
      </c>
      <c r="AH41" s="212">
        <v>0</v>
      </c>
      <c r="AI41" s="213">
        <v>0</v>
      </c>
      <c r="AJ41" s="212">
        <v>0</v>
      </c>
      <c r="AK41" s="212">
        <v>0</v>
      </c>
      <c r="AL41" s="212">
        <v>0</v>
      </c>
      <c r="AM41" s="213">
        <v>0</v>
      </c>
      <c r="AN41" s="212">
        <v>0</v>
      </c>
      <c r="AO41" s="212">
        <v>0</v>
      </c>
      <c r="AP41" s="212">
        <v>0</v>
      </c>
      <c r="AQ41" s="213">
        <v>0</v>
      </c>
      <c r="AR41" s="212">
        <v>0</v>
      </c>
      <c r="AS41" s="212">
        <v>0</v>
      </c>
      <c r="AT41" s="212">
        <v>0</v>
      </c>
      <c r="AU41" s="213">
        <v>0</v>
      </c>
      <c r="AV41" s="212">
        <v>0</v>
      </c>
      <c r="AW41" s="212">
        <v>0</v>
      </c>
      <c r="AX41" s="212">
        <v>0</v>
      </c>
      <c r="AY41" s="213">
        <v>0</v>
      </c>
      <c r="AZ41" s="213">
        <v>0</v>
      </c>
      <c r="BA41" s="213">
        <v>0</v>
      </c>
      <c r="BB41" s="213">
        <v>0</v>
      </c>
      <c r="BC41" s="213">
        <v>0</v>
      </c>
      <c r="BD41" s="213">
        <v>0</v>
      </c>
      <c r="BE41" s="213">
        <v>0</v>
      </c>
      <c r="BF41" s="213">
        <v>0</v>
      </c>
      <c r="BG41" s="213">
        <v>0</v>
      </c>
      <c r="BI41" s="243">
        <v>0</v>
      </c>
    </row>
    <row r="42" spans="1:61" x14ac:dyDescent="0.3">
      <c r="A42" s="20"/>
      <c r="B42" s="31" t="s">
        <v>63</v>
      </c>
      <c r="C42" s="57"/>
      <c r="D42" s="157">
        <v>0</v>
      </c>
      <c r="E42" s="157">
        <v>0</v>
      </c>
      <c r="F42" s="157">
        <v>0</v>
      </c>
      <c r="G42" s="161">
        <v>0</v>
      </c>
      <c r="H42" s="157">
        <v>0</v>
      </c>
      <c r="I42" s="157">
        <v>0</v>
      </c>
      <c r="J42" s="157">
        <v>0</v>
      </c>
      <c r="K42" s="161">
        <v>0</v>
      </c>
      <c r="L42" s="157">
        <v>0</v>
      </c>
      <c r="M42" s="157">
        <v>0</v>
      </c>
      <c r="N42" s="157">
        <v>0</v>
      </c>
      <c r="O42" s="161">
        <v>0</v>
      </c>
      <c r="P42" s="157">
        <v>0</v>
      </c>
      <c r="Q42" s="157">
        <v>0</v>
      </c>
      <c r="R42" s="157">
        <v>0</v>
      </c>
      <c r="S42" s="161">
        <v>0</v>
      </c>
      <c r="T42" s="157">
        <v>0</v>
      </c>
      <c r="U42" s="157">
        <v>0</v>
      </c>
      <c r="V42" s="157">
        <v>0</v>
      </c>
      <c r="W42" s="161">
        <v>0</v>
      </c>
      <c r="X42" s="157">
        <v>0</v>
      </c>
      <c r="Y42" s="157">
        <v>0</v>
      </c>
      <c r="Z42" s="157">
        <v>0</v>
      </c>
      <c r="AA42" s="161">
        <v>0</v>
      </c>
      <c r="AB42" s="157">
        <v>0</v>
      </c>
      <c r="AC42" s="157">
        <v>0</v>
      </c>
      <c r="AD42" s="157">
        <v>0</v>
      </c>
      <c r="AE42" s="161">
        <v>0</v>
      </c>
      <c r="AF42" s="157">
        <v>0</v>
      </c>
      <c r="AG42" s="157">
        <v>0</v>
      </c>
      <c r="AH42" s="157">
        <v>0</v>
      </c>
      <c r="AI42" s="161">
        <v>0</v>
      </c>
      <c r="AJ42" s="157">
        <v>0</v>
      </c>
      <c r="AK42" s="157">
        <v>0</v>
      </c>
      <c r="AL42" s="157">
        <v>0</v>
      </c>
      <c r="AM42" s="161">
        <v>0</v>
      </c>
      <c r="AN42" s="157">
        <v>0</v>
      </c>
      <c r="AO42" s="157">
        <v>0</v>
      </c>
      <c r="AP42" s="157">
        <v>1</v>
      </c>
      <c r="AQ42" s="161">
        <v>0</v>
      </c>
      <c r="AR42" s="157">
        <v>0</v>
      </c>
      <c r="AS42" s="157">
        <v>0</v>
      </c>
      <c r="AT42" s="157">
        <v>0</v>
      </c>
      <c r="AU42" s="161">
        <v>0</v>
      </c>
      <c r="AV42" s="157">
        <v>0</v>
      </c>
      <c r="AW42" s="157">
        <v>0</v>
      </c>
      <c r="AX42" s="157">
        <v>0</v>
      </c>
      <c r="AY42" s="161">
        <v>0</v>
      </c>
      <c r="AZ42" s="161">
        <v>0</v>
      </c>
      <c r="BA42" s="161">
        <v>0</v>
      </c>
      <c r="BB42" s="161">
        <v>0</v>
      </c>
      <c r="BC42" s="161">
        <v>0</v>
      </c>
      <c r="BD42" s="161">
        <v>0</v>
      </c>
      <c r="BE42" s="161">
        <v>0</v>
      </c>
      <c r="BF42" s="161">
        <v>0</v>
      </c>
      <c r="BG42" s="161">
        <v>0</v>
      </c>
      <c r="BI42" s="157">
        <v>1</v>
      </c>
    </row>
    <row r="43" spans="1:61" x14ac:dyDescent="0.3">
      <c r="A43" s="20"/>
      <c r="B43" s="31" t="s">
        <v>64</v>
      </c>
      <c r="C43" s="207"/>
      <c r="D43" s="208">
        <v>0</v>
      </c>
      <c r="E43" s="208">
        <v>0</v>
      </c>
      <c r="F43" s="208">
        <v>0</v>
      </c>
      <c r="G43" s="209">
        <v>0</v>
      </c>
      <c r="H43" s="208">
        <v>0</v>
      </c>
      <c r="I43" s="208">
        <v>0</v>
      </c>
      <c r="J43" s="208">
        <v>0</v>
      </c>
      <c r="K43" s="209">
        <v>0</v>
      </c>
      <c r="L43" s="208">
        <v>0</v>
      </c>
      <c r="M43" s="208">
        <v>0</v>
      </c>
      <c r="N43" s="208">
        <v>0</v>
      </c>
      <c r="O43" s="209">
        <v>0</v>
      </c>
      <c r="P43" s="208">
        <v>0</v>
      </c>
      <c r="Q43" s="208">
        <v>0</v>
      </c>
      <c r="R43" s="208">
        <v>0</v>
      </c>
      <c r="S43" s="209">
        <v>0</v>
      </c>
      <c r="T43" s="208">
        <v>0</v>
      </c>
      <c r="U43" s="208">
        <v>0</v>
      </c>
      <c r="V43" s="208">
        <v>0</v>
      </c>
      <c r="W43" s="209">
        <v>0</v>
      </c>
      <c r="X43" s="208">
        <v>0</v>
      </c>
      <c r="Y43" s="208">
        <v>0</v>
      </c>
      <c r="Z43" s="208">
        <v>0</v>
      </c>
      <c r="AA43" s="209">
        <v>0</v>
      </c>
      <c r="AB43" s="208">
        <v>0</v>
      </c>
      <c r="AC43" s="208">
        <v>0</v>
      </c>
      <c r="AD43" s="208">
        <v>0</v>
      </c>
      <c r="AE43" s="209">
        <v>0</v>
      </c>
      <c r="AF43" s="208">
        <v>0</v>
      </c>
      <c r="AG43" s="208">
        <v>0</v>
      </c>
      <c r="AH43" s="208">
        <v>0</v>
      </c>
      <c r="AI43" s="209">
        <v>0</v>
      </c>
      <c r="AJ43" s="208">
        <v>0</v>
      </c>
      <c r="AK43" s="208">
        <v>0</v>
      </c>
      <c r="AL43" s="208">
        <v>0</v>
      </c>
      <c r="AM43" s="209">
        <v>0</v>
      </c>
      <c r="AN43" s="208">
        <v>0</v>
      </c>
      <c r="AO43" s="208">
        <v>0</v>
      </c>
      <c r="AP43" s="208">
        <v>0</v>
      </c>
      <c r="AQ43" s="209">
        <v>0</v>
      </c>
      <c r="AR43" s="208">
        <v>0</v>
      </c>
      <c r="AS43" s="208">
        <v>0</v>
      </c>
      <c r="AT43" s="208">
        <v>0</v>
      </c>
      <c r="AU43" s="209">
        <v>0</v>
      </c>
      <c r="AV43" s="208">
        <v>0</v>
      </c>
      <c r="AW43" s="208">
        <v>0</v>
      </c>
      <c r="AX43" s="208">
        <v>0</v>
      </c>
      <c r="AY43" s="209">
        <v>0</v>
      </c>
      <c r="AZ43" s="209">
        <v>0</v>
      </c>
      <c r="BA43" s="209">
        <v>0</v>
      </c>
      <c r="BB43" s="209">
        <v>0</v>
      </c>
      <c r="BC43" s="209">
        <v>0</v>
      </c>
      <c r="BD43" s="209">
        <v>0</v>
      </c>
      <c r="BE43" s="209">
        <v>0</v>
      </c>
      <c r="BF43" s="209">
        <v>0</v>
      </c>
      <c r="BG43" s="209">
        <v>0</v>
      </c>
      <c r="BI43" s="208">
        <v>0</v>
      </c>
    </row>
    <row r="44" spans="1:61" x14ac:dyDescent="0.3">
      <c r="A44" s="20"/>
      <c r="B44" s="31" t="s">
        <v>65</v>
      </c>
      <c r="C44" s="207"/>
      <c r="D44" s="208">
        <v>0</v>
      </c>
      <c r="E44" s="208">
        <v>0</v>
      </c>
      <c r="F44" s="208">
        <v>0</v>
      </c>
      <c r="G44" s="209">
        <v>0</v>
      </c>
      <c r="H44" s="208">
        <v>0</v>
      </c>
      <c r="I44" s="208">
        <v>0</v>
      </c>
      <c r="J44" s="208">
        <v>0</v>
      </c>
      <c r="K44" s="209">
        <v>0</v>
      </c>
      <c r="L44" s="208">
        <v>0</v>
      </c>
      <c r="M44" s="208">
        <v>0</v>
      </c>
      <c r="N44" s="208">
        <v>0</v>
      </c>
      <c r="O44" s="209">
        <v>0</v>
      </c>
      <c r="P44" s="208">
        <v>0</v>
      </c>
      <c r="Q44" s="208">
        <v>0</v>
      </c>
      <c r="R44" s="208">
        <v>0</v>
      </c>
      <c r="S44" s="209">
        <v>0</v>
      </c>
      <c r="T44" s="208">
        <v>0</v>
      </c>
      <c r="U44" s="208">
        <v>0</v>
      </c>
      <c r="V44" s="208">
        <v>0</v>
      </c>
      <c r="W44" s="209">
        <v>0</v>
      </c>
      <c r="X44" s="208">
        <v>0</v>
      </c>
      <c r="Y44" s="208">
        <v>0</v>
      </c>
      <c r="Z44" s="208">
        <v>0</v>
      </c>
      <c r="AA44" s="209">
        <v>0</v>
      </c>
      <c r="AB44" s="208">
        <v>0</v>
      </c>
      <c r="AC44" s="208">
        <v>0</v>
      </c>
      <c r="AD44" s="208">
        <v>0</v>
      </c>
      <c r="AE44" s="209">
        <v>0</v>
      </c>
      <c r="AF44" s="208">
        <v>0</v>
      </c>
      <c r="AG44" s="208">
        <v>0</v>
      </c>
      <c r="AH44" s="208">
        <v>0</v>
      </c>
      <c r="AI44" s="209">
        <v>0</v>
      </c>
      <c r="AJ44" s="208">
        <v>0</v>
      </c>
      <c r="AK44" s="208">
        <v>0</v>
      </c>
      <c r="AL44" s="208">
        <v>0</v>
      </c>
      <c r="AM44" s="209">
        <v>0</v>
      </c>
      <c r="AN44" s="208">
        <v>0</v>
      </c>
      <c r="AO44" s="208">
        <v>0</v>
      </c>
      <c r="AP44" s="208">
        <v>0</v>
      </c>
      <c r="AQ44" s="209">
        <v>0</v>
      </c>
      <c r="AR44" s="208">
        <v>0</v>
      </c>
      <c r="AS44" s="208">
        <v>0</v>
      </c>
      <c r="AT44" s="208">
        <v>0</v>
      </c>
      <c r="AU44" s="209">
        <v>0</v>
      </c>
      <c r="AV44" s="208">
        <v>0</v>
      </c>
      <c r="AW44" s="208">
        <v>0</v>
      </c>
      <c r="AX44" s="208">
        <v>0</v>
      </c>
      <c r="AY44" s="209">
        <v>0</v>
      </c>
      <c r="AZ44" s="209">
        <v>0</v>
      </c>
      <c r="BA44" s="209">
        <v>0</v>
      </c>
      <c r="BB44" s="209">
        <v>0</v>
      </c>
      <c r="BC44" s="209">
        <v>0</v>
      </c>
      <c r="BD44" s="209">
        <v>0</v>
      </c>
      <c r="BE44" s="209">
        <v>0</v>
      </c>
      <c r="BF44" s="209">
        <v>0</v>
      </c>
      <c r="BG44" s="209">
        <v>0</v>
      </c>
      <c r="BI44" s="208">
        <v>0</v>
      </c>
    </row>
    <row r="45" spans="1:61" x14ac:dyDescent="0.3">
      <c r="A45" s="20"/>
      <c r="B45" s="31" t="s">
        <v>66</v>
      </c>
      <c r="C45" s="207"/>
      <c r="D45" s="208">
        <v>0</v>
      </c>
      <c r="E45" s="208">
        <v>0</v>
      </c>
      <c r="F45" s="208">
        <v>0</v>
      </c>
      <c r="G45" s="209">
        <v>0</v>
      </c>
      <c r="H45" s="208">
        <v>0</v>
      </c>
      <c r="I45" s="208">
        <v>0</v>
      </c>
      <c r="J45" s="208">
        <v>0</v>
      </c>
      <c r="K45" s="209">
        <v>0</v>
      </c>
      <c r="L45" s="208">
        <v>0</v>
      </c>
      <c r="M45" s="208">
        <v>0</v>
      </c>
      <c r="N45" s="208">
        <v>0</v>
      </c>
      <c r="O45" s="209">
        <v>0</v>
      </c>
      <c r="P45" s="208">
        <v>0</v>
      </c>
      <c r="Q45" s="208">
        <v>0</v>
      </c>
      <c r="R45" s="208">
        <v>0</v>
      </c>
      <c r="S45" s="209">
        <v>0</v>
      </c>
      <c r="T45" s="208">
        <v>0</v>
      </c>
      <c r="U45" s="208">
        <v>0</v>
      </c>
      <c r="V45" s="208">
        <v>0</v>
      </c>
      <c r="W45" s="209">
        <v>0</v>
      </c>
      <c r="X45" s="208">
        <v>0</v>
      </c>
      <c r="Y45" s="208">
        <v>0</v>
      </c>
      <c r="Z45" s="208">
        <v>0</v>
      </c>
      <c r="AA45" s="209">
        <v>0</v>
      </c>
      <c r="AB45" s="208">
        <v>0</v>
      </c>
      <c r="AC45" s="208">
        <v>0</v>
      </c>
      <c r="AD45" s="208">
        <v>0</v>
      </c>
      <c r="AE45" s="209">
        <v>0</v>
      </c>
      <c r="AF45" s="208">
        <v>0</v>
      </c>
      <c r="AG45" s="208">
        <v>0</v>
      </c>
      <c r="AH45" s="208">
        <v>0</v>
      </c>
      <c r="AI45" s="209">
        <v>0</v>
      </c>
      <c r="AJ45" s="208">
        <v>0</v>
      </c>
      <c r="AK45" s="208">
        <v>0</v>
      </c>
      <c r="AL45" s="208">
        <v>0</v>
      </c>
      <c r="AM45" s="209">
        <v>0</v>
      </c>
      <c r="AN45" s="208">
        <v>0</v>
      </c>
      <c r="AO45" s="208">
        <v>0</v>
      </c>
      <c r="AP45" s="208">
        <v>0</v>
      </c>
      <c r="AQ45" s="209">
        <v>0</v>
      </c>
      <c r="AR45" s="208">
        <v>0</v>
      </c>
      <c r="AS45" s="208">
        <v>0</v>
      </c>
      <c r="AT45" s="208">
        <v>0</v>
      </c>
      <c r="AU45" s="209">
        <v>0</v>
      </c>
      <c r="AV45" s="208">
        <v>0</v>
      </c>
      <c r="AW45" s="208">
        <v>0</v>
      </c>
      <c r="AX45" s="208">
        <v>0</v>
      </c>
      <c r="AY45" s="209">
        <v>0</v>
      </c>
      <c r="AZ45" s="209">
        <v>0</v>
      </c>
      <c r="BA45" s="209">
        <v>0</v>
      </c>
      <c r="BB45" s="209">
        <v>0</v>
      </c>
      <c r="BC45" s="209">
        <v>0</v>
      </c>
      <c r="BD45" s="209">
        <v>0</v>
      </c>
      <c r="BE45" s="209">
        <v>0</v>
      </c>
      <c r="BF45" s="209">
        <v>0</v>
      </c>
      <c r="BG45" s="209">
        <v>0</v>
      </c>
      <c r="BI45" s="208">
        <v>0</v>
      </c>
    </row>
    <row r="46" spans="1:61" x14ac:dyDescent="0.3">
      <c r="A46" s="20"/>
      <c r="B46" s="58" t="s">
        <v>72</v>
      </c>
      <c r="C46" s="59"/>
      <c r="D46" s="159">
        <v>0</v>
      </c>
      <c r="E46" s="159">
        <v>0</v>
      </c>
      <c r="F46" s="159">
        <v>0</v>
      </c>
      <c r="G46" s="163">
        <v>0</v>
      </c>
      <c r="H46" s="159">
        <v>0</v>
      </c>
      <c r="I46" s="159">
        <v>0</v>
      </c>
      <c r="J46" s="159">
        <v>0</v>
      </c>
      <c r="K46" s="163">
        <v>0</v>
      </c>
      <c r="L46" s="159">
        <v>0</v>
      </c>
      <c r="M46" s="159">
        <v>0</v>
      </c>
      <c r="N46" s="159">
        <v>0</v>
      </c>
      <c r="O46" s="163">
        <v>0</v>
      </c>
      <c r="P46" s="159">
        <v>0</v>
      </c>
      <c r="Q46" s="159">
        <v>0</v>
      </c>
      <c r="R46" s="159">
        <v>0</v>
      </c>
      <c r="S46" s="163">
        <v>0</v>
      </c>
      <c r="T46" s="159">
        <v>0</v>
      </c>
      <c r="U46" s="159">
        <v>0</v>
      </c>
      <c r="V46" s="159">
        <v>0</v>
      </c>
      <c r="W46" s="163">
        <v>0</v>
      </c>
      <c r="X46" s="159">
        <v>0</v>
      </c>
      <c r="Y46" s="159">
        <v>0</v>
      </c>
      <c r="Z46" s="159">
        <v>0</v>
      </c>
      <c r="AA46" s="163">
        <v>0</v>
      </c>
      <c r="AB46" s="159">
        <v>0</v>
      </c>
      <c r="AC46" s="159">
        <v>0</v>
      </c>
      <c r="AD46" s="159">
        <v>0</v>
      </c>
      <c r="AE46" s="163">
        <v>0</v>
      </c>
      <c r="AF46" s="159">
        <v>0</v>
      </c>
      <c r="AG46" s="159">
        <v>0</v>
      </c>
      <c r="AH46" s="159">
        <v>0</v>
      </c>
      <c r="AI46" s="163">
        <v>0</v>
      </c>
      <c r="AJ46" s="159">
        <v>0</v>
      </c>
      <c r="AK46" s="159">
        <v>0</v>
      </c>
      <c r="AL46" s="159">
        <v>0</v>
      </c>
      <c r="AM46" s="163">
        <v>0</v>
      </c>
      <c r="AN46" s="159">
        <v>0</v>
      </c>
      <c r="AO46" s="159">
        <v>0</v>
      </c>
      <c r="AP46" s="159">
        <v>0</v>
      </c>
      <c r="AQ46" s="163">
        <v>0</v>
      </c>
      <c r="AR46" s="159">
        <v>0</v>
      </c>
      <c r="AS46" s="159">
        <v>0</v>
      </c>
      <c r="AT46" s="159">
        <v>0</v>
      </c>
      <c r="AU46" s="163">
        <v>0</v>
      </c>
      <c r="AV46" s="159">
        <v>0</v>
      </c>
      <c r="AW46" s="159">
        <v>0</v>
      </c>
      <c r="AX46" s="159">
        <v>0</v>
      </c>
      <c r="AY46" s="163">
        <v>0</v>
      </c>
      <c r="AZ46" s="163">
        <v>0</v>
      </c>
      <c r="BA46" s="163">
        <v>0</v>
      </c>
      <c r="BB46" s="163">
        <v>0</v>
      </c>
      <c r="BC46" s="163">
        <v>0</v>
      </c>
      <c r="BD46" s="163">
        <v>0</v>
      </c>
      <c r="BE46" s="163">
        <v>0</v>
      </c>
      <c r="BF46" s="163">
        <v>0</v>
      </c>
      <c r="BG46" s="163">
        <v>0</v>
      </c>
      <c r="BI46" s="159">
        <v>0</v>
      </c>
    </row>
    <row r="47" spans="1:61" s="7" customFormat="1" ht="6.75" customHeight="1" x14ac:dyDescent="0.2">
      <c r="D47" s="152"/>
      <c r="E47" s="153"/>
      <c r="F47" s="153"/>
      <c r="G47" s="153"/>
      <c r="H47" s="26"/>
      <c r="I47" s="26"/>
      <c r="J47" s="26"/>
      <c r="K47" s="26"/>
      <c r="L47" s="26"/>
      <c r="M47" s="26"/>
      <c r="N47" s="26"/>
      <c r="O47" s="26"/>
      <c r="P47" s="26"/>
      <c r="Q47" s="26"/>
      <c r="R47" s="26"/>
      <c r="S47" s="26"/>
      <c r="T47" s="26"/>
      <c r="U47" s="26"/>
      <c r="V47" s="26"/>
    </row>
    <row r="48" spans="1:61" x14ac:dyDescent="0.3">
      <c r="B48" s="216" t="s">
        <v>180</v>
      </c>
      <c r="C48" s="217" t="s">
        <v>181</v>
      </c>
      <c r="D48" s="151">
        <v>0</v>
      </c>
      <c r="E48" s="151">
        <v>1</v>
      </c>
      <c r="F48" s="151">
        <v>0</v>
      </c>
      <c r="G48" s="151">
        <v>0</v>
      </c>
      <c r="H48" s="151">
        <v>0</v>
      </c>
      <c r="I48" s="151">
        <v>0</v>
      </c>
      <c r="J48" s="151">
        <v>0</v>
      </c>
      <c r="K48" s="151">
        <v>0</v>
      </c>
      <c r="L48" s="151">
        <v>0</v>
      </c>
      <c r="M48" s="151">
        <v>0</v>
      </c>
      <c r="N48" s="151">
        <v>0</v>
      </c>
      <c r="O48" s="151">
        <v>0</v>
      </c>
      <c r="P48" s="151">
        <v>0</v>
      </c>
      <c r="Q48" s="151">
        <v>0</v>
      </c>
      <c r="R48" s="151">
        <v>0</v>
      </c>
      <c r="S48" s="151">
        <v>0</v>
      </c>
      <c r="T48" s="151">
        <v>0</v>
      </c>
      <c r="U48" s="151">
        <v>0</v>
      </c>
      <c r="V48" s="151">
        <v>0</v>
      </c>
      <c r="W48" s="151">
        <v>0</v>
      </c>
      <c r="X48" s="151">
        <v>0</v>
      </c>
      <c r="Y48" s="151">
        <v>0</v>
      </c>
      <c r="Z48" s="151">
        <v>0</v>
      </c>
      <c r="AA48" s="151">
        <v>0</v>
      </c>
      <c r="AB48" s="151">
        <v>0</v>
      </c>
      <c r="AC48" s="151">
        <v>0</v>
      </c>
      <c r="AD48" s="151">
        <v>0</v>
      </c>
      <c r="AE48" s="151">
        <v>0</v>
      </c>
      <c r="AF48" s="151">
        <v>0</v>
      </c>
      <c r="AG48" s="151">
        <v>0</v>
      </c>
      <c r="AH48" s="151">
        <v>0</v>
      </c>
      <c r="AI48" s="151">
        <v>0</v>
      </c>
      <c r="AJ48" s="151">
        <v>0</v>
      </c>
      <c r="AK48" s="151">
        <v>0</v>
      </c>
      <c r="AL48" s="151">
        <v>0</v>
      </c>
      <c r="AM48" s="151">
        <v>0</v>
      </c>
      <c r="AN48" s="151">
        <v>0</v>
      </c>
      <c r="AO48" s="151">
        <v>0</v>
      </c>
      <c r="AP48" s="151">
        <v>0</v>
      </c>
      <c r="AQ48" s="151">
        <v>0</v>
      </c>
      <c r="AR48" s="151">
        <v>0</v>
      </c>
      <c r="AS48" s="151">
        <v>0</v>
      </c>
      <c r="AT48" s="151">
        <v>0</v>
      </c>
      <c r="AU48" s="151">
        <v>0</v>
      </c>
      <c r="AV48" s="151">
        <v>0</v>
      </c>
      <c r="AW48" s="151">
        <v>0</v>
      </c>
      <c r="AX48" s="151">
        <v>0</v>
      </c>
      <c r="AY48" s="151">
        <v>0</v>
      </c>
      <c r="AZ48" s="151">
        <v>0</v>
      </c>
      <c r="BA48" s="151">
        <v>0</v>
      </c>
      <c r="BB48" s="151">
        <v>0</v>
      </c>
      <c r="BC48" s="151">
        <v>0</v>
      </c>
      <c r="BD48" s="151">
        <v>0</v>
      </c>
      <c r="BE48" s="151">
        <v>0</v>
      </c>
      <c r="BF48" s="151">
        <v>0</v>
      </c>
      <c r="BG48" s="151">
        <v>0</v>
      </c>
      <c r="BI48" s="151">
        <v>1</v>
      </c>
    </row>
    <row r="49" spans="1:61" x14ac:dyDescent="0.3">
      <c r="A49" s="20"/>
      <c r="B49" s="210" t="s">
        <v>159</v>
      </c>
      <c r="C49" s="211"/>
      <c r="D49" s="212">
        <v>0</v>
      </c>
      <c r="E49" s="212">
        <v>0</v>
      </c>
      <c r="F49" s="212">
        <v>0</v>
      </c>
      <c r="G49" s="213">
        <v>0</v>
      </c>
      <c r="H49" s="212">
        <v>0</v>
      </c>
      <c r="I49" s="212">
        <v>0</v>
      </c>
      <c r="J49" s="212">
        <v>0</v>
      </c>
      <c r="K49" s="213">
        <v>0</v>
      </c>
      <c r="L49" s="212">
        <v>0</v>
      </c>
      <c r="M49" s="212">
        <v>0</v>
      </c>
      <c r="N49" s="212">
        <v>0</v>
      </c>
      <c r="O49" s="213">
        <v>0</v>
      </c>
      <c r="P49" s="212">
        <v>0</v>
      </c>
      <c r="Q49" s="212">
        <v>0</v>
      </c>
      <c r="R49" s="212">
        <v>0</v>
      </c>
      <c r="S49" s="213">
        <v>0</v>
      </c>
      <c r="T49" s="212">
        <v>0</v>
      </c>
      <c r="U49" s="212">
        <v>0</v>
      </c>
      <c r="V49" s="212">
        <v>0</v>
      </c>
      <c r="W49" s="213">
        <v>0</v>
      </c>
      <c r="X49" s="212">
        <v>0</v>
      </c>
      <c r="Y49" s="212">
        <v>0</v>
      </c>
      <c r="Z49" s="212">
        <v>0</v>
      </c>
      <c r="AA49" s="213">
        <v>0</v>
      </c>
      <c r="AB49" s="212">
        <v>0</v>
      </c>
      <c r="AC49" s="212">
        <v>0</v>
      </c>
      <c r="AD49" s="212">
        <v>0</v>
      </c>
      <c r="AE49" s="213">
        <v>0</v>
      </c>
      <c r="AF49" s="212">
        <v>0</v>
      </c>
      <c r="AG49" s="212">
        <v>0</v>
      </c>
      <c r="AH49" s="212">
        <v>0</v>
      </c>
      <c r="AI49" s="213">
        <v>0</v>
      </c>
      <c r="AJ49" s="212">
        <v>0</v>
      </c>
      <c r="AK49" s="212">
        <v>0</v>
      </c>
      <c r="AL49" s="212">
        <v>0</v>
      </c>
      <c r="AM49" s="213">
        <v>0</v>
      </c>
      <c r="AN49" s="212">
        <v>0</v>
      </c>
      <c r="AO49" s="212">
        <v>0</v>
      </c>
      <c r="AP49" s="212">
        <v>0</v>
      </c>
      <c r="AQ49" s="213">
        <v>0</v>
      </c>
      <c r="AR49" s="212">
        <v>0</v>
      </c>
      <c r="AS49" s="212">
        <v>0</v>
      </c>
      <c r="AT49" s="212">
        <v>0</v>
      </c>
      <c r="AU49" s="213">
        <v>0</v>
      </c>
      <c r="AV49" s="212">
        <v>0</v>
      </c>
      <c r="AW49" s="212">
        <v>0</v>
      </c>
      <c r="AX49" s="212">
        <v>0</v>
      </c>
      <c r="AY49" s="213">
        <v>0</v>
      </c>
      <c r="AZ49" s="213">
        <v>0</v>
      </c>
      <c r="BA49" s="213">
        <v>0</v>
      </c>
      <c r="BB49" s="213">
        <v>0</v>
      </c>
      <c r="BC49" s="213">
        <v>0</v>
      </c>
      <c r="BD49" s="213">
        <v>0</v>
      </c>
      <c r="BE49" s="213">
        <v>0</v>
      </c>
      <c r="BF49" s="213">
        <v>0</v>
      </c>
      <c r="BG49" s="213">
        <v>0</v>
      </c>
      <c r="BI49" s="243">
        <v>0</v>
      </c>
    </row>
    <row r="50" spans="1:61" x14ac:dyDescent="0.3">
      <c r="A50" s="20"/>
      <c r="B50" s="31" t="s">
        <v>63</v>
      </c>
      <c r="C50" s="57"/>
      <c r="D50" s="157">
        <v>0</v>
      </c>
      <c r="E50" s="157">
        <v>0</v>
      </c>
      <c r="F50" s="157">
        <v>0</v>
      </c>
      <c r="G50" s="161">
        <v>0</v>
      </c>
      <c r="H50" s="157">
        <v>0</v>
      </c>
      <c r="I50" s="157">
        <v>0</v>
      </c>
      <c r="J50" s="157">
        <v>0</v>
      </c>
      <c r="K50" s="161">
        <v>0</v>
      </c>
      <c r="L50" s="157">
        <v>0</v>
      </c>
      <c r="M50" s="157">
        <v>0</v>
      </c>
      <c r="N50" s="157">
        <v>0</v>
      </c>
      <c r="O50" s="161">
        <v>0</v>
      </c>
      <c r="P50" s="157">
        <v>0</v>
      </c>
      <c r="Q50" s="157">
        <v>0</v>
      </c>
      <c r="R50" s="157">
        <v>0</v>
      </c>
      <c r="S50" s="161">
        <v>0</v>
      </c>
      <c r="T50" s="157">
        <v>0</v>
      </c>
      <c r="U50" s="157">
        <v>0</v>
      </c>
      <c r="V50" s="157">
        <v>0</v>
      </c>
      <c r="W50" s="161">
        <v>0</v>
      </c>
      <c r="X50" s="157">
        <v>0</v>
      </c>
      <c r="Y50" s="157">
        <v>0</v>
      </c>
      <c r="Z50" s="157">
        <v>0</v>
      </c>
      <c r="AA50" s="161">
        <v>0</v>
      </c>
      <c r="AB50" s="157">
        <v>0</v>
      </c>
      <c r="AC50" s="157">
        <v>0</v>
      </c>
      <c r="AD50" s="157">
        <v>0</v>
      </c>
      <c r="AE50" s="161">
        <v>0</v>
      </c>
      <c r="AF50" s="157">
        <v>0</v>
      </c>
      <c r="AG50" s="157">
        <v>0</v>
      </c>
      <c r="AH50" s="157">
        <v>0</v>
      </c>
      <c r="AI50" s="161">
        <v>0</v>
      </c>
      <c r="AJ50" s="157">
        <v>0</v>
      </c>
      <c r="AK50" s="157">
        <v>0</v>
      </c>
      <c r="AL50" s="157">
        <v>0</v>
      </c>
      <c r="AM50" s="161">
        <v>0</v>
      </c>
      <c r="AN50" s="157">
        <v>0</v>
      </c>
      <c r="AO50" s="157">
        <v>0</v>
      </c>
      <c r="AP50" s="157">
        <v>0</v>
      </c>
      <c r="AQ50" s="161">
        <v>0</v>
      </c>
      <c r="AR50" s="157">
        <v>0</v>
      </c>
      <c r="AS50" s="157">
        <v>0</v>
      </c>
      <c r="AT50" s="157">
        <v>0</v>
      </c>
      <c r="AU50" s="161">
        <v>0</v>
      </c>
      <c r="AV50" s="157">
        <v>0</v>
      </c>
      <c r="AW50" s="157">
        <v>0</v>
      </c>
      <c r="AX50" s="157">
        <v>0</v>
      </c>
      <c r="AY50" s="161">
        <v>0</v>
      </c>
      <c r="AZ50" s="161">
        <v>0</v>
      </c>
      <c r="BA50" s="161">
        <v>0</v>
      </c>
      <c r="BB50" s="161">
        <v>0</v>
      </c>
      <c r="BC50" s="161">
        <v>0</v>
      </c>
      <c r="BD50" s="161">
        <v>0</v>
      </c>
      <c r="BE50" s="161">
        <v>0</v>
      </c>
      <c r="BF50" s="161">
        <v>0</v>
      </c>
      <c r="BG50" s="161">
        <v>0</v>
      </c>
      <c r="BI50" s="157">
        <v>0</v>
      </c>
    </row>
    <row r="51" spans="1:61" x14ac:dyDescent="0.3">
      <c r="A51" s="20"/>
      <c r="B51" s="31" t="s">
        <v>64</v>
      </c>
      <c r="C51" s="207"/>
      <c r="D51" s="208">
        <v>0</v>
      </c>
      <c r="E51" s="208">
        <v>0</v>
      </c>
      <c r="F51" s="208">
        <v>0</v>
      </c>
      <c r="G51" s="209">
        <v>0</v>
      </c>
      <c r="H51" s="208">
        <v>0</v>
      </c>
      <c r="I51" s="208">
        <v>0</v>
      </c>
      <c r="J51" s="208">
        <v>0</v>
      </c>
      <c r="K51" s="209">
        <v>0</v>
      </c>
      <c r="L51" s="208">
        <v>0</v>
      </c>
      <c r="M51" s="208">
        <v>0</v>
      </c>
      <c r="N51" s="208">
        <v>0</v>
      </c>
      <c r="O51" s="209">
        <v>0</v>
      </c>
      <c r="P51" s="208">
        <v>0</v>
      </c>
      <c r="Q51" s="208">
        <v>0</v>
      </c>
      <c r="R51" s="208">
        <v>0</v>
      </c>
      <c r="S51" s="209">
        <v>0</v>
      </c>
      <c r="T51" s="208">
        <v>0</v>
      </c>
      <c r="U51" s="208">
        <v>0</v>
      </c>
      <c r="V51" s="208">
        <v>0</v>
      </c>
      <c r="W51" s="209">
        <v>0</v>
      </c>
      <c r="X51" s="208">
        <v>0</v>
      </c>
      <c r="Y51" s="208">
        <v>0</v>
      </c>
      <c r="Z51" s="208">
        <v>0</v>
      </c>
      <c r="AA51" s="209">
        <v>0</v>
      </c>
      <c r="AB51" s="208">
        <v>0</v>
      </c>
      <c r="AC51" s="208">
        <v>0</v>
      </c>
      <c r="AD51" s="208">
        <v>0</v>
      </c>
      <c r="AE51" s="209">
        <v>0</v>
      </c>
      <c r="AF51" s="208">
        <v>0</v>
      </c>
      <c r="AG51" s="208">
        <v>0</v>
      </c>
      <c r="AH51" s="208">
        <v>0</v>
      </c>
      <c r="AI51" s="209">
        <v>0</v>
      </c>
      <c r="AJ51" s="208">
        <v>0</v>
      </c>
      <c r="AK51" s="208">
        <v>0</v>
      </c>
      <c r="AL51" s="208">
        <v>0</v>
      </c>
      <c r="AM51" s="209">
        <v>0</v>
      </c>
      <c r="AN51" s="208">
        <v>0</v>
      </c>
      <c r="AO51" s="208">
        <v>0</v>
      </c>
      <c r="AP51" s="208">
        <v>0</v>
      </c>
      <c r="AQ51" s="209">
        <v>0</v>
      </c>
      <c r="AR51" s="208">
        <v>0</v>
      </c>
      <c r="AS51" s="208">
        <v>0</v>
      </c>
      <c r="AT51" s="208">
        <v>0</v>
      </c>
      <c r="AU51" s="209">
        <v>0</v>
      </c>
      <c r="AV51" s="208">
        <v>0</v>
      </c>
      <c r="AW51" s="208">
        <v>0</v>
      </c>
      <c r="AX51" s="208">
        <v>0</v>
      </c>
      <c r="AY51" s="209">
        <v>0</v>
      </c>
      <c r="AZ51" s="209">
        <v>0</v>
      </c>
      <c r="BA51" s="209">
        <v>0</v>
      </c>
      <c r="BB51" s="209">
        <v>0</v>
      </c>
      <c r="BC51" s="209">
        <v>0</v>
      </c>
      <c r="BD51" s="209">
        <v>0</v>
      </c>
      <c r="BE51" s="209">
        <v>0</v>
      </c>
      <c r="BF51" s="209">
        <v>0</v>
      </c>
      <c r="BG51" s="209">
        <v>0</v>
      </c>
      <c r="BI51" s="208">
        <v>0</v>
      </c>
    </row>
    <row r="52" spans="1:61" x14ac:dyDescent="0.3">
      <c r="A52" s="20"/>
      <c r="B52" s="31" t="s">
        <v>65</v>
      </c>
      <c r="C52" s="207"/>
      <c r="D52" s="208">
        <v>0</v>
      </c>
      <c r="E52" s="208">
        <v>0</v>
      </c>
      <c r="F52" s="208">
        <v>0</v>
      </c>
      <c r="G52" s="209">
        <v>0</v>
      </c>
      <c r="H52" s="208">
        <v>0</v>
      </c>
      <c r="I52" s="208">
        <v>0</v>
      </c>
      <c r="J52" s="208">
        <v>0</v>
      </c>
      <c r="K52" s="209">
        <v>0</v>
      </c>
      <c r="L52" s="208">
        <v>0</v>
      </c>
      <c r="M52" s="208">
        <v>0</v>
      </c>
      <c r="N52" s="208">
        <v>0</v>
      </c>
      <c r="O52" s="209">
        <v>0</v>
      </c>
      <c r="P52" s="208">
        <v>0</v>
      </c>
      <c r="Q52" s="208">
        <v>0</v>
      </c>
      <c r="R52" s="208">
        <v>0</v>
      </c>
      <c r="S52" s="209">
        <v>0</v>
      </c>
      <c r="T52" s="208">
        <v>0</v>
      </c>
      <c r="U52" s="208">
        <v>0</v>
      </c>
      <c r="V52" s="208">
        <v>0</v>
      </c>
      <c r="W52" s="209">
        <v>0</v>
      </c>
      <c r="X52" s="208">
        <v>0</v>
      </c>
      <c r="Y52" s="208">
        <v>0</v>
      </c>
      <c r="Z52" s="208">
        <v>0</v>
      </c>
      <c r="AA52" s="209">
        <v>0</v>
      </c>
      <c r="AB52" s="208">
        <v>0</v>
      </c>
      <c r="AC52" s="208">
        <v>0</v>
      </c>
      <c r="AD52" s="208">
        <v>0</v>
      </c>
      <c r="AE52" s="209">
        <v>0</v>
      </c>
      <c r="AF52" s="208">
        <v>0</v>
      </c>
      <c r="AG52" s="208">
        <v>0</v>
      </c>
      <c r="AH52" s="208">
        <v>0</v>
      </c>
      <c r="AI52" s="209">
        <v>0</v>
      </c>
      <c r="AJ52" s="208">
        <v>0</v>
      </c>
      <c r="AK52" s="208">
        <v>0</v>
      </c>
      <c r="AL52" s="208">
        <v>0</v>
      </c>
      <c r="AM52" s="209">
        <v>0</v>
      </c>
      <c r="AN52" s="208">
        <v>0</v>
      </c>
      <c r="AO52" s="208">
        <v>0</v>
      </c>
      <c r="AP52" s="208">
        <v>0</v>
      </c>
      <c r="AQ52" s="209">
        <v>0</v>
      </c>
      <c r="AR52" s="208">
        <v>0</v>
      </c>
      <c r="AS52" s="208">
        <v>0</v>
      </c>
      <c r="AT52" s="208">
        <v>0</v>
      </c>
      <c r="AU52" s="209">
        <v>0</v>
      </c>
      <c r="AV52" s="208">
        <v>0</v>
      </c>
      <c r="AW52" s="208">
        <v>0</v>
      </c>
      <c r="AX52" s="208">
        <v>0</v>
      </c>
      <c r="AY52" s="209">
        <v>0</v>
      </c>
      <c r="AZ52" s="209">
        <v>0</v>
      </c>
      <c r="BA52" s="209">
        <v>0</v>
      </c>
      <c r="BB52" s="209">
        <v>0</v>
      </c>
      <c r="BC52" s="209">
        <v>0</v>
      </c>
      <c r="BD52" s="209">
        <v>0</v>
      </c>
      <c r="BE52" s="209">
        <v>0</v>
      </c>
      <c r="BF52" s="209">
        <v>0</v>
      </c>
      <c r="BG52" s="209">
        <v>0</v>
      </c>
      <c r="BI52" s="208">
        <v>0</v>
      </c>
    </row>
    <row r="53" spans="1:61" x14ac:dyDescent="0.3">
      <c r="A53" s="20"/>
      <c r="B53" s="31" t="s">
        <v>66</v>
      </c>
      <c r="C53" s="207"/>
      <c r="D53" s="208">
        <v>0</v>
      </c>
      <c r="E53" s="208">
        <v>1</v>
      </c>
      <c r="F53" s="208">
        <v>0</v>
      </c>
      <c r="G53" s="209">
        <v>0</v>
      </c>
      <c r="H53" s="208">
        <v>0</v>
      </c>
      <c r="I53" s="208">
        <v>0</v>
      </c>
      <c r="J53" s="208">
        <v>0</v>
      </c>
      <c r="K53" s="209">
        <v>0</v>
      </c>
      <c r="L53" s="208">
        <v>0</v>
      </c>
      <c r="M53" s="208">
        <v>0</v>
      </c>
      <c r="N53" s="208">
        <v>0</v>
      </c>
      <c r="O53" s="209">
        <v>0</v>
      </c>
      <c r="P53" s="208">
        <v>0</v>
      </c>
      <c r="Q53" s="208">
        <v>0</v>
      </c>
      <c r="R53" s="208">
        <v>0</v>
      </c>
      <c r="S53" s="209">
        <v>0</v>
      </c>
      <c r="T53" s="208">
        <v>0</v>
      </c>
      <c r="U53" s="208">
        <v>0</v>
      </c>
      <c r="V53" s="208">
        <v>0</v>
      </c>
      <c r="W53" s="209">
        <v>0</v>
      </c>
      <c r="X53" s="208">
        <v>0</v>
      </c>
      <c r="Y53" s="208">
        <v>0</v>
      </c>
      <c r="Z53" s="208">
        <v>0</v>
      </c>
      <c r="AA53" s="209">
        <v>0</v>
      </c>
      <c r="AB53" s="208">
        <v>0</v>
      </c>
      <c r="AC53" s="208">
        <v>0</v>
      </c>
      <c r="AD53" s="208">
        <v>0</v>
      </c>
      <c r="AE53" s="209">
        <v>0</v>
      </c>
      <c r="AF53" s="208">
        <v>0</v>
      </c>
      <c r="AG53" s="208">
        <v>0</v>
      </c>
      <c r="AH53" s="208">
        <v>0</v>
      </c>
      <c r="AI53" s="209">
        <v>0</v>
      </c>
      <c r="AJ53" s="208">
        <v>0</v>
      </c>
      <c r="AK53" s="208">
        <v>0</v>
      </c>
      <c r="AL53" s="208">
        <v>0</v>
      </c>
      <c r="AM53" s="209">
        <v>0</v>
      </c>
      <c r="AN53" s="208">
        <v>0</v>
      </c>
      <c r="AO53" s="208">
        <v>0</v>
      </c>
      <c r="AP53" s="208">
        <v>0</v>
      </c>
      <c r="AQ53" s="209">
        <v>0</v>
      </c>
      <c r="AR53" s="208">
        <v>0</v>
      </c>
      <c r="AS53" s="208">
        <v>0</v>
      </c>
      <c r="AT53" s="208">
        <v>0</v>
      </c>
      <c r="AU53" s="209">
        <v>0</v>
      </c>
      <c r="AV53" s="208">
        <v>0</v>
      </c>
      <c r="AW53" s="208">
        <v>0</v>
      </c>
      <c r="AX53" s="208">
        <v>0</v>
      </c>
      <c r="AY53" s="209">
        <v>0</v>
      </c>
      <c r="AZ53" s="209">
        <v>0</v>
      </c>
      <c r="BA53" s="209">
        <v>0</v>
      </c>
      <c r="BB53" s="209">
        <v>0</v>
      </c>
      <c r="BC53" s="209">
        <v>0</v>
      </c>
      <c r="BD53" s="209">
        <v>0</v>
      </c>
      <c r="BE53" s="209">
        <v>0</v>
      </c>
      <c r="BF53" s="209">
        <v>0</v>
      </c>
      <c r="BG53" s="209">
        <v>0</v>
      </c>
      <c r="BI53" s="208">
        <v>1</v>
      </c>
    </row>
    <row r="54" spans="1:61" x14ac:dyDescent="0.3">
      <c r="A54" s="20"/>
      <c r="B54" s="58" t="s">
        <v>72</v>
      </c>
      <c r="C54" s="59"/>
      <c r="D54" s="159">
        <v>0</v>
      </c>
      <c r="E54" s="159">
        <v>0</v>
      </c>
      <c r="F54" s="159">
        <v>0</v>
      </c>
      <c r="G54" s="163">
        <v>0</v>
      </c>
      <c r="H54" s="159">
        <v>0</v>
      </c>
      <c r="I54" s="159">
        <v>0</v>
      </c>
      <c r="J54" s="159">
        <v>0</v>
      </c>
      <c r="K54" s="163">
        <v>0</v>
      </c>
      <c r="L54" s="159">
        <v>0</v>
      </c>
      <c r="M54" s="159">
        <v>0</v>
      </c>
      <c r="N54" s="159">
        <v>0</v>
      </c>
      <c r="O54" s="163">
        <v>0</v>
      </c>
      <c r="P54" s="159">
        <v>0</v>
      </c>
      <c r="Q54" s="159">
        <v>0</v>
      </c>
      <c r="R54" s="159">
        <v>0</v>
      </c>
      <c r="S54" s="163">
        <v>0</v>
      </c>
      <c r="T54" s="159">
        <v>0</v>
      </c>
      <c r="U54" s="159">
        <v>0</v>
      </c>
      <c r="V54" s="159">
        <v>0</v>
      </c>
      <c r="W54" s="163">
        <v>0</v>
      </c>
      <c r="X54" s="159">
        <v>0</v>
      </c>
      <c r="Y54" s="159">
        <v>0</v>
      </c>
      <c r="Z54" s="159">
        <v>0</v>
      </c>
      <c r="AA54" s="163">
        <v>0</v>
      </c>
      <c r="AB54" s="159">
        <v>0</v>
      </c>
      <c r="AC54" s="159">
        <v>0</v>
      </c>
      <c r="AD54" s="159">
        <v>0</v>
      </c>
      <c r="AE54" s="163">
        <v>0</v>
      </c>
      <c r="AF54" s="159">
        <v>0</v>
      </c>
      <c r="AG54" s="159">
        <v>0</v>
      </c>
      <c r="AH54" s="159">
        <v>0</v>
      </c>
      <c r="AI54" s="163">
        <v>0</v>
      </c>
      <c r="AJ54" s="159">
        <v>0</v>
      </c>
      <c r="AK54" s="159">
        <v>0</v>
      </c>
      <c r="AL54" s="159">
        <v>0</v>
      </c>
      <c r="AM54" s="163">
        <v>0</v>
      </c>
      <c r="AN54" s="159">
        <v>0</v>
      </c>
      <c r="AO54" s="159">
        <v>0</v>
      </c>
      <c r="AP54" s="159">
        <v>0</v>
      </c>
      <c r="AQ54" s="163">
        <v>0</v>
      </c>
      <c r="AR54" s="159">
        <v>0</v>
      </c>
      <c r="AS54" s="159">
        <v>0</v>
      </c>
      <c r="AT54" s="159">
        <v>0</v>
      </c>
      <c r="AU54" s="163">
        <v>0</v>
      </c>
      <c r="AV54" s="159">
        <v>0</v>
      </c>
      <c r="AW54" s="159">
        <v>0</v>
      </c>
      <c r="AX54" s="159">
        <v>0</v>
      </c>
      <c r="AY54" s="163">
        <v>0</v>
      </c>
      <c r="AZ54" s="163">
        <v>0</v>
      </c>
      <c r="BA54" s="163">
        <v>0</v>
      </c>
      <c r="BB54" s="163">
        <v>0</v>
      </c>
      <c r="BC54" s="163">
        <v>0</v>
      </c>
      <c r="BD54" s="163">
        <v>0</v>
      </c>
      <c r="BE54" s="163">
        <v>0</v>
      </c>
      <c r="BF54" s="163">
        <v>0</v>
      </c>
      <c r="BG54" s="163">
        <v>0</v>
      </c>
      <c r="BI54" s="159">
        <v>0</v>
      </c>
    </row>
  </sheetData>
  <mergeCells count="3">
    <mergeCell ref="B13:G13"/>
    <mergeCell ref="B16:C16"/>
    <mergeCell ref="C4:M4"/>
  </mergeCells>
  <hyperlinks>
    <hyperlink ref="C11" r:id="rId1"/>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145</v>
      </c>
      <c r="D3" s="5"/>
      <c r="E3" s="19"/>
      <c r="F3" s="19"/>
      <c r="G3" s="3"/>
    </row>
    <row r="4" spans="1:14" s="7" customFormat="1" ht="29.4" customHeight="1" x14ac:dyDescent="0.3">
      <c r="A4" s="3"/>
      <c r="B4" s="4" t="s">
        <v>3</v>
      </c>
      <c r="C4" s="249" t="s">
        <v>141</v>
      </c>
      <c r="D4" s="249"/>
      <c r="E4" s="249"/>
      <c r="F4" s="249"/>
      <c r="G4" s="249"/>
      <c r="H4" s="250"/>
      <c r="I4" s="250"/>
      <c r="J4" s="250"/>
      <c r="K4" s="250"/>
      <c r="L4" s="250"/>
      <c r="M4" s="250"/>
      <c r="N4" s="250"/>
    </row>
    <row r="5" spans="1:14" s="7" customFormat="1" ht="19.5" customHeight="1" x14ac:dyDescent="0.3">
      <c r="A5" s="3"/>
      <c r="B5" s="8" t="s">
        <v>4</v>
      </c>
      <c r="C5" s="9" t="s">
        <v>197</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198</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51" t="s">
        <v>73</v>
      </c>
      <c r="C13" s="251"/>
      <c r="D13" s="251"/>
      <c r="E13" s="251"/>
      <c r="F13" s="251"/>
      <c r="G13" s="251"/>
    </row>
    <row r="14" spans="1:14" ht="10.199999999999999" customHeight="1" x14ac:dyDescent="0.3">
      <c r="A14" s="3"/>
      <c r="B14" s="19"/>
      <c r="C14" s="19"/>
      <c r="D14" s="19"/>
      <c r="E14" s="19"/>
      <c r="F14" s="19"/>
      <c r="G14" s="19"/>
    </row>
    <row r="15" spans="1:14" x14ac:dyDescent="0.3">
      <c r="A15" s="3"/>
      <c r="B15" s="3"/>
      <c r="C15" s="3"/>
      <c r="D15" s="254" t="s">
        <v>74</v>
      </c>
      <c r="E15" s="255"/>
      <c r="F15" s="255"/>
      <c r="G15" s="256"/>
    </row>
    <row r="16" spans="1:14" s="23" customFormat="1" ht="39" customHeight="1" x14ac:dyDescent="0.3">
      <c r="A16" s="3"/>
      <c r="B16" s="21" t="s">
        <v>59</v>
      </c>
      <c r="C16" s="22"/>
      <c r="D16" s="203" t="s">
        <v>75</v>
      </c>
      <c r="E16" s="204" t="s">
        <v>76</v>
      </c>
      <c r="F16" s="204" t="s">
        <v>190</v>
      </c>
      <c r="G16" s="204" t="s">
        <v>21</v>
      </c>
    </row>
    <row r="17" spans="1:22" x14ac:dyDescent="0.3">
      <c r="B17" s="252" t="s">
        <v>21</v>
      </c>
      <c r="C17" s="253"/>
      <c r="D17" s="151">
        <v>82013</v>
      </c>
      <c r="E17" s="151">
        <v>3572</v>
      </c>
      <c r="F17" s="151">
        <v>0</v>
      </c>
      <c r="G17" s="151">
        <v>85585</v>
      </c>
    </row>
    <row r="18" spans="1:22" s="7" customFormat="1" ht="6.75" customHeight="1" x14ac:dyDescent="0.2">
      <c r="D18" s="152"/>
      <c r="E18" s="153"/>
      <c r="F18" s="153"/>
      <c r="G18" s="153"/>
      <c r="H18" s="26"/>
      <c r="I18" s="26"/>
      <c r="J18" s="26"/>
      <c r="K18" s="26"/>
      <c r="L18" s="26"/>
      <c r="M18" s="26"/>
      <c r="N18" s="26"/>
      <c r="O18" s="26"/>
      <c r="P18" s="26"/>
      <c r="Q18" s="26"/>
      <c r="R18" s="26"/>
      <c r="S18" s="26"/>
      <c r="T18" s="26"/>
      <c r="U18" s="26"/>
      <c r="V18" s="26"/>
    </row>
    <row r="19" spans="1:22" x14ac:dyDescent="0.3">
      <c r="A19" s="20"/>
      <c r="B19" s="27" t="s">
        <v>62</v>
      </c>
      <c r="C19" s="56"/>
      <c r="D19" s="154">
        <v>30</v>
      </c>
      <c r="E19" s="154">
        <v>9</v>
      </c>
      <c r="F19" s="154">
        <v>0</v>
      </c>
      <c r="G19" s="160">
        <v>39</v>
      </c>
    </row>
    <row r="20" spans="1:22" x14ac:dyDescent="0.3">
      <c r="A20" s="20"/>
      <c r="B20" s="31" t="s">
        <v>63</v>
      </c>
      <c r="C20" s="57"/>
      <c r="D20" s="157">
        <v>509</v>
      </c>
      <c r="E20" s="157">
        <v>78</v>
      </c>
      <c r="F20" s="157">
        <v>0</v>
      </c>
      <c r="G20" s="161">
        <v>587</v>
      </c>
    </row>
    <row r="21" spans="1:22" x14ac:dyDescent="0.3">
      <c r="A21" s="20"/>
      <c r="B21" s="31" t="s">
        <v>64</v>
      </c>
      <c r="C21" s="57"/>
      <c r="D21" s="157">
        <v>5481</v>
      </c>
      <c r="E21" s="157">
        <v>604</v>
      </c>
      <c r="F21" s="157">
        <v>0</v>
      </c>
      <c r="G21" s="161">
        <v>6085</v>
      </c>
    </row>
    <row r="22" spans="1:22" x14ac:dyDescent="0.3">
      <c r="A22" s="20"/>
      <c r="B22" s="31" t="s">
        <v>65</v>
      </c>
      <c r="C22" s="57"/>
      <c r="D22" s="157">
        <v>31229</v>
      </c>
      <c r="E22" s="157">
        <v>1501</v>
      </c>
      <c r="F22" s="157">
        <v>0</v>
      </c>
      <c r="G22" s="161">
        <v>32730</v>
      </c>
    </row>
    <row r="23" spans="1:22" x14ac:dyDescent="0.3">
      <c r="A23" s="20"/>
      <c r="B23" s="31" t="s">
        <v>66</v>
      </c>
      <c r="C23" s="57"/>
      <c r="D23" s="157">
        <v>44764</v>
      </c>
      <c r="E23" s="157">
        <v>1380</v>
      </c>
      <c r="F23" s="157">
        <v>0</v>
      </c>
      <c r="G23" s="161">
        <v>46144</v>
      </c>
    </row>
    <row r="24" spans="1:22" x14ac:dyDescent="0.3">
      <c r="A24" s="20"/>
      <c r="B24" s="58" t="s">
        <v>72</v>
      </c>
      <c r="C24" s="59"/>
      <c r="D24" s="162">
        <v>0</v>
      </c>
      <c r="E24" s="159">
        <v>0</v>
      </c>
      <c r="F24" s="159">
        <v>0</v>
      </c>
      <c r="G24" s="163">
        <v>0</v>
      </c>
    </row>
    <row r="25" spans="1:22" x14ac:dyDescent="0.3">
      <c r="A25" s="20"/>
      <c r="B25" s="50"/>
      <c r="C25" s="51"/>
      <c r="D25" s="52"/>
      <c r="E25" s="53"/>
      <c r="F25" s="53"/>
      <c r="G25" s="53"/>
    </row>
    <row r="29" spans="1:22" x14ac:dyDescent="0.3">
      <c r="C29" s="54"/>
    </row>
    <row r="36" spans="4:6" x14ac:dyDescent="0.3">
      <c r="D36" s="55"/>
      <c r="E36" s="55"/>
      <c r="F36" s="55"/>
    </row>
  </sheetData>
  <mergeCells count="4">
    <mergeCell ref="B13:G13"/>
    <mergeCell ref="D15:G15"/>
    <mergeCell ref="B17:C17"/>
    <mergeCell ref="C4:N4"/>
  </mergeCells>
  <hyperlinks>
    <hyperlink ref="C11"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I46"/>
  <sheetViews>
    <sheetView zoomScale="85" zoomScaleNormal="85" workbookViewId="0"/>
  </sheetViews>
  <sheetFormatPr defaultColWidth="9.109375" defaultRowHeight="14.4" x14ac:dyDescent="0.3"/>
  <cols>
    <col min="1" max="1" width="2" style="7" customWidth="1"/>
    <col min="2" max="2" width="17" style="20" customWidth="1"/>
    <col min="3" max="3" width="41.5546875" style="20" customWidth="1"/>
    <col min="4" max="59" width="15.77734375" style="20" customWidth="1"/>
    <col min="60" max="60" width="2.5546875" style="20" customWidth="1"/>
    <col min="61" max="61" width="15.77734375" style="20" customWidth="1"/>
    <col min="62" max="16384" width="9.109375" style="20"/>
  </cols>
  <sheetData>
    <row r="1" spans="1:61" s="1" customFormat="1" ht="14.1" customHeight="1" x14ac:dyDescent="0.3">
      <c r="B1" s="2" t="s">
        <v>0</v>
      </c>
      <c r="E1" s="244" t="s">
        <v>199</v>
      </c>
    </row>
    <row r="2" spans="1:61" s="1" customFormat="1" ht="14.1" customHeight="1" x14ac:dyDescent="0.3"/>
    <row r="3" spans="1:61" s="7" customFormat="1" ht="18.75" customHeight="1" x14ac:dyDescent="0.3">
      <c r="A3" s="3"/>
      <c r="B3" s="4" t="s">
        <v>1</v>
      </c>
      <c r="C3" s="5" t="s">
        <v>178</v>
      </c>
      <c r="D3" s="5"/>
      <c r="E3" s="214"/>
      <c r="F3" s="214"/>
      <c r="G3" s="3"/>
    </row>
    <row r="4" spans="1:61" s="7" customFormat="1" ht="29.4" customHeight="1" x14ac:dyDescent="0.3">
      <c r="A4" s="3"/>
      <c r="B4" s="4" t="s">
        <v>3</v>
      </c>
      <c r="C4" s="249" t="s">
        <v>184</v>
      </c>
      <c r="D4" s="249"/>
      <c r="E4" s="249"/>
      <c r="F4" s="249"/>
      <c r="G4" s="249"/>
      <c r="H4" s="249"/>
      <c r="I4" s="249"/>
      <c r="J4" s="249"/>
      <c r="K4" s="249"/>
      <c r="L4" s="249"/>
      <c r="M4" s="249"/>
      <c r="N4" s="248"/>
    </row>
    <row r="5" spans="1:61" s="7" customFormat="1" ht="19.5" customHeight="1" x14ac:dyDescent="0.3">
      <c r="A5" s="3"/>
      <c r="B5" s="8" t="s">
        <v>4</v>
      </c>
      <c r="C5" s="9" t="s">
        <v>197</v>
      </c>
      <c r="D5" s="10"/>
      <c r="G5" s="11"/>
    </row>
    <row r="6" spans="1:61" s="7" customFormat="1" x14ac:dyDescent="0.2">
      <c r="A6" s="3"/>
      <c r="B6" s="8" t="s">
        <v>5</v>
      </c>
      <c r="C6" s="12" t="s">
        <v>6</v>
      </c>
      <c r="D6" s="12"/>
      <c r="E6" s="11"/>
      <c r="F6" s="11"/>
      <c r="G6" s="11"/>
    </row>
    <row r="7" spans="1:61" s="7" customFormat="1" x14ac:dyDescent="0.2">
      <c r="A7" s="3"/>
      <c r="B7" s="8" t="s">
        <v>7</v>
      </c>
      <c r="C7" s="12" t="s">
        <v>8</v>
      </c>
      <c r="D7" s="12"/>
      <c r="E7" s="11"/>
      <c r="F7" s="11"/>
      <c r="G7" s="11"/>
    </row>
    <row r="8" spans="1:61" s="7" customFormat="1" x14ac:dyDescent="0.2">
      <c r="A8" s="3"/>
      <c r="B8" s="8" t="s">
        <v>9</v>
      </c>
      <c r="C8" s="13" t="s">
        <v>198</v>
      </c>
      <c r="D8" s="14"/>
      <c r="E8" s="11"/>
      <c r="F8" s="11"/>
      <c r="G8" s="11"/>
    </row>
    <row r="9" spans="1:61" s="7" customFormat="1" ht="12.6" x14ac:dyDescent="0.2">
      <c r="A9" s="3"/>
      <c r="B9" s="8" t="s">
        <v>10</v>
      </c>
      <c r="C9" s="12" t="s">
        <v>11</v>
      </c>
      <c r="D9" s="15"/>
      <c r="E9" s="12"/>
      <c r="F9" s="12"/>
      <c r="G9" s="3"/>
    </row>
    <row r="10" spans="1:61" s="7" customFormat="1" ht="12.6" x14ac:dyDescent="0.2">
      <c r="A10" s="3"/>
      <c r="B10" s="8" t="s">
        <v>12</v>
      </c>
      <c r="C10" s="12" t="s">
        <v>13</v>
      </c>
      <c r="D10" s="15"/>
      <c r="E10" s="12"/>
      <c r="F10" s="12"/>
      <c r="G10" s="3"/>
    </row>
    <row r="11" spans="1:61" s="7" customFormat="1" x14ac:dyDescent="0.3">
      <c r="A11" s="3"/>
      <c r="B11" s="8" t="s">
        <v>14</v>
      </c>
      <c r="C11" s="16" t="s">
        <v>15</v>
      </c>
      <c r="D11" s="17"/>
      <c r="E11" s="12"/>
      <c r="F11" s="12"/>
      <c r="G11" s="18"/>
    </row>
    <row r="12" spans="1:61" s="7" customFormat="1" ht="12.6" x14ac:dyDescent="0.2">
      <c r="A12" s="3"/>
      <c r="B12" s="3"/>
      <c r="C12" s="3"/>
      <c r="D12" s="3"/>
      <c r="E12" s="3"/>
      <c r="F12" s="3"/>
      <c r="G12" s="3"/>
    </row>
    <row r="13" spans="1:61" ht="16.2" x14ac:dyDescent="0.3">
      <c r="A13" s="3"/>
      <c r="B13" s="251" t="s">
        <v>186</v>
      </c>
      <c r="C13" s="251"/>
      <c r="D13" s="251"/>
      <c r="E13" s="251"/>
      <c r="F13" s="251"/>
      <c r="G13" s="251"/>
    </row>
    <row r="14" spans="1:61" ht="16.2" x14ac:dyDescent="0.3">
      <c r="A14" s="3"/>
      <c r="B14" s="214"/>
      <c r="C14" s="214"/>
      <c r="D14" s="214"/>
      <c r="E14" s="214"/>
      <c r="F14" s="214"/>
      <c r="G14" s="214"/>
      <c r="BG14" s="271" t="s">
        <v>199</v>
      </c>
    </row>
    <row r="15" spans="1:61" s="23" customFormat="1" ht="25.2" x14ac:dyDescent="0.3">
      <c r="A15" s="3"/>
      <c r="B15" s="21" t="s">
        <v>74</v>
      </c>
      <c r="C15" s="22"/>
      <c r="D15" s="203" t="s">
        <v>179</v>
      </c>
      <c r="E15" s="204">
        <v>43898</v>
      </c>
      <c r="F15" s="204">
        <v>43905</v>
      </c>
      <c r="G15" s="204">
        <v>43912</v>
      </c>
      <c r="H15" s="204">
        <v>43919</v>
      </c>
      <c r="I15" s="204">
        <v>43926</v>
      </c>
      <c r="J15" s="204">
        <v>43933</v>
      </c>
      <c r="K15" s="204">
        <v>43940</v>
      </c>
      <c r="L15" s="204">
        <v>43947</v>
      </c>
      <c r="M15" s="204">
        <v>43954</v>
      </c>
      <c r="N15" s="204">
        <v>43961</v>
      </c>
      <c r="O15" s="204">
        <v>43968</v>
      </c>
      <c r="P15" s="204">
        <v>43975</v>
      </c>
      <c r="Q15" s="204">
        <v>43982</v>
      </c>
      <c r="R15" s="204">
        <v>43989</v>
      </c>
      <c r="S15" s="204">
        <v>43996</v>
      </c>
      <c r="T15" s="204">
        <v>44003</v>
      </c>
      <c r="U15" s="204">
        <v>44010</v>
      </c>
      <c r="V15" s="204">
        <v>44017</v>
      </c>
      <c r="W15" s="204">
        <v>44024</v>
      </c>
      <c r="X15" s="204">
        <v>44031</v>
      </c>
      <c r="Y15" s="204">
        <v>44038</v>
      </c>
      <c r="Z15" s="204">
        <v>44045</v>
      </c>
      <c r="AA15" s="204">
        <v>44052</v>
      </c>
      <c r="AB15" s="204">
        <v>44059</v>
      </c>
      <c r="AC15" s="204">
        <v>44066</v>
      </c>
      <c r="AD15" s="204">
        <v>44073</v>
      </c>
      <c r="AE15" s="204">
        <v>44080</v>
      </c>
      <c r="AF15" s="204">
        <v>44087</v>
      </c>
      <c r="AG15" s="204">
        <v>44094</v>
      </c>
      <c r="AH15" s="204">
        <v>44101</v>
      </c>
      <c r="AI15" s="204">
        <v>44108</v>
      </c>
      <c r="AJ15" s="204">
        <v>44115</v>
      </c>
      <c r="AK15" s="204">
        <v>44122</v>
      </c>
      <c r="AL15" s="204">
        <v>44129</v>
      </c>
      <c r="AM15" s="204">
        <v>44136</v>
      </c>
      <c r="AN15" s="204">
        <v>44143</v>
      </c>
      <c r="AO15" s="204">
        <v>44150</v>
      </c>
      <c r="AP15" s="204">
        <v>44157</v>
      </c>
      <c r="AQ15" s="204">
        <v>44164</v>
      </c>
      <c r="AR15" s="204">
        <v>44171</v>
      </c>
      <c r="AS15" s="204">
        <v>44178</v>
      </c>
      <c r="AT15" s="204">
        <v>44185</v>
      </c>
      <c r="AU15" s="204">
        <v>44192</v>
      </c>
      <c r="AV15" s="204">
        <v>44199</v>
      </c>
      <c r="AW15" s="204">
        <v>44206</v>
      </c>
      <c r="AX15" s="204">
        <v>44213</v>
      </c>
      <c r="AY15" s="204">
        <v>44220</v>
      </c>
      <c r="AZ15" s="204">
        <v>44227</v>
      </c>
      <c r="BA15" s="204">
        <v>44234</v>
      </c>
      <c r="BB15" s="204">
        <v>44241</v>
      </c>
      <c r="BC15" s="204">
        <v>44248</v>
      </c>
      <c r="BD15" s="204">
        <v>44255</v>
      </c>
      <c r="BE15" s="204">
        <v>44262</v>
      </c>
      <c r="BF15" s="204">
        <v>44269</v>
      </c>
      <c r="BG15" s="204">
        <v>44276</v>
      </c>
      <c r="BI15" s="206" t="s">
        <v>21</v>
      </c>
    </row>
    <row r="16" spans="1:61" x14ac:dyDescent="0.3">
      <c r="B16" s="252" t="s">
        <v>21</v>
      </c>
      <c r="C16" s="253"/>
      <c r="D16" s="151">
        <v>0</v>
      </c>
      <c r="E16" s="151">
        <v>11</v>
      </c>
      <c r="F16" s="151">
        <v>97</v>
      </c>
      <c r="G16" s="151">
        <v>573</v>
      </c>
      <c r="H16" s="151">
        <v>2102</v>
      </c>
      <c r="I16" s="151">
        <v>4588</v>
      </c>
      <c r="J16" s="151">
        <v>5469</v>
      </c>
      <c r="K16" s="151">
        <v>4377</v>
      </c>
      <c r="L16" s="151">
        <v>3210</v>
      </c>
      <c r="M16" s="151">
        <v>2150</v>
      </c>
      <c r="N16" s="151">
        <v>1647</v>
      </c>
      <c r="O16" s="151">
        <v>1168</v>
      </c>
      <c r="P16" s="151">
        <v>973</v>
      </c>
      <c r="Q16" s="151">
        <v>810</v>
      </c>
      <c r="R16" s="151">
        <v>646</v>
      </c>
      <c r="S16" s="151">
        <v>422</v>
      </c>
      <c r="T16" s="151">
        <v>342</v>
      </c>
      <c r="U16" s="151">
        <v>304</v>
      </c>
      <c r="V16" s="151">
        <v>180</v>
      </c>
      <c r="W16" s="151">
        <v>151</v>
      </c>
      <c r="X16" s="151">
        <v>105</v>
      </c>
      <c r="Y16" s="151">
        <v>80</v>
      </c>
      <c r="Z16" s="151">
        <v>55</v>
      </c>
      <c r="AA16" s="151">
        <v>53</v>
      </c>
      <c r="AB16" s="151">
        <v>46</v>
      </c>
      <c r="AC16" s="151">
        <v>45</v>
      </c>
      <c r="AD16" s="151">
        <v>43</v>
      </c>
      <c r="AE16" s="151">
        <v>44</v>
      </c>
      <c r="AF16" s="151">
        <v>65</v>
      </c>
      <c r="AG16" s="151">
        <v>113</v>
      </c>
      <c r="AH16" s="151">
        <v>191</v>
      </c>
      <c r="AI16" s="151">
        <v>281</v>
      </c>
      <c r="AJ16" s="151">
        <v>393</v>
      </c>
      <c r="AK16" s="151">
        <v>626</v>
      </c>
      <c r="AL16" s="151">
        <v>986</v>
      </c>
      <c r="AM16" s="151">
        <v>1369</v>
      </c>
      <c r="AN16" s="151">
        <v>1646</v>
      </c>
      <c r="AO16" s="151">
        <v>1920</v>
      </c>
      <c r="AP16" s="151">
        <v>2077</v>
      </c>
      <c r="AQ16" s="151">
        <v>2129</v>
      </c>
      <c r="AR16" s="151">
        <v>1942</v>
      </c>
      <c r="AS16" s="151">
        <v>2002</v>
      </c>
      <c r="AT16" s="151">
        <v>2222</v>
      </c>
      <c r="AU16" s="151">
        <v>2821</v>
      </c>
      <c r="AV16" s="151">
        <v>3344</v>
      </c>
      <c r="AW16" s="151">
        <v>4568</v>
      </c>
      <c r="AX16" s="151">
        <v>5564</v>
      </c>
      <c r="AY16" s="151">
        <v>5656</v>
      </c>
      <c r="AZ16" s="151">
        <v>4662</v>
      </c>
      <c r="BA16" s="151">
        <v>3668</v>
      </c>
      <c r="BB16" s="151">
        <v>2737</v>
      </c>
      <c r="BC16" s="151">
        <v>2048</v>
      </c>
      <c r="BD16" s="151">
        <v>1293</v>
      </c>
      <c r="BE16" s="151">
        <v>869</v>
      </c>
      <c r="BF16" s="151">
        <v>584</v>
      </c>
      <c r="BG16" s="151">
        <v>118</v>
      </c>
      <c r="BI16" s="151">
        <v>85585</v>
      </c>
    </row>
    <row r="17" spans="1:61" x14ac:dyDescent="0.3">
      <c r="A17" s="20"/>
      <c r="B17" s="210" t="s">
        <v>159</v>
      </c>
      <c r="C17" s="211"/>
      <c r="D17" s="212">
        <v>0</v>
      </c>
      <c r="E17" s="212">
        <v>0</v>
      </c>
      <c r="F17" s="212">
        <v>0</v>
      </c>
      <c r="G17" s="213">
        <v>1</v>
      </c>
      <c r="H17" s="212">
        <v>3</v>
      </c>
      <c r="I17" s="212">
        <v>3</v>
      </c>
      <c r="J17" s="212">
        <v>4</v>
      </c>
      <c r="K17" s="213">
        <v>0</v>
      </c>
      <c r="L17" s="212">
        <v>1</v>
      </c>
      <c r="M17" s="212">
        <v>1</v>
      </c>
      <c r="N17" s="212">
        <v>0</v>
      </c>
      <c r="O17" s="213">
        <v>3</v>
      </c>
      <c r="P17" s="212">
        <v>1</v>
      </c>
      <c r="Q17" s="212">
        <v>0</v>
      </c>
      <c r="R17" s="212">
        <v>2</v>
      </c>
      <c r="S17" s="213">
        <v>0</v>
      </c>
      <c r="T17" s="212">
        <v>1</v>
      </c>
      <c r="U17" s="212">
        <v>0</v>
      </c>
      <c r="V17" s="212">
        <v>0</v>
      </c>
      <c r="W17" s="213">
        <v>0</v>
      </c>
      <c r="X17" s="212">
        <v>0</v>
      </c>
      <c r="Y17" s="212">
        <v>0</v>
      </c>
      <c r="Z17" s="212">
        <v>0</v>
      </c>
      <c r="AA17" s="213">
        <v>0</v>
      </c>
      <c r="AB17" s="212">
        <v>0</v>
      </c>
      <c r="AC17" s="212">
        <v>0</v>
      </c>
      <c r="AD17" s="212">
        <v>0</v>
      </c>
      <c r="AE17" s="213">
        <v>0</v>
      </c>
      <c r="AF17" s="212">
        <v>0</v>
      </c>
      <c r="AG17" s="212">
        <v>0</v>
      </c>
      <c r="AH17" s="212">
        <v>1</v>
      </c>
      <c r="AI17" s="213">
        <v>0</v>
      </c>
      <c r="AJ17" s="212">
        <v>0</v>
      </c>
      <c r="AK17" s="212">
        <v>0</v>
      </c>
      <c r="AL17" s="212">
        <v>0</v>
      </c>
      <c r="AM17" s="213">
        <v>1</v>
      </c>
      <c r="AN17" s="212">
        <v>0</v>
      </c>
      <c r="AO17" s="212">
        <v>0</v>
      </c>
      <c r="AP17" s="212">
        <v>1</v>
      </c>
      <c r="AQ17" s="213">
        <v>2</v>
      </c>
      <c r="AR17" s="212">
        <v>2</v>
      </c>
      <c r="AS17" s="212">
        <v>2</v>
      </c>
      <c r="AT17" s="212">
        <v>0</v>
      </c>
      <c r="AU17" s="213">
        <v>0</v>
      </c>
      <c r="AV17" s="212">
        <v>1</v>
      </c>
      <c r="AW17" s="212">
        <v>0</v>
      </c>
      <c r="AX17" s="212">
        <v>0</v>
      </c>
      <c r="AY17" s="213">
        <v>1</v>
      </c>
      <c r="AZ17" s="213">
        <v>1</v>
      </c>
      <c r="BA17" s="213">
        <v>3</v>
      </c>
      <c r="BB17" s="213">
        <v>0</v>
      </c>
      <c r="BC17" s="213">
        <v>2</v>
      </c>
      <c r="BD17" s="213">
        <v>1</v>
      </c>
      <c r="BE17" s="213">
        <v>1</v>
      </c>
      <c r="BF17" s="213">
        <v>0</v>
      </c>
      <c r="BG17" s="213">
        <v>0</v>
      </c>
      <c r="BI17" s="243">
        <v>39</v>
      </c>
    </row>
    <row r="18" spans="1:61" x14ac:dyDescent="0.3">
      <c r="A18" s="20"/>
      <c r="B18" s="31" t="s">
        <v>63</v>
      </c>
      <c r="C18" s="57"/>
      <c r="D18" s="157">
        <v>0</v>
      </c>
      <c r="E18" s="157">
        <v>0</v>
      </c>
      <c r="F18" s="157">
        <v>1</v>
      </c>
      <c r="G18" s="161">
        <v>6</v>
      </c>
      <c r="H18" s="157">
        <v>20</v>
      </c>
      <c r="I18" s="157">
        <v>31</v>
      </c>
      <c r="J18" s="157">
        <v>47</v>
      </c>
      <c r="K18" s="161">
        <v>23</v>
      </c>
      <c r="L18" s="157">
        <v>26</v>
      </c>
      <c r="M18" s="157">
        <v>13</v>
      </c>
      <c r="N18" s="157">
        <v>13</v>
      </c>
      <c r="O18" s="161">
        <v>6</v>
      </c>
      <c r="P18" s="157">
        <v>2</v>
      </c>
      <c r="Q18" s="157">
        <v>5</v>
      </c>
      <c r="R18" s="157">
        <v>5</v>
      </c>
      <c r="S18" s="161">
        <v>9</v>
      </c>
      <c r="T18" s="157">
        <v>2</v>
      </c>
      <c r="U18" s="157">
        <v>0</v>
      </c>
      <c r="V18" s="157">
        <v>2</v>
      </c>
      <c r="W18" s="161">
        <v>0</v>
      </c>
      <c r="X18" s="157">
        <v>1</v>
      </c>
      <c r="Y18" s="157">
        <v>1</v>
      </c>
      <c r="Z18" s="157">
        <v>0</v>
      </c>
      <c r="AA18" s="161">
        <v>0</v>
      </c>
      <c r="AB18" s="157">
        <v>1</v>
      </c>
      <c r="AC18" s="157">
        <v>1</v>
      </c>
      <c r="AD18" s="157">
        <v>1</v>
      </c>
      <c r="AE18" s="161">
        <v>0</v>
      </c>
      <c r="AF18" s="157">
        <v>1</v>
      </c>
      <c r="AG18" s="157">
        <v>1</v>
      </c>
      <c r="AH18" s="157">
        <v>0</v>
      </c>
      <c r="AI18" s="161">
        <v>0</v>
      </c>
      <c r="AJ18" s="157">
        <v>2</v>
      </c>
      <c r="AK18" s="157">
        <v>4</v>
      </c>
      <c r="AL18" s="157">
        <v>4</v>
      </c>
      <c r="AM18" s="161">
        <v>5</v>
      </c>
      <c r="AN18" s="157">
        <v>8</v>
      </c>
      <c r="AO18" s="157">
        <v>14</v>
      </c>
      <c r="AP18" s="157">
        <v>15</v>
      </c>
      <c r="AQ18" s="161">
        <v>13</v>
      </c>
      <c r="AR18" s="157">
        <v>9</v>
      </c>
      <c r="AS18" s="157">
        <v>9</v>
      </c>
      <c r="AT18" s="157">
        <v>6</v>
      </c>
      <c r="AU18" s="161">
        <v>16</v>
      </c>
      <c r="AV18" s="157">
        <v>25</v>
      </c>
      <c r="AW18" s="157">
        <v>34</v>
      </c>
      <c r="AX18" s="157">
        <v>33</v>
      </c>
      <c r="AY18" s="161">
        <v>39</v>
      </c>
      <c r="AZ18" s="161">
        <v>38</v>
      </c>
      <c r="BA18" s="161">
        <v>33</v>
      </c>
      <c r="BB18" s="161">
        <v>17</v>
      </c>
      <c r="BC18" s="161">
        <v>21</v>
      </c>
      <c r="BD18" s="161">
        <v>14</v>
      </c>
      <c r="BE18" s="161">
        <v>7</v>
      </c>
      <c r="BF18" s="161">
        <v>3</v>
      </c>
      <c r="BG18" s="161">
        <v>0</v>
      </c>
      <c r="BI18" s="157">
        <v>587</v>
      </c>
    </row>
    <row r="19" spans="1:61" x14ac:dyDescent="0.3">
      <c r="A19" s="20"/>
      <c r="B19" s="31" t="s">
        <v>64</v>
      </c>
      <c r="C19" s="207"/>
      <c r="D19" s="208">
        <v>0</v>
      </c>
      <c r="E19" s="208">
        <v>1</v>
      </c>
      <c r="F19" s="208">
        <v>5</v>
      </c>
      <c r="G19" s="209">
        <v>44</v>
      </c>
      <c r="H19" s="208">
        <v>163</v>
      </c>
      <c r="I19" s="208">
        <v>330</v>
      </c>
      <c r="J19" s="208">
        <v>462</v>
      </c>
      <c r="K19" s="209">
        <v>368</v>
      </c>
      <c r="L19" s="208">
        <v>290</v>
      </c>
      <c r="M19" s="208">
        <v>159</v>
      </c>
      <c r="N19" s="208">
        <v>105</v>
      </c>
      <c r="O19" s="209">
        <v>96</v>
      </c>
      <c r="P19" s="208">
        <v>57</v>
      </c>
      <c r="Q19" s="208">
        <v>53</v>
      </c>
      <c r="R19" s="208">
        <v>39</v>
      </c>
      <c r="S19" s="209">
        <v>25</v>
      </c>
      <c r="T19" s="208">
        <v>24</v>
      </c>
      <c r="U19" s="208">
        <v>14</v>
      </c>
      <c r="V19" s="208">
        <v>17</v>
      </c>
      <c r="W19" s="209">
        <v>12</v>
      </c>
      <c r="X19" s="208">
        <v>7</v>
      </c>
      <c r="Y19" s="208">
        <v>8</v>
      </c>
      <c r="Z19" s="208">
        <v>7</v>
      </c>
      <c r="AA19" s="209">
        <v>4</v>
      </c>
      <c r="AB19" s="208">
        <v>4</v>
      </c>
      <c r="AC19" s="208">
        <v>4</v>
      </c>
      <c r="AD19" s="208">
        <v>3</v>
      </c>
      <c r="AE19" s="209">
        <v>6</v>
      </c>
      <c r="AF19" s="208">
        <v>1</v>
      </c>
      <c r="AG19" s="208">
        <v>6</v>
      </c>
      <c r="AH19" s="208">
        <v>12</v>
      </c>
      <c r="AI19" s="209">
        <v>16</v>
      </c>
      <c r="AJ19" s="208">
        <v>17</v>
      </c>
      <c r="AK19" s="208">
        <v>42</v>
      </c>
      <c r="AL19" s="208">
        <v>52</v>
      </c>
      <c r="AM19" s="209">
        <v>82</v>
      </c>
      <c r="AN19" s="208">
        <v>83</v>
      </c>
      <c r="AO19" s="208">
        <v>102</v>
      </c>
      <c r="AP19" s="208">
        <v>108</v>
      </c>
      <c r="AQ19" s="209">
        <v>114</v>
      </c>
      <c r="AR19" s="208">
        <v>93</v>
      </c>
      <c r="AS19" s="208">
        <v>105</v>
      </c>
      <c r="AT19" s="208">
        <v>115</v>
      </c>
      <c r="AU19" s="209">
        <v>147</v>
      </c>
      <c r="AV19" s="208">
        <v>202</v>
      </c>
      <c r="AW19" s="208">
        <v>292</v>
      </c>
      <c r="AX19" s="208">
        <v>389</v>
      </c>
      <c r="AY19" s="209">
        <v>412</v>
      </c>
      <c r="AZ19" s="209">
        <v>370</v>
      </c>
      <c r="BA19" s="209">
        <v>310</v>
      </c>
      <c r="BB19" s="209">
        <v>234</v>
      </c>
      <c r="BC19" s="209">
        <v>186</v>
      </c>
      <c r="BD19" s="209">
        <v>118</v>
      </c>
      <c r="BE19" s="209">
        <v>86</v>
      </c>
      <c r="BF19" s="209">
        <v>76</v>
      </c>
      <c r="BG19" s="209">
        <v>8</v>
      </c>
      <c r="BI19" s="208">
        <v>6085</v>
      </c>
    </row>
    <row r="20" spans="1:61" x14ac:dyDescent="0.3">
      <c r="A20" s="20"/>
      <c r="B20" s="31" t="s">
        <v>65</v>
      </c>
      <c r="C20" s="207"/>
      <c r="D20" s="208">
        <v>0</v>
      </c>
      <c r="E20" s="208">
        <v>6</v>
      </c>
      <c r="F20" s="208">
        <v>41</v>
      </c>
      <c r="G20" s="209">
        <v>188</v>
      </c>
      <c r="H20" s="208">
        <v>850</v>
      </c>
      <c r="I20" s="208">
        <v>1862</v>
      </c>
      <c r="J20" s="208">
        <v>2220</v>
      </c>
      <c r="K20" s="209">
        <v>1645</v>
      </c>
      <c r="L20" s="208">
        <v>1193</v>
      </c>
      <c r="M20" s="208">
        <v>783</v>
      </c>
      <c r="N20" s="208">
        <v>596</v>
      </c>
      <c r="O20" s="209">
        <v>396</v>
      </c>
      <c r="P20" s="208">
        <v>326</v>
      </c>
      <c r="Q20" s="208">
        <v>285</v>
      </c>
      <c r="R20" s="208">
        <v>222</v>
      </c>
      <c r="S20" s="209">
        <v>136</v>
      </c>
      <c r="T20" s="208">
        <v>125</v>
      </c>
      <c r="U20" s="208">
        <v>109</v>
      </c>
      <c r="V20" s="208">
        <v>67</v>
      </c>
      <c r="W20" s="209">
        <v>58</v>
      </c>
      <c r="X20" s="208">
        <v>44</v>
      </c>
      <c r="Y20" s="208">
        <v>29</v>
      </c>
      <c r="Z20" s="208">
        <v>25</v>
      </c>
      <c r="AA20" s="209">
        <v>22</v>
      </c>
      <c r="AB20" s="208">
        <v>14</v>
      </c>
      <c r="AC20" s="208">
        <v>14</v>
      </c>
      <c r="AD20" s="208">
        <v>15</v>
      </c>
      <c r="AE20" s="209">
        <v>21</v>
      </c>
      <c r="AF20" s="208">
        <v>29</v>
      </c>
      <c r="AG20" s="208">
        <v>37</v>
      </c>
      <c r="AH20" s="208">
        <v>78</v>
      </c>
      <c r="AI20" s="209">
        <v>121</v>
      </c>
      <c r="AJ20" s="208">
        <v>167</v>
      </c>
      <c r="AK20" s="208">
        <v>265</v>
      </c>
      <c r="AL20" s="208">
        <v>389</v>
      </c>
      <c r="AM20" s="209">
        <v>510</v>
      </c>
      <c r="AN20" s="208">
        <v>624</v>
      </c>
      <c r="AO20" s="208">
        <v>749</v>
      </c>
      <c r="AP20" s="208">
        <v>775</v>
      </c>
      <c r="AQ20" s="209">
        <v>812</v>
      </c>
      <c r="AR20" s="208">
        <v>756</v>
      </c>
      <c r="AS20" s="208">
        <v>714</v>
      </c>
      <c r="AT20" s="208">
        <v>782</v>
      </c>
      <c r="AU20" s="209">
        <v>1031</v>
      </c>
      <c r="AV20" s="208">
        <v>1173</v>
      </c>
      <c r="AW20" s="208">
        <v>1702</v>
      </c>
      <c r="AX20" s="208">
        <v>2102</v>
      </c>
      <c r="AY20" s="209">
        <v>2173</v>
      </c>
      <c r="AZ20" s="209">
        <v>1768</v>
      </c>
      <c r="BA20" s="209">
        <v>1468</v>
      </c>
      <c r="BB20" s="209">
        <v>1128</v>
      </c>
      <c r="BC20" s="209">
        <v>865</v>
      </c>
      <c r="BD20" s="209">
        <v>553</v>
      </c>
      <c r="BE20" s="209">
        <v>371</v>
      </c>
      <c r="BF20" s="209">
        <v>251</v>
      </c>
      <c r="BG20" s="209">
        <v>45</v>
      </c>
      <c r="BI20" s="208">
        <v>32730</v>
      </c>
    </row>
    <row r="21" spans="1:61" x14ac:dyDescent="0.3">
      <c r="A21" s="20"/>
      <c r="B21" s="31" t="s">
        <v>66</v>
      </c>
      <c r="C21" s="207"/>
      <c r="D21" s="208">
        <v>0</v>
      </c>
      <c r="E21" s="208">
        <v>4</v>
      </c>
      <c r="F21" s="208">
        <v>50</v>
      </c>
      <c r="G21" s="209">
        <v>334</v>
      </c>
      <c r="H21" s="208">
        <v>1066</v>
      </c>
      <c r="I21" s="208">
        <v>2362</v>
      </c>
      <c r="J21" s="208">
        <v>2736</v>
      </c>
      <c r="K21" s="209">
        <v>2341</v>
      </c>
      <c r="L21" s="208">
        <v>1700</v>
      </c>
      <c r="M21" s="208">
        <v>1194</v>
      </c>
      <c r="N21" s="208">
        <v>933</v>
      </c>
      <c r="O21" s="209">
        <v>667</v>
      </c>
      <c r="P21" s="208">
        <v>587</v>
      </c>
      <c r="Q21" s="208">
        <v>467</v>
      </c>
      <c r="R21" s="208">
        <v>378</v>
      </c>
      <c r="S21" s="209">
        <v>252</v>
      </c>
      <c r="T21" s="208">
        <v>190</v>
      </c>
      <c r="U21" s="208">
        <v>181</v>
      </c>
      <c r="V21" s="208">
        <v>94</v>
      </c>
      <c r="W21" s="209">
        <v>81</v>
      </c>
      <c r="X21" s="208">
        <v>53</v>
      </c>
      <c r="Y21" s="208">
        <v>42</v>
      </c>
      <c r="Z21" s="208">
        <v>23</v>
      </c>
      <c r="AA21" s="209">
        <v>27</v>
      </c>
      <c r="AB21" s="208">
        <v>27</v>
      </c>
      <c r="AC21" s="208">
        <v>26</v>
      </c>
      <c r="AD21" s="208">
        <v>24</v>
      </c>
      <c r="AE21" s="209">
        <v>17</v>
      </c>
      <c r="AF21" s="208">
        <v>34</v>
      </c>
      <c r="AG21" s="208">
        <v>69</v>
      </c>
      <c r="AH21" s="208">
        <v>100</v>
      </c>
      <c r="AI21" s="209">
        <v>144</v>
      </c>
      <c r="AJ21" s="208">
        <v>207</v>
      </c>
      <c r="AK21" s="208">
        <v>315</v>
      </c>
      <c r="AL21" s="208">
        <v>541</v>
      </c>
      <c r="AM21" s="209">
        <v>771</v>
      </c>
      <c r="AN21" s="208">
        <v>931</v>
      </c>
      <c r="AO21" s="208">
        <v>1055</v>
      </c>
      <c r="AP21" s="208">
        <v>1178</v>
      </c>
      <c r="AQ21" s="209">
        <v>1188</v>
      </c>
      <c r="AR21" s="208">
        <v>1082</v>
      </c>
      <c r="AS21" s="208">
        <v>1172</v>
      </c>
      <c r="AT21" s="208">
        <v>1319</v>
      </c>
      <c r="AU21" s="209">
        <v>1627</v>
      </c>
      <c r="AV21" s="208">
        <v>1943</v>
      </c>
      <c r="AW21" s="208">
        <v>2540</v>
      </c>
      <c r="AX21" s="208">
        <v>3040</v>
      </c>
      <c r="AY21" s="209">
        <v>3031</v>
      </c>
      <c r="AZ21" s="209">
        <v>2485</v>
      </c>
      <c r="BA21" s="209">
        <v>1854</v>
      </c>
      <c r="BB21" s="209">
        <v>1358</v>
      </c>
      <c r="BC21" s="209">
        <v>974</v>
      </c>
      <c r="BD21" s="209">
        <v>607</v>
      </c>
      <c r="BE21" s="209">
        <v>404</v>
      </c>
      <c r="BF21" s="209">
        <v>254</v>
      </c>
      <c r="BG21" s="209">
        <v>65</v>
      </c>
      <c r="BI21" s="208">
        <v>46144</v>
      </c>
    </row>
    <row r="22" spans="1:61" x14ac:dyDescent="0.3">
      <c r="A22" s="20"/>
      <c r="B22" s="58" t="s">
        <v>72</v>
      </c>
      <c r="C22" s="59"/>
      <c r="D22" s="159">
        <v>0</v>
      </c>
      <c r="E22" s="159">
        <v>0</v>
      </c>
      <c r="F22" s="159">
        <v>0</v>
      </c>
      <c r="G22" s="163">
        <v>0</v>
      </c>
      <c r="H22" s="159">
        <v>0</v>
      </c>
      <c r="I22" s="159">
        <v>0</v>
      </c>
      <c r="J22" s="159">
        <v>0</v>
      </c>
      <c r="K22" s="163">
        <v>0</v>
      </c>
      <c r="L22" s="159">
        <v>0</v>
      </c>
      <c r="M22" s="159">
        <v>0</v>
      </c>
      <c r="N22" s="159">
        <v>0</v>
      </c>
      <c r="O22" s="163">
        <v>0</v>
      </c>
      <c r="P22" s="159">
        <v>0</v>
      </c>
      <c r="Q22" s="159">
        <v>0</v>
      </c>
      <c r="R22" s="159">
        <v>0</v>
      </c>
      <c r="S22" s="163">
        <v>0</v>
      </c>
      <c r="T22" s="159">
        <v>0</v>
      </c>
      <c r="U22" s="159">
        <v>0</v>
      </c>
      <c r="V22" s="159">
        <v>0</v>
      </c>
      <c r="W22" s="163">
        <v>0</v>
      </c>
      <c r="X22" s="159">
        <v>0</v>
      </c>
      <c r="Y22" s="159">
        <v>0</v>
      </c>
      <c r="Z22" s="159">
        <v>0</v>
      </c>
      <c r="AA22" s="163">
        <v>0</v>
      </c>
      <c r="AB22" s="159">
        <v>0</v>
      </c>
      <c r="AC22" s="159">
        <v>0</v>
      </c>
      <c r="AD22" s="159">
        <v>0</v>
      </c>
      <c r="AE22" s="163">
        <v>0</v>
      </c>
      <c r="AF22" s="159">
        <v>0</v>
      </c>
      <c r="AG22" s="159">
        <v>0</v>
      </c>
      <c r="AH22" s="159">
        <v>0</v>
      </c>
      <c r="AI22" s="163">
        <v>0</v>
      </c>
      <c r="AJ22" s="159">
        <v>0</v>
      </c>
      <c r="AK22" s="159">
        <v>0</v>
      </c>
      <c r="AL22" s="159">
        <v>0</v>
      </c>
      <c r="AM22" s="163">
        <v>0</v>
      </c>
      <c r="AN22" s="159">
        <v>0</v>
      </c>
      <c r="AO22" s="159">
        <v>0</v>
      </c>
      <c r="AP22" s="159">
        <v>0</v>
      </c>
      <c r="AQ22" s="163">
        <v>0</v>
      </c>
      <c r="AR22" s="159">
        <v>0</v>
      </c>
      <c r="AS22" s="159">
        <v>0</v>
      </c>
      <c r="AT22" s="159">
        <v>0</v>
      </c>
      <c r="AU22" s="163">
        <v>0</v>
      </c>
      <c r="AV22" s="159">
        <v>0</v>
      </c>
      <c r="AW22" s="159">
        <v>0</v>
      </c>
      <c r="AX22" s="159">
        <v>0</v>
      </c>
      <c r="AY22" s="163">
        <v>0</v>
      </c>
      <c r="AZ22" s="163">
        <v>0</v>
      </c>
      <c r="BA22" s="163">
        <v>0</v>
      </c>
      <c r="BB22" s="163">
        <v>0</v>
      </c>
      <c r="BC22" s="163">
        <v>0</v>
      </c>
      <c r="BD22" s="163">
        <v>0</v>
      </c>
      <c r="BE22" s="163">
        <v>0</v>
      </c>
      <c r="BF22" s="163">
        <v>0</v>
      </c>
      <c r="BG22" s="163">
        <v>0</v>
      </c>
      <c r="BI22" s="159">
        <v>0</v>
      </c>
    </row>
    <row r="23" spans="1:61" s="7" customFormat="1" ht="6.75" customHeight="1" x14ac:dyDescent="0.2">
      <c r="D23" s="152"/>
      <c r="E23" s="153"/>
      <c r="F23" s="153"/>
      <c r="G23" s="153"/>
      <c r="H23" s="26"/>
      <c r="I23" s="26"/>
      <c r="J23" s="26"/>
      <c r="K23" s="26"/>
      <c r="L23" s="26"/>
      <c r="M23" s="26"/>
      <c r="N23" s="26"/>
      <c r="O23" s="26"/>
      <c r="P23" s="26"/>
      <c r="Q23" s="26"/>
      <c r="R23" s="26"/>
      <c r="S23" s="26"/>
      <c r="T23" s="26"/>
      <c r="U23" s="26"/>
      <c r="V23" s="26"/>
    </row>
    <row r="24" spans="1:61" x14ac:dyDescent="0.3">
      <c r="B24" s="216" t="s">
        <v>75</v>
      </c>
      <c r="C24" s="218" t="b">
        <v>1</v>
      </c>
      <c r="D24" s="151">
        <v>0</v>
      </c>
      <c r="E24" s="151">
        <v>8</v>
      </c>
      <c r="F24" s="151">
        <v>95</v>
      </c>
      <c r="G24" s="151">
        <v>551</v>
      </c>
      <c r="H24" s="151">
        <v>1997</v>
      </c>
      <c r="I24" s="151">
        <v>4344</v>
      </c>
      <c r="J24" s="151">
        <v>5163</v>
      </c>
      <c r="K24" s="151">
        <v>4159</v>
      </c>
      <c r="L24" s="151">
        <v>3042</v>
      </c>
      <c r="M24" s="151">
        <v>2047</v>
      </c>
      <c r="N24" s="151">
        <v>1570</v>
      </c>
      <c r="O24" s="151">
        <v>1138</v>
      </c>
      <c r="P24" s="151">
        <v>948</v>
      </c>
      <c r="Q24" s="151">
        <v>784</v>
      </c>
      <c r="R24" s="151">
        <v>632</v>
      </c>
      <c r="S24" s="151">
        <v>409</v>
      </c>
      <c r="T24" s="151">
        <v>333</v>
      </c>
      <c r="U24" s="151">
        <v>299</v>
      </c>
      <c r="V24" s="151">
        <v>172</v>
      </c>
      <c r="W24" s="151">
        <v>143</v>
      </c>
      <c r="X24" s="151">
        <v>100</v>
      </c>
      <c r="Y24" s="151">
        <v>79</v>
      </c>
      <c r="Z24" s="151">
        <v>53</v>
      </c>
      <c r="AA24" s="151">
        <v>52</v>
      </c>
      <c r="AB24" s="151">
        <v>45</v>
      </c>
      <c r="AC24" s="151">
        <v>45</v>
      </c>
      <c r="AD24" s="151">
        <v>42</v>
      </c>
      <c r="AE24" s="151">
        <v>43</v>
      </c>
      <c r="AF24" s="151">
        <v>63</v>
      </c>
      <c r="AG24" s="151">
        <v>110</v>
      </c>
      <c r="AH24" s="151">
        <v>180</v>
      </c>
      <c r="AI24" s="151">
        <v>269</v>
      </c>
      <c r="AJ24" s="151">
        <v>375</v>
      </c>
      <c r="AK24" s="151">
        <v>594</v>
      </c>
      <c r="AL24" s="151">
        <v>961</v>
      </c>
      <c r="AM24" s="151">
        <v>1321</v>
      </c>
      <c r="AN24" s="151">
        <v>1586</v>
      </c>
      <c r="AO24" s="151">
        <v>1860</v>
      </c>
      <c r="AP24" s="151">
        <v>2026</v>
      </c>
      <c r="AQ24" s="151">
        <v>2027</v>
      </c>
      <c r="AR24" s="151">
        <v>1889</v>
      </c>
      <c r="AS24" s="151">
        <v>1945</v>
      </c>
      <c r="AT24" s="151">
        <v>2149</v>
      </c>
      <c r="AU24" s="151">
        <v>2692</v>
      </c>
      <c r="AV24" s="151">
        <v>3205</v>
      </c>
      <c r="AW24" s="151">
        <v>4367</v>
      </c>
      <c r="AX24" s="151">
        <v>5311</v>
      </c>
      <c r="AY24" s="151">
        <v>5434</v>
      </c>
      <c r="AZ24" s="151">
        <v>4471</v>
      </c>
      <c r="BA24" s="151">
        <v>3531</v>
      </c>
      <c r="BB24" s="151">
        <v>2637</v>
      </c>
      <c r="BC24" s="151">
        <v>1952</v>
      </c>
      <c r="BD24" s="151">
        <v>1254</v>
      </c>
      <c r="BE24" s="151">
        <v>840</v>
      </c>
      <c r="BF24" s="151">
        <v>558</v>
      </c>
      <c r="BG24" s="151">
        <v>113</v>
      </c>
      <c r="BI24" s="151">
        <v>82013</v>
      </c>
    </row>
    <row r="25" spans="1:61" x14ac:dyDescent="0.3">
      <c r="A25" s="20"/>
      <c r="B25" s="210" t="s">
        <v>159</v>
      </c>
      <c r="C25" s="211"/>
      <c r="D25" s="212">
        <v>0</v>
      </c>
      <c r="E25" s="212">
        <v>0</v>
      </c>
      <c r="F25" s="212">
        <v>0</v>
      </c>
      <c r="G25" s="213">
        <v>1</v>
      </c>
      <c r="H25" s="212">
        <v>1</v>
      </c>
      <c r="I25" s="212">
        <v>3</v>
      </c>
      <c r="J25" s="212">
        <v>4</v>
      </c>
      <c r="K25" s="213">
        <v>0</v>
      </c>
      <c r="L25" s="212">
        <v>0</v>
      </c>
      <c r="M25" s="212">
        <v>1</v>
      </c>
      <c r="N25" s="212">
        <v>0</v>
      </c>
      <c r="O25" s="213">
        <v>3</v>
      </c>
      <c r="P25" s="212">
        <v>1</v>
      </c>
      <c r="Q25" s="212">
        <v>0</v>
      </c>
      <c r="R25" s="212">
        <v>2</v>
      </c>
      <c r="S25" s="213">
        <v>0</v>
      </c>
      <c r="T25" s="212">
        <v>0</v>
      </c>
      <c r="U25" s="212">
        <v>0</v>
      </c>
      <c r="V25" s="212">
        <v>0</v>
      </c>
      <c r="W25" s="213">
        <v>0</v>
      </c>
      <c r="X25" s="212">
        <v>0</v>
      </c>
      <c r="Y25" s="212">
        <v>0</v>
      </c>
      <c r="Z25" s="212">
        <v>0</v>
      </c>
      <c r="AA25" s="213">
        <v>0</v>
      </c>
      <c r="AB25" s="212">
        <v>0</v>
      </c>
      <c r="AC25" s="212">
        <v>0</v>
      </c>
      <c r="AD25" s="212">
        <v>0</v>
      </c>
      <c r="AE25" s="213">
        <v>0</v>
      </c>
      <c r="AF25" s="212">
        <v>0</v>
      </c>
      <c r="AG25" s="212">
        <v>0</v>
      </c>
      <c r="AH25" s="212">
        <v>1</v>
      </c>
      <c r="AI25" s="213">
        <v>0</v>
      </c>
      <c r="AJ25" s="212">
        <v>0</v>
      </c>
      <c r="AK25" s="212">
        <v>0</v>
      </c>
      <c r="AL25" s="212">
        <v>0</v>
      </c>
      <c r="AM25" s="213">
        <v>1</v>
      </c>
      <c r="AN25" s="212">
        <v>0</v>
      </c>
      <c r="AO25" s="212">
        <v>0</v>
      </c>
      <c r="AP25" s="212">
        <v>1</v>
      </c>
      <c r="AQ25" s="213">
        <v>1</v>
      </c>
      <c r="AR25" s="212">
        <v>1</v>
      </c>
      <c r="AS25" s="212">
        <v>2</v>
      </c>
      <c r="AT25" s="212">
        <v>0</v>
      </c>
      <c r="AU25" s="213">
        <v>0</v>
      </c>
      <c r="AV25" s="212">
        <v>1</v>
      </c>
      <c r="AW25" s="212">
        <v>0</v>
      </c>
      <c r="AX25" s="212">
        <v>0</v>
      </c>
      <c r="AY25" s="213">
        <v>1</v>
      </c>
      <c r="AZ25" s="213">
        <v>1</v>
      </c>
      <c r="BA25" s="213">
        <v>3</v>
      </c>
      <c r="BB25" s="213">
        <v>0</v>
      </c>
      <c r="BC25" s="213">
        <v>0</v>
      </c>
      <c r="BD25" s="213">
        <v>0</v>
      </c>
      <c r="BE25" s="213">
        <v>1</v>
      </c>
      <c r="BF25" s="213">
        <v>0</v>
      </c>
      <c r="BG25" s="213">
        <v>0</v>
      </c>
      <c r="BI25" s="243">
        <v>30</v>
      </c>
    </row>
    <row r="26" spans="1:61" x14ac:dyDescent="0.3">
      <c r="A26" s="20"/>
      <c r="B26" s="31" t="s">
        <v>63</v>
      </c>
      <c r="C26" s="57"/>
      <c r="D26" s="157">
        <v>0</v>
      </c>
      <c r="E26" s="157">
        <v>0</v>
      </c>
      <c r="F26" s="157">
        <v>1</v>
      </c>
      <c r="G26" s="161">
        <v>5</v>
      </c>
      <c r="H26" s="157">
        <v>19</v>
      </c>
      <c r="I26" s="157">
        <v>22</v>
      </c>
      <c r="J26" s="157">
        <v>39</v>
      </c>
      <c r="K26" s="161">
        <v>19</v>
      </c>
      <c r="L26" s="157">
        <v>21</v>
      </c>
      <c r="M26" s="157">
        <v>12</v>
      </c>
      <c r="N26" s="157">
        <v>12</v>
      </c>
      <c r="O26" s="161">
        <v>4</v>
      </c>
      <c r="P26" s="157">
        <v>2</v>
      </c>
      <c r="Q26" s="157">
        <v>5</v>
      </c>
      <c r="R26" s="157">
        <v>5</v>
      </c>
      <c r="S26" s="161">
        <v>8</v>
      </c>
      <c r="T26" s="157">
        <v>1</v>
      </c>
      <c r="U26" s="157">
        <v>0</v>
      </c>
      <c r="V26" s="157">
        <v>2</v>
      </c>
      <c r="W26" s="161">
        <v>0</v>
      </c>
      <c r="X26" s="157">
        <v>1</v>
      </c>
      <c r="Y26" s="157">
        <v>1</v>
      </c>
      <c r="Z26" s="157">
        <v>0</v>
      </c>
      <c r="AA26" s="161">
        <v>0</v>
      </c>
      <c r="AB26" s="157">
        <v>0</v>
      </c>
      <c r="AC26" s="157">
        <v>1</v>
      </c>
      <c r="AD26" s="157">
        <v>1</v>
      </c>
      <c r="AE26" s="161">
        <v>0</v>
      </c>
      <c r="AF26" s="157">
        <v>0</v>
      </c>
      <c r="AG26" s="157">
        <v>1</v>
      </c>
      <c r="AH26" s="157">
        <v>0</v>
      </c>
      <c r="AI26" s="161">
        <v>0</v>
      </c>
      <c r="AJ26" s="157">
        <v>2</v>
      </c>
      <c r="AK26" s="157">
        <v>4</v>
      </c>
      <c r="AL26" s="157">
        <v>4</v>
      </c>
      <c r="AM26" s="161">
        <v>5</v>
      </c>
      <c r="AN26" s="157">
        <v>7</v>
      </c>
      <c r="AO26" s="157">
        <v>11</v>
      </c>
      <c r="AP26" s="157">
        <v>12</v>
      </c>
      <c r="AQ26" s="161">
        <v>13</v>
      </c>
      <c r="AR26" s="157">
        <v>9</v>
      </c>
      <c r="AS26" s="157">
        <v>9</v>
      </c>
      <c r="AT26" s="157">
        <v>5</v>
      </c>
      <c r="AU26" s="161">
        <v>12</v>
      </c>
      <c r="AV26" s="157">
        <v>21</v>
      </c>
      <c r="AW26" s="157">
        <v>31</v>
      </c>
      <c r="AX26" s="157">
        <v>28</v>
      </c>
      <c r="AY26" s="161">
        <v>32</v>
      </c>
      <c r="AZ26" s="161">
        <v>34</v>
      </c>
      <c r="BA26" s="161">
        <v>30</v>
      </c>
      <c r="BB26" s="161">
        <v>16</v>
      </c>
      <c r="BC26" s="161">
        <v>20</v>
      </c>
      <c r="BD26" s="161">
        <v>12</v>
      </c>
      <c r="BE26" s="161">
        <v>7</v>
      </c>
      <c r="BF26" s="161">
        <v>3</v>
      </c>
      <c r="BG26" s="161">
        <v>0</v>
      </c>
      <c r="BI26" s="157">
        <v>509</v>
      </c>
    </row>
    <row r="27" spans="1:61" x14ac:dyDescent="0.3">
      <c r="A27" s="20"/>
      <c r="B27" s="31" t="s">
        <v>64</v>
      </c>
      <c r="C27" s="207"/>
      <c r="D27" s="208">
        <v>0</v>
      </c>
      <c r="E27" s="208">
        <v>0</v>
      </c>
      <c r="F27" s="208">
        <v>5</v>
      </c>
      <c r="G27" s="209">
        <v>42</v>
      </c>
      <c r="H27" s="208">
        <v>148</v>
      </c>
      <c r="I27" s="208">
        <v>293</v>
      </c>
      <c r="J27" s="208">
        <v>412</v>
      </c>
      <c r="K27" s="209">
        <v>313</v>
      </c>
      <c r="L27" s="208">
        <v>255</v>
      </c>
      <c r="M27" s="208">
        <v>139</v>
      </c>
      <c r="N27" s="208">
        <v>93</v>
      </c>
      <c r="O27" s="209">
        <v>81</v>
      </c>
      <c r="P27" s="208">
        <v>49</v>
      </c>
      <c r="Q27" s="208">
        <v>46</v>
      </c>
      <c r="R27" s="208">
        <v>36</v>
      </c>
      <c r="S27" s="209">
        <v>23</v>
      </c>
      <c r="T27" s="208">
        <v>23</v>
      </c>
      <c r="U27" s="208">
        <v>12</v>
      </c>
      <c r="V27" s="208">
        <v>16</v>
      </c>
      <c r="W27" s="209">
        <v>12</v>
      </c>
      <c r="X27" s="208">
        <v>6</v>
      </c>
      <c r="Y27" s="208">
        <v>8</v>
      </c>
      <c r="Z27" s="208">
        <v>6</v>
      </c>
      <c r="AA27" s="209">
        <v>4</v>
      </c>
      <c r="AB27" s="208">
        <v>4</v>
      </c>
      <c r="AC27" s="208">
        <v>4</v>
      </c>
      <c r="AD27" s="208">
        <v>3</v>
      </c>
      <c r="AE27" s="209">
        <v>5</v>
      </c>
      <c r="AF27" s="208">
        <v>1</v>
      </c>
      <c r="AG27" s="208">
        <v>5</v>
      </c>
      <c r="AH27" s="208">
        <v>10</v>
      </c>
      <c r="AI27" s="209">
        <v>13</v>
      </c>
      <c r="AJ27" s="208">
        <v>17</v>
      </c>
      <c r="AK27" s="208">
        <v>39</v>
      </c>
      <c r="AL27" s="208">
        <v>52</v>
      </c>
      <c r="AM27" s="209">
        <v>78</v>
      </c>
      <c r="AN27" s="208">
        <v>75</v>
      </c>
      <c r="AO27" s="208">
        <v>95</v>
      </c>
      <c r="AP27" s="208">
        <v>101</v>
      </c>
      <c r="AQ27" s="209">
        <v>97</v>
      </c>
      <c r="AR27" s="208">
        <v>88</v>
      </c>
      <c r="AS27" s="208">
        <v>101</v>
      </c>
      <c r="AT27" s="208">
        <v>108</v>
      </c>
      <c r="AU27" s="209">
        <v>137</v>
      </c>
      <c r="AV27" s="208">
        <v>188</v>
      </c>
      <c r="AW27" s="208">
        <v>264</v>
      </c>
      <c r="AX27" s="208">
        <v>353</v>
      </c>
      <c r="AY27" s="209">
        <v>379</v>
      </c>
      <c r="AZ27" s="209">
        <v>328</v>
      </c>
      <c r="BA27" s="209">
        <v>268</v>
      </c>
      <c r="BB27" s="209">
        <v>216</v>
      </c>
      <c r="BC27" s="209">
        <v>162</v>
      </c>
      <c r="BD27" s="209">
        <v>112</v>
      </c>
      <c r="BE27" s="209">
        <v>83</v>
      </c>
      <c r="BF27" s="209">
        <v>66</v>
      </c>
      <c r="BG27" s="209">
        <v>7</v>
      </c>
      <c r="BI27" s="208">
        <v>5481</v>
      </c>
    </row>
    <row r="28" spans="1:61" x14ac:dyDescent="0.3">
      <c r="A28" s="20"/>
      <c r="B28" s="31" t="s">
        <v>65</v>
      </c>
      <c r="C28" s="207"/>
      <c r="D28" s="208">
        <v>0</v>
      </c>
      <c r="E28" s="208">
        <v>6</v>
      </c>
      <c r="F28" s="208">
        <v>40</v>
      </c>
      <c r="G28" s="209">
        <v>178</v>
      </c>
      <c r="H28" s="208">
        <v>804</v>
      </c>
      <c r="I28" s="208">
        <v>1755</v>
      </c>
      <c r="J28" s="208">
        <v>2106</v>
      </c>
      <c r="K28" s="209">
        <v>1549</v>
      </c>
      <c r="L28" s="208">
        <v>1120</v>
      </c>
      <c r="M28" s="208">
        <v>735</v>
      </c>
      <c r="N28" s="208">
        <v>558</v>
      </c>
      <c r="O28" s="209">
        <v>388</v>
      </c>
      <c r="P28" s="208">
        <v>320</v>
      </c>
      <c r="Q28" s="208">
        <v>278</v>
      </c>
      <c r="R28" s="208">
        <v>218</v>
      </c>
      <c r="S28" s="209">
        <v>132</v>
      </c>
      <c r="T28" s="208">
        <v>123</v>
      </c>
      <c r="U28" s="208">
        <v>108</v>
      </c>
      <c r="V28" s="208">
        <v>64</v>
      </c>
      <c r="W28" s="209">
        <v>54</v>
      </c>
      <c r="X28" s="208">
        <v>41</v>
      </c>
      <c r="Y28" s="208">
        <v>28</v>
      </c>
      <c r="Z28" s="208">
        <v>24</v>
      </c>
      <c r="AA28" s="209">
        <v>22</v>
      </c>
      <c r="AB28" s="208">
        <v>14</v>
      </c>
      <c r="AC28" s="208">
        <v>14</v>
      </c>
      <c r="AD28" s="208">
        <v>15</v>
      </c>
      <c r="AE28" s="209">
        <v>21</v>
      </c>
      <c r="AF28" s="208">
        <v>29</v>
      </c>
      <c r="AG28" s="208">
        <v>36</v>
      </c>
      <c r="AH28" s="208">
        <v>73</v>
      </c>
      <c r="AI28" s="209">
        <v>119</v>
      </c>
      <c r="AJ28" s="208">
        <v>159</v>
      </c>
      <c r="AK28" s="208">
        <v>249</v>
      </c>
      <c r="AL28" s="208">
        <v>377</v>
      </c>
      <c r="AM28" s="209">
        <v>490</v>
      </c>
      <c r="AN28" s="208">
        <v>601</v>
      </c>
      <c r="AO28" s="208">
        <v>720</v>
      </c>
      <c r="AP28" s="208">
        <v>759</v>
      </c>
      <c r="AQ28" s="209">
        <v>768</v>
      </c>
      <c r="AR28" s="208">
        <v>733</v>
      </c>
      <c r="AS28" s="208">
        <v>685</v>
      </c>
      <c r="AT28" s="208">
        <v>753</v>
      </c>
      <c r="AU28" s="209">
        <v>989</v>
      </c>
      <c r="AV28" s="208">
        <v>1120</v>
      </c>
      <c r="AW28" s="208">
        <v>1627</v>
      </c>
      <c r="AX28" s="208">
        <v>2004</v>
      </c>
      <c r="AY28" s="209">
        <v>2071</v>
      </c>
      <c r="AZ28" s="209">
        <v>1677</v>
      </c>
      <c r="BA28" s="209">
        <v>1416</v>
      </c>
      <c r="BB28" s="209">
        <v>1075</v>
      </c>
      <c r="BC28" s="209">
        <v>823</v>
      </c>
      <c r="BD28" s="209">
        <v>528</v>
      </c>
      <c r="BE28" s="209">
        <v>352</v>
      </c>
      <c r="BF28" s="209">
        <v>238</v>
      </c>
      <c r="BG28" s="209">
        <v>43</v>
      </c>
      <c r="BI28" s="208">
        <v>31229</v>
      </c>
    </row>
    <row r="29" spans="1:61" x14ac:dyDescent="0.3">
      <c r="A29" s="20"/>
      <c r="B29" s="31" t="s">
        <v>66</v>
      </c>
      <c r="C29" s="207"/>
      <c r="D29" s="208">
        <v>0</v>
      </c>
      <c r="E29" s="208">
        <v>2</v>
      </c>
      <c r="F29" s="208">
        <v>49</v>
      </c>
      <c r="G29" s="209">
        <v>325</v>
      </c>
      <c r="H29" s="208">
        <v>1025</v>
      </c>
      <c r="I29" s="208">
        <v>2271</v>
      </c>
      <c r="J29" s="208">
        <v>2602</v>
      </c>
      <c r="K29" s="209">
        <v>2278</v>
      </c>
      <c r="L29" s="208">
        <v>1646</v>
      </c>
      <c r="M29" s="208">
        <v>1160</v>
      </c>
      <c r="N29" s="208">
        <v>907</v>
      </c>
      <c r="O29" s="209">
        <v>662</v>
      </c>
      <c r="P29" s="208">
        <v>576</v>
      </c>
      <c r="Q29" s="208">
        <v>455</v>
      </c>
      <c r="R29" s="208">
        <v>371</v>
      </c>
      <c r="S29" s="209">
        <v>246</v>
      </c>
      <c r="T29" s="208">
        <v>186</v>
      </c>
      <c r="U29" s="208">
        <v>179</v>
      </c>
      <c r="V29" s="208">
        <v>90</v>
      </c>
      <c r="W29" s="209">
        <v>77</v>
      </c>
      <c r="X29" s="208">
        <v>52</v>
      </c>
      <c r="Y29" s="208">
        <v>42</v>
      </c>
      <c r="Z29" s="208">
        <v>23</v>
      </c>
      <c r="AA29" s="209">
        <v>26</v>
      </c>
      <c r="AB29" s="208">
        <v>27</v>
      </c>
      <c r="AC29" s="208">
        <v>26</v>
      </c>
      <c r="AD29" s="208">
        <v>23</v>
      </c>
      <c r="AE29" s="209">
        <v>17</v>
      </c>
      <c r="AF29" s="208">
        <v>33</v>
      </c>
      <c r="AG29" s="208">
        <v>68</v>
      </c>
      <c r="AH29" s="208">
        <v>96</v>
      </c>
      <c r="AI29" s="209">
        <v>137</v>
      </c>
      <c r="AJ29" s="208">
        <v>197</v>
      </c>
      <c r="AK29" s="208">
        <v>302</v>
      </c>
      <c r="AL29" s="208">
        <v>528</v>
      </c>
      <c r="AM29" s="209">
        <v>747</v>
      </c>
      <c r="AN29" s="208">
        <v>903</v>
      </c>
      <c r="AO29" s="208">
        <v>1034</v>
      </c>
      <c r="AP29" s="208">
        <v>1153</v>
      </c>
      <c r="AQ29" s="209">
        <v>1148</v>
      </c>
      <c r="AR29" s="208">
        <v>1058</v>
      </c>
      <c r="AS29" s="208">
        <v>1148</v>
      </c>
      <c r="AT29" s="208">
        <v>1283</v>
      </c>
      <c r="AU29" s="209">
        <v>1554</v>
      </c>
      <c r="AV29" s="208">
        <v>1875</v>
      </c>
      <c r="AW29" s="208">
        <v>2445</v>
      </c>
      <c r="AX29" s="208">
        <v>2926</v>
      </c>
      <c r="AY29" s="209">
        <v>2951</v>
      </c>
      <c r="AZ29" s="209">
        <v>2431</v>
      </c>
      <c r="BA29" s="209">
        <v>1814</v>
      </c>
      <c r="BB29" s="209">
        <v>1330</v>
      </c>
      <c r="BC29" s="209">
        <v>947</v>
      </c>
      <c r="BD29" s="209">
        <v>602</v>
      </c>
      <c r="BE29" s="209">
        <v>397</v>
      </c>
      <c r="BF29" s="209">
        <v>251</v>
      </c>
      <c r="BG29" s="209">
        <v>63</v>
      </c>
      <c r="BI29" s="208">
        <v>44764</v>
      </c>
    </row>
    <row r="30" spans="1:61" x14ac:dyDescent="0.3">
      <c r="A30" s="20"/>
      <c r="B30" s="58" t="s">
        <v>72</v>
      </c>
      <c r="C30" s="59"/>
      <c r="D30" s="159">
        <v>0</v>
      </c>
      <c r="E30" s="159">
        <v>0</v>
      </c>
      <c r="F30" s="159">
        <v>0</v>
      </c>
      <c r="G30" s="159">
        <v>0</v>
      </c>
      <c r="H30" s="159">
        <v>0</v>
      </c>
      <c r="I30" s="159">
        <v>0</v>
      </c>
      <c r="J30" s="159">
        <v>0</v>
      </c>
      <c r="K30" s="159">
        <v>0</v>
      </c>
      <c r="L30" s="159">
        <v>0</v>
      </c>
      <c r="M30" s="159">
        <v>0</v>
      </c>
      <c r="N30" s="159">
        <v>0</v>
      </c>
      <c r="O30" s="159">
        <v>0</v>
      </c>
      <c r="P30" s="159">
        <v>0</v>
      </c>
      <c r="Q30" s="159">
        <v>0</v>
      </c>
      <c r="R30" s="159">
        <v>0</v>
      </c>
      <c r="S30" s="159">
        <v>0</v>
      </c>
      <c r="T30" s="159">
        <v>0</v>
      </c>
      <c r="U30" s="159">
        <v>0</v>
      </c>
      <c r="V30" s="159">
        <v>0</v>
      </c>
      <c r="W30" s="159">
        <v>0</v>
      </c>
      <c r="X30" s="159">
        <v>0</v>
      </c>
      <c r="Y30" s="159">
        <v>0</v>
      </c>
      <c r="Z30" s="159">
        <v>0</v>
      </c>
      <c r="AA30" s="159">
        <v>0</v>
      </c>
      <c r="AB30" s="159">
        <v>0</v>
      </c>
      <c r="AC30" s="159">
        <v>0</v>
      </c>
      <c r="AD30" s="159">
        <v>0</v>
      </c>
      <c r="AE30" s="159">
        <v>0</v>
      </c>
      <c r="AF30" s="159">
        <v>0</v>
      </c>
      <c r="AG30" s="159">
        <v>0</v>
      </c>
      <c r="AH30" s="159">
        <v>0</v>
      </c>
      <c r="AI30" s="159">
        <v>0</v>
      </c>
      <c r="AJ30" s="159">
        <v>0</v>
      </c>
      <c r="AK30" s="159">
        <v>0</v>
      </c>
      <c r="AL30" s="159">
        <v>0</v>
      </c>
      <c r="AM30" s="159">
        <v>0</v>
      </c>
      <c r="AN30" s="159">
        <v>0</v>
      </c>
      <c r="AO30" s="159">
        <v>0</v>
      </c>
      <c r="AP30" s="159">
        <v>0</v>
      </c>
      <c r="AQ30" s="159">
        <v>0</v>
      </c>
      <c r="AR30" s="159">
        <v>0</v>
      </c>
      <c r="AS30" s="159">
        <v>0</v>
      </c>
      <c r="AT30" s="159">
        <v>0</v>
      </c>
      <c r="AU30" s="159">
        <v>0</v>
      </c>
      <c r="AV30" s="159">
        <v>0</v>
      </c>
      <c r="AW30" s="159">
        <v>0</v>
      </c>
      <c r="AX30" s="159">
        <v>0</v>
      </c>
      <c r="AY30" s="159">
        <v>0</v>
      </c>
      <c r="AZ30" s="159">
        <v>0</v>
      </c>
      <c r="BA30" s="159">
        <v>0</v>
      </c>
      <c r="BB30" s="159">
        <v>0</v>
      </c>
      <c r="BC30" s="159">
        <v>0</v>
      </c>
      <c r="BD30" s="159">
        <v>0</v>
      </c>
      <c r="BE30" s="159">
        <v>0</v>
      </c>
      <c r="BF30" s="159">
        <v>0</v>
      </c>
      <c r="BG30" s="159">
        <v>0</v>
      </c>
      <c r="BI30" s="159">
        <v>0</v>
      </c>
    </row>
    <row r="31" spans="1:61" s="7" customFormat="1" ht="6.75" customHeight="1" x14ac:dyDescent="0.2">
      <c r="D31" s="152"/>
      <c r="E31" s="153"/>
      <c r="F31" s="153"/>
      <c r="G31" s="153"/>
      <c r="H31" s="26"/>
      <c r="I31" s="26"/>
      <c r="J31" s="26"/>
      <c r="K31" s="26"/>
      <c r="L31" s="26"/>
      <c r="M31" s="26"/>
      <c r="N31" s="26"/>
      <c r="O31" s="26"/>
      <c r="P31" s="26"/>
      <c r="Q31" s="26"/>
      <c r="R31" s="26"/>
      <c r="S31" s="26"/>
      <c r="T31" s="26"/>
      <c r="U31" s="26"/>
      <c r="V31" s="26"/>
    </row>
    <row r="32" spans="1:61" x14ac:dyDescent="0.3">
      <c r="B32" s="216" t="s">
        <v>76</v>
      </c>
      <c r="C32" s="218" t="b">
        <v>0</v>
      </c>
      <c r="D32" s="151">
        <v>0</v>
      </c>
      <c r="E32" s="151">
        <v>3</v>
      </c>
      <c r="F32" s="151">
        <v>2</v>
      </c>
      <c r="G32" s="151">
        <v>22</v>
      </c>
      <c r="H32" s="151">
        <v>105</v>
      </c>
      <c r="I32" s="151">
        <v>244</v>
      </c>
      <c r="J32" s="151">
        <v>306</v>
      </c>
      <c r="K32" s="151">
        <v>218</v>
      </c>
      <c r="L32" s="151">
        <v>168</v>
      </c>
      <c r="M32" s="151">
        <v>103</v>
      </c>
      <c r="N32" s="151">
        <v>77</v>
      </c>
      <c r="O32" s="151">
        <v>30</v>
      </c>
      <c r="P32" s="151">
        <v>25</v>
      </c>
      <c r="Q32" s="151">
        <v>26</v>
      </c>
      <c r="R32" s="151">
        <v>14</v>
      </c>
      <c r="S32" s="151">
        <v>13</v>
      </c>
      <c r="T32" s="151">
        <v>9</v>
      </c>
      <c r="U32" s="151">
        <v>5</v>
      </c>
      <c r="V32" s="151">
        <v>8</v>
      </c>
      <c r="W32" s="151">
        <v>8</v>
      </c>
      <c r="X32" s="151">
        <v>5</v>
      </c>
      <c r="Y32" s="151">
        <v>1</v>
      </c>
      <c r="Z32" s="151">
        <v>2</v>
      </c>
      <c r="AA32" s="151">
        <v>1</v>
      </c>
      <c r="AB32" s="151">
        <v>1</v>
      </c>
      <c r="AC32" s="151">
        <v>0</v>
      </c>
      <c r="AD32" s="151">
        <v>1</v>
      </c>
      <c r="AE32" s="151">
        <v>1</v>
      </c>
      <c r="AF32" s="151">
        <v>2</v>
      </c>
      <c r="AG32" s="151">
        <v>3</v>
      </c>
      <c r="AH32" s="151">
        <v>11</v>
      </c>
      <c r="AI32" s="151">
        <v>12</v>
      </c>
      <c r="AJ32" s="151">
        <v>18</v>
      </c>
      <c r="AK32" s="151">
        <v>32</v>
      </c>
      <c r="AL32" s="151">
        <v>25</v>
      </c>
      <c r="AM32" s="151">
        <v>48</v>
      </c>
      <c r="AN32" s="151">
        <v>60</v>
      </c>
      <c r="AO32" s="151">
        <v>60</v>
      </c>
      <c r="AP32" s="151">
        <v>51</v>
      </c>
      <c r="AQ32" s="151">
        <v>102</v>
      </c>
      <c r="AR32" s="151">
        <v>53</v>
      </c>
      <c r="AS32" s="151">
        <v>57</v>
      </c>
      <c r="AT32" s="151">
        <v>73</v>
      </c>
      <c r="AU32" s="151">
        <v>129</v>
      </c>
      <c r="AV32" s="151">
        <v>139</v>
      </c>
      <c r="AW32" s="151">
        <v>201</v>
      </c>
      <c r="AX32" s="151">
        <v>253</v>
      </c>
      <c r="AY32" s="151">
        <v>222</v>
      </c>
      <c r="AZ32" s="151">
        <v>191</v>
      </c>
      <c r="BA32" s="151">
        <v>137</v>
      </c>
      <c r="BB32" s="151">
        <v>100</v>
      </c>
      <c r="BC32" s="151">
        <v>96</v>
      </c>
      <c r="BD32" s="151">
        <v>39</v>
      </c>
      <c r="BE32" s="151">
        <v>29</v>
      </c>
      <c r="BF32" s="151">
        <v>26</v>
      </c>
      <c r="BG32" s="151">
        <v>5</v>
      </c>
      <c r="BI32" s="151">
        <v>3572</v>
      </c>
    </row>
    <row r="33" spans="1:61" x14ac:dyDescent="0.3">
      <c r="A33" s="20"/>
      <c r="B33" s="210" t="s">
        <v>159</v>
      </c>
      <c r="C33" s="211"/>
      <c r="D33" s="212">
        <v>0</v>
      </c>
      <c r="E33" s="212">
        <v>0</v>
      </c>
      <c r="F33" s="212">
        <v>0</v>
      </c>
      <c r="G33" s="213">
        <v>0</v>
      </c>
      <c r="H33" s="212">
        <v>2</v>
      </c>
      <c r="I33" s="212">
        <v>0</v>
      </c>
      <c r="J33" s="212">
        <v>0</v>
      </c>
      <c r="K33" s="213">
        <v>0</v>
      </c>
      <c r="L33" s="212">
        <v>1</v>
      </c>
      <c r="M33" s="212">
        <v>0</v>
      </c>
      <c r="N33" s="212">
        <v>0</v>
      </c>
      <c r="O33" s="213">
        <v>0</v>
      </c>
      <c r="P33" s="212">
        <v>0</v>
      </c>
      <c r="Q33" s="212">
        <v>0</v>
      </c>
      <c r="R33" s="212">
        <v>0</v>
      </c>
      <c r="S33" s="213">
        <v>0</v>
      </c>
      <c r="T33" s="212">
        <v>1</v>
      </c>
      <c r="U33" s="212">
        <v>0</v>
      </c>
      <c r="V33" s="212">
        <v>0</v>
      </c>
      <c r="W33" s="213">
        <v>0</v>
      </c>
      <c r="X33" s="212">
        <v>0</v>
      </c>
      <c r="Y33" s="212">
        <v>0</v>
      </c>
      <c r="Z33" s="212">
        <v>0</v>
      </c>
      <c r="AA33" s="213">
        <v>0</v>
      </c>
      <c r="AB33" s="212">
        <v>0</v>
      </c>
      <c r="AC33" s="212">
        <v>0</v>
      </c>
      <c r="AD33" s="212">
        <v>0</v>
      </c>
      <c r="AE33" s="213">
        <v>0</v>
      </c>
      <c r="AF33" s="212">
        <v>0</v>
      </c>
      <c r="AG33" s="212">
        <v>0</v>
      </c>
      <c r="AH33" s="212">
        <v>0</v>
      </c>
      <c r="AI33" s="213">
        <v>0</v>
      </c>
      <c r="AJ33" s="212">
        <v>0</v>
      </c>
      <c r="AK33" s="212">
        <v>0</v>
      </c>
      <c r="AL33" s="212">
        <v>0</v>
      </c>
      <c r="AM33" s="213">
        <v>0</v>
      </c>
      <c r="AN33" s="212">
        <v>0</v>
      </c>
      <c r="AO33" s="212">
        <v>0</v>
      </c>
      <c r="AP33" s="212">
        <v>0</v>
      </c>
      <c r="AQ33" s="213">
        <v>1</v>
      </c>
      <c r="AR33" s="212">
        <v>1</v>
      </c>
      <c r="AS33" s="212">
        <v>0</v>
      </c>
      <c r="AT33" s="212">
        <v>0</v>
      </c>
      <c r="AU33" s="213">
        <v>0</v>
      </c>
      <c r="AV33" s="212">
        <v>0</v>
      </c>
      <c r="AW33" s="212">
        <v>0</v>
      </c>
      <c r="AX33" s="212">
        <v>0</v>
      </c>
      <c r="AY33" s="213">
        <v>0</v>
      </c>
      <c r="AZ33" s="213">
        <v>0</v>
      </c>
      <c r="BA33" s="213">
        <v>0</v>
      </c>
      <c r="BB33" s="213">
        <v>0</v>
      </c>
      <c r="BC33" s="213">
        <v>2</v>
      </c>
      <c r="BD33" s="213">
        <v>1</v>
      </c>
      <c r="BE33" s="213">
        <v>0</v>
      </c>
      <c r="BF33" s="213">
        <v>0</v>
      </c>
      <c r="BG33" s="213">
        <v>0</v>
      </c>
      <c r="BI33" s="243">
        <v>9</v>
      </c>
    </row>
    <row r="34" spans="1:61" x14ac:dyDescent="0.3">
      <c r="A34" s="20"/>
      <c r="B34" s="31" t="s">
        <v>63</v>
      </c>
      <c r="C34" s="57"/>
      <c r="D34" s="157">
        <v>0</v>
      </c>
      <c r="E34" s="157">
        <v>0</v>
      </c>
      <c r="F34" s="157">
        <v>0</v>
      </c>
      <c r="G34" s="161">
        <v>1</v>
      </c>
      <c r="H34" s="157">
        <v>1</v>
      </c>
      <c r="I34" s="157">
        <v>9</v>
      </c>
      <c r="J34" s="157">
        <v>8</v>
      </c>
      <c r="K34" s="161">
        <v>4</v>
      </c>
      <c r="L34" s="157">
        <v>5</v>
      </c>
      <c r="M34" s="157">
        <v>1</v>
      </c>
      <c r="N34" s="157">
        <v>1</v>
      </c>
      <c r="O34" s="161">
        <v>2</v>
      </c>
      <c r="P34" s="157">
        <v>0</v>
      </c>
      <c r="Q34" s="157">
        <v>0</v>
      </c>
      <c r="R34" s="157">
        <v>0</v>
      </c>
      <c r="S34" s="161">
        <v>1</v>
      </c>
      <c r="T34" s="157">
        <v>1</v>
      </c>
      <c r="U34" s="157">
        <v>0</v>
      </c>
      <c r="V34" s="157">
        <v>0</v>
      </c>
      <c r="W34" s="161">
        <v>0</v>
      </c>
      <c r="X34" s="157">
        <v>0</v>
      </c>
      <c r="Y34" s="157">
        <v>0</v>
      </c>
      <c r="Z34" s="157">
        <v>0</v>
      </c>
      <c r="AA34" s="161">
        <v>0</v>
      </c>
      <c r="AB34" s="157">
        <v>1</v>
      </c>
      <c r="AC34" s="157">
        <v>0</v>
      </c>
      <c r="AD34" s="157">
        <v>0</v>
      </c>
      <c r="AE34" s="161">
        <v>0</v>
      </c>
      <c r="AF34" s="157">
        <v>1</v>
      </c>
      <c r="AG34" s="157">
        <v>0</v>
      </c>
      <c r="AH34" s="157">
        <v>0</v>
      </c>
      <c r="AI34" s="161">
        <v>0</v>
      </c>
      <c r="AJ34" s="157">
        <v>0</v>
      </c>
      <c r="AK34" s="157">
        <v>0</v>
      </c>
      <c r="AL34" s="157">
        <v>0</v>
      </c>
      <c r="AM34" s="161">
        <v>0</v>
      </c>
      <c r="AN34" s="157">
        <v>1</v>
      </c>
      <c r="AO34" s="157">
        <v>3</v>
      </c>
      <c r="AP34" s="157">
        <v>3</v>
      </c>
      <c r="AQ34" s="161">
        <v>0</v>
      </c>
      <c r="AR34" s="157">
        <v>0</v>
      </c>
      <c r="AS34" s="157">
        <v>0</v>
      </c>
      <c r="AT34" s="157">
        <v>1</v>
      </c>
      <c r="AU34" s="161">
        <v>4</v>
      </c>
      <c r="AV34" s="157">
        <v>4</v>
      </c>
      <c r="AW34" s="157">
        <v>3</v>
      </c>
      <c r="AX34" s="157">
        <v>5</v>
      </c>
      <c r="AY34" s="161">
        <v>7</v>
      </c>
      <c r="AZ34" s="161">
        <v>4</v>
      </c>
      <c r="BA34" s="161">
        <v>3</v>
      </c>
      <c r="BB34" s="161">
        <v>1</v>
      </c>
      <c r="BC34" s="161">
        <v>1</v>
      </c>
      <c r="BD34" s="161">
        <v>2</v>
      </c>
      <c r="BE34" s="161">
        <v>0</v>
      </c>
      <c r="BF34" s="161">
        <v>0</v>
      </c>
      <c r="BG34" s="161">
        <v>0</v>
      </c>
      <c r="BI34" s="157">
        <v>78</v>
      </c>
    </row>
    <row r="35" spans="1:61" x14ac:dyDescent="0.3">
      <c r="A35" s="20"/>
      <c r="B35" s="31" t="s">
        <v>64</v>
      </c>
      <c r="C35" s="207"/>
      <c r="D35" s="208">
        <v>0</v>
      </c>
      <c r="E35" s="208">
        <v>1</v>
      </c>
      <c r="F35" s="208">
        <v>0</v>
      </c>
      <c r="G35" s="209">
        <v>2</v>
      </c>
      <c r="H35" s="208">
        <v>15</v>
      </c>
      <c r="I35" s="208">
        <v>37</v>
      </c>
      <c r="J35" s="208">
        <v>50</v>
      </c>
      <c r="K35" s="209">
        <v>55</v>
      </c>
      <c r="L35" s="208">
        <v>35</v>
      </c>
      <c r="M35" s="208">
        <v>20</v>
      </c>
      <c r="N35" s="208">
        <v>12</v>
      </c>
      <c r="O35" s="209">
        <v>15</v>
      </c>
      <c r="P35" s="208">
        <v>8</v>
      </c>
      <c r="Q35" s="208">
        <v>7</v>
      </c>
      <c r="R35" s="208">
        <v>3</v>
      </c>
      <c r="S35" s="209">
        <v>2</v>
      </c>
      <c r="T35" s="208">
        <v>1</v>
      </c>
      <c r="U35" s="208">
        <v>2</v>
      </c>
      <c r="V35" s="208">
        <v>1</v>
      </c>
      <c r="W35" s="209">
        <v>0</v>
      </c>
      <c r="X35" s="208">
        <v>1</v>
      </c>
      <c r="Y35" s="208">
        <v>0</v>
      </c>
      <c r="Z35" s="208">
        <v>1</v>
      </c>
      <c r="AA35" s="209">
        <v>0</v>
      </c>
      <c r="AB35" s="208">
        <v>0</v>
      </c>
      <c r="AC35" s="208">
        <v>0</v>
      </c>
      <c r="AD35" s="208">
        <v>0</v>
      </c>
      <c r="AE35" s="209">
        <v>1</v>
      </c>
      <c r="AF35" s="208">
        <v>0</v>
      </c>
      <c r="AG35" s="208">
        <v>1</v>
      </c>
      <c r="AH35" s="208">
        <v>2</v>
      </c>
      <c r="AI35" s="209">
        <v>3</v>
      </c>
      <c r="AJ35" s="208">
        <v>0</v>
      </c>
      <c r="AK35" s="208">
        <v>3</v>
      </c>
      <c r="AL35" s="208">
        <v>0</v>
      </c>
      <c r="AM35" s="209">
        <v>4</v>
      </c>
      <c r="AN35" s="208">
        <v>8</v>
      </c>
      <c r="AO35" s="208">
        <v>7</v>
      </c>
      <c r="AP35" s="208">
        <v>7</v>
      </c>
      <c r="AQ35" s="209">
        <v>17</v>
      </c>
      <c r="AR35" s="208">
        <v>5</v>
      </c>
      <c r="AS35" s="208">
        <v>4</v>
      </c>
      <c r="AT35" s="208">
        <v>7</v>
      </c>
      <c r="AU35" s="209">
        <v>10</v>
      </c>
      <c r="AV35" s="208">
        <v>14</v>
      </c>
      <c r="AW35" s="208">
        <v>28</v>
      </c>
      <c r="AX35" s="208">
        <v>36</v>
      </c>
      <c r="AY35" s="209">
        <v>33</v>
      </c>
      <c r="AZ35" s="209">
        <v>42</v>
      </c>
      <c r="BA35" s="209">
        <v>42</v>
      </c>
      <c r="BB35" s="209">
        <v>18</v>
      </c>
      <c r="BC35" s="209">
        <v>24</v>
      </c>
      <c r="BD35" s="209">
        <v>6</v>
      </c>
      <c r="BE35" s="209">
        <v>3</v>
      </c>
      <c r="BF35" s="209">
        <v>10</v>
      </c>
      <c r="BG35" s="209">
        <v>1</v>
      </c>
      <c r="BI35" s="208">
        <v>604</v>
      </c>
    </row>
    <row r="36" spans="1:61" x14ac:dyDescent="0.3">
      <c r="A36" s="20"/>
      <c r="B36" s="31" t="s">
        <v>65</v>
      </c>
      <c r="C36" s="207"/>
      <c r="D36" s="208">
        <v>0</v>
      </c>
      <c r="E36" s="208">
        <v>0</v>
      </c>
      <c r="F36" s="208">
        <v>1</v>
      </c>
      <c r="G36" s="209">
        <v>10</v>
      </c>
      <c r="H36" s="208">
        <v>46</v>
      </c>
      <c r="I36" s="208">
        <v>107</v>
      </c>
      <c r="J36" s="208">
        <v>114</v>
      </c>
      <c r="K36" s="209">
        <v>96</v>
      </c>
      <c r="L36" s="208">
        <v>73</v>
      </c>
      <c r="M36" s="208">
        <v>48</v>
      </c>
      <c r="N36" s="208">
        <v>38</v>
      </c>
      <c r="O36" s="209">
        <v>8</v>
      </c>
      <c r="P36" s="208">
        <v>6</v>
      </c>
      <c r="Q36" s="208">
        <v>7</v>
      </c>
      <c r="R36" s="208">
        <v>4</v>
      </c>
      <c r="S36" s="209">
        <v>4</v>
      </c>
      <c r="T36" s="208">
        <v>2</v>
      </c>
      <c r="U36" s="208">
        <v>1</v>
      </c>
      <c r="V36" s="208">
        <v>3</v>
      </c>
      <c r="W36" s="209">
        <v>4</v>
      </c>
      <c r="X36" s="208">
        <v>3</v>
      </c>
      <c r="Y36" s="208">
        <v>1</v>
      </c>
      <c r="Z36" s="208">
        <v>1</v>
      </c>
      <c r="AA36" s="209">
        <v>0</v>
      </c>
      <c r="AB36" s="208">
        <v>0</v>
      </c>
      <c r="AC36" s="208">
        <v>0</v>
      </c>
      <c r="AD36" s="208">
        <v>0</v>
      </c>
      <c r="AE36" s="209">
        <v>0</v>
      </c>
      <c r="AF36" s="208">
        <v>0</v>
      </c>
      <c r="AG36" s="208">
        <v>1</v>
      </c>
      <c r="AH36" s="208">
        <v>5</v>
      </c>
      <c r="AI36" s="209">
        <v>2</v>
      </c>
      <c r="AJ36" s="208">
        <v>8</v>
      </c>
      <c r="AK36" s="208">
        <v>16</v>
      </c>
      <c r="AL36" s="208">
        <v>12</v>
      </c>
      <c r="AM36" s="209">
        <v>20</v>
      </c>
      <c r="AN36" s="208">
        <v>23</v>
      </c>
      <c r="AO36" s="208">
        <v>29</v>
      </c>
      <c r="AP36" s="208">
        <v>16</v>
      </c>
      <c r="AQ36" s="209">
        <v>44</v>
      </c>
      <c r="AR36" s="208">
        <v>23</v>
      </c>
      <c r="AS36" s="208">
        <v>29</v>
      </c>
      <c r="AT36" s="208">
        <v>29</v>
      </c>
      <c r="AU36" s="209">
        <v>42</v>
      </c>
      <c r="AV36" s="208">
        <v>53</v>
      </c>
      <c r="AW36" s="208">
        <v>75</v>
      </c>
      <c r="AX36" s="208">
        <v>98</v>
      </c>
      <c r="AY36" s="209">
        <v>102</v>
      </c>
      <c r="AZ36" s="209">
        <v>91</v>
      </c>
      <c r="BA36" s="209">
        <v>52</v>
      </c>
      <c r="BB36" s="209">
        <v>53</v>
      </c>
      <c r="BC36" s="209">
        <v>42</v>
      </c>
      <c r="BD36" s="209">
        <v>25</v>
      </c>
      <c r="BE36" s="209">
        <v>19</v>
      </c>
      <c r="BF36" s="209">
        <v>13</v>
      </c>
      <c r="BG36" s="209">
        <v>2</v>
      </c>
      <c r="BI36" s="208">
        <v>1501</v>
      </c>
    </row>
    <row r="37" spans="1:61" x14ac:dyDescent="0.3">
      <c r="A37" s="20"/>
      <c r="B37" s="31" t="s">
        <v>66</v>
      </c>
      <c r="C37" s="207"/>
      <c r="D37" s="208">
        <v>0</v>
      </c>
      <c r="E37" s="208">
        <v>2</v>
      </c>
      <c r="F37" s="208">
        <v>1</v>
      </c>
      <c r="G37" s="209">
        <v>9</v>
      </c>
      <c r="H37" s="208">
        <v>41</v>
      </c>
      <c r="I37" s="208">
        <v>91</v>
      </c>
      <c r="J37" s="208">
        <v>134</v>
      </c>
      <c r="K37" s="209">
        <v>63</v>
      </c>
      <c r="L37" s="208">
        <v>54</v>
      </c>
      <c r="M37" s="208">
        <v>34</v>
      </c>
      <c r="N37" s="208">
        <v>26</v>
      </c>
      <c r="O37" s="209">
        <v>5</v>
      </c>
      <c r="P37" s="208">
        <v>11</v>
      </c>
      <c r="Q37" s="208">
        <v>12</v>
      </c>
      <c r="R37" s="208">
        <v>7</v>
      </c>
      <c r="S37" s="209">
        <v>6</v>
      </c>
      <c r="T37" s="208">
        <v>4</v>
      </c>
      <c r="U37" s="208">
        <v>2</v>
      </c>
      <c r="V37" s="208">
        <v>4</v>
      </c>
      <c r="W37" s="209">
        <v>4</v>
      </c>
      <c r="X37" s="208">
        <v>1</v>
      </c>
      <c r="Y37" s="208">
        <v>0</v>
      </c>
      <c r="Z37" s="208">
        <v>0</v>
      </c>
      <c r="AA37" s="209">
        <v>1</v>
      </c>
      <c r="AB37" s="208">
        <v>0</v>
      </c>
      <c r="AC37" s="208">
        <v>0</v>
      </c>
      <c r="AD37" s="208">
        <v>1</v>
      </c>
      <c r="AE37" s="209">
        <v>0</v>
      </c>
      <c r="AF37" s="208">
        <v>1</v>
      </c>
      <c r="AG37" s="208">
        <v>1</v>
      </c>
      <c r="AH37" s="208">
        <v>4</v>
      </c>
      <c r="AI37" s="209">
        <v>7</v>
      </c>
      <c r="AJ37" s="208">
        <v>10</v>
      </c>
      <c r="AK37" s="208">
        <v>13</v>
      </c>
      <c r="AL37" s="208">
        <v>13</v>
      </c>
      <c r="AM37" s="209">
        <v>24</v>
      </c>
      <c r="AN37" s="208">
        <v>28</v>
      </c>
      <c r="AO37" s="208">
        <v>21</v>
      </c>
      <c r="AP37" s="208">
        <v>25</v>
      </c>
      <c r="AQ37" s="209">
        <v>40</v>
      </c>
      <c r="AR37" s="208">
        <v>24</v>
      </c>
      <c r="AS37" s="208">
        <v>24</v>
      </c>
      <c r="AT37" s="208">
        <v>36</v>
      </c>
      <c r="AU37" s="209">
        <v>73</v>
      </c>
      <c r="AV37" s="208">
        <v>68</v>
      </c>
      <c r="AW37" s="208">
        <v>95</v>
      </c>
      <c r="AX37" s="208">
        <v>114</v>
      </c>
      <c r="AY37" s="209">
        <v>80</v>
      </c>
      <c r="AZ37" s="209">
        <v>54</v>
      </c>
      <c r="BA37" s="209">
        <v>40</v>
      </c>
      <c r="BB37" s="209">
        <v>28</v>
      </c>
      <c r="BC37" s="209">
        <v>27</v>
      </c>
      <c r="BD37" s="209">
        <v>5</v>
      </c>
      <c r="BE37" s="209">
        <v>7</v>
      </c>
      <c r="BF37" s="209">
        <v>3</v>
      </c>
      <c r="BG37" s="209">
        <v>2</v>
      </c>
      <c r="BI37" s="208">
        <v>1380</v>
      </c>
    </row>
    <row r="38" spans="1:61" x14ac:dyDescent="0.3">
      <c r="A38" s="20"/>
      <c r="B38" s="58" t="s">
        <v>72</v>
      </c>
      <c r="C38" s="59"/>
      <c r="D38" s="159">
        <v>0</v>
      </c>
      <c r="E38" s="159">
        <v>0</v>
      </c>
      <c r="F38" s="159">
        <v>0</v>
      </c>
      <c r="G38" s="163">
        <v>0</v>
      </c>
      <c r="H38" s="159">
        <v>0</v>
      </c>
      <c r="I38" s="159">
        <v>0</v>
      </c>
      <c r="J38" s="159">
        <v>0</v>
      </c>
      <c r="K38" s="163">
        <v>0</v>
      </c>
      <c r="L38" s="159">
        <v>0</v>
      </c>
      <c r="M38" s="159">
        <v>0</v>
      </c>
      <c r="N38" s="159">
        <v>0</v>
      </c>
      <c r="O38" s="163">
        <v>0</v>
      </c>
      <c r="P38" s="159">
        <v>0</v>
      </c>
      <c r="Q38" s="159">
        <v>0</v>
      </c>
      <c r="R38" s="159">
        <v>0</v>
      </c>
      <c r="S38" s="163">
        <v>0</v>
      </c>
      <c r="T38" s="159">
        <v>0</v>
      </c>
      <c r="U38" s="159">
        <v>0</v>
      </c>
      <c r="V38" s="159">
        <v>0</v>
      </c>
      <c r="W38" s="163">
        <v>0</v>
      </c>
      <c r="X38" s="159">
        <v>0</v>
      </c>
      <c r="Y38" s="159">
        <v>0</v>
      </c>
      <c r="Z38" s="159">
        <v>0</v>
      </c>
      <c r="AA38" s="163">
        <v>0</v>
      </c>
      <c r="AB38" s="159">
        <v>0</v>
      </c>
      <c r="AC38" s="159">
        <v>0</v>
      </c>
      <c r="AD38" s="159">
        <v>0</v>
      </c>
      <c r="AE38" s="163">
        <v>0</v>
      </c>
      <c r="AF38" s="159">
        <v>0</v>
      </c>
      <c r="AG38" s="159">
        <v>0</v>
      </c>
      <c r="AH38" s="159">
        <v>0</v>
      </c>
      <c r="AI38" s="163">
        <v>0</v>
      </c>
      <c r="AJ38" s="159">
        <v>0</v>
      </c>
      <c r="AK38" s="159">
        <v>0</v>
      </c>
      <c r="AL38" s="159">
        <v>0</v>
      </c>
      <c r="AM38" s="163">
        <v>0</v>
      </c>
      <c r="AN38" s="159">
        <v>0</v>
      </c>
      <c r="AO38" s="159">
        <v>0</v>
      </c>
      <c r="AP38" s="159">
        <v>0</v>
      </c>
      <c r="AQ38" s="163">
        <v>0</v>
      </c>
      <c r="AR38" s="159">
        <v>0</v>
      </c>
      <c r="AS38" s="159">
        <v>0</v>
      </c>
      <c r="AT38" s="159">
        <v>0</v>
      </c>
      <c r="AU38" s="163">
        <v>0</v>
      </c>
      <c r="AV38" s="159">
        <v>0</v>
      </c>
      <c r="AW38" s="159">
        <v>0</v>
      </c>
      <c r="AX38" s="159">
        <v>0</v>
      </c>
      <c r="AY38" s="163">
        <v>0</v>
      </c>
      <c r="AZ38" s="163">
        <v>0</v>
      </c>
      <c r="BA38" s="163">
        <v>0</v>
      </c>
      <c r="BB38" s="163">
        <v>0</v>
      </c>
      <c r="BC38" s="163">
        <v>0</v>
      </c>
      <c r="BD38" s="163">
        <v>0</v>
      </c>
      <c r="BE38" s="163">
        <v>0</v>
      </c>
      <c r="BF38" s="163">
        <v>0</v>
      </c>
      <c r="BG38" s="163">
        <v>0</v>
      </c>
      <c r="BI38" s="159">
        <v>0</v>
      </c>
    </row>
    <row r="39" spans="1:61" s="7" customFormat="1" ht="6.75" customHeight="1" x14ac:dyDescent="0.2">
      <c r="D39" s="152"/>
      <c r="E39" s="153"/>
      <c r="F39" s="153"/>
      <c r="G39" s="153"/>
      <c r="H39" s="26"/>
      <c r="I39" s="26"/>
      <c r="J39" s="26"/>
      <c r="K39" s="26"/>
      <c r="L39" s="26"/>
      <c r="M39" s="26"/>
      <c r="N39" s="26"/>
      <c r="O39" s="26"/>
      <c r="P39" s="26"/>
      <c r="Q39" s="26"/>
      <c r="R39" s="26"/>
      <c r="S39" s="26"/>
      <c r="T39" s="26"/>
      <c r="U39" s="26"/>
      <c r="V39" s="26"/>
    </row>
    <row r="40" spans="1:61" x14ac:dyDescent="0.3">
      <c r="B40" s="216" t="s">
        <v>190</v>
      </c>
      <c r="C40" s="217"/>
      <c r="D40" s="151">
        <v>0</v>
      </c>
      <c r="E40" s="151">
        <v>0</v>
      </c>
      <c r="F40" s="151">
        <v>0</v>
      </c>
      <c r="G40" s="151">
        <v>0</v>
      </c>
      <c r="H40" s="151">
        <v>0</v>
      </c>
      <c r="I40" s="151">
        <v>0</v>
      </c>
      <c r="J40" s="151">
        <v>0</v>
      </c>
      <c r="K40" s="151">
        <v>0</v>
      </c>
      <c r="L40" s="151">
        <v>0</v>
      </c>
      <c r="M40" s="151">
        <v>0</v>
      </c>
      <c r="N40" s="151">
        <v>0</v>
      </c>
      <c r="O40" s="151">
        <v>0</v>
      </c>
      <c r="P40" s="151">
        <v>0</v>
      </c>
      <c r="Q40" s="151">
        <v>0</v>
      </c>
      <c r="R40" s="151">
        <v>0</v>
      </c>
      <c r="S40" s="151">
        <v>0</v>
      </c>
      <c r="T40" s="151">
        <v>0</v>
      </c>
      <c r="U40" s="151">
        <v>0</v>
      </c>
      <c r="V40" s="151">
        <v>0</v>
      </c>
      <c r="W40" s="151">
        <v>0</v>
      </c>
      <c r="X40" s="151">
        <v>0</v>
      </c>
      <c r="Y40" s="151">
        <v>0</v>
      </c>
      <c r="Z40" s="151">
        <v>0</v>
      </c>
      <c r="AA40" s="151">
        <v>0</v>
      </c>
      <c r="AB40" s="151">
        <v>0</v>
      </c>
      <c r="AC40" s="151">
        <v>0</v>
      </c>
      <c r="AD40" s="151">
        <v>0</v>
      </c>
      <c r="AE40" s="151">
        <v>0</v>
      </c>
      <c r="AF40" s="151">
        <v>0</v>
      </c>
      <c r="AG40" s="151">
        <v>0</v>
      </c>
      <c r="AH40" s="151">
        <v>0</v>
      </c>
      <c r="AI40" s="151">
        <v>0</v>
      </c>
      <c r="AJ40" s="151">
        <v>0</v>
      </c>
      <c r="AK40" s="151">
        <v>0</v>
      </c>
      <c r="AL40" s="151">
        <v>0</v>
      </c>
      <c r="AM40" s="151">
        <v>0</v>
      </c>
      <c r="AN40" s="151">
        <v>0</v>
      </c>
      <c r="AO40" s="151">
        <v>0</v>
      </c>
      <c r="AP40" s="151">
        <v>0</v>
      </c>
      <c r="AQ40" s="151">
        <v>0</v>
      </c>
      <c r="AR40" s="151">
        <v>0</v>
      </c>
      <c r="AS40" s="151">
        <v>0</v>
      </c>
      <c r="AT40" s="151">
        <v>0</v>
      </c>
      <c r="AU40" s="151">
        <v>0</v>
      </c>
      <c r="AV40" s="151">
        <v>0</v>
      </c>
      <c r="AW40" s="151">
        <v>0</v>
      </c>
      <c r="AX40" s="151">
        <v>0</v>
      </c>
      <c r="AY40" s="151">
        <v>0</v>
      </c>
      <c r="AZ40" s="151">
        <v>0</v>
      </c>
      <c r="BA40" s="151">
        <v>0</v>
      </c>
      <c r="BB40" s="151">
        <v>0</v>
      </c>
      <c r="BC40" s="151">
        <v>0</v>
      </c>
      <c r="BD40" s="151">
        <v>0</v>
      </c>
      <c r="BE40" s="151">
        <v>0</v>
      </c>
      <c r="BF40" s="151">
        <v>0</v>
      </c>
      <c r="BG40" s="151">
        <v>0</v>
      </c>
      <c r="BI40" s="151">
        <v>0</v>
      </c>
    </row>
    <row r="41" spans="1:61" x14ac:dyDescent="0.3">
      <c r="A41" s="20"/>
      <c r="B41" s="210" t="s">
        <v>159</v>
      </c>
      <c r="C41" s="211"/>
      <c r="D41" s="212">
        <v>0</v>
      </c>
      <c r="E41" s="212">
        <v>0</v>
      </c>
      <c r="F41" s="212">
        <v>0</v>
      </c>
      <c r="G41" s="213">
        <v>0</v>
      </c>
      <c r="H41" s="212">
        <v>0</v>
      </c>
      <c r="I41" s="212">
        <v>0</v>
      </c>
      <c r="J41" s="212">
        <v>0</v>
      </c>
      <c r="K41" s="213">
        <v>0</v>
      </c>
      <c r="L41" s="212">
        <v>0</v>
      </c>
      <c r="M41" s="212">
        <v>0</v>
      </c>
      <c r="N41" s="212">
        <v>0</v>
      </c>
      <c r="O41" s="213">
        <v>0</v>
      </c>
      <c r="P41" s="212">
        <v>0</v>
      </c>
      <c r="Q41" s="212">
        <v>0</v>
      </c>
      <c r="R41" s="212">
        <v>0</v>
      </c>
      <c r="S41" s="213">
        <v>0</v>
      </c>
      <c r="T41" s="212">
        <v>0</v>
      </c>
      <c r="U41" s="212">
        <v>0</v>
      </c>
      <c r="V41" s="212">
        <v>0</v>
      </c>
      <c r="W41" s="213">
        <v>0</v>
      </c>
      <c r="X41" s="212">
        <v>0</v>
      </c>
      <c r="Y41" s="212">
        <v>0</v>
      </c>
      <c r="Z41" s="212">
        <v>0</v>
      </c>
      <c r="AA41" s="213">
        <v>0</v>
      </c>
      <c r="AB41" s="212">
        <v>0</v>
      </c>
      <c r="AC41" s="212">
        <v>0</v>
      </c>
      <c r="AD41" s="212">
        <v>0</v>
      </c>
      <c r="AE41" s="213">
        <v>0</v>
      </c>
      <c r="AF41" s="212">
        <v>0</v>
      </c>
      <c r="AG41" s="212">
        <v>0</v>
      </c>
      <c r="AH41" s="212">
        <v>0</v>
      </c>
      <c r="AI41" s="213">
        <v>0</v>
      </c>
      <c r="AJ41" s="212">
        <v>0</v>
      </c>
      <c r="AK41" s="212">
        <v>0</v>
      </c>
      <c r="AL41" s="212">
        <v>0</v>
      </c>
      <c r="AM41" s="213">
        <v>0</v>
      </c>
      <c r="AN41" s="212">
        <v>0</v>
      </c>
      <c r="AO41" s="212">
        <v>0</v>
      </c>
      <c r="AP41" s="212">
        <v>0</v>
      </c>
      <c r="AQ41" s="213">
        <v>0</v>
      </c>
      <c r="AR41" s="212">
        <v>0</v>
      </c>
      <c r="AS41" s="212">
        <v>0</v>
      </c>
      <c r="AT41" s="212">
        <v>0</v>
      </c>
      <c r="AU41" s="213">
        <v>0</v>
      </c>
      <c r="AV41" s="212">
        <v>0</v>
      </c>
      <c r="AW41" s="212">
        <v>0</v>
      </c>
      <c r="AX41" s="212">
        <v>0</v>
      </c>
      <c r="AY41" s="213">
        <v>0</v>
      </c>
      <c r="AZ41" s="213">
        <v>0</v>
      </c>
      <c r="BA41" s="213">
        <v>0</v>
      </c>
      <c r="BB41" s="213">
        <v>0</v>
      </c>
      <c r="BC41" s="213">
        <v>0</v>
      </c>
      <c r="BD41" s="213">
        <v>0</v>
      </c>
      <c r="BE41" s="213">
        <v>0</v>
      </c>
      <c r="BF41" s="213">
        <v>0</v>
      </c>
      <c r="BG41" s="213">
        <v>0</v>
      </c>
      <c r="BI41" s="243">
        <v>0</v>
      </c>
    </row>
    <row r="42" spans="1:61" x14ac:dyDescent="0.3">
      <c r="A42" s="20"/>
      <c r="B42" s="31" t="s">
        <v>63</v>
      </c>
      <c r="C42" s="57"/>
      <c r="D42" s="157">
        <v>0</v>
      </c>
      <c r="E42" s="157">
        <v>0</v>
      </c>
      <c r="F42" s="157">
        <v>0</v>
      </c>
      <c r="G42" s="161">
        <v>0</v>
      </c>
      <c r="H42" s="157">
        <v>0</v>
      </c>
      <c r="I42" s="157">
        <v>0</v>
      </c>
      <c r="J42" s="157">
        <v>0</v>
      </c>
      <c r="K42" s="161">
        <v>0</v>
      </c>
      <c r="L42" s="157">
        <v>0</v>
      </c>
      <c r="M42" s="157">
        <v>0</v>
      </c>
      <c r="N42" s="157">
        <v>0</v>
      </c>
      <c r="O42" s="161">
        <v>0</v>
      </c>
      <c r="P42" s="157">
        <v>0</v>
      </c>
      <c r="Q42" s="157">
        <v>0</v>
      </c>
      <c r="R42" s="157">
        <v>0</v>
      </c>
      <c r="S42" s="161">
        <v>0</v>
      </c>
      <c r="T42" s="157">
        <v>0</v>
      </c>
      <c r="U42" s="157">
        <v>0</v>
      </c>
      <c r="V42" s="157">
        <v>0</v>
      </c>
      <c r="W42" s="161">
        <v>0</v>
      </c>
      <c r="X42" s="157">
        <v>0</v>
      </c>
      <c r="Y42" s="157">
        <v>0</v>
      </c>
      <c r="Z42" s="157">
        <v>0</v>
      </c>
      <c r="AA42" s="161">
        <v>0</v>
      </c>
      <c r="AB42" s="157">
        <v>0</v>
      </c>
      <c r="AC42" s="157">
        <v>0</v>
      </c>
      <c r="AD42" s="157">
        <v>0</v>
      </c>
      <c r="AE42" s="161">
        <v>0</v>
      </c>
      <c r="AF42" s="157">
        <v>0</v>
      </c>
      <c r="AG42" s="157">
        <v>0</v>
      </c>
      <c r="AH42" s="157">
        <v>0</v>
      </c>
      <c r="AI42" s="161">
        <v>0</v>
      </c>
      <c r="AJ42" s="157">
        <v>0</v>
      </c>
      <c r="AK42" s="157">
        <v>0</v>
      </c>
      <c r="AL42" s="157">
        <v>0</v>
      </c>
      <c r="AM42" s="161">
        <v>0</v>
      </c>
      <c r="AN42" s="157">
        <v>0</v>
      </c>
      <c r="AO42" s="157">
        <v>0</v>
      </c>
      <c r="AP42" s="157">
        <v>0</v>
      </c>
      <c r="AQ42" s="161">
        <v>0</v>
      </c>
      <c r="AR42" s="157">
        <v>0</v>
      </c>
      <c r="AS42" s="157">
        <v>0</v>
      </c>
      <c r="AT42" s="157">
        <v>0</v>
      </c>
      <c r="AU42" s="161">
        <v>0</v>
      </c>
      <c r="AV42" s="157">
        <v>0</v>
      </c>
      <c r="AW42" s="157">
        <v>0</v>
      </c>
      <c r="AX42" s="157">
        <v>0</v>
      </c>
      <c r="AY42" s="161">
        <v>0</v>
      </c>
      <c r="AZ42" s="161">
        <v>0</v>
      </c>
      <c r="BA42" s="161">
        <v>0</v>
      </c>
      <c r="BB42" s="161">
        <v>0</v>
      </c>
      <c r="BC42" s="161">
        <v>0</v>
      </c>
      <c r="BD42" s="161">
        <v>0</v>
      </c>
      <c r="BE42" s="161">
        <v>0</v>
      </c>
      <c r="BF42" s="161">
        <v>0</v>
      </c>
      <c r="BG42" s="161">
        <v>0</v>
      </c>
      <c r="BI42" s="157">
        <v>0</v>
      </c>
    </row>
    <row r="43" spans="1:61" x14ac:dyDescent="0.3">
      <c r="A43" s="20"/>
      <c r="B43" s="31" t="s">
        <v>64</v>
      </c>
      <c r="C43" s="207"/>
      <c r="D43" s="208">
        <v>0</v>
      </c>
      <c r="E43" s="208">
        <v>0</v>
      </c>
      <c r="F43" s="208">
        <v>0</v>
      </c>
      <c r="G43" s="209">
        <v>0</v>
      </c>
      <c r="H43" s="208">
        <v>0</v>
      </c>
      <c r="I43" s="208">
        <v>0</v>
      </c>
      <c r="J43" s="208">
        <v>0</v>
      </c>
      <c r="K43" s="209">
        <v>0</v>
      </c>
      <c r="L43" s="208">
        <v>0</v>
      </c>
      <c r="M43" s="208">
        <v>0</v>
      </c>
      <c r="N43" s="208">
        <v>0</v>
      </c>
      <c r="O43" s="209">
        <v>0</v>
      </c>
      <c r="P43" s="208">
        <v>0</v>
      </c>
      <c r="Q43" s="208">
        <v>0</v>
      </c>
      <c r="R43" s="208">
        <v>0</v>
      </c>
      <c r="S43" s="209">
        <v>0</v>
      </c>
      <c r="T43" s="208">
        <v>0</v>
      </c>
      <c r="U43" s="208">
        <v>0</v>
      </c>
      <c r="V43" s="208">
        <v>0</v>
      </c>
      <c r="W43" s="209">
        <v>0</v>
      </c>
      <c r="X43" s="208">
        <v>0</v>
      </c>
      <c r="Y43" s="208">
        <v>0</v>
      </c>
      <c r="Z43" s="208">
        <v>0</v>
      </c>
      <c r="AA43" s="209">
        <v>0</v>
      </c>
      <c r="AB43" s="208">
        <v>0</v>
      </c>
      <c r="AC43" s="208">
        <v>0</v>
      </c>
      <c r="AD43" s="208">
        <v>0</v>
      </c>
      <c r="AE43" s="209">
        <v>0</v>
      </c>
      <c r="AF43" s="208">
        <v>0</v>
      </c>
      <c r="AG43" s="208">
        <v>0</v>
      </c>
      <c r="AH43" s="208">
        <v>0</v>
      </c>
      <c r="AI43" s="209">
        <v>0</v>
      </c>
      <c r="AJ43" s="208">
        <v>0</v>
      </c>
      <c r="AK43" s="208">
        <v>0</v>
      </c>
      <c r="AL43" s="208">
        <v>0</v>
      </c>
      <c r="AM43" s="209">
        <v>0</v>
      </c>
      <c r="AN43" s="208">
        <v>0</v>
      </c>
      <c r="AO43" s="208">
        <v>0</v>
      </c>
      <c r="AP43" s="208">
        <v>0</v>
      </c>
      <c r="AQ43" s="209">
        <v>0</v>
      </c>
      <c r="AR43" s="208">
        <v>0</v>
      </c>
      <c r="AS43" s="208">
        <v>0</v>
      </c>
      <c r="AT43" s="208">
        <v>0</v>
      </c>
      <c r="AU43" s="209">
        <v>0</v>
      </c>
      <c r="AV43" s="208">
        <v>0</v>
      </c>
      <c r="AW43" s="208">
        <v>0</v>
      </c>
      <c r="AX43" s="208">
        <v>0</v>
      </c>
      <c r="AY43" s="209">
        <v>0</v>
      </c>
      <c r="AZ43" s="209">
        <v>0</v>
      </c>
      <c r="BA43" s="209">
        <v>0</v>
      </c>
      <c r="BB43" s="209">
        <v>0</v>
      </c>
      <c r="BC43" s="209">
        <v>0</v>
      </c>
      <c r="BD43" s="209">
        <v>0</v>
      </c>
      <c r="BE43" s="209">
        <v>0</v>
      </c>
      <c r="BF43" s="209">
        <v>0</v>
      </c>
      <c r="BG43" s="209">
        <v>0</v>
      </c>
      <c r="BI43" s="208">
        <v>0</v>
      </c>
    </row>
    <row r="44" spans="1:61" x14ac:dyDescent="0.3">
      <c r="A44" s="20"/>
      <c r="B44" s="31" t="s">
        <v>65</v>
      </c>
      <c r="C44" s="207"/>
      <c r="D44" s="208">
        <v>0</v>
      </c>
      <c r="E44" s="208">
        <v>0</v>
      </c>
      <c r="F44" s="208">
        <v>0</v>
      </c>
      <c r="G44" s="209">
        <v>0</v>
      </c>
      <c r="H44" s="208">
        <v>0</v>
      </c>
      <c r="I44" s="208">
        <v>0</v>
      </c>
      <c r="J44" s="208">
        <v>0</v>
      </c>
      <c r="K44" s="209">
        <v>0</v>
      </c>
      <c r="L44" s="208">
        <v>0</v>
      </c>
      <c r="M44" s="208">
        <v>0</v>
      </c>
      <c r="N44" s="208">
        <v>0</v>
      </c>
      <c r="O44" s="209">
        <v>0</v>
      </c>
      <c r="P44" s="208">
        <v>0</v>
      </c>
      <c r="Q44" s="208">
        <v>0</v>
      </c>
      <c r="R44" s="208">
        <v>0</v>
      </c>
      <c r="S44" s="209">
        <v>0</v>
      </c>
      <c r="T44" s="208">
        <v>0</v>
      </c>
      <c r="U44" s="208">
        <v>0</v>
      </c>
      <c r="V44" s="208">
        <v>0</v>
      </c>
      <c r="W44" s="209">
        <v>0</v>
      </c>
      <c r="X44" s="208">
        <v>0</v>
      </c>
      <c r="Y44" s="208">
        <v>0</v>
      </c>
      <c r="Z44" s="208">
        <v>0</v>
      </c>
      <c r="AA44" s="209">
        <v>0</v>
      </c>
      <c r="AB44" s="208">
        <v>0</v>
      </c>
      <c r="AC44" s="208">
        <v>0</v>
      </c>
      <c r="AD44" s="208">
        <v>0</v>
      </c>
      <c r="AE44" s="209">
        <v>0</v>
      </c>
      <c r="AF44" s="208">
        <v>0</v>
      </c>
      <c r="AG44" s="208">
        <v>0</v>
      </c>
      <c r="AH44" s="208">
        <v>0</v>
      </c>
      <c r="AI44" s="209">
        <v>0</v>
      </c>
      <c r="AJ44" s="208">
        <v>0</v>
      </c>
      <c r="AK44" s="208">
        <v>0</v>
      </c>
      <c r="AL44" s="208">
        <v>0</v>
      </c>
      <c r="AM44" s="209">
        <v>0</v>
      </c>
      <c r="AN44" s="208">
        <v>0</v>
      </c>
      <c r="AO44" s="208">
        <v>0</v>
      </c>
      <c r="AP44" s="208">
        <v>0</v>
      </c>
      <c r="AQ44" s="209">
        <v>0</v>
      </c>
      <c r="AR44" s="208">
        <v>0</v>
      </c>
      <c r="AS44" s="208">
        <v>0</v>
      </c>
      <c r="AT44" s="208">
        <v>0</v>
      </c>
      <c r="AU44" s="209">
        <v>0</v>
      </c>
      <c r="AV44" s="208">
        <v>0</v>
      </c>
      <c r="AW44" s="208">
        <v>0</v>
      </c>
      <c r="AX44" s="208">
        <v>0</v>
      </c>
      <c r="AY44" s="209">
        <v>0</v>
      </c>
      <c r="AZ44" s="209">
        <v>0</v>
      </c>
      <c r="BA44" s="209">
        <v>0</v>
      </c>
      <c r="BB44" s="209">
        <v>0</v>
      </c>
      <c r="BC44" s="209">
        <v>0</v>
      </c>
      <c r="BD44" s="209">
        <v>0</v>
      </c>
      <c r="BE44" s="209">
        <v>0</v>
      </c>
      <c r="BF44" s="209">
        <v>0</v>
      </c>
      <c r="BG44" s="209">
        <v>0</v>
      </c>
      <c r="BI44" s="208">
        <v>0</v>
      </c>
    </row>
    <row r="45" spans="1:61" x14ac:dyDescent="0.3">
      <c r="A45" s="20"/>
      <c r="B45" s="31" t="s">
        <v>66</v>
      </c>
      <c r="C45" s="207"/>
      <c r="D45" s="208">
        <v>0</v>
      </c>
      <c r="E45" s="208">
        <v>0</v>
      </c>
      <c r="F45" s="208">
        <v>0</v>
      </c>
      <c r="G45" s="209">
        <v>0</v>
      </c>
      <c r="H45" s="208">
        <v>0</v>
      </c>
      <c r="I45" s="208">
        <v>0</v>
      </c>
      <c r="J45" s="208">
        <v>0</v>
      </c>
      <c r="K45" s="209">
        <v>0</v>
      </c>
      <c r="L45" s="208">
        <v>0</v>
      </c>
      <c r="M45" s="208">
        <v>0</v>
      </c>
      <c r="N45" s="208">
        <v>0</v>
      </c>
      <c r="O45" s="209">
        <v>0</v>
      </c>
      <c r="P45" s="208">
        <v>0</v>
      </c>
      <c r="Q45" s="208">
        <v>0</v>
      </c>
      <c r="R45" s="208">
        <v>0</v>
      </c>
      <c r="S45" s="209">
        <v>0</v>
      </c>
      <c r="T45" s="208">
        <v>0</v>
      </c>
      <c r="U45" s="208">
        <v>0</v>
      </c>
      <c r="V45" s="208">
        <v>0</v>
      </c>
      <c r="W45" s="209">
        <v>0</v>
      </c>
      <c r="X45" s="208">
        <v>0</v>
      </c>
      <c r="Y45" s="208">
        <v>0</v>
      </c>
      <c r="Z45" s="208">
        <v>0</v>
      </c>
      <c r="AA45" s="209">
        <v>0</v>
      </c>
      <c r="AB45" s="208">
        <v>0</v>
      </c>
      <c r="AC45" s="208">
        <v>0</v>
      </c>
      <c r="AD45" s="208">
        <v>0</v>
      </c>
      <c r="AE45" s="209">
        <v>0</v>
      </c>
      <c r="AF45" s="208">
        <v>0</v>
      </c>
      <c r="AG45" s="208">
        <v>0</v>
      </c>
      <c r="AH45" s="208">
        <v>0</v>
      </c>
      <c r="AI45" s="209">
        <v>0</v>
      </c>
      <c r="AJ45" s="208">
        <v>0</v>
      </c>
      <c r="AK45" s="208">
        <v>0</v>
      </c>
      <c r="AL45" s="208">
        <v>0</v>
      </c>
      <c r="AM45" s="209">
        <v>0</v>
      </c>
      <c r="AN45" s="208">
        <v>0</v>
      </c>
      <c r="AO45" s="208">
        <v>0</v>
      </c>
      <c r="AP45" s="208">
        <v>0</v>
      </c>
      <c r="AQ45" s="209">
        <v>0</v>
      </c>
      <c r="AR45" s="208">
        <v>0</v>
      </c>
      <c r="AS45" s="208">
        <v>0</v>
      </c>
      <c r="AT45" s="208">
        <v>0</v>
      </c>
      <c r="AU45" s="209">
        <v>0</v>
      </c>
      <c r="AV45" s="208">
        <v>0</v>
      </c>
      <c r="AW45" s="208">
        <v>0</v>
      </c>
      <c r="AX45" s="208">
        <v>0</v>
      </c>
      <c r="AY45" s="209">
        <v>0</v>
      </c>
      <c r="AZ45" s="209">
        <v>0</v>
      </c>
      <c r="BA45" s="209">
        <v>0</v>
      </c>
      <c r="BB45" s="209">
        <v>0</v>
      </c>
      <c r="BC45" s="209">
        <v>0</v>
      </c>
      <c r="BD45" s="209">
        <v>0</v>
      </c>
      <c r="BE45" s="209">
        <v>0</v>
      </c>
      <c r="BF45" s="209">
        <v>0</v>
      </c>
      <c r="BG45" s="209">
        <v>0</v>
      </c>
      <c r="BI45" s="208">
        <v>0</v>
      </c>
    </row>
    <row r="46" spans="1:61" x14ac:dyDescent="0.3">
      <c r="A46" s="20"/>
      <c r="B46" s="58" t="s">
        <v>72</v>
      </c>
      <c r="C46" s="59"/>
      <c r="D46" s="159">
        <v>0</v>
      </c>
      <c r="E46" s="159">
        <v>0</v>
      </c>
      <c r="F46" s="159">
        <v>0</v>
      </c>
      <c r="G46" s="163">
        <v>0</v>
      </c>
      <c r="H46" s="159">
        <v>0</v>
      </c>
      <c r="I46" s="159">
        <v>0</v>
      </c>
      <c r="J46" s="159">
        <v>0</v>
      </c>
      <c r="K46" s="163">
        <v>0</v>
      </c>
      <c r="L46" s="159">
        <v>0</v>
      </c>
      <c r="M46" s="159">
        <v>0</v>
      </c>
      <c r="N46" s="159">
        <v>0</v>
      </c>
      <c r="O46" s="163">
        <v>0</v>
      </c>
      <c r="P46" s="159">
        <v>0</v>
      </c>
      <c r="Q46" s="159">
        <v>0</v>
      </c>
      <c r="R46" s="159">
        <v>0</v>
      </c>
      <c r="S46" s="163">
        <v>0</v>
      </c>
      <c r="T46" s="159">
        <v>0</v>
      </c>
      <c r="U46" s="159">
        <v>0</v>
      </c>
      <c r="V46" s="159">
        <v>0</v>
      </c>
      <c r="W46" s="163">
        <v>0</v>
      </c>
      <c r="X46" s="159">
        <v>0</v>
      </c>
      <c r="Y46" s="159">
        <v>0</v>
      </c>
      <c r="Z46" s="159">
        <v>0</v>
      </c>
      <c r="AA46" s="163">
        <v>0</v>
      </c>
      <c r="AB46" s="159">
        <v>0</v>
      </c>
      <c r="AC46" s="159">
        <v>0</v>
      </c>
      <c r="AD46" s="159">
        <v>0</v>
      </c>
      <c r="AE46" s="163">
        <v>0</v>
      </c>
      <c r="AF46" s="159">
        <v>0</v>
      </c>
      <c r="AG46" s="159">
        <v>0</v>
      </c>
      <c r="AH46" s="159">
        <v>0</v>
      </c>
      <c r="AI46" s="163">
        <v>0</v>
      </c>
      <c r="AJ46" s="159">
        <v>0</v>
      </c>
      <c r="AK46" s="159">
        <v>0</v>
      </c>
      <c r="AL46" s="159">
        <v>0</v>
      </c>
      <c r="AM46" s="163">
        <v>0</v>
      </c>
      <c r="AN46" s="159">
        <v>0</v>
      </c>
      <c r="AO46" s="159">
        <v>0</v>
      </c>
      <c r="AP46" s="159">
        <v>0</v>
      </c>
      <c r="AQ46" s="163">
        <v>0</v>
      </c>
      <c r="AR46" s="159">
        <v>0</v>
      </c>
      <c r="AS46" s="159">
        <v>0</v>
      </c>
      <c r="AT46" s="159">
        <v>0</v>
      </c>
      <c r="AU46" s="163">
        <v>0</v>
      </c>
      <c r="AV46" s="159">
        <v>0</v>
      </c>
      <c r="AW46" s="159">
        <v>0</v>
      </c>
      <c r="AX46" s="159">
        <v>0</v>
      </c>
      <c r="AY46" s="163">
        <v>0</v>
      </c>
      <c r="AZ46" s="163">
        <v>0</v>
      </c>
      <c r="BA46" s="163">
        <v>0</v>
      </c>
      <c r="BB46" s="163">
        <v>0</v>
      </c>
      <c r="BC46" s="163">
        <v>0</v>
      </c>
      <c r="BD46" s="163">
        <v>0</v>
      </c>
      <c r="BE46" s="163">
        <v>0</v>
      </c>
      <c r="BF46" s="163">
        <v>0</v>
      </c>
      <c r="BG46" s="163">
        <v>0</v>
      </c>
      <c r="BI46" s="159">
        <v>0</v>
      </c>
    </row>
  </sheetData>
  <mergeCells count="3">
    <mergeCell ref="B13:G13"/>
    <mergeCell ref="B16:C16"/>
    <mergeCell ref="C4:M4"/>
  </mergeCells>
  <hyperlinks>
    <hyperlink ref="C11"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54"/>
  <sheetViews>
    <sheetView zoomScale="85" zoomScaleNormal="85" workbookViewId="0"/>
  </sheetViews>
  <sheetFormatPr defaultColWidth="8.88671875" defaultRowHeight="12.6" x14ac:dyDescent="0.2"/>
  <cols>
    <col min="1" max="1" width="2.109375" style="126" customWidth="1"/>
    <col min="2" max="2" width="20.88671875" style="126" customWidth="1"/>
    <col min="3" max="3" width="42.6640625" style="126" customWidth="1"/>
    <col min="4" max="4" width="16.6640625" style="126" customWidth="1"/>
    <col min="5" max="5" width="19.44140625" style="126" customWidth="1"/>
    <col min="6" max="6" width="21.6640625" style="126" customWidth="1"/>
    <col min="7" max="7" width="19.5546875" style="126" customWidth="1"/>
    <col min="8" max="8" width="28.44140625" style="126" customWidth="1"/>
    <col min="9" max="16384" width="8.88671875" style="126"/>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5" t="s">
        <v>148</v>
      </c>
      <c r="D3" s="65"/>
      <c r="E3" s="65"/>
      <c r="F3" s="131"/>
      <c r="G3" s="131"/>
      <c r="H3" s="67"/>
      <c r="I3" s="131"/>
      <c r="J3" s="131"/>
      <c r="K3" s="131"/>
      <c r="L3" s="67"/>
      <c r="M3" s="131"/>
      <c r="N3" s="131"/>
      <c r="O3" s="131"/>
      <c r="P3" s="68"/>
    </row>
    <row r="4" spans="1:19" s="69" customFormat="1" ht="28.5" customHeight="1" x14ac:dyDescent="0.3">
      <c r="A4" s="63"/>
      <c r="B4" s="64" t="s">
        <v>3</v>
      </c>
      <c r="C4" s="249" t="s">
        <v>149</v>
      </c>
      <c r="D4" s="249"/>
      <c r="E4" s="249"/>
      <c r="F4" s="249"/>
      <c r="G4" s="249"/>
      <c r="H4" s="250"/>
      <c r="I4" s="250"/>
      <c r="J4" s="250"/>
      <c r="K4" s="250"/>
      <c r="L4" s="250"/>
      <c r="M4" s="250"/>
      <c r="N4" s="250"/>
      <c r="O4" s="130"/>
      <c r="P4" s="68"/>
    </row>
    <row r="5" spans="1:19" s="69" customFormat="1" ht="19.5" customHeight="1" x14ac:dyDescent="0.3">
      <c r="A5" s="63"/>
      <c r="B5" s="71" t="s">
        <v>4</v>
      </c>
      <c r="C5" s="9" t="s">
        <v>197</v>
      </c>
      <c r="D5" s="72"/>
      <c r="E5" s="72"/>
      <c r="F5" s="73"/>
      <c r="G5" s="73"/>
      <c r="H5" s="68"/>
      <c r="I5" s="73"/>
      <c r="J5" s="73"/>
      <c r="K5" s="73"/>
      <c r="L5" s="68"/>
      <c r="M5" s="73"/>
      <c r="N5" s="73"/>
      <c r="O5" s="73"/>
      <c r="P5" s="68"/>
    </row>
    <row r="6" spans="1:19" s="69" customFormat="1" ht="14.4" x14ac:dyDescent="0.2">
      <c r="A6" s="63"/>
      <c r="B6" s="71" t="s">
        <v>5</v>
      </c>
      <c r="C6" s="12" t="s">
        <v>6</v>
      </c>
      <c r="D6" s="74"/>
      <c r="E6" s="74"/>
      <c r="F6" s="75"/>
      <c r="G6" s="75"/>
      <c r="H6" s="76"/>
      <c r="I6" s="75"/>
      <c r="J6" s="75"/>
      <c r="K6" s="75"/>
      <c r="L6" s="76"/>
      <c r="M6" s="75"/>
      <c r="N6" s="75"/>
      <c r="O6" s="75"/>
      <c r="P6" s="68"/>
    </row>
    <row r="7" spans="1:19" s="69" customFormat="1" ht="14.4" x14ac:dyDescent="0.2">
      <c r="A7" s="63"/>
      <c r="B7" s="71" t="s">
        <v>7</v>
      </c>
      <c r="C7" s="12" t="s">
        <v>8</v>
      </c>
      <c r="D7" s="77"/>
      <c r="E7" s="77"/>
      <c r="F7" s="75"/>
      <c r="G7" s="75"/>
      <c r="H7" s="76"/>
      <c r="I7" s="75"/>
      <c r="J7" s="75"/>
      <c r="K7" s="75"/>
      <c r="L7" s="76"/>
      <c r="M7" s="75"/>
      <c r="N7" s="75"/>
      <c r="O7" s="75"/>
      <c r="P7" s="68"/>
    </row>
    <row r="8" spans="1:19" s="69" customFormat="1" ht="14.4" x14ac:dyDescent="0.2">
      <c r="A8" s="63"/>
      <c r="B8" s="71" t="s">
        <v>9</v>
      </c>
      <c r="C8" s="13" t="s">
        <v>198</v>
      </c>
      <c r="D8" s="78"/>
      <c r="E8" s="78"/>
      <c r="F8" s="75"/>
      <c r="G8" s="75"/>
      <c r="H8" s="76"/>
      <c r="I8" s="75"/>
      <c r="J8" s="75"/>
      <c r="K8" s="75"/>
      <c r="L8" s="76"/>
      <c r="M8" s="75"/>
      <c r="N8" s="75"/>
      <c r="O8" s="75"/>
      <c r="P8" s="68"/>
    </row>
    <row r="9" spans="1:19" s="69" customFormat="1" x14ac:dyDescent="0.2">
      <c r="A9" s="63"/>
      <c r="B9" s="71" t="s">
        <v>10</v>
      </c>
      <c r="C9" s="74" t="s">
        <v>11</v>
      </c>
      <c r="D9" s="74"/>
      <c r="E9" s="74"/>
      <c r="F9" s="77"/>
      <c r="G9" s="77"/>
      <c r="H9" s="74"/>
      <c r="I9" s="77"/>
      <c r="J9" s="77"/>
      <c r="K9" s="77"/>
      <c r="L9" s="74"/>
      <c r="M9" s="77"/>
      <c r="N9" s="77"/>
      <c r="O9" s="77"/>
      <c r="P9" s="68"/>
    </row>
    <row r="10" spans="1:19" s="69" customFormat="1" x14ac:dyDescent="0.2">
      <c r="A10" s="63"/>
      <c r="B10" s="71" t="s">
        <v>12</v>
      </c>
      <c r="C10" s="74" t="s">
        <v>13</v>
      </c>
      <c r="D10" s="74"/>
      <c r="E10" s="74"/>
      <c r="F10" s="77"/>
      <c r="G10" s="77"/>
      <c r="H10" s="74"/>
      <c r="I10" s="77"/>
      <c r="J10" s="77"/>
      <c r="K10" s="77"/>
      <c r="L10" s="74"/>
      <c r="M10" s="77"/>
      <c r="N10" s="77"/>
      <c r="O10" s="77"/>
      <c r="P10" s="68"/>
    </row>
    <row r="11" spans="1:19" s="69" customFormat="1" ht="14.4" x14ac:dyDescent="0.3">
      <c r="A11" s="63"/>
      <c r="B11" s="71" t="s">
        <v>14</v>
      </c>
      <c r="C11" s="17" t="s">
        <v>15</v>
      </c>
      <c r="D11" s="17"/>
      <c r="E11" s="17"/>
      <c r="F11" s="77"/>
      <c r="G11" s="77"/>
      <c r="H11" s="74"/>
      <c r="I11" s="77"/>
      <c r="J11" s="77"/>
      <c r="K11" s="77"/>
      <c r="L11" s="74"/>
      <c r="M11" s="77"/>
      <c r="N11" s="77"/>
      <c r="O11" s="77"/>
      <c r="P11" s="68"/>
    </row>
    <row r="12" spans="1:19" s="69" customFormat="1" x14ac:dyDescent="0.2">
      <c r="A12" s="63"/>
      <c r="B12" s="63"/>
      <c r="C12" s="63"/>
      <c r="D12" s="63"/>
      <c r="E12" s="63"/>
      <c r="F12" s="63"/>
      <c r="G12" s="63"/>
      <c r="H12" s="79"/>
      <c r="I12" s="63"/>
      <c r="J12" s="63"/>
      <c r="K12" s="63"/>
      <c r="L12" s="79"/>
      <c r="M12" s="63"/>
      <c r="N12" s="63"/>
      <c r="O12" s="63"/>
      <c r="P12" s="68"/>
    </row>
    <row r="13" spans="1:19" s="80" customFormat="1" ht="16.2" x14ac:dyDescent="0.3">
      <c r="A13" s="63"/>
      <c r="B13" s="257" t="s">
        <v>150</v>
      </c>
      <c r="C13" s="257"/>
      <c r="D13" s="257"/>
      <c r="E13" s="257"/>
      <c r="F13" s="257"/>
      <c r="G13" s="257"/>
      <c r="H13" s="257"/>
      <c r="I13" s="257"/>
      <c r="J13" s="257"/>
      <c r="K13" s="257"/>
      <c r="L13" s="257"/>
      <c r="M13" s="257"/>
      <c r="N13" s="257"/>
      <c r="O13" s="257"/>
      <c r="P13" s="258"/>
      <c r="Q13" s="258"/>
      <c r="R13" s="258"/>
      <c r="S13" s="258"/>
    </row>
    <row r="15" spans="1:19" ht="50.4" x14ac:dyDescent="0.2">
      <c r="B15" s="136" t="s">
        <v>78</v>
      </c>
      <c r="C15" s="136" t="s">
        <v>79</v>
      </c>
      <c r="D15" s="201" t="s">
        <v>80</v>
      </c>
      <c r="E15" s="201" t="s">
        <v>81</v>
      </c>
      <c r="F15" s="201" t="s">
        <v>82</v>
      </c>
      <c r="G15" s="201" t="s">
        <v>83</v>
      </c>
      <c r="H15" s="205" t="s">
        <v>84</v>
      </c>
    </row>
    <row r="16" spans="1:19" ht="13.5" customHeight="1" x14ac:dyDescent="0.2">
      <c r="B16" s="172">
        <v>43914</v>
      </c>
      <c r="C16" s="173" t="s">
        <v>85</v>
      </c>
      <c r="D16" s="174">
        <v>2223</v>
      </c>
      <c r="E16" s="174">
        <v>19468</v>
      </c>
      <c r="F16" s="174">
        <v>85585</v>
      </c>
      <c r="G16" s="175">
        <v>2.5974177718058072E-2</v>
      </c>
      <c r="H16" s="175">
        <v>3.3622215164027407E-2</v>
      </c>
    </row>
    <row r="17" spans="2:13" ht="13.5" customHeight="1" x14ac:dyDescent="0.2">
      <c r="B17" s="164">
        <v>43914</v>
      </c>
      <c r="C17" s="165" t="s">
        <v>86</v>
      </c>
      <c r="D17" s="166">
        <v>1147</v>
      </c>
      <c r="E17" s="166">
        <v>15227</v>
      </c>
      <c r="F17" s="166">
        <v>85585</v>
      </c>
      <c r="G17" s="167">
        <v>1.3401881170765906E-2</v>
      </c>
      <c r="H17" s="167">
        <v>1.6302339463884704E-2</v>
      </c>
    </row>
    <row r="18" spans="2:13" ht="8.4" customHeight="1" x14ac:dyDescent="0.2">
      <c r="B18" s="168"/>
      <c r="C18" s="169"/>
      <c r="D18" s="170"/>
      <c r="E18" s="170"/>
      <c r="F18" s="170"/>
      <c r="G18" s="171"/>
      <c r="H18" s="171"/>
      <c r="I18" s="99"/>
    </row>
    <row r="19" spans="2:13" ht="13.5" customHeight="1" x14ac:dyDescent="0.2">
      <c r="B19" s="172">
        <v>43921</v>
      </c>
      <c r="C19" s="173" t="s">
        <v>87</v>
      </c>
      <c r="D19" s="174">
        <v>6444</v>
      </c>
      <c r="E19" s="174">
        <v>0</v>
      </c>
      <c r="F19" s="174">
        <v>83989</v>
      </c>
      <c r="G19" s="175">
        <v>7.6724332948362284E-2</v>
      </c>
      <c r="H19" s="175">
        <v>7.6724332948362284E-2</v>
      </c>
    </row>
    <row r="20" spans="2:13" ht="13.5" customHeight="1" x14ac:dyDescent="0.2">
      <c r="B20" s="178">
        <v>43921</v>
      </c>
      <c r="C20" s="179" t="s">
        <v>88</v>
      </c>
      <c r="D20" s="180">
        <v>13941</v>
      </c>
      <c r="E20" s="180">
        <v>0</v>
      </c>
      <c r="F20" s="180">
        <v>83989</v>
      </c>
      <c r="G20" s="181">
        <v>0.1659860219790687</v>
      </c>
      <c r="H20" s="181">
        <v>0.1659860219790687</v>
      </c>
    </row>
    <row r="21" spans="2:13" ht="13.5" customHeight="1" x14ac:dyDescent="0.2">
      <c r="B21" s="178">
        <v>43921</v>
      </c>
      <c r="C21" s="179" t="s">
        <v>89</v>
      </c>
      <c r="D21" s="180">
        <v>2233</v>
      </c>
      <c r="E21" s="180">
        <v>0</v>
      </c>
      <c r="F21" s="180">
        <v>83989</v>
      </c>
      <c r="G21" s="181">
        <v>2.6586814940051672E-2</v>
      </c>
      <c r="H21" s="181">
        <v>2.6586814940051672E-2</v>
      </c>
    </row>
    <row r="22" spans="2:13" ht="13.5" customHeight="1" x14ac:dyDescent="0.2">
      <c r="B22" s="178">
        <v>43921</v>
      </c>
      <c r="C22" s="179" t="s">
        <v>90</v>
      </c>
      <c r="D22" s="180">
        <v>13278</v>
      </c>
      <c r="E22" s="180">
        <v>0</v>
      </c>
      <c r="F22" s="180">
        <v>83989</v>
      </c>
      <c r="G22" s="181">
        <v>0.15809213111240758</v>
      </c>
      <c r="H22" s="181">
        <v>0.15809213111240758</v>
      </c>
    </row>
    <row r="23" spans="2:13" ht="13.5" customHeight="1" x14ac:dyDescent="0.2">
      <c r="B23" s="178">
        <v>43921</v>
      </c>
      <c r="C23" s="179" t="s">
        <v>91</v>
      </c>
      <c r="D23" s="180">
        <v>13404</v>
      </c>
      <c r="E23" s="180">
        <v>0</v>
      </c>
      <c r="F23" s="180">
        <v>83989</v>
      </c>
      <c r="G23" s="181">
        <v>0.15959232756670516</v>
      </c>
      <c r="H23" s="181">
        <v>0.15959232756670516</v>
      </c>
    </row>
    <row r="24" spans="2:13" ht="13.5" customHeight="1" x14ac:dyDescent="0.2">
      <c r="B24" s="176">
        <v>43921</v>
      </c>
      <c r="C24" s="179" t="s">
        <v>92</v>
      </c>
      <c r="D24" s="180">
        <v>22021</v>
      </c>
      <c r="E24" s="180">
        <v>0</v>
      </c>
      <c r="F24" s="180">
        <v>83989</v>
      </c>
      <c r="G24" s="181">
        <v>0.26218909619116787</v>
      </c>
      <c r="H24" s="181">
        <v>0.26218909619116787</v>
      </c>
    </row>
    <row r="25" spans="2:13" s="134" customFormat="1" ht="13.5" customHeight="1" x14ac:dyDescent="0.2">
      <c r="B25" s="182">
        <v>43921</v>
      </c>
      <c r="C25" s="179" t="s">
        <v>93</v>
      </c>
      <c r="D25" s="180">
        <v>2596</v>
      </c>
      <c r="E25" s="180">
        <v>0</v>
      </c>
      <c r="F25" s="180">
        <v>83989</v>
      </c>
      <c r="G25" s="181">
        <v>3.0908809486956627E-2</v>
      </c>
      <c r="H25" s="181">
        <v>3.0908809486956627E-2</v>
      </c>
    </row>
    <row r="26" spans="2:13" s="134" customFormat="1" ht="13.5" customHeight="1" x14ac:dyDescent="0.2">
      <c r="B26" s="182">
        <v>43952</v>
      </c>
      <c r="C26" s="179" t="s">
        <v>94</v>
      </c>
      <c r="D26" s="183">
        <v>8455</v>
      </c>
      <c r="E26" s="183">
        <v>0</v>
      </c>
      <c r="F26" s="183">
        <v>65170</v>
      </c>
      <c r="G26" s="185">
        <v>0.12973760932944606</v>
      </c>
      <c r="H26" s="185">
        <v>0.12973760932944606</v>
      </c>
    </row>
    <row r="27" spans="2:13" s="134" customFormat="1" ht="13.5" customHeight="1" x14ac:dyDescent="0.2">
      <c r="B27" s="177">
        <v>43921</v>
      </c>
      <c r="C27" s="165" t="s">
        <v>95</v>
      </c>
      <c r="D27" s="184">
        <v>61464</v>
      </c>
      <c r="E27" s="184">
        <v>0</v>
      </c>
      <c r="F27" s="184">
        <v>83989</v>
      </c>
      <c r="G27" s="186">
        <v>0.73181011799164175</v>
      </c>
      <c r="H27" s="186">
        <v>0.73181011799164175</v>
      </c>
    </row>
    <row r="28" spans="2:13" s="134" customFormat="1" x14ac:dyDescent="0.2"/>
    <row r="29" spans="2:13" s="134" customFormat="1" x14ac:dyDescent="0.2">
      <c r="B29" s="133" t="s">
        <v>96</v>
      </c>
    </row>
    <row r="30" spans="2:13" x14ac:dyDescent="0.2">
      <c r="B30" s="134" t="s">
        <v>132</v>
      </c>
      <c r="C30" s="134"/>
      <c r="D30" s="134"/>
      <c r="E30" s="134"/>
      <c r="F30" s="134"/>
      <c r="G30" s="134"/>
      <c r="H30" s="134"/>
    </row>
    <row r="31" spans="2:13" x14ac:dyDescent="0.2">
      <c r="B31" s="187" t="s">
        <v>97</v>
      </c>
      <c r="C31" s="187"/>
      <c r="D31" s="187"/>
      <c r="E31" s="187"/>
      <c r="F31" s="187"/>
      <c r="G31" s="187"/>
      <c r="H31" s="187"/>
      <c r="I31" s="188"/>
      <c r="J31" s="188"/>
      <c r="K31" s="188"/>
      <c r="L31" s="188"/>
      <c r="M31" s="188"/>
    </row>
    <row r="32" spans="2:13" x14ac:dyDescent="0.2">
      <c r="B32" s="187" t="s">
        <v>155</v>
      </c>
      <c r="C32" s="187"/>
      <c r="D32" s="187"/>
      <c r="E32" s="187"/>
      <c r="F32" s="187"/>
      <c r="G32" s="187"/>
      <c r="H32" s="187"/>
      <c r="I32" s="188"/>
      <c r="J32" s="188"/>
      <c r="K32" s="188"/>
      <c r="L32" s="188"/>
      <c r="M32" s="188"/>
    </row>
    <row r="33" spans="2:13" x14ac:dyDescent="0.2">
      <c r="B33" s="187" t="s">
        <v>133</v>
      </c>
      <c r="C33" s="187"/>
      <c r="D33" s="187"/>
      <c r="E33" s="187"/>
      <c r="F33" s="187"/>
      <c r="G33" s="187"/>
      <c r="H33" s="187"/>
      <c r="I33" s="188"/>
      <c r="J33" s="188"/>
      <c r="K33" s="188"/>
      <c r="L33" s="188"/>
      <c r="M33" s="188"/>
    </row>
    <row r="34" spans="2:13" ht="14.4" x14ac:dyDescent="0.3">
      <c r="B34" s="188" t="s">
        <v>156</v>
      </c>
      <c r="C34" s="189"/>
      <c r="D34" s="189"/>
      <c r="E34" s="189"/>
      <c r="F34" s="189"/>
      <c r="G34" s="189"/>
      <c r="H34" s="189"/>
      <c r="I34" s="190"/>
      <c r="J34" s="190"/>
      <c r="K34" s="190"/>
      <c r="L34" s="190"/>
      <c r="M34" s="190"/>
    </row>
    <row r="35" spans="2:13" ht="42.6" customHeight="1" x14ac:dyDescent="0.3">
      <c r="B35" s="259" t="s">
        <v>157</v>
      </c>
      <c r="C35" s="260"/>
      <c r="D35" s="260"/>
      <c r="E35" s="260"/>
      <c r="F35" s="260"/>
      <c r="G35" s="260"/>
      <c r="H35" s="260"/>
      <c r="I35" s="260"/>
      <c r="J35" s="260"/>
      <c r="K35" s="260"/>
      <c r="L35" s="260"/>
      <c r="M35" s="260"/>
    </row>
    <row r="36" spans="2:13" ht="14.4" x14ac:dyDescent="0.3">
      <c r="B36" s="259" t="s">
        <v>191</v>
      </c>
      <c r="C36" s="260"/>
      <c r="D36" s="260"/>
      <c r="E36" s="260"/>
      <c r="F36" s="260"/>
      <c r="G36" s="260"/>
      <c r="H36" s="260"/>
      <c r="I36" s="260"/>
      <c r="J36" s="260"/>
      <c r="K36" s="260"/>
      <c r="L36" s="260"/>
      <c r="M36" s="260"/>
    </row>
    <row r="37" spans="2:13" x14ac:dyDescent="0.2">
      <c r="B37" s="242" t="s">
        <v>192</v>
      </c>
      <c r="I37" s="135"/>
    </row>
    <row r="38" spans="2:13" x14ac:dyDescent="0.2">
      <c r="I38" s="135"/>
    </row>
    <row r="39" spans="2:13" x14ac:dyDescent="0.2">
      <c r="I39" s="135"/>
    </row>
    <row r="40" spans="2:13" x14ac:dyDescent="0.2">
      <c r="I40" s="135"/>
    </row>
    <row r="41" spans="2:13" x14ac:dyDescent="0.2">
      <c r="I41" s="135"/>
    </row>
    <row r="42" spans="2:13" x14ac:dyDescent="0.2">
      <c r="I42" s="135"/>
    </row>
    <row r="43" spans="2:13" x14ac:dyDescent="0.2">
      <c r="I43" s="135"/>
    </row>
    <row r="44" spans="2:13" x14ac:dyDescent="0.2">
      <c r="I44" s="135"/>
    </row>
    <row r="45" spans="2:13" x14ac:dyDescent="0.2">
      <c r="I45" s="135"/>
    </row>
    <row r="46" spans="2:13" x14ac:dyDescent="0.2">
      <c r="I46" s="135"/>
    </row>
    <row r="54" spans="2:8" x14ac:dyDescent="0.2">
      <c r="B54" s="134"/>
      <c r="C54" s="134"/>
      <c r="D54" s="134"/>
      <c r="E54" s="134"/>
      <c r="F54" s="134"/>
      <c r="G54" s="134"/>
      <c r="H54" s="134"/>
    </row>
  </sheetData>
  <mergeCells count="4">
    <mergeCell ref="B13:S13"/>
    <mergeCell ref="C4:N4"/>
    <mergeCell ref="B35:M35"/>
    <mergeCell ref="B36:M36"/>
  </mergeCells>
  <hyperlinks>
    <hyperlink ref="C11" r:id="rId1"/>
    <hyperlink ref="B37" r:id="rId2"/>
  </hyperlinks>
  <pageMargins left="0.7" right="0.7" top="0.75" bottom="0.75" header="0.3" footer="0.3"/>
  <pageSetup paperSize="9" orientation="portrait" horizontalDpi="90" verticalDpi="9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K45"/>
  <sheetViews>
    <sheetView zoomScale="85" zoomScaleNormal="85" workbookViewId="0"/>
  </sheetViews>
  <sheetFormatPr defaultColWidth="8.88671875" defaultRowHeight="12.6" x14ac:dyDescent="0.2"/>
  <cols>
    <col min="1" max="1" width="2" style="227" customWidth="1"/>
    <col min="2" max="2" width="20.88671875" style="126" customWidth="1"/>
    <col min="3" max="3" width="47.88671875" style="126" customWidth="1"/>
    <col min="4" max="4" width="20.5546875" style="227" hidden="1" customWidth="1"/>
    <col min="5" max="5" width="22.44140625" style="126" customWidth="1"/>
    <col min="6" max="61" width="15.77734375" style="126" customWidth="1"/>
    <col min="62" max="62" width="2.5546875" style="126" customWidth="1"/>
    <col min="63" max="63" width="15.77734375" style="126" customWidth="1"/>
    <col min="64" max="16384" width="8.88671875" style="126"/>
  </cols>
  <sheetData>
    <row r="1" spans="1:63" s="60" customFormat="1" ht="14.1" customHeight="1" x14ac:dyDescent="0.3">
      <c r="A1" s="225"/>
      <c r="B1" s="61" t="s">
        <v>0</v>
      </c>
      <c r="D1" s="225"/>
      <c r="E1" s="244" t="s">
        <v>199</v>
      </c>
      <c r="I1" s="62"/>
      <c r="M1" s="62"/>
    </row>
    <row r="2" spans="1:63" s="60" customFormat="1" ht="14.1" customHeight="1" x14ac:dyDescent="0.3">
      <c r="A2" s="225"/>
      <c r="D2" s="225"/>
      <c r="I2" s="62"/>
      <c r="M2" s="62"/>
    </row>
    <row r="3" spans="1:63" s="69" customFormat="1" ht="18.75" customHeight="1" x14ac:dyDescent="0.3">
      <c r="A3" s="226"/>
      <c r="B3" s="64" t="s">
        <v>1</v>
      </c>
      <c r="C3" s="5" t="s">
        <v>148</v>
      </c>
      <c r="D3" s="229"/>
      <c r="E3" s="5"/>
      <c r="F3" s="65"/>
      <c r="G3" s="215"/>
      <c r="H3" s="215"/>
      <c r="I3" s="67"/>
      <c r="J3" s="215"/>
      <c r="K3" s="215"/>
      <c r="L3" s="215"/>
      <c r="M3" s="68"/>
    </row>
    <row r="4" spans="1:63" s="69" customFormat="1" ht="28.5" customHeight="1" x14ac:dyDescent="0.2">
      <c r="A4" s="226"/>
      <c r="B4" s="64" t="s">
        <v>3</v>
      </c>
      <c r="C4" s="261" t="s">
        <v>189</v>
      </c>
      <c r="D4" s="261"/>
      <c r="E4" s="261"/>
      <c r="F4" s="261"/>
      <c r="G4" s="261"/>
      <c r="H4" s="261"/>
      <c r="I4" s="261"/>
      <c r="J4" s="261"/>
      <c r="K4" s="261"/>
      <c r="L4" s="261"/>
      <c r="M4" s="261"/>
    </row>
    <row r="5" spans="1:63" s="69" customFormat="1" ht="19.5" customHeight="1" x14ac:dyDescent="0.3">
      <c r="A5" s="226"/>
      <c r="B5" s="71" t="s">
        <v>4</v>
      </c>
      <c r="C5" s="10" t="s">
        <v>197</v>
      </c>
      <c r="D5" s="230"/>
      <c r="E5" s="10"/>
      <c r="F5" s="72"/>
      <c r="G5" s="73"/>
      <c r="H5" s="73"/>
      <c r="I5" s="68"/>
      <c r="J5" s="73"/>
      <c r="K5" s="73"/>
      <c r="L5" s="73"/>
      <c r="M5" s="68"/>
    </row>
    <row r="6" spans="1:63" s="69" customFormat="1" ht="14.4" x14ac:dyDescent="0.2">
      <c r="A6" s="226"/>
      <c r="B6" s="71" t="s">
        <v>5</v>
      </c>
      <c r="C6" s="15" t="s">
        <v>6</v>
      </c>
      <c r="D6" s="231"/>
      <c r="E6" s="15"/>
      <c r="F6" s="74"/>
      <c r="G6" s="75"/>
      <c r="H6" s="75"/>
      <c r="I6" s="76"/>
      <c r="J6" s="75"/>
      <c r="K6" s="75"/>
      <c r="L6" s="75"/>
      <c r="M6" s="68"/>
    </row>
    <row r="7" spans="1:63" s="69" customFormat="1" ht="14.4" x14ac:dyDescent="0.2">
      <c r="A7" s="226"/>
      <c r="B7" s="71" t="s">
        <v>7</v>
      </c>
      <c r="C7" s="15" t="s">
        <v>8</v>
      </c>
      <c r="D7" s="231"/>
      <c r="E7" s="15"/>
      <c r="F7" s="74"/>
      <c r="G7" s="75"/>
      <c r="H7" s="75"/>
      <c r="I7" s="76"/>
      <c r="J7" s="75"/>
      <c r="K7" s="75"/>
      <c r="L7" s="75"/>
      <c r="M7" s="68"/>
    </row>
    <row r="8" spans="1:63" s="69" customFormat="1" ht="14.4" x14ac:dyDescent="0.2">
      <c r="A8" s="226"/>
      <c r="B8" s="71" t="s">
        <v>9</v>
      </c>
      <c r="C8" s="14" t="s">
        <v>198</v>
      </c>
      <c r="D8" s="232"/>
      <c r="E8" s="14"/>
      <c r="F8" s="78"/>
      <c r="G8" s="75"/>
      <c r="H8" s="75"/>
      <c r="I8" s="76"/>
      <c r="J8" s="75"/>
      <c r="K8" s="75"/>
      <c r="L8" s="75"/>
      <c r="M8" s="68"/>
    </row>
    <row r="9" spans="1:63" s="69" customFormat="1" x14ac:dyDescent="0.2">
      <c r="A9" s="226"/>
      <c r="B9" s="71" t="s">
        <v>10</v>
      </c>
      <c r="C9" s="74" t="s">
        <v>11</v>
      </c>
      <c r="D9" s="233"/>
      <c r="E9" s="74"/>
      <c r="F9" s="74"/>
      <c r="G9" s="77"/>
      <c r="I9" s="74"/>
      <c r="J9" s="77"/>
      <c r="K9" s="77"/>
      <c r="L9" s="77"/>
      <c r="M9" s="68"/>
    </row>
    <row r="10" spans="1:63" s="69" customFormat="1" x14ac:dyDescent="0.2">
      <c r="A10" s="226"/>
      <c r="B10" s="71" t="s">
        <v>12</v>
      </c>
      <c r="C10" s="74" t="s">
        <v>13</v>
      </c>
      <c r="D10" s="233"/>
      <c r="E10" s="74"/>
      <c r="F10" s="74"/>
      <c r="G10" s="77"/>
      <c r="H10" s="77"/>
      <c r="I10" s="74"/>
      <c r="J10" s="77"/>
      <c r="K10" s="77"/>
      <c r="L10" s="77"/>
      <c r="M10" s="68"/>
    </row>
    <row r="11" spans="1:63" s="69" customFormat="1" ht="14.4" x14ac:dyDescent="0.3">
      <c r="A11" s="226"/>
      <c r="B11" s="71" t="s">
        <v>14</v>
      </c>
      <c r="C11" s="17" t="s">
        <v>15</v>
      </c>
      <c r="D11" s="234"/>
      <c r="E11" s="17"/>
      <c r="F11" s="17"/>
      <c r="G11" s="77"/>
      <c r="H11" s="77"/>
      <c r="I11" s="74"/>
      <c r="J11" s="77"/>
      <c r="K11" s="77"/>
      <c r="L11" s="77"/>
      <c r="M11" s="68"/>
    </row>
    <row r="12" spans="1:63" s="69" customFormat="1" x14ac:dyDescent="0.2">
      <c r="A12" s="226"/>
      <c r="B12" s="63"/>
      <c r="C12" s="63"/>
      <c r="D12" s="226"/>
      <c r="E12" s="63"/>
      <c r="F12" s="63"/>
      <c r="G12" s="63"/>
      <c r="H12" s="63"/>
      <c r="I12" s="79"/>
      <c r="J12" s="63"/>
      <c r="K12" s="63"/>
      <c r="L12" s="63"/>
      <c r="M12" s="68"/>
    </row>
    <row r="13" spans="1:63" s="80" customFormat="1" ht="16.2" x14ac:dyDescent="0.3">
      <c r="A13" s="226"/>
      <c r="B13" s="215" t="s">
        <v>188</v>
      </c>
      <c r="C13" s="215"/>
      <c r="D13" s="235"/>
      <c r="E13" s="215"/>
      <c r="F13" s="215"/>
      <c r="G13" s="215"/>
      <c r="H13" s="215"/>
      <c r="I13" s="215"/>
      <c r="J13" s="215"/>
      <c r="K13" s="215"/>
      <c r="L13" s="215"/>
      <c r="M13" s="247"/>
      <c r="N13" s="247"/>
      <c r="O13" s="247"/>
      <c r="P13" s="247"/>
    </row>
    <row r="14" spans="1:63" ht="14.4" x14ac:dyDescent="0.3">
      <c r="BB14" s="245"/>
      <c r="BC14" s="245"/>
      <c r="BD14" s="245"/>
      <c r="BE14" s="245"/>
      <c r="BF14" s="245"/>
      <c r="BG14" s="245"/>
      <c r="BH14" s="245"/>
      <c r="BI14" s="271" t="s">
        <v>199</v>
      </c>
    </row>
    <row r="15" spans="1:63" ht="37.799999999999997" x14ac:dyDescent="0.3">
      <c r="B15" s="136" t="s">
        <v>78</v>
      </c>
      <c r="C15" s="224" t="s">
        <v>79</v>
      </c>
      <c r="D15" s="236" t="s">
        <v>160</v>
      </c>
      <c r="E15" s="204" t="s">
        <v>82</v>
      </c>
      <c r="F15" s="203" t="s">
        <v>179</v>
      </c>
      <c r="G15" s="204">
        <v>43898</v>
      </c>
      <c r="H15" s="204">
        <v>43905</v>
      </c>
      <c r="I15" s="204">
        <v>43912</v>
      </c>
      <c r="J15" s="204">
        <v>43919</v>
      </c>
      <c r="K15" s="204">
        <v>43926</v>
      </c>
      <c r="L15" s="204">
        <v>43933</v>
      </c>
      <c r="M15" s="204">
        <v>43940</v>
      </c>
      <c r="N15" s="204">
        <v>43947</v>
      </c>
      <c r="O15" s="204">
        <v>43954</v>
      </c>
      <c r="P15" s="204">
        <v>43961</v>
      </c>
      <c r="Q15" s="204">
        <v>43968</v>
      </c>
      <c r="R15" s="204">
        <v>43975</v>
      </c>
      <c r="S15" s="204">
        <v>43982</v>
      </c>
      <c r="T15" s="204">
        <v>43989</v>
      </c>
      <c r="U15" s="204">
        <v>43996</v>
      </c>
      <c r="V15" s="204">
        <v>44003</v>
      </c>
      <c r="W15" s="204">
        <v>44010</v>
      </c>
      <c r="X15" s="204">
        <v>44017</v>
      </c>
      <c r="Y15" s="204">
        <v>44024</v>
      </c>
      <c r="Z15" s="204">
        <v>44031</v>
      </c>
      <c r="AA15" s="204">
        <v>44038</v>
      </c>
      <c r="AB15" s="204">
        <v>44045</v>
      </c>
      <c r="AC15" s="204">
        <v>44052</v>
      </c>
      <c r="AD15" s="204">
        <v>44059</v>
      </c>
      <c r="AE15" s="204">
        <v>44066</v>
      </c>
      <c r="AF15" s="204">
        <v>44073</v>
      </c>
      <c r="AG15" s="204">
        <v>44080</v>
      </c>
      <c r="AH15" s="204">
        <v>44087</v>
      </c>
      <c r="AI15" s="204">
        <v>44094</v>
      </c>
      <c r="AJ15" s="204">
        <v>44101</v>
      </c>
      <c r="AK15" s="204">
        <v>44108</v>
      </c>
      <c r="AL15" s="204">
        <v>44115</v>
      </c>
      <c r="AM15" s="204">
        <v>44122</v>
      </c>
      <c r="AN15" s="204">
        <v>44129</v>
      </c>
      <c r="AO15" s="204">
        <v>44136</v>
      </c>
      <c r="AP15" s="204">
        <v>44143</v>
      </c>
      <c r="AQ15" s="204">
        <v>44150</v>
      </c>
      <c r="AR15" s="204">
        <v>44157</v>
      </c>
      <c r="AS15" s="204">
        <v>44164</v>
      </c>
      <c r="AT15" s="204">
        <v>44171</v>
      </c>
      <c r="AU15" s="204">
        <v>44178</v>
      </c>
      <c r="AV15" s="204">
        <v>44185</v>
      </c>
      <c r="AW15" s="204">
        <v>44192</v>
      </c>
      <c r="AX15" s="204">
        <v>44199</v>
      </c>
      <c r="AY15" s="204">
        <v>44206</v>
      </c>
      <c r="AZ15" s="204">
        <v>44213</v>
      </c>
      <c r="BA15" s="204">
        <v>44220</v>
      </c>
      <c r="BB15" s="204">
        <v>44227</v>
      </c>
      <c r="BC15" s="204">
        <v>44234</v>
      </c>
      <c r="BD15" s="204">
        <v>44241</v>
      </c>
      <c r="BE15" s="204">
        <v>44248</v>
      </c>
      <c r="BF15" s="204">
        <v>44255</v>
      </c>
      <c r="BG15" s="204">
        <v>44262</v>
      </c>
      <c r="BH15" s="204">
        <v>44269</v>
      </c>
      <c r="BI15" s="204">
        <v>44276</v>
      </c>
      <c r="BK15" s="206" t="s">
        <v>21</v>
      </c>
    </row>
    <row r="16" spans="1:63" s="99" customFormat="1" ht="14.4" x14ac:dyDescent="0.3">
      <c r="A16" s="221"/>
      <c r="B16" s="262" t="s">
        <v>80</v>
      </c>
      <c r="C16" s="262"/>
      <c r="D16" s="236"/>
      <c r="E16" s="222"/>
      <c r="F16" s="222"/>
    </row>
    <row r="17" spans="1:63" ht="13.5" customHeight="1" x14ac:dyDescent="0.2">
      <c r="A17" s="228" t="s">
        <v>164</v>
      </c>
      <c r="B17" s="172">
        <v>43914</v>
      </c>
      <c r="C17" s="173" t="s">
        <v>85</v>
      </c>
      <c r="D17" s="237" t="s">
        <v>160</v>
      </c>
      <c r="E17" s="174">
        <v>85585</v>
      </c>
      <c r="F17" s="174">
        <v>0</v>
      </c>
      <c r="G17" s="174">
        <v>0</v>
      </c>
      <c r="H17" s="174">
        <v>2</v>
      </c>
      <c r="I17" s="174">
        <v>7</v>
      </c>
      <c r="J17" s="174">
        <v>57</v>
      </c>
      <c r="K17" s="174">
        <v>160</v>
      </c>
      <c r="L17" s="174">
        <v>242</v>
      </c>
      <c r="M17" s="174">
        <v>228</v>
      </c>
      <c r="N17" s="174">
        <v>168</v>
      </c>
      <c r="O17" s="174">
        <v>98</v>
      </c>
      <c r="P17" s="174">
        <v>76</v>
      </c>
      <c r="Q17" s="174">
        <v>42</v>
      </c>
      <c r="R17" s="174">
        <v>35</v>
      </c>
      <c r="S17" s="174">
        <v>24</v>
      </c>
      <c r="T17" s="174">
        <v>19</v>
      </c>
      <c r="U17" s="174">
        <v>18</v>
      </c>
      <c r="V17" s="174">
        <v>12</v>
      </c>
      <c r="W17" s="174">
        <v>4</v>
      </c>
      <c r="X17" s="174">
        <v>7</v>
      </c>
      <c r="Y17" s="174">
        <v>2</v>
      </c>
      <c r="Z17" s="174">
        <v>0</v>
      </c>
      <c r="AA17" s="174">
        <v>3</v>
      </c>
      <c r="AB17" s="174">
        <v>2</v>
      </c>
      <c r="AC17" s="174">
        <v>1</v>
      </c>
      <c r="AD17" s="174">
        <v>1</v>
      </c>
      <c r="AE17" s="174">
        <v>1</v>
      </c>
      <c r="AF17" s="174">
        <v>1</v>
      </c>
      <c r="AG17" s="174">
        <v>0</v>
      </c>
      <c r="AH17" s="174">
        <v>3</v>
      </c>
      <c r="AI17" s="174">
        <v>1</v>
      </c>
      <c r="AJ17" s="174">
        <v>3</v>
      </c>
      <c r="AK17" s="174">
        <v>3</v>
      </c>
      <c r="AL17" s="174">
        <v>8</v>
      </c>
      <c r="AM17" s="174">
        <v>8</v>
      </c>
      <c r="AN17" s="174">
        <v>20</v>
      </c>
      <c r="AO17" s="174">
        <v>28</v>
      </c>
      <c r="AP17" s="174">
        <v>26</v>
      </c>
      <c r="AQ17" s="174">
        <v>36</v>
      </c>
      <c r="AR17" s="174">
        <v>41</v>
      </c>
      <c r="AS17" s="174">
        <v>49</v>
      </c>
      <c r="AT17" s="174">
        <v>35</v>
      </c>
      <c r="AU17" s="174">
        <v>34</v>
      </c>
      <c r="AV17" s="174">
        <v>46</v>
      </c>
      <c r="AW17" s="174">
        <v>48</v>
      </c>
      <c r="AX17" s="174">
        <v>49</v>
      </c>
      <c r="AY17" s="174">
        <v>67</v>
      </c>
      <c r="AZ17" s="174">
        <v>107</v>
      </c>
      <c r="BA17" s="174">
        <v>112</v>
      </c>
      <c r="BB17" s="174">
        <v>84</v>
      </c>
      <c r="BC17" s="174">
        <v>82</v>
      </c>
      <c r="BD17" s="174">
        <v>37</v>
      </c>
      <c r="BE17" s="174">
        <v>37</v>
      </c>
      <c r="BF17" s="174">
        <v>23</v>
      </c>
      <c r="BG17" s="174">
        <v>18</v>
      </c>
      <c r="BH17" s="174">
        <v>8</v>
      </c>
      <c r="BI17" s="174">
        <v>0</v>
      </c>
      <c r="BK17" s="174">
        <v>2223</v>
      </c>
    </row>
    <row r="18" spans="1:63" ht="13.5" customHeight="1" x14ac:dyDescent="0.2">
      <c r="A18" s="228" t="s">
        <v>163</v>
      </c>
      <c r="B18" s="178">
        <v>43914</v>
      </c>
      <c r="C18" s="179" t="s">
        <v>86</v>
      </c>
      <c r="D18" s="237" t="s">
        <v>160</v>
      </c>
      <c r="E18" s="180">
        <v>85585</v>
      </c>
      <c r="F18" s="180">
        <v>0</v>
      </c>
      <c r="G18" s="180">
        <v>0</v>
      </c>
      <c r="H18" s="180">
        <v>1</v>
      </c>
      <c r="I18" s="180">
        <v>5</v>
      </c>
      <c r="J18" s="180">
        <v>40</v>
      </c>
      <c r="K18" s="180">
        <v>83</v>
      </c>
      <c r="L18" s="180">
        <v>107</v>
      </c>
      <c r="M18" s="180">
        <v>85</v>
      </c>
      <c r="N18" s="180">
        <v>72</v>
      </c>
      <c r="O18" s="180">
        <v>39</v>
      </c>
      <c r="P18" s="180">
        <v>25</v>
      </c>
      <c r="Q18" s="180">
        <v>15</v>
      </c>
      <c r="R18" s="180">
        <v>9</v>
      </c>
      <c r="S18" s="180">
        <v>7</v>
      </c>
      <c r="T18" s="180">
        <v>15</v>
      </c>
      <c r="U18" s="180">
        <v>4</v>
      </c>
      <c r="V18" s="180">
        <v>3</v>
      </c>
      <c r="W18" s="180">
        <v>4</v>
      </c>
      <c r="X18" s="180">
        <v>1</v>
      </c>
      <c r="Y18" s="180">
        <v>2</v>
      </c>
      <c r="Z18" s="180">
        <v>0</v>
      </c>
      <c r="AA18" s="180">
        <v>0</v>
      </c>
      <c r="AB18" s="180">
        <v>1</v>
      </c>
      <c r="AC18" s="180">
        <v>1</v>
      </c>
      <c r="AD18" s="180">
        <v>1</v>
      </c>
      <c r="AE18" s="180">
        <v>2</v>
      </c>
      <c r="AF18" s="180">
        <v>0</v>
      </c>
      <c r="AG18" s="180">
        <v>3</v>
      </c>
      <c r="AH18" s="180">
        <v>0</v>
      </c>
      <c r="AI18" s="180">
        <v>0</v>
      </c>
      <c r="AJ18" s="180">
        <v>4</v>
      </c>
      <c r="AK18" s="180">
        <v>1</v>
      </c>
      <c r="AL18" s="180">
        <v>7</v>
      </c>
      <c r="AM18" s="180">
        <v>6</v>
      </c>
      <c r="AN18" s="180">
        <v>9</v>
      </c>
      <c r="AO18" s="180">
        <v>12</v>
      </c>
      <c r="AP18" s="180">
        <v>17</v>
      </c>
      <c r="AQ18" s="180">
        <v>18</v>
      </c>
      <c r="AR18" s="180">
        <v>15</v>
      </c>
      <c r="AS18" s="180">
        <v>17</v>
      </c>
      <c r="AT18" s="180">
        <v>10</v>
      </c>
      <c r="AU18" s="180">
        <v>21</v>
      </c>
      <c r="AV18" s="180">
        <v>34</v>
      </c>
      <c r="AW18" s="180">
        <v>32</v>
      </c>
      <c r="AX18" s="180">
        <v>36</v>
      </c>
      <c r="AY18" s="180">
        <v>47</v>
      </c>
      <c r="AZ18" s="180">
        <v>66</v>
      </c>
      <c r="BA18" s="180">
        <v>88</v>
      </c>
      <c r="BB18" s="180">
        <v>53</v>
      </c>
      <c r="BC18" s="180">
        <v>49</v>
      </c>
      <c r="BD18" s="180">
        <v>37</v>
      </c>
      <c r="BE18" s="180">
        <v>17</v>
      </c>
      <c r="BF18" s="180">
        <v>18</v>
      </c>
      <c r="BG18" s="180">
        <v>6</v>
      </c>
      <c r="BH18" s="180">
        <v>2</v>
      </c>
      <c r="BI18" s="180">
        <v>0</v>
      </c>
      <c r="BK18" s="180">
        <v>1147</v>
      </c>
    </row>
    <row r="19" spans="1:63" ht="13.5" customHeight="1" x14ac:dyDescent="0.2">
      <c r="A19" s="227" t="s">
        <v>167</v>
      </c>
      <c r="B19" s="178">
        <v>43921</v>
      </c>
      <c r="C19" s="179" t="s">
        <v>87</v>
      </c>
      <c r="D19" s="237" t="s">
        <v>161</v>
      </c>
      <c r="E19" s="180">
        <v>83989</v>
      </c>
      <c r="F19" s="180">
        <v>0</v>
      </c>
      <c r="G19" s="180">
        <v>0</v>
      </c>
      <c r="H19" s="180">
        <v>0</v>
      </c>
      <c r="I19" s="180">
        <v>6</v>
      </c>
      <c r="J19" s="180">
        <v>56</v>
      </c>
      <c r="K19" s="180">
        <v>300</v>
      </c>
      <c r="L19" s="180">
        <v>406</v>
      </c>
      <c r="M19" s="180">
        <v>320</v>
      </c>
      <c r="N19" s="180">
        <v>209</v>
      </c>
      <c r="O19" s="180">
        <v>155</v>
      </c>
      <c r="P19" s="180">
        <v>110</v>
      </c>
      <c r="Q19" s="180">
        <v>84</v>
      </c>
      <c r="R19" s="180">
        <v>61</v>
      </c>
      <c r="S19" s="180">
        <v>41</v>
      </c>
      <c r="T19" s="180">
        <v>46</v>
      </c>
      <c r="U19" s="180">
        <v>24</v>
      </c>
      <c r="V19" s="180">
        <v>25</v>
      </c>
      <c r="W19" s="180">
        <v>10</v>
      </c>
      <c r="X19" s="180">
        <v>8</v>
      </c>
      <c r="Y19" s="180">
        <v>8</v>
      </c>
      <c r="Z19" s="180">
        <v>7</v>
      </c>
      <c r="AA19" s="180">
        <v>4</v>
      </c>
      <c r="AB19" s="180">
        <v>8</v>
      </c>
      <c r="AC19" s="180">
        <v>4</v>
      </c>
      <c r="AD19" s="180">
        <v>3</v>
      </c>
      <c r="AE19" s="180">
        <v>6</v>
      </c>
      <c r="AF19" s="180">
        <v>4</v>
      </c>
      <c r="AG19" s="180">
        <v>3</v>
      </c>
      <c r="AH19" s="180">
        <v>7</v>
      </c>
      <c r="AI19" s="180">
        <v>12</v>
      </c>
      <c r="AJ19" s="180">
        <v>16</v>
      </c>
      <c r="AK19" s="180">
        <v>29</v>
      </c>
      <c r="AL19" s="180">
        <v>31</v>
      </c>
      <c r="AM19" s="180">
        <v>56</v>
      </c>
      <c r="AN19" s="180">
        <v>74</v>
      </c>
      <c r="AO19" s="180">
        <v>97</v>
      </c>
      <c r="AP19" s="180">
        <v>146</v>
      </c>
      <c r="AQ19" s="180">
        <v>151</v>
      </c>
      <c r="AR19" s="180">
        <v>174</v>
      </c>
      <c r="AS19" s="180">
        <v>190</v>
      </c>
      <c r="AT19" s="180">
        <v>142</v>
      </c>
      <c r="AU19" s="180">
        <v>130</v>
      </c>
      <c r="AV19" s="180">
        <v>150</v>
      </c>
      <c r="AW19" s="180">
        <v>189</v>
      </c>
      <c r="AX19" s="180">
        <v>272</v>
      </c>
      <c r="AY19" s="180">
        <v>361</v>
      </c>
      <c r="AZ19" s="180">
        <v>447</v>
      </c>
      <c r="BA19" s="180">
        <v>489</v>
      </c>
      <c r="BB19" s="180">
        <v>422</v>
      </c>
      <c r="BC19" s="180">
        <v>295</v>
      </c>
      <c r="BD19" s="180">
        <v>236</v>
      </c>
      <c r="BE19" s="180">
        <v>153</v>
      </c>
      <c r="BF19" s="180">
        <v>126</v>
      </c>
      <c r="BG19" s="180">
        <v>78</v>
      </c>
      <c r="BH19" s="180">
        <v>53</v>
      </c>
      <c r="BI19" s="180">
        <v>10</v>
      </c>
      <c r="BK19" s="180">
        <v>6444</v>
      </c>
    </row>
    <row r="20" spans="1:63" ht="13.5" customHeight="1" x14ac:dyDescent="0.2">
      <c r="A20" s="227" t="s">
        <v>168</v>
      </c>
      <c r="B20" s="178">
        <v>43921</v>
      </c>
      <c r="C20" s="179" t="s">
        <v>88</v>
      </c>
      <c r="D20" s="237" t="s">
        <v>161</v>
      </c>
      <c r="E20" s="180">
        <v>83989</v>
      </c>
      <c r="F20" s="180">
        <v>0</v>
      </c>
      <c r="G20" s="180">
        <v>0</v>
      </c>
      <c r="H20" s="180">
        <v>2</v>
      </c>
      <c r="I20" s="180">
        <v>25</v>
      </c>
      <c r="J20" s="180">
        <v>109</v>
      </c>
      <c r="K20" s="180">
        <v>579</v>
      </c>
      <c r="L20" s="180">
        <v>757</v>
      </c>
      <c r="M20" s="180">
        <v>637</v>
      </c>
      <c r="N20" s="180">
        <v>501</v>
      </c>
      <c r="O20" s="180">
        <v>362</v>
      </c>
      <c r="P20" s="180">
        <v>285</v>
      </c>
      <c r="Q20" s="180">
        <v>191</v>
      </c>
      <c r="R20" s="180">
        <v>177</v>
      </c>
      <c r="S20" s="180">
        <v>149</v>
      </c>
      <c r="T20" s="180">
        <v>122</v>
      </c>
      <c r="U20" s="180">
        <v>93</v>
      </c>
      <c r="V20" s="180">
        <v>74</v>
      </c>
      <c r="W20" s="180">
        <v>49</v>
      </c>
      <c r="X20" s="180">
        <v>38</v>
      </c>
      <c r="Y20" s="180">
        <v>24</v>
      </c>
      <c r="Z20" s="180">
        <v>20</v>
      </c>
      <c r="AA20" s="180">
        <v>19</v>
      </c>
      <c r="AB20" s="180">
        <v>16</v>
      </c>
      <c r="AC20" s="180">
        <v>13</v>
      </c>
      <c r="AD20" s="180">
        <v>12</v>
      </c>
      <c r="AE20" s="180">
        <v>8</v>
      </c>
      <c r="AF20" s="180">
        <v>11</v>
      </c>
      <c r="AG20" s="180">
        <v>9</v>
      </c>
      <c r="AH20" s="180">
        <v>11</v>
      </c>
      <c r="AI20" s="180">
        <v>22</v>
      </c>
      <c r="AJ20" s="180">
        <v>40</v>
      </c>
      <c r="AK20" s="180">
        <v>53</v>
      </c>
      <c r="AL20" s="180">
        <v>66</v>
      </c>
      <c r="AM20" s="180">
        <v>80</v>
      </c>
      <c r="AN20" s="180">
        <v>207</v>
      </c>
      <c r="AO20" s="180">
        <v>220</v>
      </c>
      <c r="AP20" s="180">
        <v>322</v>
      </c>
      <c r="AQ20" s="180">
        <v>338</v>
      </c>
      <c r="AR20" s="180">
        <v>387</v>
      </c>
      <c r="AS20" s="180">
        <v>398</v>
      </c>
      <c r="AT20" s="180">
        <v>348</v>
      </c>
      <c r="AU20" s="180">
        <v>373</v>
      </c>
      <c r="AV20" s="180">
        <v>402</v>
      </c>
      <c r="AW20" s="180">
        <v>510</v>
      </c>
      <c r="AX20" s="180">
        <v>574</v>
      </c>
      <c r="AY20" s="180">
        <v>763</v>
      </c>
      <c r="AZ20" s="180">
        <v>952</v>
      </c>
      <c r="BA20" s="180">
        <v>935</v>
      </c>
      <c r="BB20" s="180">
        <v>765</v>
      </c>
      <c r="BC20" s="180">
        <v>600</v>
      </c>
      <c r="BD20" s="180">
        <v>471</v>
      </c>
      <c r="BE20" s="180">
        <v>348</v>
      </c>
      <c r="BF20" s="180">
        <v>213</v>
      </c>
      <c r="BG20" s="180">
        <v>147</v>
      </c>
      <c r="BH20" s="180">
        <v>92</v>
      </c>
      <c r="BI20" s="180">
        <v>22</v>
      </c>
      <c r="BK20" s="180">
        <v>13941</v>
      </c>
    </row>
    <row r="21" spans="1:63" ht="13.5" customHeight="1" x14ac:dyDescent="0.2">
      <c r="A21" s="227" t="s">
        <v>169</v>
      </c>
      <c r="B21" s="178">
        <v>43921</v>
      </c>
      <c r="C21" s="179" t="s">
        <v>89</v>
      </c>
      <c r="D21" s="237" t="s">
        <v>161</v>
      </c>
      <c r="E21" s="180">
        <v>83989</v>
      </c>
      <c r="F21" s="180">
        <v>0</v>
      </c>
      <c r="G21" s="180">
        <v>0</v>
      </c>
      <c r="H21" s="180">
        <v>0</v>
      </c>
      <c r="I21" s="180">
        <v>3</v>
      </c>
      <c r="J21" s="180">
        <v>20</v>
      </c>
      <c r="K21" s="180">
        <v>93</v>
      </c>
      <c r="L21" s="180">
        <v>194</v>
      </c>
      <c r="M21" s="180">
        <v>163</v>
      </c>
      <c r="N21" s="180">
        <v>114</v>
      </c>
      <c r="O21" s="180">
        <v>85</v>
      </c>
      <c r="P21" s="180">
        <v>61</v>
      </c>
      <c r="Q21" s="180">
        <v>39</v>
      </c>
      <c r="R21" s="180">
        <v>38</v>
      </c>
      <c r="S21" s="180">
        <v>28</v>
      </c>
      <c r="T21" s="180">
        <v>32</v>
      </c>
      <c r="U21" s="180">
        <v>17</v>
      </c>
      <c r="V21" s="180">
        <v>12</v>
      </c>
      <c r="W21" s="180">
        <v>6</v>
      </c>
      <c r="X21" s="180">
        <v>5</v>
      </c>
      <c r="Y21" s="180">
        <v>7</v>
      </c>
      <c r="Z21" s="180">
        <v>1</v>
      </c>
      <c r="AA21" s="180">
        <v>2</v>
      </c>
      <c r="AB21" s="180">
        <v>4</v>
      </c>
      <c r="AC21" s="180">
        <v>3</v>
      </c>
      <c r="AD21" s="180">
        <v>0</v>
      </c>
      <c r="AE21" s="180">
        <v>5</v>
      </c>
      <c r="AF21" s="180">
        <v>1</v>
      </c>
      <c r="AG21" s="180">
        <v>1</v>
      </c>
      <c r="AH21" s="180">
        <v>4</v>
      </c>
      <c r="AI21" s="180">
        <v>3</v>
      </c>
      <c r="AJ21" s="180">
        <v>3</v>
      </c>
      <c r="AK21" s="180">
        <v>10</v>
      </c>
      <c r="AL21" s="180">
        <v>8</v>
      </c>
      <c r="AM21" s="180">
        <v>13</v>
      </c>
      <c r="AN21" s="180">
        <v>24</v>
      </c>
      <c r="AO21" s="180">
        <v>27</v>
      </c>
      <c r="AP21" s="180">
        <v>45</v>
      </c>
      <c r="AQ21" s="180">
        <v>31</v>
      </c>
      <c r="AR21" s="180">
        <v>59</v>
      </c>
      <c r="AS21" s="180">
        <v>54</v>
      </c>
      <c r="AT21" s="180">
        <v>48</v>
      </c>
      <c r="AU21" s="180">
        <v>32</v>
      </c>
      <c r="AV21" s="180">
        <v>54</v>
      </c>
      <c r="AW21" s="180">
        <v>78</v>
      </c>
      <c r="AX21" s="180">
        <v>74</v>
      </c>
      <c r="AY21" s="180">
        <v>111</v>
      </c>
      <c r="AZ21" s="180">
        <v>105</v>
      </c>
      <c r="BA21" s="180">
        <v>156</v>
      </c>
      <c r="BB21" s="180">
        <v>97</v>
      </c>
      <c r="BC21" s="180">
        <v>99</v>
      </c>
      <c r="BD21" s="180">
        <v>61</v>
      </c>
      <c r="BE21" s="180">
        <v>44</v>
      </c>
      <c r="BF21" s="180">
        <v>23</v>
      </c>
      <c r="BG21" s="180">
        <v>16</v>
      </c>
      <c r="BH21" s="180">
        <v>18</v>
      </c>
      <c r="BI21" s="180">
        <v>2</v>
      </c>
      <c r="BK21" s="180">
        <v>2233</v>
      </c>
    </row>
    <row r="22" spans="1:63" ht="13.5" customHeight="1" x14ac:dyDescent="0.2">
      <c r="A22" s="227" t="s">
        <v>170</v>
      </c>
      <c r="B22" s="178">
        <v>43921</v>
      </c>
      <c r="C22" s="179" t="s">
        <v>90</v>
      </c>
      <c r="D22" s="237" t="s">
        <v>161</v>
      </c>
      <c r="E22" s="180">
        <v>83989</v>
      </c>
      <c r="F22" s="180">
        <v>0</v>
      </c>
      <c r="G22" s="180">
        <v>0</v>
      </c>
      <c r="H22" s="180">
        <v>6</v>
      </c>
      <c r="I22" s="180">
        <v>24</v>
      </c>
      <c r="J22" s="180">
        <v>107</v>
      </c>
      <c r="K22" s="180">
        <v>674</v>
      </c>
      <c r="L22" s="180">
        <v>820</v>
      </c>
      <c r="M22" s="180">
        <v>636</v>
      </c>
      <c r="N22" s="180">
        <v>443</v>
      </c>
      <c r="O22" s="180">
        <v>330</v>
      </c>
      <c r="P22" s="180">
        <v>251</v>
      </c>
      <c r="Q22" s="180">
        <v>205</v>
      </c>
      <c r="R22" s="180">
        <v>179</v>
      </c>
      <c r="S22" s="180">
        <v>121</v>
      </c>
      <c r="T22" s="180">
        <v>127</v>
      </c>
      <c r="U22" s="180">
        <v>70</v>
      </c>
      <c r="V22" s="180">
        <v>56</v>
      </c>
      <c r="W22" s="180">
        <v>47</v>
      </c>
      <c r="X22" s="180">
        <v>22</v>
      </c>
      <c r="Y22" s="180">
        <v>15</v>
      </c>
      <c r="Z22" s="180">
        <v>14</v>
      </c>
      <c r="AA22" s="180">
        <v>8</v>
      </c>
      <c r="AB22" s="180">
        <v>14</v>
      </c>
      <c r="AC22" s="180">
        <v>5</v>
      </c>
      <c r="AD22" s="180">
        <v>6</v>
      </c>
      <c r="AE22" s="180">
        <v>7</v>
      </c>
      <c r="AF22" s="180">
        <v>11</v>
      </c>
      <c r="AG22" s="180">
        <v>4</v>
      </c>
      <c r="AH22" s="180">
        <v>19</v>
      </c>
      <c r="AI22" s="180">
        <v>20</v>
      </c>
      <c r="AJ22" s="180">
        <v>33</v>
      </c>
      <c r="AK22" s="180">
        <v>60</v>
      </c>
      <c r="AL22" s="180">
        <v>70</v>
      </c>
      <c r="AM22" s="180">
        <v>129</v>
      </c>
      <c r="AN22" s="180">
        <v>205</v>
      </c>
      <c r="AO22" s="180">
        <v>259</v>
      </c>
      <c r="AP22" s="180">
        <v>326</v>
      </c>
      <c r="AQ22" s="180">
        <v>373</v>
      </c>
      <c r="AR22" s="180">
        <v>394</v>
      </c>
      <c r="AS22" s="180">
        <v>334</v>
      </c>
      <c r="AT22" s="180">
        <v>371</v>
      </c>
      <c r="AU22" s="180">
        <v>305</v>
      </c>
      <c r="AV22" s="180">
        <v>383</v>
      </c>
      <c r="AW22" s="180">
        <v>459</v>
      </c>
      <c r="AX22" s="180">
        <v>534</v>
      </c>
      <c r="AY22" s="180">
        <v>784</v>
      </c>
      <c r="AZ22" s="180">
        <v>799</v>
      </c>
      <c r="BA22" s="180">
        <v>846</v>
      </c>
      <c r="BB22" s="180">
        <v>663</v>
      </c>
      <c r="BC22" s="180">
        <v>510</v>
      </c>
      <c r="BD22" s="180">
        <v>440</v>
      </c>
      <c r="BE22" s="180">
        <v>299</v>
      </c>
      <c r="BF22" s="180">
        <v>190</v>
      </c>
      <c r="BG22" s="180">
        <v>150</v>
      </c>
      <c r="BH22" s="180">
        <v>107</v>
      </c>
      <c r="BI22" s="180">
        <v>14</v>
      </c>
      <c r="BK22" s="180">
        <v>13278</v>
      </c>
    </row>
    <row r="23" spans="1:63" ht="13.5" customHeight="1" x14ac:dyDescent="0.2">
      <c r="A23" s="227" t="s">
        <v>171</v>
      </c>
      <c r="B23" s="178">
        <v>43921</v>
      </c>
      <c r="C23" s="179" t="s">
        <v>91</v>
      </c>
      <c r="D23" s="237" t="s">
        <v>161</v>
      </c>
      <c r="E23" s="180">
        <v>83989</v>
      </c>
      <c r="F23" s="180">
        <v>0</v>
      </c>
      <c r="G23" s="180">
        <v>0</v>
      </c>
      <c r="H23" s="180">
        <v>1</v>
      </c>
      <c r="I23" s="180">
        <v>30</v>
      </c>
      <c r="J23" s="180">
        <v>96</v>
      </c>
      <c r="K23" s="180">
        <v>628</v>
      </c>
      <c r="L23" s="180">
        <v>890</v>
      </c>
      <c r="M23" s="180">
        <v>910</v>
      </c>
      <c r="N23" s="180">
        <v>690</v>
      </c>
      <c r="O23" s="180">
        <v>520</v>
      </c>
      <c r="P23" s="180">
        <v>332</v>
      </c>
      <c r="Q23" s="180">
        <v>269</v>
      </c>
      <c r="R23" s="180">
        <v>220</v>
      </c>
      <c r="S23" s="180">
        <v>181</v>
      </c>
      <c r="T23" s="180">
        <v>146</v>
      </c>
      <c r="U23" s="180">
        <v>84</v>
      </c>
      <c r="V23" s="180">
        <v>52</v>
      </c>
      <c r="W23" s="180">
        <v>55</v>
      </c>
      <c r="X23" s="180">
        <v>30</v>
      </c>
      <c r="Y23" s="180">
        <v>22</v>
      </c>
      <c r="Z23" s="180">
        <v>20</v>
      </c>
      <c r="AA23" s="180">
        <v>13</v>
      </c>
      <c r="AB23" s="180">
        <v>10</v>
      </c>
      <c r="AC23" s="180">
        <v>13</v>
      </c>
      <c r="AD23" s="180">
        <v>6</v>
      </c>
      <c r="AE23" s="180">
        <v>9</v>
      </c>
      <c r="AF23" s="180">
        <v>6</v>
      </c>
      <c r="AG23" s="180">
        <v>7</v>
      </c>
      <c r="AH23" s="180">
        <v>13</v>
      </c>
      <c r="AI23" s="180">
        <v>20</v>
      </c>
      <c r="AJ23" s="180">
        <v>28</v>
      </c>
      <c r="AK23" s="180">
        <v>44</v>
      </c>
      <c r="AL23" s="180">
        <v>54</v>
      </c>
      <c r="AM23" s="180">
        <v>94</v>
      </c>
      <c r="AN23" s="180">
        <v>132</v>
      </c>
      <c r="AO23" s="180">
        <v>210</v>
      </c>
      <c r="AP23" s="180">
        <v>250</v>
      </c>
      <c r="AQ23" s="180">
        <v>280</v>
      </c>
      <c r="AR23" s="180">
        <v>345</v>
      </c>
      <c r="AS23" s="180">
        <v>318</v>
      </c>
      <c r="AT23" s="180">
        <v>275</v>
      </c>
      <c r="AU23" s="180">
        <v>343</v>
      </c>
      <c r="AV23" s="180">
        <v>362</v>
      </c>
      <c r="AW23" s="180">
        <v>436</v>
      </c>
      <c r="AX23" s="180">
        <v>494</v>
      </c>
      <c r="AY23" s="180">
        <v>646</v>
      </c>
      <c r="AZ23" s="180">
        <v>854</v>
      </c>
      <c r="BA23" s="180">
        <v>831</v>
      </c>
      <c r="BB23" s="180">
        <v>686</v>
      </c>
      <c r="BC23" s="180">
        <v>515</v>
      </c>
      <c r="BD23" s="180">
        <v>347</v>
      </c>
      <c r="BE23" s="180">
        <v>264</v>
      </c>
      <c r="BF23" s="180">
        <v>139</v>
      </c>
      <c r="BG23" s="180">
        <v>99</v>
      </c>
      <c r="BH23" s="180">
        <v>62</v>
      </c>
      <c r="BI23" s="180">
        <v>23</v>
      </c>
      <c r="BK23" s="180">
        <v>13404</v>
      </c>
    </row>
    <row r="24" spans="1:63" ht="13.5" customHeight="1" x14ac:dyDescent="0.2">
      <c r="A24" s="227" t="s">
        <v>172</v>
      </c>
      <c r="B24" s="176">
        <v>43921</v>
      </c>
      <c r="C24" s="179" t="s">
        <v>92</v>
      </c>
      <c r="D24" s="237" t="s">
        <v>161</v>
      </c>
      <c r="E24" s="180">
        <v>83989</v>
      </c>
      <c r="F24" s="180">
        <v>0</v>
      </c>
      <c r="G24" s="180">
        <v>0</v>
      </c>
      <c r="H24" s="180">
        <v>8</v>
      </c>
      <c r="I24" s="180">
        <v>47</v>
      </c>
      <c r="J24" s="180">
        <v>228</v>
      </c>
      <c r="K24" s="180">
        <v>1230</v>
      </c>
      <c r="L24" s="180">
        <v>1524</v>
      </c>
      <c r="M24" s="180">
        <v>1127</v>
      </c>
      <c r="N24" s="180">
        <v>796</v>
      </c>
      <c r="O24" s="180">
        <v>552</v>
      </c>
      <c r="P24" s="180">
        <v>457</v>
      </c>
      <c r="Q24" s="180">
        <v>325</v>
      </c>
      <c r="R24" s="180">
        <v>246</v>
      </c>
      <c r="S24" s="180">
        <v>230</v>
      </c>
      <c r="T24" s="180">
        <v>173</v>
      </c>
      <c r="U24" s="180">
        <v>113</v>
      </c>
      <c r="V24" s="180">
        <v>78</v>
      </c>
      <c r="W24" s="180">
        <v>80</v>
      </c>
      <c r="X24" s="180">
        <v>41</v>
      </c>
      <c r="Y24" s="180">
        <v>33</v>
      </c>
      <c r="Z24" s="180">
        <v>31</v>
      </c>
      <c r="AA24" s="180">
        <v>24</v>
      </c>
      <c r="AB24" s="180">
        <v>18</v>
      </c>
      <c r="AC24" s="180">
        <v>17</v>
      </c>
      <c r="AD24" s="180">
        <v>14</v>
      </c>
      <c r="AE24" s="180">
        <v>8</v>
      </c>
      <c r="AF24" s="180">
        <v>12</v>
      </c>
      <c r="AG24" s="180">
        <v>8</v>
      </c>
      <c r="AH24" s="180">
        <v>20</v>
      </c>
      <c r="AI24" s="180">
        <v>31</v>
      </c>
      <c r="AJ24" s="180">
        <v>54</v>
      </c>
      <c r="AK24" s="180">
        <v>88</v>
      </c>
      <c r="AL24" s="180">
        <v>114</v>
      </c>
      <c r="AM24" s="180">
        <v>155</v>
      </c>
      <c r="AN24" s="180">
        <v>245</v>
      </c>
      <c r="AO24" s="180">
        <v>352</v>
      </c>
      <c r="AP24" s="180">
        <v>456</v>
      </c>
      <c r="AQ24" s="180">
        <v>536</v>
      </c>
      <c r="AR24" s="180">
        <v>569</v>
      </c>
      <c r="AS24" s="180">
        <v>573</v>
      </c>
      <c r="AT24" s="180">
        <v>512</v>
      </c>
      <c r="AU24" s="180">
        <v>490</v>
      </c>
      <c r="AV24" s="180">
        <v>561</v>
      </c>
      <c r="AW24" s="180">
        <v>660</v>
      </c>
      <c r="AX24" s="180">
        <v>895</v>
      </c>
      <c r="AY24" s="180">
        <v>1257</v>
      </c>
      <c r="AZ24" s="180">
        <v>1456</v>
      </c>
      <c r="BA24" s="180">
        <v>1435</v>
      </c>
      <c r="BB24" s="180">
        <v>1186</v>
      </c>
      <c r="BC24" s="180">
        <v>985</v>
      </c>
      <c r="BD24" s="180">
        <v>719</v>
      </c>
      <c r="BE24" s="180">
        <v>541</v>
      </c>
      <c r="BF24" s="180">
        <v>324</v>
      </c>
      <c r="BG24" s="180">
        <v>216</v>
      </c>
      <c r="BH24" s="180">
        <v>140</v>
      </c>
      <c r="BI24" s="180">
        <v>31</v>
      </c>
      <c r="BK24" s="180">
        <v>22021</v>
      </c>
    </row>
    <row r="25" spans="1:63" s="134" customFormat="1" ht="13.5" customHeight="1" x14ac:dyDescent="0.2">
      <c r="A25" s="228" t="s">
        <v>173</v>
      </c>
      <c r="B25" s="182">
        <v>43921</v>
      </c>
      <c r="C25" s="179" t="s">
        <v>93</v>
      </c>
      <c r="D25" s="237" t="s">
        <v>161</v>
      </c>
      <c r="E25" s="180">
        <v>83989</v>
      </c>
      <c r="F25" s="180">
        <v>0</v>
      </c>
      <c r="G25" s="180">
        <v>0</v>
      </c>
      <c r="H25" s="180">
        <v>0</v>
      </c>
      <c r="I25" s="180">
        <v>6</v>
      </c>
      <c r="J25" s="180">
        <v>28</v>
      </c>
      <c r="K25" s="180">
        <v>127</v>
      </c>
      <c r="L25" s="180">
        <v>184</v>
      </c>
      <c r="M25" s="180">
        <v>129</v>
      </c>
      <c r="N25" s="180">
        <v>107</v>
      </c>
      <c r="O25" s="180">
        <v>74</v>
      </c>
      <c r="P25" s="180">
        <v>62</v>
      </c>
      <c r="Q25" s="180">
        <v>50</v>
      </c>
      <c r="R25" s="180">
        <v>45</v>
      </c>
      <c r="S25" s="180">
        <v>38</v>
      </c>
      <c r="T25" s="180">
        <v>24</v>
      </c>
      <c r="U25" s="180">
        <v>15</v>
      </c>
      <c r="V25" s="180">
        <v>14</v>
      </c>
      <c r="W25" s="180">
        <v>11</v>
      </c>
      <c r="X25" s="180">
        <v>5</v>
      </c>
      <c r="Y25" s="180">
        <v>4</v>
      </c>
      <c r="Z25" s="180">
        <v>2</v>
      </c>
      <c r="AA25" s="180">
        <v>0</v>
      </c>
      <c r="AB25" s="180">
        <v>5</v>
      </c>
      <c r="AC25" s="180">
        <v>4</v>
      </c>
      <c r="AD25" s="180">
        <v>2</v>
      </c>
      <c r="AE25" s="180">
        <v>0</v>
      </c>
      <c r="AF25" s="180">
        <v>2</v>
      </c>
      <c r="AG25" s="180">
        <v>3</v>
      </c>
      <c r="AH25" s="180">
        <v>1</v>
      </c>
      <c r="AI25" s="180">
        <v>1</v>
      </c>
      <c r="AJ25" s="180">
        <v>5</v>
      </c>
      <c r="AK25" s="180">
        <v>10</v>
      </c>
      <c r="AL25" s="180">
        <v>12</v>
      </c>
      <c r="AM25" s="180">
        <v>13</v>
      </c>
      <c r="AN25" s="180">
        <v>28</v>
      </c>
      <c r="AO25" s="180">
        <v>38</v>
      </c>
      <c r="AP25" s="180">
        <v>67</v>
      </c>
      <c r="AQ25" s="180">
        <v>56</v>
      </c>
      <c r="AR25" s="180">
        <v>61</v>
      </c>
      <c r="AS25" s="180">
        <v>61</v>
      </c>
      <c r="AT25" s="180">
        <v>48</v>
      </c>
      <c r="AU25" s="180">
        <v>45</v>
      </c>
      <c r="AV25" s="180">
        <v>78</v>
      </c>
      <c r="AW25" s="180">
        <v>77</v>
      </c>
      <c r="AX25" s="180">
        <v>87</v>
      </c>
      <c r="AY25" s="180">
        <v>130</v>
      </c>
      <c r="AZ25" s="180">
        <v>165</v>
      </c>
      <c r="BA25" s="180">
        <v>149</v>
      </c>
      <c r="BB25" s="180">
        <v>136</v>
      </c>
      <c r="BC25" s="180">
        <v>115</v>
      </c>
      <c r="BD25" s="180">
        <v>107</v>
      </c>
      <c r="BE25" s="180">
        <v>68</v>
      </c>
      <c r="BF25" s="180">
        <v>40</v>
      </c>
      <c r="BG25" s="180">
        <v>33</v>
      </c>
      <c r="BH25" s="180">
        <v>21</v>
      </c>
      <c r="BI25" s="180">
        <v>3</v>
      </c>
      <c r="BK25" s="180">
        <v>2596</v>
      </c>
    </row>
    <row r="26" spans="1:63" s="134" customFormat="1" ht="13.5" customHeight="1" x14ac:dyDescent="0.2">
      <c r="A26" s="227" t="s">
        <v>174</v>
      </c>
      <c r="B26" s="182">
        <v>43952</v>
      </c>
      <c r="C26" s="179" t="s">
        <v>94</v>
      </c>
      <c r="D26" s="237" t="s">
        <v>162</v>
      </c>
      <c r="E26" s="183">
        <v>65170</v>
      </c>
      <c r="F26" s="183">
        <v>0</v>
      </c>
      <c r="G26" s="183">
        <v>0</v>
      </c>
      <c r="H26" s="183">
        <v>0</v>
      </c>
      <c r="I26" s="183">
        <v>3</v>
      </c>
      <c r="J26" s="183">
        <v>11</v>
      </c>
      <c r="K26" s="183">
        <v>11</v>
      </c>
      <c r="L26" s="183">
        <v>22</v>
      </c>
      <c r="M26" s="183">
        <v>26</v>
      </c>
      <c r="N26" s="183">
        <v>21</v>
      </c>
      <c r="O26" s="183">
        <v>110</v>
      </c>
      <c r="P26" s="183">
        <v>200</v>
      </c>
      <c r="Q26" s="183">
        <v>149</v>
      </c>
      <c r="R26" s="183">
        <v>128</v>
      </c>
      <c r="S26" s="183">
        <v>97</v>
      </c>
      <c r="T26" s="183">
        <v>92</v>
      </c>
      <c r="U26" s="183">
        <v>56</v>
      </c>
      <c r="V26" s="183">
        <v>42</v>
      </c>
      <c r="W26" s="183">
        <v>44</v>
      </c>
      <c r="X26" s="183">
        <v>30</v>
      </c>
      <c r="Y26" s="183">
        <v>17</v>
      </c>
      <c r="Z26" s="183">
        <v>15</v>
      </c>
      <c r="AA26" s="183">
        <v>12</v>
      </c>
      <c r="AB26" s="183">
        <v>11</v>
      </c>
      <c r="AC26" s="183">
        <v>7</v>
      </c>
      <c r="AD26" s="183">
        <v>6</v>
      </c>
      <c r="AE26" s="183">
        <v>7</v>
      </c>
      <c r="AF26" s="183">
        <v>12</v>
      </c>
      <c r="AG26" s="183">
        <v>11</v>
      </c>
      <c r="AH26" s="183">
        <v>20</v>
      </c>
      <c r="AI26" s="183">
        <v>19</v>
      </c>
      <c r="AJ26" s="183">
        <v>38</v>
      </c>
      <c r="AK26" s="183">
        <v>51</v>
      </c>
      <c r="AL26" s="183">
        <v>59</v>
      </c>
      <c r="AM26" s="183">
        <v>80</v>
      </c>
      <c r="AN26" s="183">
        <v>146</v>
      </c>
      <c r="AO26" s="183">
        <v>215</v>
      </c>
      <c r="AP26" s="183">
        <v>266</v>
      </c>
      <c r="AQ26" s="183">
        <v>283</v>
      </c>
      <c r="AR26" s="183">
        <v>263</v>
      </c>
      <c r="AS26" s="183">
        <v>300</v>
      </c>
      <c r="AT26" s="183">
        <v>259</v>
      </c>
      <c r="AU26" s="183">
        <v>249</v>
      </c>
      <c r="AV26" s="183">
        <v>304</v>
      </c>
      <c r="AW26" s="183">
        <v>380</v>
      </c>
      <c r="AX26" s="183">
        <v>489</v>
      </c>
      <c r="AY26" s="183">
        <v>590</v>
      </c>
      <c r="AZ26" s="183">
        <v>673</v>
      </c>
      <c r="BA26" s="183">
        <v>697</v>
      </c>
      <c r="BB26" s="183">
        <v>546</v>
      </c>
      <c r="BC26" s="183">
        <v>434</v>
      </c>
      <c r="BD26" s="183">
        <v>334</v>
      </c>
      <c r="BE26" s="183">
        <v>235</v>
      </c>
      <c r="BF26" s="183">
        <v>170</v>
      </c>
      <c r="BG26" s="183">
        <v>115</v>
      </c>
      <c r="BH26" s="183">
        <v>81</v>
      </c>
      <c r="BI26" s="183">
        <v>19</v>
      </c>
      <c r="BK26" s="183">
        <v>8455</v>
      </c>
    </row>
    <row r="27" spans="1:63" s="134" customFormat="1" ht="13.5" customHeight="1" x14ac:dyDescent="0.2">
      <c r="A27" s="228" t="s">
        <v>175</v>
      </c>
      <c r="B27" s="177">
        <v>43921</v>
      </c>
      <c r="C27" s="165" t="s">
        <v>95</v>
      </c>
      <c r="D27" s="237" t="s">
        <v>161</v>
      </c>
      <c r="E27" s="184">
        <v>83989</v>
      </c>
      <c r="F27" s="184">
        <v>0</v>
      </c>
      <c r="G27" s="184">
        <v>0</v>
      </c>
      <c r="H27" s="184">
        <v>19</v>
      </c>
      <c r="I27" s="184">
        <v>130</v>
      </c>
      <c r="J27" s="184">
        <v>631</v>
      </c>
      <c r="K27" s="184">
        <v>3248</v>
      </c>
      <c r="L27" s="184">
        <v>3845</v>
      </c>
      <c r="M27" s="184">
        <v>3166</v>
      </c>
      <c r="N27" s="184">
        <v>2352</v>
      </c>
      <c r="O27" s="184">
        <v>1485</v>
      </c>
      <c r="P27" s="184">
        <v>1183</v>
      </c>
      <c r="Q27" s="184">
        <v>842</v>
      </c>
      <c r="R27" s="184">
        <v>704</v>
      </c>
      <c r="S27" s="184">
        <v>579</v>
      </c>
      <c r="T27" s="184">
        <v>456</v>
      </c>
      <c r="U27" s="184">
        <v>321</v>
      </c>
      <c r="V27" s="184">
        <v>260</v>
      </c>
      <c r="W27" s="184">
        <v>253</v>
      </c>
      <c r="X27" s="184">
        <v>134</v>
      </c>
      <c r="Y27" s="184">
        <v>114</v>
      </c>
      <c r="Z27" s="184">
        <v>86</v>
      </c>
      <c r="AA27" s="184">
        <v>63</v>
      </c>
      <c r="AB27" s="184">
        <v>39</v>
      </c>
      <c r="AC27" s="184">
        <v>41</v>
      </c>
      <c r="AD27" s="184">
        <v>32</v>
      </c>
      <c r="AE27" s="184">
        <v>34</v>
      </c>
      <c r="AF27" s="184">
        <v>33</v>
      </c>
      <c r="AG27" s="184">
        <v>32</v>
      </c>
      <c r="AH27" s="184">
        <v>42</v>
      </c>
      <c r="AI27" s="184">
        <v>77</v>
      </c>
      <c r="AJ27" s="184">
        <v>128</v>
      </c>
      <c r="AK27" s="184">
        <v>198</v>
      </c>
      <c r="AL27" s="184">
        <v>292</v>
      </c>
      <c r="AM27" s="184">
        <v>447</v>
      </c>
      <c r="AN27" s="184">
        <v>732</v>
      </c>
      <c r="AO27" s="184">
        <v>993</v>
      </c>
      <c r="AP27" s="184">
        <v>1171</v>
      </c>
      <c r="AQ27" s="184">
        <v>1358</v>
      </c>
      <c r="AR27" s="184">
        <v>1476</v>
      </c>
      <c r="AS27" s="184">
        <v>1493</v>
      </c>
      <c r="AT27" s="184">
        <v>1448</v>
      </c>
      <c r="AU27" s="184">
        <v>1493</v>
      </c>
      <c r="AV27" s="184">
        <v>1650</v>
      </c>
      <c r="AW27" s="184">
        <v>2014</v>
      </c>
      <c r="AX27" s="184">
        <v>2371</v>
      </c>
      <c r="AY27" s="184">
        <v>3320</v>
      </c>
      <c r="AZ27" s="184">
        <v>4144</v>
      </c>
      <c r="BA27" s="184">
        <v>4236</v>
      </c>
      <c r="BB27" s="184">
        <v>3540</v>
      </c>
      <c r="BC27" s="184">
        <v>2833</v>
      </c>
      <c r="BD27" s="184">
        <v>2124</v>
      </c>
      <c r="BE27" s="184">
        <v>1589</v>
      </c>
      <c r="BF27" s="184">
        <v>1011</v>
      </c>
      <c r="BG27" s="184">
        <v>663</v>
      </c>
      <c r="BH27" s="184">
        <v>447</v>
      </c>
      <c r="BI27" s="184">
        <v>92</v>
      </c>
      <c r="BK27" s="184">
        <v>61464</v>
      </c>
    </row>
    <row r="28" spans="1:63" s="134" customFormat="1" ht="6.6" customHeight="1" x14ac:dyDescent="0.3">
      <c r="A28" s="228"/>
      <c r="D28" s="236"/>
    </row>
    <row r="29" spans="1:63" s="99" customFormat="1" ht="14.4" x14ac:dyDescent="0.3">
      <c r="A29" s="221"/>
      <c r="B29" s="263" t="s">
        <v>81</v>
      </c>
      <c r="C29" s="263"/>
      <c r="D29" s="236"/>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c r="BE29" s="223"/>
      <c r="BF29" s="223"/>
      <c r="BG29" s="223"/>
      <c r="BH29" s="223"/>
      <c r="BI29" s="223"/>
      <c r="BK29" s="223"/>
    </row>
    <row r="30" spans="1:63" s="134" customFormat="1" ht="13.5" customHeight="1" x14ac:dyDescent="0.2">
      <c r="A30" s="228" t="s">
        <v>166</v>
      </c>
      <c r="B30" s="172">
        <v>43914</v>
      </c>
      <c r="C30" s="173" t="s">
        <v>85</v>
      </c>
      <c r="D30" s="237" t="s">
        <v>160</v>
      </c>
      <c r="E30" s="174">
        <v>85585</v>
      </c>
      <c r="F30" s="174">
        <v>0</v>
      </c>
      <c r="G30" s="174">
        <v>11</v>
      </c>
      <c r="H30" s="174">
        <v>78</v>
      </c>
      <c r="I30" s="174">
        <v>415</v>
      </c>
      <c r="J30" s="174">
        <v>962</v>
      </c>
      <c r="K30" s="174">
        <v>1592</v>
      </c>
      <c r="L30" s="174">
        <v>1613</v>
      </c>
      <c r="M30" s="174">
        <v>1193</v>
      </c>
      <c r="N30" s="174">
        <v>777</v>
      </c>
      <c r="O30" s="174">
        <v>491</v>
      </c>
      <c r="P30" s="174">
        <v>362</v>
      </c>
      <c r="Q30" s="174">
        <v>275</v>
      </c>
      <c r="R30" s="174">
        <v>232</v>
      </c>
      <c r="S30" s="174">
        <v>172</v>
      </c>
      <c r="T30" s="174">
        <v>139</v>
      </c>
      <c r="U30" s="174">
        <v>74</v>
      </c>
      <c r="V30" s="174">
        <v>66</v>
      </c>
      <c r="W30" s="174">
        <v>69</v>
      </c>
      <c r="X30" s="174">
        <v>43</v>
      </c>
      <c r="Y30" s="174">
        <v>30</v>
      </c>
      <c r="Z30" s="174">
        <v>18</v>
      </c>
      <c r="AA30" s="174">
        <v>16</v>
      </c>
      <c r="AB30" s="174">
        <v>9</v>
      </c>
      <c r="AC30" s="174">
        <v>20</v>
      </c>
      <c r="AD30" s="174">
        <v>11</v>
      </c>
      <c r="AE30" s="174">
        <v>8</v>
      </c>
      <c r="AF30" s="174">
        <v>17</v>
      </c>
      <c r="AG30" s="174">
        <v>12</v>
      </c>
      <c r="AH30" s="174">
        <v>28</v>
      </c>
      <c r="AI30" s="174">
        <v>29</v>
      </c>
      <c r="AJ30" s="174">
        <v>51</v>
      </c>
      <c r="AK30" s="174">
        <v>66</v>
      </c>
      <c r="AL30" s="174">
        <v>60</v>
      </c>
      <c r="AM30" s="174">
        <v>108</v>
      </c>
      <c r="AN30" s="174">
        <v>185</v>
      </c>
      <c r="AO30" s="174">
        <v>278</v>
      </c>
      <c r="AP30" s="174">
        <v>364</v>
      </c>
      <c r="AQ30" s="174">
        <v>442</v>
      </c>
      <c r="AR30" s="174">
        <v>440</v>
      </c>
      <c r="AS30" s="174">
        <v>451</v>
      </c>
      <c r="AT30" s="174">
        <v>409</v>
      </c>
      <c r="AU30" s="174">
        <v>379</v>
      </c>
      <c r="AV30" s="174">
        <v>417</v>
      </c>
      <c r="AW30" s="174">
        <v>521</v>
      </c>
      <c r="AX30" s="174">
        <v>637</v>
      </c>
      <c r="AY30" s="174">
        <v>908</v>
      </c>
      <c r="AZ30" s="174">
        <v>1079</v>
      </c>
      <c r="BA30" s="174">
        <v>1011</v>
      </c>
      <c r="BB30" s="174">
        <v>831</v>
      </c>
      <c r="BC30" s="174">
        <v>681</v>
      </c>
      <c r="BD30" s="174">
        <v>467</v>
      </c>
      <c r="BE30" s="174">
        <v>366</v>
      </c>
      <c r="BF30" s="174">
        <v>267</v>
      </c>
      <c r="BG30" s="174">
        <v>158</v>
      </c>
      <c r="BH30" s="174">
        <v>102</v>
      </c>
      <c r="BI30" s="174">
        <v>28</v>
      </c>
      <c r="BK30" s="174">
        <v>19468</v>
      </c>
    </row>
    <row r="31" spans="1:63" s="134" customFormat="1" x14ac:dyDescent="0.2">
      <c r="A31" s="228" t="s">
        <v>165</v>
      </c>
      <c r="B31" s="177">
        <v>43914</v>
      </c>
      <c r="C31" s="220" t="s">
        <v>86</v>
      </c>
      <c r="D31" s="237" t="s">
        <v>160</v>
      </c>
      <c r="E31" s="184">
        <v>85585</v>
      </c>
      <c r="F31" s="184">
        <v>0</v>
      </c>
      <c r="G31" s="184">
        <v>11</v>
      </c>
      <c r="H31" s="184">
        <v>76</v>
      </c>
      <c r="I31" s="184">
        <v>395</v>
      </c>
      <c r="J31" s="184">
        <v>850</v>
      </c>
      <c r="K31" s="184">
        <v>1378</v>
      </c>
      <c r="L31" s="184">
        <v>1366</v>
      </c>
      <c r="M31" s="184">
        <v>941</v>
      </c>
      <c r="N31" s="184">
        <v>584</v>
      </c>
      <c r="O31" s="184">
        <v>357</v>
      </c>
      <c r="P31" s="184">
        <v>264</v>
      </c>
      <c r="Q31" s="184">
        <v>215</v>
      </c>
      <c r="R31" s="184">
        <v>173</v>
      </c>
      <c r="S31" s="184">
        <v>126</v>
      </c>
      <c r="T31" s="184">
        <v>106</v>
      </c>
      <c r="U31" s="184">
        <v>61</v>
      </c>
      <c r="V31" s="184">
        <v>57</v>
      </c>
      <c r="W31" s="184">
        <v>58</v>
      </c>
      <c r="X31" s="184">
        <v>31</v>
      </c>
      <c r="Y31" s="184">
        <v>24</v>
      </c>
      <c r="Z31" s="184">
        <v>15</v>
      </c>
      <c r="AA31" s="184">
        <v>13</v>
      </c>
      <c r="AB31" s="184">
        <v>8</v>
      </c>
      <c r="AC31" s="184">
        <v>13</v>
      </c>
      <c r="AD31" s="184">
        <v>11</v>
      </c>
      <c r="AE31" s="184">
        <v>6</v>
      </c>
      <c r="AF31" s="184">
        <v>14</v>
      </c>
      <c r="AG31" s="184">
        <v>10</v>
      </c>
      <c r="AH31" s="184">
        <v>24</v>
      </c>
      <c r="AI31" s="184">
        <v>25</v>
      </c>
      <c r="AJ31" s="184">
        <v>46</v>
      </c>
      <c r="AK31" s="184">
        <v>50</v>
      </c>
      <c r="AL31" s="184">
        <v>53</v>
      </c>
      <c r="AM31" s="184">
        <v>83</v>
      </c>
      <c r="AN31" s="184">
        <v>134</v>
      </c>
      <c r="AO31" s="184">
        <v>215</v>
      </c>
      <c r="AP31" s="184">
        <v>284</v>
      </c>
      <c r="AQ31" s="184">
        <v>302</v>
      </c>
      <c r="AR31" s="184">
        <v>308</v>
      </c>
      <c r="AS31" s="184">
        <v>320</v>
      </c>
      <c r="AT31" s="184">
        <v>296</v>
      </c>
      <c r="AU31" s="184">
        <v>293</v>
      </c>
      <c r="AV31" s="184">
        <v>290</v>
      </c>
      <c r="AW31" s="184">
        <v>405</v>
      </c>
      <c r="AX31" s="184">
        <v>482</v>
      </c>
      <c r="AY31" s="184">
        <v>675</v>
      </c>
      <c r="AZ31" s="184">
        <v>833</v>
      </c>
      <c r="BA31" s="184">
        <v>782</v>
      </c>
      <c r="BB31" s="184">
        <v>643</v>
      </c>
      <c r="BC31" s="184">
        <v>520</v>
      </c>
      <c r="BD31" s="184">
        <v>332</v>
      </c>
      <c r="BE31" s="184">
        <v>263</v>
      </c>
      <c r="BF31" s="184">
        <v>192</v>
      </c>
      <c r="BG31" s="184">
        <v>112</v>
      </c>
      <c r="BH31" s="184">
        <v>80</v>
      </c>
      <c r="BI31" s="184">
        <v>22</v>
      </c>
      <c r="BK31" s="184">
        <v>15227</v>
      </c>
    </row>
    <row r="32" spans="1:63" s="134" customFormat="1" ht="14.4" x14ac:dyDescent="0.3">
      <c r="A32" s="228"/>
      <c r="B32" s="168"/>
      <c r="C32" s="169"/>
      <c r="D32" s="236"/>
      <c r="E32" s="170"/>
      <c r="F32" s="170"/>
    </row>
    <row r="33" spans="1:13" ht="14.4" x14ac:dyDescent="0.3">
      <c r="D33" s="236"/>
    </row>
    <row r="34" spans="1:13" s="134" customFormat="1" x14ac:dyDescent="0.2">
      <c r="A34" s="227"/>
      <c r="B34" s="133" t="s">
        <v>96</v>
      </c>
      <c r="D34" s="228"/>
    </row>
    <row r="35" spans="1:13" x14ac:dyDescent="0.2">
      <c r="B35" s="134" t="s">
        <v>132</v>
      </c>
      <c r="C35" s="134"/>
      <c r="D35" s="228"/>
      <c r="E35" s="134"/>
      <c r="F35" s="134"/>
    </row>
    <row r="36" spans="1:13" x14ac:dyDescent="0.2">
      <c r="B36" s="187" t="s">
        <v>97</v>
      </c>
      <c r="C36" s="187"/>
      <c r="D36" s="238"/>
      <c r="E36" s="187"/>
      <c r="F36" s="187"/>
      <c r="G36" s="188"/>
      <c r="H36" s="188"/>
      <c r="I36" s="188"/>
      <c r="J36" s="188"/>
    </row>
    <row r="37" spans="1:13" x14ac:dyDescent="0.2">
      <c r="B37" s="187" t="s">
        <v>155</v>
      </c>
      <c r="C37" s="187"/>
      <c r="D37" s="238"/>
      <c r="E37" s="187"/>
      <c r="F37" s="187"/>
      <c r="G37" s="188"/>
      <c r="H37" s="188"/>
      <c r="I37" s="188"/>
      <c r="J37" s="188"/>
    </row>
    <row r="38" spans="1:13" x14ac:dyDescent="0.2">
      <c r="B38" s="187" t="s">
        <v>133</v>
      </c>
      <c r="C38" s="187"/>
      <c r="D38" s="238"/>
      <c r="E38" s="187"/>
      <c r="F38" s="187"/>
      <c r="G38" s="188"/>
      <c r="H38" s="188"/>
      <c r="I38" s="188"/>
      <c r="J38" s="188"/>
    </row>
    <row r="39" spans="1:13" ht="14.4" x14ac:dyDescent="0.3">
      <c r="B39" s="188" t="s">
        <v>156</v>
      </c>
      <c r="C39" s="189"/>
      <c r="D39" s="239"/>
      <c r="E39" s="189"/>
      <c r="F39" s="189"/>
      <c r="G39" s="190"/>
      <c r="H39" s="190"/>
      <c r="I39" s="190"/>
      <c r="J39" s="190"/>
    </row>
    <row r="40" spans="1:13" ht="42.6" customHeight="1" x14ac:dyDescent="0.3">
      <c r="B40" s="259" t="s">
        <v>157</v>
      </c>
      <c r="C40" s="260"/>
      <c r="D40" s="260"/>
      <c r="E40" s="260"/>
      <c r="F40" s="260"/>
      <c r="G40" s="260"/>
      <c r="H40" s="260"/>
      <c r="I40" s="260"/>
      <c r="J40" s="260"/>
    </row>
    <row r="41" spans="1:13" ht="14.4" x14ac:dyDescent="0.3">
      <c r="B41" s="259" t="s">
        <v>191</v>
      </c>
      <c r="C41" s="260"/>
      <c r="D41" s="260"/>
      <c r="E41" s="260"/>
      <c r="F41" s="260"/>
      <c r="G41" s="260"/>
      <c r="H41" s="260"/>
      <c r="I41" s="260"/>
      <c r="J41" s="260"/>
      <c r="K41" s="260"/>
      <c r="L41" s="260"/>
      <c r="M41" s="260"/>
    </row>
    <row r="42" spans="1:13" x14ac:dyDescent="0.2">
      <c r="B42" s="242" t="s">
        <v>192</v>
      </c>
      <c r="D42" s="126"/>
      <c r="I42" s="135"/>
    </row>
    <row r="43" spans="1:13" x14ac:dyDescent="0.2">
      <c r="A43" s="228"/>
      <c r="B43" s="134"/>
      <c r="C43" s="134"/>
      <c r="D43" s="228"/>
      <c r="E43" s="134"/>
      <c r="F43" s="134"/>
    </row>
    <row r="45" spans="1:13" x14ac:dyDescent="0.2">
      <c r="A45" s="221"/>
    </row>
  </sheetData>
  <mergeCells count="5">
    <mergeCell ref="B40:J40"/>
    <mergeCell ref="B16:C16"/>
    <mergeCell ref="B29:C29"/>
    <mergeCell ref="B41:M41"/>
    <mergeCell ref="C4:M4"/>
  </mergeCells>
  <hyperlinks>
    <hyperlink ref="C11" r:id="rId1"/>
    <hyperlink ref="B42" r:id="rId2"/>
  </hyperlinks>
  <pageMargins left="0.7" right="0.7" top="0.75" bottom="0.75" header="0.3" footer="0.3"/>
  <pageSetup paperSize="9" orientation="portrait" horizontalDpi="90" verticalDpi="9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S61"/>
  <sheetViews>
    <sheetView zoomScale="70" zoomScaleNormal="70" workbookViewId="0"/>
  </sheetViews>
  <sheetFormatPr defaultColWidth="9.109375" defaultRowHeight="14.4" x14ac:dyDescent="0.3"/>
  <cols>
    <col min="1" max="1" width="2" style="69" customWidth="1"/>
    <col min="2" max="2" width="14.6640625" style="80" customWidth="1"/>
    <col min="3" max="3" width="41.5546875" style="80" customWidth="1"/>
    <col min="4" max="4" width="3.109375" style="80" customWidth="1"/>
    <col min="5" max="6" width="13.6640625" style="80" customWidth="1"/>
    <col min="7" max="7" width="24.6640625" style="80" customWidth="1"/>
    <col min="8" max="8" width="3.109375" style="82" customWidth="1"/>
    <col min="9" max="10" width="13.6640625" style="80" customWidth="1"/>
    <col min="11" max="11" width="24.6640625" style="80" customWidth="1"/>
    <col min="12" max="12" width="3.109375" style="82" customWidth="1"/>
    <col min="13" max="14" width="13.6640625" style="80" customWidth="1"/>
    <col min="15" max="15" width="24.6640625" style="80" customWidth="1"/>
    <col min="16" max="16" width="3.109375" style="82" customWidth="1"/>
    <col min="17" max="18" width="13.6640625" style="80" customWidth="1"/>
    <col min="19" max="19" width="24.6640625" style="80" customWidth="1"/>
    <col min="20" max="21" width="15.33203125" style="80" customWidth="1"/>
    <col min="22" max="16384" width="9.109375" style="80"/>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65" t="s">
        <v>2</v>
      </c>
      <c r="D3" s="65"/>
      <c r="E3" s="65"/>
      <c r="F3" s="66"/>
      <c r="G3" s="66"/>
      <c r="H3" s="67"/>
      <c r="I3" s="66"/>
      <c r="J3" s="66"/>
      <c r="K3" s="66"/>
      <c r="L3" s="67"/>
      <c r="M3" s="66"/>
      <c r="N3" s="66"/>
      <c r="O3" s="66"/>
      <c r="P3" s="68"/>
    </row>
    <row r="4" spans="1:19" s="69" customFormat="1" ht="29.4" customHeight="1" x14ac:dyDescent="0.3">
      <c r="A4" s="63"/>
      <c r="B4" s="64" t="s">
        <v>3</v>
      </c>
      <c r="C4" s="249" t="s">
        <v>141</v>
      </c>
      <c r="D4" s="249"/>
      <c r="E4" s="249"/>
      <c r="F4" s="249"/>
      <c r="G4" s="249"/>
      <c r="H4" s="250"/>
      <c r="I4" s="250"/>
      <c r="J4" s="250"/>
      <c r="K4" s="250"/>
      <c r="L4" s="250"/>
      <c r="M4" s="250"/>
      <c r="N4" s="250"/>
      <c r="O4" s="70"/>
      <c r="P4" s="68"/>
    </row>
    <row r="5" spans="1:19" s="69" customFormat="1" ht="19.5" customHeight="1" x14ac:dyDescent="0.3">
      <c r="A5" s="63"/>
      <c r="B5" s="71" t="s">
        <v>4</v>
      </c>
      <c r="C5" s="132" t="s">
        <v>137</v>
      </c>
      <c r="D5" s="72"/>
      <c r="E5" s="72"/>
      <c r="F5" s="73"/>
      <c r="G5" s="73"/>
      <c r="H5" s="68"/>
      <c r="I5" s="73"/>
      <c r="J5" s="73"/>
      <c r="K5" s="73"/>
      <c r="L5" s="68"/>
      <c r="M5" s="73"/>
      <c r="N5" s="73"/>
      <c r="O5" s="73"/>
      <c r="P5" s="68"/>
    </row>
    <row r="6" spans="1:19" s="69" customFormat="1" x14ac:dyDescent="0.2">
      <c r="A6" s="63"/>
      <c r="B6" s="71" t="s">
        <v>5</v>
      </c>
      <c r="C6" s="74" t="s">
        <v>6</v>
      </c>
      <c r="D6" s="74"/>
      <c r="E6" s="74"/>
      <c r="F6" s="75"/>
      <c r="G6" s="75"/>
      <c r="H6" s="76"/>
      <c r="I6" s="75"/>
      <c r="J6" s="75"/>
      <c r="K6" s="75"/>
      <c r="L6" s="76"/>
      <c r="M6" s="75"/>
      <c r="N6" s="75"/>
      <c r="O6" s="75"/>
      <c r="P6" s="68"/>
    </row>
    <row r="7" spans="1:19" s="69" customFormat="1" x14ac:dyDescent="0.2">
      <c r="A7" s="63"/>
      <c r="B7" s="71" t="s">
        <v>7</v>
      </c>
      <c r="C7" s="77" t="s">
        <v>8</v>
      </c>
      <c r="D7" s="77"/>
      <c r="E7" s="77"/>
      <c r="F7" s="75"/>
      <c r="G7" s="75"/>
      <c r="H7" s="76"/>
      <c r="I7" s="75"/>
      <c r="J7" s="75"/>
      <c r="K7" s="75"/>
      <c r="L7" s="76"/>
      <c r="M7" s="75"/>
      <c r="N7" s="75"/>
      <c r="O7" s="75"/>
      <c r="P7" s="68"/>
    </row>
    <row r="8" spans="1:19" s="69" customFormat="1" x14ac:dyDescent="0.2">
      <c r="A8" s="63"/>
      <c r="B8" s="71" t="s">
        <v>9</v>
      </c>
      <c r="C8" s="78">
        <v>43965</v>
      </c>
      <c r="D8" s="78"/>
      <c r="E8" s="78"/>
      <c r="F8" s="75"/>
      <c r="G8" s="75"/>
      <c r="H8" s="76"/>
      <c r="I8" s="75"/>
      <c r="J8" s="75"/>
      <c r="K8" s="75"/>
      <c r="L8" s="76"/>
      <c r="M8" s="75"/>
      <c r="N8" s="75"/>
      <c r="O8" s="75"/>
      <c r="P8" s="68"/>
    </row>
    <row r="9" spans="1:19" s="69" customFormat="1" ht="12.6" x14ac:dyDescent="0.2">
      <c r="A9" s="63"/>
      <c r="B9" s="71" t="s">
        <v>10</v>
      </c>
      <c r="C9" s="74" t="s">
        <v>11</v>
      </c>
      <c r="D9" s="74"/>
      <c r="E9" s="74"/>
      <c r="F9" s="77"/>
      <c r="G9" s="77"/>
      <c r="H9" s="74"/>
      <c r="I9" s="77"/>
      <c r="J9" s="77"/>
      <c r="K9" s="77"/>
      <c r="L9" s="74"/>
      <c r="M9" s="77"/>
      <c r="N9" s="77"/>
      <c r="O9" s="77"/>
      <c r="P9" s="68"/>
    </row>
    <row r="10" spans="1:19" s="69" customFormat="1" ht="12.6" x14ac:dyDescent="0.2">
      <c r="A10" s="63"/>
      <c r="B10" s="71" t="s">
        <v>12</v>
      </c>
      <c r="C10" s="74" t="s">
        <v>13</v>
      </c>
      <c r="D10" s="74"/>
      <c r="E10" s="74"/>
      <c r="F10" s="77"/>
      <c r="G10" s="77"/>
      <c r="H10" s="74"/>
      <c r="I10" s="77"/>
      <c r="J10" s="77"/>
      <c r="K10" s="77"/>
      <c r="L10" s="74"/>
      <c r="M10" s="77"/>
      <c r="N10" s="77"/>
      <c r="O10" s="77"/>
      <c r="P10" s="68"/>
    </row>
    <row r="11" spans="1:19" s="69" customFormat="1" x14ac:dyDescent="0.3">
      <c r="A11" s="63"/>
      <c r="B11" s="71" t="s">
        <v>14</v>
      </c>
      <c r="C11" s="17" t="s">
        <v>15</v>
      </c>
      <c r="D11" s="17"/>
      <c r="E11" s="17"/>
      <c r="F11" s="77"/>
      <c r="G11" s="77"/>
      <c r="H11" s="74"/>
      <c r="I11" s="77"/>
      <c r="J11" s="77"/>
      <c r="K11" s="77"/>
      <c r="L11" s="74"/>
      <c r="M11" s="77"/>
      <c r="N11" s="77"/>
      <c r="O11" s="77"/>
      <c r="P11" s="68"/>
    </row>
    <row r="12" spans="1:19" s="69" customFormat="1" ht="12.6" x14ac:dyDescent="0.2">
      <c r="A12" s="63"/>
      <c r="B12" s="63"/>
      <c r="C12" s="63"/>
      <c r="D12" s="63"/>
      <c r="E12" s="63"/>
      <c r="F12" s="63"/>
      <c r="G12" s="63"/>
      <c r="H12" s="79"/>
      <c r="I12" s="63"/>
      <c r="J12" s="63"/>
      <c r="K12" s="63"/>
      <c r="L12" s="79"/>
      <c r="M12" s="63"/>
      <c r="N12" s="63"/>
      <c r="O12" s="63"/>
      <c r="P12" s="68"/>
    </row>
    <row r="13" spans="1:19" ht="16.2" x14ac:dyDescent="0.3">
      <c r="A13" s="63"/>
      <c r="B13" s="257" t="s">
        <v>99</v>
      </c>
      <c r="C13" s="257"/>
      <c r="D13" s="257"/>
      <c r="E13" s="257"/>
      <c r="F13" s="257"/>
      <c r="G13" s="257"/>
      <c r="H13" s="257"/>
      <c r="I13" s="257"/>
      <c r="J13" s="257"/>
      <c r="K13" s="257"/>
      <c r="L13" s="257"/>
      <c r="M13" s="257"/>
      <c r="N13" s="257"/>
      <c r="O13" s="257"/>
      <c r="P13" s="258"/>
      <c r="Q13" s="258"/>
      <c r="R13" s="258"/>
      <c r="S13" s="258"/>
    </row>
    <row r="15" spans="1:19" x14ac:dyDescent="0.3">
      <c r="B15" s="81" t="s">
        <v>100</v>
      </c>
    </row>
    <row r="16" spans="1:19" x14ac:dyDescent="0.3">
      <c r="D16" s="82"/>
    </row>
    <row r="17" spans="2:19" x14ac:dyDescent="0.3">
      <c r="C17" s="83"/>
      <c r="D17" s="84"/>
    </row>
    <row r="18" spans="2:19" ht="38.4" customHeight="1" x14ac:dyDescent="0.3">
      <c r="B18" s="85"/>
      <c r="C18" s="85"/>
      <c r="D18" s="86"/>
      <c r="E18" s="266" t="s">
        <v>134</v>
      </c>
      <c r="F18" s="267"/>
      <c r="G18" s="268"/>
      <c r="H18" s="87"/>
      <c r="I18" s="266" t="s">
        <v>135</v>
      </c>
      <c r="J18" s="269"/>
      <c r="K18" s="270"/>
      <c r="L18" s="87"/>
      <c r="M18" s="266" t="s">
        <v>101</v>
      </c>
      <c r="N18" s="269"/>
      <c r="O18" s="270"/>
      <c r="P18" s="87"/>
      <c r="Q18" s="266" t="s">
        <v>102</v>
      </c>
      <c r="R18" s="269"/>
      <c r="S18" s="270"/>
    </row>
    <row r="19" spans="2:19" ht="37.950000000000003" x14ac:dyDescent="0.3">
      <c r="B19" s="88" t="s">
        <v>58</v>
      </c>
      <c r="C19" s="89"/>
      <c r="D19" s="90"/>
      <c r="E19" s="91" t="s">
        <v>18</v>
      </c>
      <c r="F19" s="92" t="s">
        <v>19</v>
      </c>
      <c r="G19" s="92" t="s">
        <v>20</v>
      </c>
      <c r="H19" s="93"/>
      <c r="I19" s="91" t="s">
        <v>18</v>
      </c>
      <c r="J19" s="92" t="s">
        <v>19</v>
      </c>
      <c r="K19" s="92" t="s">
        <v>20</v>
      </c>
      <c r="L19" s="93"/>
      <c r="M19" s="91" t="s">
        <v>18</v>
      </c>
      <c r="N19" s="92" t="s">
        <v>19</v>
      </c>
      <c r="O19" s="92" t="s">
        <v>20</v>
      </c>
      <c r="P19" s="93"/>
      <c r="Q19" s="91" t="s">
        <v>18</v>
      </c>
      <c r="R19" s="92" t="s">
        <v>19</v>
      </c>
      <c r="S19" s="92" t="s">
        <v>20</v>
      </c>
    </row>
    <row r="20" spans="2:19" x14ac:dyDescent="0.3">
      <c r="B20" s="264" t="s">
        <v>21</v>
      </c>
      <c r="C20" s="265"/>
      <c r="D20" s="94"/>
      <c r="E20" s="95">
        <f>IF(SUMIFS('NCDR extract LD MH tables'!$F$2:$F$166,'NCDR extract LD MH tables'!$A$2:$A$166,1)&lt;5,"*",MROUND(SUMIFS('NCDR extract LD MH tables'!$F$2:$F$166,'NCDR extract LD MH tables'!$A$2:$A$166,1),5))</f>
        <v>450</v>
      </c>
      <c r="F20" s="96">
        <f>SUM(F22:F24)</f>
        <v>1</v>
      </c>
      <c r="G20" s="96">
        <f>SUM(G22:G24)</f>
        <v>1</v>
      </c>
      <c r="H20" s="97"/>
      <c r="I20" s="95">
        <f>IF(SUMIFS('NCDR extract LD MH tables'!$F$2:$F$166,'NCDR extract LD MH tables'!$B$2:$B$166,1)&lt;5,"*",MROUND(SUMIFS('NCDR extract LD MH tables'!$F$2:$F$166,'NCDR extract LD MH tables'!$B$2:$B$166,1),5))</f>
        <v>1020</v>
      </c>
      <c r="J20" s="96">
        <f>SUM(J22:J24)</f>
        <v>1</v>
      </c>
      <c r="K20" s="96">
        <f>SUM(K22:K24)</f>
        <v>1</v>
      </c>
      <c r="L20" s="97"/>
      <c r="M20" s="95">
        <f>IF(SUMIFS('NCDR extract LD MH tables'!$F$2:$F$166,'NCDR extract LD MH tables'!$A$2:$A$166,1,'NCDR extract LD MH tables'!$B$2:$B$166,1)&lt;5,"*",MROUND(SUMIFS('NCDR extract LD MH tables'!$F$2:$F$166,'NCDR extract LD MH tables'!$A$2:$A$166,1,'NCDR extract LD MH tables'!$B$2:$B$166,1),5))</f>
        <v>110</v>
      </c>
      <c r="N20" s="96">
        <v>1</v>
      </c>
      <c r="O20" s="96">
        <v>1</v>
      </c>
      <c r="P20" s="97"/>
      <c r="Q20" s="121">
        <f>IF(SUMIFS('NCDR extract LD MH tables'!$F$2:$F$166,'NCDR extract LD MH tables'!$A$2:$A$166,0,'NCDR extract LD MH tables'!$B$2:$B$166,0)&lt;5,"*",MROUND(SUMIFS('NCDR extract LD MH tables'!$F$2:$F$166,'NCDR extract LD MH tables'!$A$2:$A$166,0,'NCDR extract LD MH tables'!$B$2:$B$166,0),5))</f>
        <v>22590</v>
      </c>
      <c r="R20" s="96">
        <f>SUM(R22:R24)</f>
        <v>0.99977866312527675</v>
      </c>
      <c r="S20" s="96">
        <f>SUM(S22:S24)</f>
        <v>0.99977866312527675</v>
      </c>
    </row>
    <row r="21" spans="2:19" x14ac:dyDescent="0.3">
      <c r="B21" s="98"/>
      <c r="C21" s="98"/>
      <c r="D21" s="99"/>
      <c r="E21" s="98"/>
      <c r="F21" s="100"/>
      <c r="G21" s="100"/>
      <c r="H21" s="101"/>
      <c r="I21" s="98"/>
      <c r="J21" s="100"/>
      <c r="K21" s="100"/>
      <c r="L21" s="101"/>
      <c r="M21" s="98"/>
      <c r="N21" s="100"/>
      <c r="O21" s="100"/>
      <c r="P21" s="101"/>
      <c r="Q21" s="98"/>
      <c r="R21" s="100"/>
      <c r="S21" s="100"/>
    </row>
    <row r="22" spans="2:19" x14ac:dyDescent="0.3">
      <c r="B22" s="102" t="s">
        <v>61</v>
      </c>
      <c r="C22" s="103"/>
      <c r="D22" s="104"/>
      <c r="E22" s="121">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5">
        <f>IFERROR(E22/E$20,"*")</f>
        <v>0.62222222222222223</v>
      </c>
      <c r="G22" s="105">
        <f>IF(E22="*",E22,IFERROR(E22/(E$20-E$24),E22/E$20))</f>
        <v>0.62222222222222223</v>
      </c>
      <c r="H22" s="107"/>
      <c r="I22" s="121">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5">
        <f>IFERROR(I22/I$20,"*")</f>
        <v>0.56862745098039214</v>
      </c>
      <c r="K22" s="105">
        <f>IF(I22="*",I22,IFERROR(I22/(I$20-I$24),I22/I$20))</f>
        <v>0.56862745098039214</v>
      </c>
      <c r="L22" s="107"/>
      <c r="M22" s="121">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5">
        <f>IFERROR(M22/M$20,"*")</f>
        <v>0.59090909090909094</v>
      </c>
      <c r="O22" s="105">
        <f>IF(M22="*",M22,IFERROR(M22/(M$20-M$24),M22/M$20))</f>
        <v>0.59090909090909094</v>
      </c>
      <c r="P22" s="107"/>
      <c r="Q22" s="121">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5">
        <f>IFERROR(Q22/Q$20,"*")</f>
        <v>0.61752988047808766</v>
      </c>
      <c r="S22" s="105">
        <f>IF(Q22="*",Q22,IFERROR(Q22/(Q$20-Q$24),Q22/Q$20))</f>
        <v>0.61752988047808766</v>
      </c>
    </row>
    <row r="23" spans="2:19" x14ac:dyDescent="0.3">
      <c r="B23" s="108" t="s">
        <v>60</v>
      </c>
      <c r="C23" s="109"/>
      <c r="D23" s="104"/>
      <c r="E23" s="122">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0">
        <f>IFERROR(E23/E$20,"*")</f>
        <v>0.37777777777777777</v>
      </c>
      <c r="G23" s="111">
        <f>IF(E23="*",E23,IFERROR(E23/(E$20-E$24),E23/E$20))</f>
        <v>0.37777777777777777</v>
      </c>
      <c r="H23" s="107"/>
      <c r="I23" s="122">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0">
        <f>IFERROR(I23/I$20,"*")</f>
        <v>0.43137254901960786</v>
      </c>
      <c r="K23" s="111">
        <f>IF(I23="*",I23,IFERROR(I23/(I$20-I$24),I23/I$20))</f>
        <v>0.43137254901960786</v>
      </c>
      <c r="L23" s="107"/>
      <c r="M23" s="122">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0">
        <f>IFERROR(M23/M$20,"*")</f>
        <v>0.40909090909090912</v>
      </c>
      <c r="O23" s="111">
        <f>IF(M23="*",M23,IFERROR(M23/(M$20-M$24),M23/M$20))</f>
        <v>0.40909090909090912</v>
      </c>
      <c r="P23" s="107"/>
      <c r="Q23" s="122">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0">
        <f>IFERROR(Q23/Q$20,"*")</f>
        <v>0.38224878264718903</v>
      </c>
      <c r="S23" s="111">
        <f>IF(Q23="*",Q23,IFERROR(Q23/(Q$20-Q$24),Q23/Q$20))</f>
        <v>0.38224878264718903</v>
      </c>
    </row>
    <row r="24" spans="2:19" x14ac:dyDescent="0.3">
      <c r="B24" s="112" t="s">
        <v>103</v>
      </c>
      <c r="C24" s="113"/>
      <c r="D24" s="104"/>
      <c r="E24" s="123"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4" t="str">
        <f>IFERROR(E24/E$20,"*")</f>
        <v>*</v>
      </c>
      <c r="G24" s="115"/>
      <c r="H24" s="107"/>
      <c r="I24" s="123"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4" t="str">
        <f>IFERROR(I24/I$20,"*")</f>
        <v>*</v>
      </c>
      <c r="K24" s="115"/>
      <c r="L24" s="107"/>
      <c r="M24" s="123"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4" t="str">
        <f>IFERROR(M24/M$20,"*")</f>
        <v>*</v>
      </c>
      <c r="O24" s="115"/>
      <c r="P24" s="107"/>
      <c r="Q24" s="123"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4" t="str">
        <f>IFERROR(Q24/Q$20,"*")</f>
        <v>*</v>
      </c>
      <c r="S24" s="115"/>
    </row>
    <row r="25" spans="2:19" x14ac:dyDescent="0.3">
      <c r="D25" s="82"/>
    </row>
    <row r="26" spans="2:19" x14ac:dyDescent="0.3">
      <c r="D26" s="82"/>
    </row>
    <row r="27" spans="2:19" x14ac:dyDescent="0.3">
      <c r="B27" s="81" t="s">
        <v>104</v>
      </c>
      <c r="D27" s="82"/>
    </row>
    <row r="28" spans="2:19" x14ac:dyDescent="0.3">
      <c r="D28" s="82"/>
    </row>
    <row r="29" spans="2:19" x14ac:dyDescent="0.3">
      <c r="C29" s="83"/>
      <c r="D29" s="84"/>
    </row>
    <row r="30" spans="2:19" ht="39" customHeight="1" x14ac:dyDescent="0.3">
      <c r="B30" s="85"/>
      <c r="C30" s="85"/>
      <c r="D30" s="86"/>
      <c r="E30" s="266" t="s">
        <v>134</v>
      </c>
      <c r="F30" s="269"/>
      <c r="G30" s="270"/>
      <c r="H30" s="87"/>
      <c r="I30" s="266" t="s">
        <v>85</v>
      </c>
      <c r="J30" s="269"/>
      <c r="K30" s="270"/>
      <c r="L30" s="87"/>
      <c r="M30" s="266" t="s">
        <v>101</v>
      </c>
      <c r="N30" s="269"/>
      <c r="O30" s="270"/>
      <c r="P30" s="87"/>
      <c r="Q30" s="266" t="s">
        <v>102</v>
      </c>
      <c r="R30" s="269"/>
      <c r="S30" s="270"/>
    </row>
    <row r="31" spans="2:19" ht="37.799999999999997" x14ac:dyDescent="0.3">
      <c r="B31" s="88" t="s">
        <v>67</v>
      </c>
      <c r="C31" s="89"/>
      <c r="D31" s="90"/>
      <c r="E31" s="91" t="s">
        <v>18</v>
      </c>
      <c r="F31" s="92" t="s">
        <v>19</v>
      </c>
      <c r="G31" s="92" t="s">
        <v>20</v>
      </c>
      <c r="H31" s="93"/>
      <c r="I31" s="91" t="s">
        <v>18</v>
      </c>
      <c r="J31" s="92" t="s">
        <v>19</v>
      </c>
      <c r="K31" s="92" t="s">
        <v>20</v>
      </c>
      <c r="L31" s="93"/>
      <c r="M31" s="91" t="s">
        <v>18</v>
      </c>
      <c r="N31" s="92" t="s">
        <v>19</v>
      </c>
      <c r="O31" s="92" t="s">
        <v>20</v>
      </c>
      <c r="P31" s="93"/>
      <c r="Q31" s="91" t="s">
        <v>18</v>
      </c>
      <c r="R31" s="92" t="s">
        <v>19</v>
      </c>
      <c r="S31" s="92" t="s">
        <v>20</v>
      </c>
    </row>
    <row r="32" spans="2:19" x14ac:dyDescent="0.3">
      <c r="B32" s="264" t="s">
        <v>21</v>
      </c>
      <c r="C32" s="265"/>
      <c r="D32" s="94"/>
      <c r="E32" s="95">
        <f>E20</f>
        <v>450</v>
      </c>
      <c r="F32" s="96">
        <f>SUM(F34:F38)</f>
        <v>1</v>
      </c>
      <c r="G32" s="96">
        <f>SUM(G34:G38)</f>
        <v>1</v>
      </c>
      <c r="H32" s="97"/>
      <c r="I32" s="95">
        <f>I20</f>
        <v>1020</v>
      </c>
      <c r="J32" s="96">
        <f>SUM(J34:J38)</f>
        <v>1</v>
      </c>
      <c r="K32" s="96">
        <f>SUM(K34:K38)</f>
        <v>1</v>
      </c>
      <c r="L32" s="97"/>
      <c r="M32" s="95">
        <f>M20</f>
        <v>110</v>
      </c>
      <c r="N32" s="96">
        <v>1</v>
      </c>
      <c r="O32" s="96">
        <v>1</v>
      </c>
      <c r="P32" s="97"/>
      <c r="Q32" s="125">
        <f>Q20</f>
        <v>22590</v>
      </c>
      <c r="R32" s="96">
        <f>SUM(R34:R38)</f>
        <v>0.99977866312527675</v>
      </c>
      <c r="S32" s="96">
        <f>SUM(S34:S38)</f>
        <v>0.99977866312527675</v>
      </c>
    </row>
    <row r="33" spans="2:19" x14ac:dyDescent="0.3">
      <c r="B33" s="98"/>
      <c r="C33" s="98"/>
      <c r="D33" s="99"/>
      <c r="E33" s="98"/>
      <c r="F33" s="100"/>
      <c r="G33" s="100"/>
      <c r="H33" s="101"/>
      <c r="I33" s="98"/>
      <c r="J33" s="100"/>
      <c r="K33" s="100"/>
      <c r="L33" s="101"/>
      <c r="M33" s="98"/>
      <c r="N33" s="100"/>
      <c r="O33" s="100"/>
      <c r="P33" s="101"/>
      <c r="Q33" s="126"/>
      <c r="R33" s="100"/>
      <c r="S33" s="100"/>
    </row>
    <row r="34" spans="2:19" x14ac:dyDescent="0.3">
      <c r="B34" s="102" t="s">
        <v>105</v>
      </c>
      <c r="C34" s="103"/>
      <c r="D34" s="104"/>
      <c r="E34" s="121">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5">
        <f>IFERROR(E34/E$20,"*")</f>
        <v>1.1111111111111112E-2</v>
      </c>
      <c r="G34" s="106">
        <f>IF(E34="*",E34,E34/(E$20))</f>
        <v>1.1111111111111112E-2</v>
      </c>
      <c r="H34" s="107"/>
      <c r="I34" s="121"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5" t="str">
        <f>IFERROR(I34/I$20,"*")</f>
        <v>*</v>
      </c>
      <c r="K34" s="106" t="str">
        <f>IF(I34="*",I34,I34/(I$20))</f>
        <v>*</v>
      </c>
      <c r="L34" s="107"/>
      <c r="M34" s="121"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5" t="str">
        <f>IFERROR(M34/M$20,"*")</f>
        <v>*</v>
      </c>
      <c r="O34" s="106" t="str">
        <f>IF(M34="*",M34,M34/(M$20))</f>
        <v>*</v>
      </c>
      <c r="P34" s="107"/>
      <c r="Q34" s="121">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5">
        <f>IFERROR(Q34/Q$20,"*")</f>
        <v>2.2133687472332891E-4</v>
      </c>
      <c r="S34" s="106">
        <f>IF(Q34="*",Q34,Q34/(Q$20))</f>
        <v>2.2133687472332891E-4</v>
      </c>
    </row>
    <row r="35" spans="2:19" x14ac:dyDescent="0.3">
      <c r="B35" s="108" t="s">
        <v>106</v>
      </c>
      <c r="C35" s="109"/>
      <c r="D35" s="104"/>
      <c r="E35" s="122">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0">
        <f>IFERROR(E35/E$20,"*")</f>
        <v>6.6666666666666666E-2</v>
      </c>
      <c r="G35" s="111">
        <f>IF(E35="*",E35,E35/(E$20))</f>
        <v>6.6666666666666666E-2</v>
      </c>
      <c r="H35" s="107"/>
      <c r="I35" s="122">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0">
        <f>IFERROR(I35/I$20,"*")</f>
        <v>9.8039215686274508E-3</v>
      </c>
      <c r="K35" s="111">
        <f>IF(I35="*",I35,I35/(I$20))</f>
        <v>9.8039215686274508E-3</v>
      </c>
      <c r="L35" s="107"/>
      <c r="M35" s="122">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0">
        <f>IFERROR(M35/M$20,"*")</f>
        <v>4.5454545454545456E-2</v>
      </c>
      <c r="O35" s="111">
        <f>IF(M35="*",M35,M35/(M$20))</f>
        <v>4.5454545454545456E-2</v>
      </c>
      <c r="P35" s="107"/>
      <c r="Q35" s="122">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0">
        <f>IFERROR(Q35/Q$20,"*")</f>
        <v>5.9760956175298804E-3</v>
      </c>
      <c r="S35" s="111">
        <f>IF(Q35="*",Q35,Q35/(Q$20))</f>
        <v>5.9760956175298804E-3</v>
      </c>
    </row>
    <row r="36" spans="2:19" x14ac:dyDescent="0.3">
      <c r="B36" s="116" t="s">
        <v>107</v>
      </c>
      <c r="C36" s="117"/>
      <c r="D36" s="104"/>
      <c r="E36" s="124">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18">
        <f>IFERROR(E36/E$20,"*")</f>
        <v>0.27777777777777779</v>
      </c>
      <c r="G36" s="119">
        <f>IF(E36="*",E36,E36/(E$20))</f>
        <v>0.27777777777777779</v>
      </c>
      <c r="H36" s="107"/>
      <c r="I36" s="124">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18">
        <f>IFERROR(I36/I$20,"*")</f>
        <v>0.12254901960784313</v>
      </c>
      <c r="K36" s="119">
        <f>IF(I36="*",I36,I36/(I$20))</f>
        <v>0.12254901960784313</v>
      </c>
      <c r="L36" s="107"/>
      <c r="M36" s="124">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18">
        <f>IFERROR(M36/M$20,"*")</f>
        <v>0.22727272727272727</v>
      </c>
      <c r="O36" s="119">
        <f>IF(M36="*",M36,M36/(M$20))</f>
        <v>0.22727272727272727</v>
      </c>
      <c r="P36" s="107"/>
      <c r="Q36" s="124">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18">
        <f>IFERROR(Q36/Q$20,"*")</f>
        <v>7.4369189907038516E-2</v>
      </c>
      <c r="S36" s="119">
        <f>IF(Q36="*",Q36,Q36/(Q$20))</f>
        <v>7.4369189907038516E-2</v>
      </c>
    </row>
    <row r="37" spans="2:19" x14ac:dyDescent="0.3">
      <c r="B37" s="116" t="s">
        <v>108</v>
      </c>
      <c r="C37" s="117"/>
      <c r="D37" s="104"/>
      <c r="E37" s="124">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18">
        <f>IFERROR(E37/E$20,"*")</f>
        <v>0.44444444444444442</v>
      </c>
      <c r="G37" s="119">
        <f>IF(E37="*",E37,E37/(E$20))</f>
        <v>0.44444444444444442</v>
      </c>
      <c r="H37" s="107"/>
      <c r="I37" s="124">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18">
        <f>IFERROR(I37/I$20,"*")</f>
        <v>0.4264705882352941</v>
      </c>
      <c r="K37" s="119">
        <f>IF(I37="*",I37,I37/(I$20))</f>
        <v>0.4264705882352941</v>
      </c>
      <c r="L37" s="107"/>
      <c r="M37" s="124">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18">
        <f>IFERROR(M37/M$20,"*")</f>
        <v>0.40909090909090912</v>
      </c>
      <c r="O37" s="119">
        <f>IF(M37="*",M37,M37/(M$20))</f>
        <v>0.40909090909090912</v>
      </c>
      <c r="P37" s="107"/>
      <c r="Q37" s="124">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18">
        <f>IFERROR(Q37/Q$20,"*")</f>
        <v>0.38424081451969899</v>
      </c>
      <c r="S37" s="119">
        <f>IF(Q37="*",Q37,Q37/(Q$20))</f>
        <v>0.38424081451969899</v>
      </c>
    </row>
    <row r="38" spans="2:19" x14ac:dyDescent="0.3">
      <c r="B38" s="112" t="s">
        <v>66</v>
      </c>
      <c r="C38" s="113"/>
      <c r="D38" s="104"/>
      <c r="E38" s="123">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4">
        <f>IFERROR(E38/E$20,"*")</f>
        <v>0.2</v>
      </c>
      <c r="G38" s="115">
        <f>IF(E38="*",E38,E38/(E$20))</f>
        <v>0.2</v>
      </c>
      <c r="H38" s="107"/>
      <c r="I38" s="123">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4">
        <f>IFERROR(I38/I$20,"*")</f>
        <v>0.44117647058823528</v>
      </c>
      <c r="K38" s="115">
        <f>IF(I38="*",I38,I38/(I$20))</f>
        <v>0.44117647058823528</v>
      </c>
      <c r="L38" s="107"/>
      <c r="M38" s="123">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4">
        <f>IFERROR(M38/M$20,"*")</f>
        <v>0.31818181818181818</v>
      </c>
      <c r="O38" s="115">
        <f>IF(M38="*",M38,M38/(M$20))</f>
        <v>0.31818181818181818</v>
      </c>
      <c r="P38" s="107"/>
      <c r="Q38" s="123">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4">
        <f>IFERROR(Q38/Q$20,"*")</f>
        <v>0.53497122620628601</v>
      </c>
      <c r="S38" s="115">
        <f>IF(Q38="*",Q38,Q38/(Q$20))</f>
        <v>0.53497122620628601</v>
      </c>
    </row>
    <row r="39" spans="2:19" x14ac:dyDescent="0.3">
      <c r="D39" s="82"/>
    </row>
    <row r="40" spans="2:19" x14ac:dyDescent="0.3">
      <c r="D40" s="82"/>
    </row>
    <row r="41" spans="2:19" x14ac:dyDescent="0.3">
      <c r="B41" s="81" t="s">
        <v>109</v>
      </c>
      <c r="D41" s="82"/>
    </row>
    <row r="42" spans="2:19" x14ac:dyDescent="0.3">
      <c r="D42" s="82"/>
    </row>
    <row r="43" spans="2:19" x14ac:dyDescent="0.3">
      <c r="C43" s="83"/>
      <c r="D43" s="84"/>
    </row>
    <row r="44" spans="2:19" ht="39" customHeight="1" x14ac:dyDescent="0.3">
      <c r="B44" s="85"/>
      <c r="C44" s="85"/>
      <c r="D44" s="86"/>
      <c r="E44" s="266" t="s">
        <v>134</v>
      </c>
      <c r="F44" s="267"/>
      <c r="G44" s="268"/>
      <c r="H44" s="87"/>
      <c r="I44" s="266" t="s">
        <v>135</v>
      </c>
      <c r="J44" s="269"/>
      <c r="K44" s="270"/>
      <c r="L44" s="87"/>
      <c r="M44" s="266" t="s">
        <v>101</v>
      </c>
      <c r="N44" s="269"/>
      <c r="O44" s="270"/>
      <c r="P44" s="87"/>
      <c r="Q44" s="266" t="s">
        <v>102</v>
      </c>
      <c r="R44" s="269"/>
      <c r="S44" s="270"/>
    </row>
    <row r="45" spans="2:19" ht="37.799999999999997" x14ac:dyDescent="0.3">
      <c r="B45" s="88" t="s">
        <v>110</v>
      </c>
      <c r="C45" s="89"/>
      <c r="D45" s="90"/>
      <c r="E45" s="91" t="s">
        <v>18</v>
      </c>
      <c r="F45" s="92" t="s">
        <v>19</v>
      </c>
      <c r="G45" s="92" t="s">
        <v>20</v>
      </c>
      <c r="H45" s="93"/>
      <c r="I45" s="91" t="s">
        <v>18</v>
      </c>
      <c r="J45" s="92" t="s">
        <v>19</v>
      </c>
      <c r="K45" s="92" t="s">
        <v>20</v>
      </c>
      <c r="L45" s="93"/>
      <c r="M45" s="91" t="s">
        <v>18</v>
      </c>
      <c r="N45" s="92" t="s">
        <v>19</v>
      </c>
      <c r="O45" s="92" t="s">
        <v>20</v>
      </c>
      <c r="P45" s="93"/>
      <c r="Q45" s="91" t="s">
        <v>18</v>
      </c>
      <c r="R45" s="92" t="s">
        <v>19</v>
      </c>
      <c r="S45" s="92" t="s">
        <v>20</v>
      </c>
    </row>
    <row r="46" spans="2:19" x14ac:dyDescent="0.3">
      <c r="B46" s="264" t="s">
        <v>21</v>
      </c>
      <c r="C46" s="265"/>
      <c r="D46" s="94"/>
      <c r="E46" s="95">
        <f>E32</f>
        <v>450</v>
      </c>
      <c r="F46" s="96">
        <f>SUM(F48:F53)</f>
        <v>1</v>
      </c>
      <c r="G46" s="96">
        <f>SUM(G48:G51)</f>
        <v>1</v>
      </c>
      <c r="H46" s="97"/>
      <c r="I46" s="95">
        <f>I32</f>
        <v>1020</v>
      </c>
      <c r="J46" s="96">
        <f>SUM(J48:J53)</f>
        <v>0.99999999999999989</v>
      </c>
      <c r="K46" s="96">
        <f>SUM(K48:K51)</f>
        <v>1</v>
      </c>
      <c r="L46" s="97"/>
      <c r="M46" s="95">
        <f>M32</f>
        <v>110</v>
      </c>
      <c r="N46" s="96">
        <v>0.99999999999999989</v>
      </c>
      <c r="O46" s="96">
        <v>1</v>
      </c>
      <c r="P46" s="97"/>
      <c r="Q46" s="95">
        <f>Q32</f>
        <v>22590</v>
      </c>
      <c r="R46" s="96">
        <f>SUM(R48:R53)</f>
        <v>0.99999999999999989</v>
      </c>
      <c r="S46" s="96">
        <f>SUM(S48:S51)</f>
        <v>1.0000000000000002</v>
      </c>
    </row>
    <row r="47" spans="2:19" x14ac:dyDescent="0.3">
      <c r="B47" s="98"/>
      <c r="C47" s="98"/>
      <c r="D47" s="99"/>
      <c r="E47" s="98"/>
      <c r="F47" s="100"/>
      <c r="G47" s="100"/>
      <c r="H47" s="101"/>
      <c r="I47" s="98"/>
      <c r="J47" s="100"/>
      <c r="K47" s="100"/>
      <c r="L47" s="101"/>
      <c r="M47" s="98"/>
      <c r="N47" s="100"/>
      <c r="O47" s="100"/>
      <c r="P47" s="101"/>
      <c r="Q47" s="98"/>
      <c r="R47" s="100"/>
      <c r="S47" s="100"/>
    </row>
    <row r="48" spans="2:19" x14ac:dyDescent="0.3">
      <c r="B48" s="102" t="s">
        <v>111</v>
      </c>
      <c r="C48" s="103"/>
      <c r="D48" s="104"/>
      <c r="E48" s="121">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5">
        <f t="shared" ref="F48:F53" si="0">IFERROR(E48/E$20,"*")</f>
        <v>0.75555555555555554</v>
      </c>
      <c r="G48" s="106">
        <f>IF(E48="*",E48,E48/SUM(E$48:E$51))</f>
        <v>0.85</v>
      </c>
      <c r="H48" s="107"/>
      <c r="I48" s="121">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5">
        <f t="shared" ref="J48:J53" si="1">IFERROR(I48/I$20,"*")</f>
        <v>0.78921568627450978</v>
      </c>
      <c r="K48" s="106">
        <f>IF(I48="*",I48,I48/SUM(I$48:I$51))</f>
        <v>0.86096256684491979</v>
      </c>
      <c r="L48" s="107"/>
      <c r="M48" s="121">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5">
        <f t="shared" ref="N48:N53" si="2">IFERROR(M48/M$20,"*")</f>
        <v>0.72727272727272729</v>
      </c>
      <c r="O48" s="106">
        <f>IF(M48="*",M48,M48/SUM(M$48:M$51))</f>
        <v>0.84210526315789469</v>
      </c>
      <c r="P48" s="107"/>
      <c r="Q48" s="121">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5">
        <f t="shared" ref="R48:R53" si="3">IFERROR(Q48/Q$20,"*")</f>
        <v>0.75343072155821156</v>
      </c>
      <c r="S48" s="106">
        <f>IF(Q48="*",Q48,Q48/SUM(Q$48:Q$51))</f>
        <v>0.83085184281181357</v>
      </c>
    </row>
    <row r="49" spans="2:19" x14ac:dyDescent="0.3">
      <c r="B49" s="108" t="s">
        <v>112</v>
      </c>
      <c r="C49" s="109"/>
      <c r="D49" s="104"/>
      <c r="E49" s="122">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0">
        <f t="shared" si="0"/>
        <v>3.3333333333333333E-2</v>
      </c>
      <c r="G49" s="111">
        <f>IF(E49="*",E49,E49/SUM(E$48:E$51))</f>
        <v>3.7499999999999999E-2</v>
      </c>
      <c r="H49" s="107"/>
      <c r="I49" s="122">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0">
        <f t="shared" si="1"/>
        <v>4.9019607843137254E-2</v>
      </c>
      <c r="K49" s="111">
        <f>IF(I49="*",I49,I49/SUM(I$48:I$51))</f>
        <v>5.3475935828877004E-2</v>
      </c>
      <c r="L49" s="107"/>
      <c r="M49" s="122"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0" t="str">
        <f t="shared" si="2"/>
        <v>*</v>
      </c>
      <c r="O49" s="111" t="str">
        <f>IF(M49="*",M49,M49/SUM(M$48:M$51))</f>
        <v>*</v>
      </c>
      <c r="P49" s="107"/>
      <c r="Q49" s="122">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0">
        <f t="shared" si="3"/>
        <v>5.0022133687472332E-2</v>
      </c>
      <c r="S49" s="111">
        <f>IF(Q49="*",Q49,Q49/SUM(Q$48:Q$51))</f>
        <v>5.5162313888210884E-2</v>
      </c>
    </row>
    <row r="50" spans="2:19" x14ac:dyDescent="0.3">
      <c r="B50" s="116" t="s">
        <v>113</v>
      </c>
      <c r="C50" s="117"/>
      <c r="D50" s="104"/>
      <c r="E50" s="124">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18">
        <f t="shared" si="0"/>
        <v>5.5555555555555552E-2</v>
      </c>
      <c r="G50" s="119">
        <f>IF(E50="*",E50,E50/SUM(E$48:E$51))</f>
        <v>6.25E-2</v>
      </c>
      <c r="H50" s="107"/>
      <c r="I50" s="124">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18">
        <f t="shared" si="1"/>
        <v>4.4117647058823532E-2</v>
      </c>
      <c r="K50" s="119">
        <f>IF(I50="*",I50,I50/SUM(I$48:I$51))</f>
        <v>4.8128342245989303E-2</v>
      </c>
      <c r="L50" s="107"/>
      <c r="M50" s="124">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18">
        <f t="shared" si="2"/>
        <v>9.0909090909090912E-2</v>
      </c>
      <c r="O50" s="119">
        <f>IF(M50="*",M50,M50/SUM(M$48:M$51))</f>
        <v>0.10526315789473684</v>
      </c>
      <c r="P50" s="107"/>
      <c r="Q50" s="124">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18">
        <f t="shared" si="3"/>
        <v>6.9278441788401951E-2</v>
      </c>
      <c r="S50" s="119">
        <f>IF(Q50="*",Q50,Q50/SUM(Q$48:Q$51))</f>
        <v>7.6397363924823047E-2</v>
      </c>
    </row>
    <row r="51" spans="2:19" x14ac:dyDescent="0.3">
      <c r="B51" s="116" t="s">
        <v>114</v>
      </c>
      <c r="C51" s="117"/>
      <c r="D51" s="104"/>
      <c r="E51" s="124">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18">
        <f t="shared" si="0"/>
        <v>4.4444444444444446E-2</v>
      </c>
      <c r="G51" s="119">
        <f>IF(E51="*",E51,E51/SUM(E$48:E$51))</f>
        <v>0.05</v>
      </c>
      <c r="H51" s="107"/>
      <c r="I51" s="124">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18">
        <f t="shared" si="1"/>
        <v>3.4313725490196081E-2</v>
      </c>
      <c r="K51" s="119">
        <f>IF(I51="*",I51,I51/SUM(I$48:I$51))</f>
        <v>3.7433155080213901E-2</v>
      </c>
      <c r="L51" s="107"/>
      <c r="M51" s="124">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18">
        <f t="shared" si="2"/>
        <v>4.5454545454545456E-2</v>
      </c>
      <c r="O51" s="119">
        <f>IF(M51="*",M51,M51/SUM(M$48:M$51))</f>
        <v>5.2631578947368418E-2</v>
      </c>
      <c r="P51" s="107"/>
      <c r="Q51" s="124">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18">
        <f t="shared" si="3"/>
        <v>3.4085878707392651E-2</v>
      </c>
      <c r="S51" s="119">
        <f>IF(Q51="*",Q51,Q51/SUM(Q$48:Q$51))</f>
        <v>3.7588479375152549E-2</v>
      </c>
    </row>
    <row r="52" spans="2:19" x14ac:dyDescent="0.3">
      <c r="B52" s="116" t="s">
        <v>56</v>
      </c>
      <c r="C52" s="117"/>
      <c r="D52" s="104"/>
      <c r="E52" s="124">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18">
        <f t="shared" si="0"/>
        <v>8.8888888888888892E-2</v>
      </c>
      <c r="G52" s="119"/>
      <c r="H52" s="107"/>
      <c r="I52" s="124">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18">
        <f t="shared" si="1"/>
        <v>7.3529411764705885E-2</v>
      </c>
      <c r="K52" s="119"/>
      <c r="L52" s="107"/>
      <c r="M52" s="124">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18">
        <f t="shared" si="2"/>
        <v>9.0909090909090912E-2</v>
      </c>
      <c r="O52" s="119"/>
      <c r="P52" s="107"/>
      <c r="Q52" s="124">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18">
        <f t="shared" si="3"/>
        <v>7.7467906153165123E-2</v>
      </c>
      <c r="S52" s="119"/>
    </row>
    <row r="53" spans="2:19" x14ac:dyDescent="0.3">
      <c r="B53" s="112" t="s">
        <v>115</v>
      </c>
      <c r="C53" s="113"/>
      <c r="D53" s="104"/>
      <c r="E53" s="123">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4">
        <f t="shared" si="0"/>
        <v>2.2222222222222223E-2</v>
      </c>
      <c r="G53" s="115"/>
      <c r="H53" s="107"/>
      <c r="I53" s="123">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4">
        <f t="shared" si="1"/>
        <v>9.8039215686274508E-3</v>
      </c>
      <c r="K53" s="115"/>
      <c r="L53" s="107"/>
      <c r="M53" s="123"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4" t="str">
        <f t="shared" si="2"/>
        <v>*</v>
      </c>
      <c r="O53" s="115"/>
      <c r="P53" s="107"/>
      <c r="Q53" s="123">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4">
        <f t="shared" si="3"/>
        <v>1.5714918105356353E-2</v>
      </c>
      <c r="S53" s="115"/>
    </row>
    <row r="54" spans="2:19" x14ac:dyDescent="0.3">
      <c r="D54" s="82"/>
    </row>
    <row r="55" spans="2:19" x14ac:dyDescent="0.3">
      <c r="D55" s="82"/>
    </row>
    <row r="56" spans="2:19" x14ac:dyDescent="0.3">
      <c r="B56" s="81" t="s">
        <v>96</v>
      </c>
      <c r="D56" s="82"/>
    </row>
    <row r="57" spans="2:19" x14ac:dyDescent="0.3">
      <c r="B57" s="80" t="s">
        <v>98</v>
      </c>
      <c r="D57" s="82"/>
    </row>
    <row r="58" spans="2:19" x14ac:dyDescent="0.3">
      <c r="B58" s="137" t="e">
        <f>TEXT(#REF!,"#%")&amp;" of patients have a Learning Disability and/or Autism status of 'Not Known' or 'Null'. "&amp;TEXT(#REF!,"#%")&amp;" of patients have a receiving treatment for a Mental Health condition status of 'Not Known' or 'Null'. "</f>
        <v>#REF!</v>
      </c>
      <c r="D58" s="82"/>
    </row>
    <row r="59" spans="2:19" x14ac:dyDescent="0.3">
      <c r="B59" s="120" t="s">
        <v>116</v>
      </c>
      <c r="D59" s="82"/>
    </row>
    <row r="60" spans="2:19" x14ac:dyDescent="0.3">
      <c r="B60" s="120" t="s">
        <v>117</v>
      </c>
    </row>
    <row r="61" spans="2:19" x14ac:dyDescent="0.3">
      <c r="B61" s="129" t="s">
        <v>136</v>
      </c>
    </row>
  </sheetData>
  <mergeCells count="17">
    <mergeCell ref="E44:G44"/>
    <mergeCell ref="I44:K44"/>
    <mergeCell ref="M44:O44"/>
    <mergeCell ref="Q44:S44"/>
    <mergeCell ref="B46:C46"/>
    <mergeCell ref="C4:N4"/>
    <mergeCell ref="B32:C32"/>
    <mergeCell ref="B13:S13"/>
    <mergeCell ref="E18:G18"/>
    <mergeCell ref="I18:K18"/>
    <mergeCell ref="M18:O18"/>
    <mergeCell ref="Q18:S18"/>
    <mergeCell ref="B20:C20"/>
    <mergeCell ref="E30:G30"/>
    <mergeCell ref="I30:K30"/>
    <mergeCell ref="M30:O30"/>
    <mergeCell ref="Q30:S3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F166"/>
  <sheetViews>
    <sheetView workbookViewId="0"/>
  </sheetViews>
  <sheetFormatPr defaultRowHeight="14.4" x14ac:dyDescent="0.3"/>
  <sheetData>
    <row r="1" spans="1:6" x14ac:dyDescent="0.3">
      <c r="A1" t="s">
        <v>118</v>
      </c>
      <c r="B1" t="s">
        <v>119</v>
      </c>
      <c r="C1" t="s">
        <v>68</v>
      </c>
      <c r="D1" t="s">
        <v>120</v>
      </c>
      <c r="E1" t="s">
        <v>110</v>
      </c>
      <c r="F1" t="s">
        <v>121</v>
      </c>
    </row>
    <row r="2" spans="1:6" x14ac:dyDescent="0.3">
      <c r="A2">
        <v>0</v>
      </c>
      <c r="B2">
        <v>0</v>
      </c>
      <c r="C2" t="s">
        <v>61</v>
      </c>
      <c r="D2" t="s">
        <v>107</v>
      </c>
      <c r="E2" t="s">
        <v>114</v>
      </c>
      <c r="F2">
        <v>96</v>
      </c>
    </row>
    <row r="3" spans="1:6" x14ac:dyDescent="0.3">
      <c r="A3">
        <v>0</v>
      </c>
      <c r="B3">
        <v>0</v>
      </c>
      <c r="C3" t="s">
        <v>61</v>
      </c>
      <c r="D3" t="s">
        <v>108</v>
      </c>
      <c r="E3" t="s">
        <v>113</v>
      </c>
      <c r="F3">
        <v>496</v>
      </c>
    </row>
    <row r="4" spans="1:6" x14ac:dyDescent="0.3">
      <c r="A4">
        <v>0</v>
      </c>
      <c r="B4">
        <v>0</v>
      </c>
      <c r="C4" t="s">
        <v>61</v>
      </c>
      <c r="D4" t="s">
        <v>105</v>
      </c>
      <c r="E4" t="s">
        <v>122</v>
      </c>
      <c r="F4">
        <v>1</v>
      </c>
    </row>
    <row r="5" spans="1:6" x14ac:dyDescent="0.3">
      <c r="A5">
        <v>0</v>
      </c>
      <c r="B5">
        <v>0</v>
      </c>
      <c r="C5" t="s">
        <v>61</v>
      </c>
      <c r="D5" t="s">
        <v>66</v>
      </c>
      <c r="E5" t="s">
        <v>111</v>
      </c>
      <c r="F5">
        <v>5577</v>
      </c>
    </row>
    <row r="6" spans="1:6" x14ac:dyDescent="0.3">
      <c r="A6">
        <v>1</v>
      </c>
      <c r="B6">
        <v>0</v>
      </c>
      <c r="C6" t="s">
        <v>61</v>
      </c>
      <c r="D6" t="s">
        <v>106</v>
      </c>
      <c r="E6" t="s">
        <v>122</v>
      </c>
      <c r="F6">
        <v>1</v>
      </c>
    </row>
    <row r="7" spans="1:6" x14ac:dyDescent="0.3">
      <c r="A7">
        <v>0</v>
      </c>
      <c r="B7">
        <v>1</v>
      </c>
      <c r="C7" t="s">
        <v>61</v>
      </c>
      <c r="D7" t="s">
        <v>107</v>
      </c>
      <c r="E7" t="s">
        <v>114</v>
      </c>
      <c r="F7">
        <v>5</v>
      </c>
    </row>
    <row r="8" spans="1:6" x14ac:dyDescent="0.3">
      <c r="A8">
        <v>1</v>
      </c>
      <c r="B8">
        <v>0</v>
      </c>
      <c r="C8" t="s">
        <v>61</v>
      </c>
      <c r="D8" t="s">
        <v>66</v>
      </c>
      <c r="E8" t="s">
        <v>56</v>
      </c>
      <c r="F8">
        <v>3</v>
      </c>
    </row>
    <row r="9" spans="1:6" x14ac:dyDescent="0.3">
      <c r="A9">
        <v>1</v>
      </c>
      <c r="B9">
        <v>1</v>
      </c>
      <c r="C9" t="s">
        <v>60</v>
      </c>
      <c r="D9" t="s">
        <v>108</v>
      </c>
      <c r="E9" t="s">
        <v>114</v>
      </c>
      <c r="F9">
        <v>1</v>
      </c>
    </row>
    <row r="10" spans="1:6" x14ac:dyDescent="0.3">
      <c r="A10">
        <v>1</v>
      </c>
      <c r="B10">
        <v>1</v>
      </c>
      <c r="C10" t="s">
        <v>61</v>
      </c>
      <c r="D10" t="s">
        <v>106</v>
      </c>
      <c r="E10" t="s">
        <v>113</v>
      </c>
      <c r="F10">
        <v>2</v>
      </c>
    </row>
    <row r="11" spans="1:6" x14ac:dyDescent="0.3">
      <c r="A11">
        <v>0</v>
      </c>
      <c r="B11">
        <v>1</v>
      </c>
      <c r="C11" t="s">
        <v>61</v>
      </c>
      <c r="D11" t="s">
        <v>108</v>
      </c>
      <c r="E11" t="s">
        <v>113</v>
      </c>
      <c r="F11">
        <v>12</v>
      </c>
    </row>
    <row r="12" spans="1:6" x14ac:dyDescent="0.3">
      <c r="A12">
        <v>0</v>
      </c>
      <c r="B12">
        <v>0</v>
      </c>
      <c r="C12" t="s">
        <v>60</v>
      </c>
      <c r="D12" t="s">
        <v>66</v>
      </c>
      <c r="E12" t="s">
        <v>122</v>
      </c>
      <c r="F12">
        <v>37</v>
      </c>
    </row>
    <row r="13" spans="1:6" x14ac:dyDescent="0.3">
      <c r="A13">
        <v>0</v>
      </c>
      <c r="B13">
        <v>1</v>
      </c>
      <c r="C13" t="s">
        <v>60</v>
      </c>
      <c r="D13" t="s">
        <v>108</v>
      </c>
      <c r="E13" t="s">
        <v>122</v>
      </c>
      <c r="F13">
        <v>2</v>
      </c>
    </row>
    <row r="14" spans="1:6" x14ac:dyDescent="0.3">
      <c r="A14">
        <v>0</v>
      </c>
      <c r="B14">
        <v>1</v>
      </c>
      <c r="C14" t="s">
        <v>61</v>
      </c>
      <c r="D14" t="s">
        <v>66</v>
      </c>
      <c r="E14" t="s">
        <v>56</v>
      </c>
      <c r="F14">
        <v>12</v>
      </c>
    </row>
    <row r="15" spans="1:6" x14ac:dyDescent="0.3">
      <c r="A15">
        <v>1</v>
      </c>
      <c r="B15">
        <v>0</v>
      </c>
      <c r="C15" t="s">
        <v>61</v>
      </c>
      <c r="D15" t="s">
        <v>105</v>
      </c>
      <c r="E15" t="s">
        <v>113</v>
      </c>
      <c r="F15">
        <v>1</v>
      </c>
    </row>
    <row r="16" spans="1:6" x14ac:dyDescent="0.3">
      <c r="A16">
        <v>0</v>
      </c>
      <c r="B16">
        <v>1</v>
      </c>
      <c r="C16" t="s">
        <v>60</v>
      </c>
      <c r="D16" t="s">
        <v>66</v>
      </c>
      <c r="E16" t="s">
        <v>122</v>
      </c>
      <c r="F16">
        <v>2</v>
      </c>
    </row>
    <row r="17" spans="1:6" x14ac:dyDescent="0.3">
      <c r="A17">
        <v>0</v>
      </c>
      <c r="B17">
        <v>0</v>
      </c>
      <c r="C17" t="s">
        <v>60</v>
      </c>
      <c r="D17" t="s">
        <v>66</v>
      </c>
      <c r="E17" t="s">
        <v>112</v>
      </c>
      <c r="F17">
        <v>153</v>
      </c>
    </row>
    <row r="18" spans="1:6" x14ac:dyDescent="0.3">
      <c r="A18">
        <v>0</v>
      </c>
      <c r="B18">
        <v>0</v>
      </c>
      <c r="C18" t="s">
        <v>61</v>
      </c>
      <c r="D18" t="s">
        <v>66</v>
      </c>
      <c r="E18" t="s">
        <v>56</v>
      </c>
      <c r="F18">
        <v>467</v>
      </c>
    </row>
    <row r="19" spans="1:6" x14ac:dyDescent="0.3">
      <c r="A19">
        <v>0</v>
      </c>
      <c r="B19">
        <v>0</v>
      </c>
      <c r="C19" t="s">
        <v>61</v>
      </c>
      <c r="D19" t="s">
        <v>106</v>
      </c>
      <c r="E19" t="s">
        <v>113</v>
      </c>
      <c r="F19">
        <v>19</v>
      </c>
    </row>
    <row r="20" spans="1:6" x14ac:dyDescent="0.3">
      <c r="A20">
        <v>1</v>
      </c>
      <c r="B20">
        <v>1</v>
      </c>
      <c r="C20" t="s">
        <v>61</v>
      </c>
      <c r="D20" t="s">
        <v>107</v>
      </c>
      <c r="E20" t="s">
        <v>111</v>
      </c>
      <c r="F20">
        <v>13</v>
      </c>
    </row>
    <row r="21" spans="1:6" x14ac:dyDescent="0.3">
      <c r="A21">
        <v>0</v>
      </c>
      <c r="B21">
        <v>1</v>
      </c>
      <c r="C21" t="s">
        <v>60</v>
      </c>
      <c r="D21" t="s">
        <v>66</v>
      </c>
      <c r="E21" t="s">
        <v>112</v>
      </c>
      <c r="F21">
        <v>8</v>
      </c>
    </row>
    <row r="22" spans="1:6" x14ac:dyDescent="0.3">
      <c r="A22">
        <v>0</v>
      </c>
      <c r="B22">
        <v>0</v>
      </c>
      <c r="C22" t="s">
        <v>61</v>
      </c>
      <c r="D22" t="s">
        <v>106</v>
      </c>
      <c r="E22" t="s">
        <v>122</v>
      </c>
      <c r="F22">
        <v>9</v>
      </c>
    </row>
    <row r="23" spans="1:6" x14ac:dyDescent="0.3">
      <c r="A23">
        <v>1</v>
      </c>
      <c r="B23">
        <v>0</v>
      </c>
      <c r="C23" t="s">
        <v>61</v>
      </c>
      <c r="D23" t="s">
        <v>107</v>
      </c>
      <c r="E23" t="s">
        <v>111</v>
      </c>
      <c r="F23">
        <v>49</v>
      </c>
    </row>
    <row r="24" spans="1:6" x14ac:dyDescent="0.3">
      <c r="A24">
        <v>0</v>
      </c>
      <c r="B24">
        <v>0</v>
      </c>
      <c r="C24" t="s">
        <v>60</v>
      </c>
      <c r="D24" t="s">
        <v>108</v>
      </c>
      <c r="E24" t="s">
        <v>122</v>
      </c>
      <c r="F24">
        <v>53</v>
      </c>
    </row>
    <row r="25" spans="1:6" x14ac:dyDescent="0.3">
      <c r="A25">
        <v>1</v>
      </c>
      <c r="B25">
        <v>0</v>
      </c>
      <c r="C25" t="s">
        <v>60</v>
      </c>
      <c r="D25" t="s">
        <v>106</v>
      </c>
      <c r="E25" t="s">
        <v>113</v>
      </c>
      <c r="F25">
        <v>4</v>
      </c>
    </row>
    <row r="26" spans="1:6" x14ac:dyDescent="0.3">
      <c r="A26">
        <v>0</v>
      </c>
      <c r="B26">
        <v>1</v>
      </c>
      <c r="C26" t="s">
        <v>61</v>
      </c>
      <c r="D26" t="s">
        <v>108</v>
      </c>
      <c r="E26" t="s">
        <v>122</v>
      </c>
      <c r="F26">
        <v>1</v>
      </c>
    </row>
    <row r="27" spans="1:6" x14ac:dyDescent="0.3">
      <c r="A27">
        <v>0</v>
      </c>
      <c r="B27">
        <v>1</v>
      </c>
      <c r="C27" t="s">
        <v>60</v>
      </c>
      <c r="D27" t="s">
        <v>108</v>
      </c>
      <c r="E27" t="s">
        <v>113</v>
      </c>
      <c r="F27">
        <v>8</v>
      </c>
    </row>
    <row r="28" spans="1:6" x14ac:dyDescent="0.3">
      <c r="A28">
        <v>1</v>
      </c>
      <c r="B28">
        <v>0</v>
      </c>
      <c r="C28" t="s">
        <v>60</v>
      </c>
      <c r="D28" t="s">
        <v>108</v>
      </c>
      <c r="E28" t="s">
        <v>114</v>
      </c>
      <c r="F28">
        <v>1</v>
      </c>
    </row>
    <row r="29" spans="1:6" x14ac:dyDescent="0.3">
      <c r="A29">
        <v>1</v>
      </c>
      <c r="B29">
        <v>0</v>
      </c>
      <c r="C29" t="s">
        <v>61</v>
      </c>
      <c r="D29" t="s">
        <v>106</v>
      </c>
      <c r="E29" t="s">
        <v>113</v>
      </c>
      <c r="F29">
        <v>2</v>
      </c>
    </row>
    <row r="30" spans="1:6" x14ac:dyDescent="0.3">
      <c r="A30">
        <v>1</v>
      </c>
      <c r="B30">
        <v>0</v>
      </c>
      <c r="C30" t="s">
        <v>61</v>
      </c>
      <c r="D30" t="s">
        <v>108</v>
      </c>
      <c r="E30" t="s">
        <v>113</v>
      </c>
      <c r="F30">
        <v>4</v>
      </c>
    </row>
    <row r="31" spans="1:6" x14ac:dyDescent="0.3">
      <c r="A31">
        <v>1</v>
      </c>
      <c r="B31">
        <v>0</v>
      </c>
      <c r="C31" t="s">
        <v>60</v>
      </c>
      <c r="D31" t="s">
        <v>107</v>
      </c>
      <c r="E31" t="s">
        <v>113</v>
      </c>
      <c r="F31">
        <v>2</v>
      </c>
    </row>
    <row r="32" spans="1:6" x14ac:dyDescent="0.3">
      <c r="A32">
        <v>0</v>
      </c>
      <c r="B32">
        <v>0</v>
      </c>
      <c r="C32" t="s">
        <v>60</v>
      </c>
      <c r="D32" t="s">
        <v>66</v>
      </c>
      <c r="E32" t="s">
        <v>111</v>
      </c>
      <c r="F32">
        <v>4315</v>
      </c>
    </row>
    <row r="33" spans="1:6" x14ac:dyDescent="0.3">
      <c r="A33">
        <v>0</v>
      </c>
      <c r="B33">
        <v>0</v>
      </c>
      <c r="C33" t="s">
        <v>61</v>
      </c>
      <c r="D33" t="s">
        <v>105</v>
      </c>
      <c r="E33" t="s">
        <v>113</v>
      </c>
      <c r="F33">
        <v>2</v>
      </c>
    </row>
    <row r="34" spans="1:6" x14ac:dyDescent="0.3">
      <c r="A34">
        <v>1</v>
      </c>
      <c r="B34">
        <v>1</v>
      </c>
      <c r="C34" t="s">
        <v>61</v>
      </c>
      <c r="D34" t="s">
        <v>66</v>
      </c>
      <c r="E34" t="s">
        <v>56</v>
      </c>
      <c r="F34">
        <v>2</v>
      </c>
    </row>
    <row r="35" spans="1:6" x14ac:dyDescent="0.3">
      <c r="A35">
        <v>0</v>
      </c>
      <c r="B35">
        <v>0</v>
      </c>
      <c r="C35" t="s">
        <v>61</v>
      </c>
      <c r="D35" t="s">
        <v>106</v>
      </c>
      <c r="E35" t="s">
        <v>111</v>
      </c>
      <c r="F35">
        <v>33</v>
      </c>
    </row>
    <row r="36" spans="1:6" x14ac:dyDescent="0.3">
      <c r="A36">
        <v>0</v>
      </c>
      <c r="B36">
        <v>0</v>
      </c>
      <c r="C36" t="s">
        <v>60</v>
      </c>
      <c r="D36" t="s">
        <v>107</v>
      </c>
      <c r="E36" t="s">
        <v>122</v>
      </c>
      <c r="F36">
        <v>15</v>
      </c>
    </row>
    <row r="37" spans="1:6" x14ac:dyDescent="0.3">
      <c r="A37">
        <v>0</v>
      </c>
      <c r="B37">
        <v>1</v>
      </c>
      <c r="C37" t="s">
        <v>60</v>
      </c>
      <c r="D37" t="s">
        <v>107</v>
      </c>
      <c r="E37" t="s">
        <v>111</v>
      </c>
      <c r="F37">
        <v>29</v>
      </c>
    </row>
    <row r="38" spans="1:6" x14ac:dyDescent="0.3">
      <c r="A38">
        <v>0</v>
      </c>
      <c r="B38">
        <v>0</v>
      </c>
      <c r="C38" t="s">
        <v>60</v>
      </c>
      <c r="D38" t="s">
        <v>107</v>
      </c>
      <c r="E38" t="s">
        <v>112</v>
      </c>
      <c r="F38">
        <v>75</v>
      </c>
    </row>
    <row r="39" spans="1:6" x14ac:dyDescent="0.3">
      <c r="A39">
        <v>0</v>
      </c>
      <c r="B39">
        <v>0</v>
      </c>
      <c r="C39" t="s">
        <v>61</v>
      </c>
      <c r="D39" t="s">
        <v>105</v>
      </c>
      <c r="E39" t="s">
        <v>112</v>
      </c>
      <c r="F39">
        <v>1</v>
      </c>
    </row>
    <row r="40" spans="1:6" x14ac:dyDescent="0.3">
      <c r="A40">
        <v>0</v>
      </c>
      <c r="B40">
        <v>0</v>
      </c>
      <c r="C40" t="s">
        <v>60</v>
      </c>
      <c r="D40" t="s">
        <v>108</v>
      </c>
      <c r="E40" t="s">
        <v>113</v>
      </c>
      <c r="F40">
        <v>271</v>
      </c>
    </row>
    <row r="41" spans="1:6" x14ac:dyDescent="0.3">
      <c r="A41">
        <v>0</v>
      </c>
      <c r="B41">
        <v>1</v>
      </c>
      <c r="C41" t="s">
        <v>61</v>
      </c>
      <c r="D41" t="s">
        <v>107</v>
      </c>
      <c r="E41" t="s">
        <v>113</v>
      </c>
      <c r="F41">
        <v>3</v>
      </c>
    </row>
    <row r="42" spans="1:6" x14ac:dyDescent="0.3">
      <c r="A42">
        <v>0</v>
      </c>
      <c r="B42">
        <v>1</v>
      </c>
      <c r="C42" t="s">
        <v>60</v>
      </c>
      <c r="D42" t="s">
        <v>107</v>
      </c>
      <c r="E42" t="s">
        <v>112</v>
      </c>
      <c r="F42">
        <v>8</v>
      </c>
    </row>
    <row r="43" spans="1:6" x14ac:dyDescent="0.3">
      <c r="A43">
        <v>0</v>
      </c>
      <c r="B43">
        <v>0</v>
      </c>
      <c r="C43" t="s">
        <v>61</v>
      </c>
      <c r="D43" t="s">
        <v>108</v>
      </c>
      <c r="E43" t="s">
        <v>111</v>
      </c>
      <c r="F43">
        <v>4163</v>
      </c>
    </row>
    <row r="44" spans="1:6" x14ac:dyDescent="0.3">
      <c r="A44">
        <v>0</v>
      </c>
      <c r="B44">
        <v>0</v>
      </c>
      <c r="C44" t="s">
        <v>60</v>
      </c>
      <c r="D44" t="s">
        <v>107</v>
      </c>
      <c r="E44" t="s">
        <v>111</v>
      </c>
      <c r="F44">
        <v>320</v>
      </c>
    </row>
    <row r="45" spans="1:6" x14ac:dyDescent="0.3">
      <c r="A45">
        <v>0</v>
      </c>
      <c r="B45">
        <v>1</v>
      </c>
      <c r="C45" t="s">
        <v>61</v>
      </c>
      <c r="D45" t="s">
        <v>108</v>
      </c>
      <c r="E45" t="s">
        <v>112</v>
      </c>
      <c r="F45">
        <v>13</v>
      </c>
    </row>
    <row r="46" spans="1:6" x14ac:dyDescent="0.3">
      <c r="A46">
        <v>0</v>
      </c>
      <c r="B46">
        <v>0</v>
      </c>
      <c r="C46" t="s">
        <v>61</v>
      </c>
      <c r="D46" t="s">
        <v>106</v>
      </c>
      <c r="E46" t="s">
        <v>56</v>
      </c>
      <c r="F46">
        <v>5</v>
      </c>
    </row>
    <row r="47" spans="1:6" x14ac:dyDescent="0.3">
      <c r="A47">
        <v>0</v>
      </c>
      <c r="B47">
        <v>0</v>
      </c>
      <c r="C47" t="s">
        <v>61</v>
      </c>
      <c r="D47" t="s">
        <v>106</v>
      </c>
      <c r="E47" t="s">
        <v>112</v>
      </c>
      <c r="F47">
        <v>8</v>
      </c>
    </row>
    <row r="48" spans="1:6" x14ac:dyDescent="0.3">
      <c r="A48">
        <v>0</v>
      </c>
      <c r="B48">
        <v>0</v>
      </c>
      <c r="C48" t="s">
        <v>60</v>
      </c>
      <c r="D48" t="s">
        <v>106</v>
      </c>
      <c r="E48" t="s">
        <v>113</v>
      </c>
      <c r="F48">
        <v>11</v>
      </c>
    </row>
    <row r="49" spans="1:6" x14ac:dyDescent="0.3">
      <c r="A49">
        <v>0</v>
      </c>
      <c r="B49">
        <v>0</v>
      </c>
      <c r="C49" t="s">
        <v>60</v>
      </c>
      <c r="D49" t="s">
        <v>106</v>
      </c>
      <c r="E49" t="s">
        <v>122</v>
      </c>
      <c r="F49">
        <v>5</v>
      </c>
    </row>
    <row r="50" spans="1:6" x14ac:dyDescent="0.3">
      <c r="A50">
        <v>0</v>
      </c>
      <c r="B50">
        <v>1</v>
      </c>
      <c r="C50" t="s">
        <v>60</v>
      </c>
      <c r="D50" t="s">
        <v>107</v>
      </c>
      <c r="E50" t="s">
        <v>56</v>
      </c>
      <c r="F50">
        <v>4</v>
      </c>
    </row>
    <row r="51" spans="1:6" x14ac:dyDescent="0.3">
      <c r="A51">
        <v>0</v>
      </c>
      <c r="B51">
        <v>1</v>
      </c>
      <c r="C51" t="s">
        <v>61</v>
      </c>
      <c r="D51" t="s">
        <v>108</v>
      </c>
      <c r="E51" t="s">
        <v>56</v>
      </c>
      <c r="F51">
        <v>21</v>
      </c>
    </row>
    <row r="52" spans="1:6" x14ac:dyDescent="0.3">
      <c r="A52">
        <v>0</v>
      </c>
      <c r="B52">
        <v>0</v>
      </c>
      <c r="C52" t="s">
        <v>60</v>
      </c>
      <c r="D52" t="s">
        <v>66</v>
      </c>
      <c r="E52" t="s">
        <v>56</v>
      </c>
      <c r="F52">
        <v>319</v>
      </c>
    </row>
    <row r="53" spans="1:6" x14ac:dyDescent="0.3">
      <c r="A53">
        <v>1</v>
      </c>
      <c r="B53">
        <v>0</v>
      </c>
      <c r="C53" t="s">
        <v>61</v>
      </c>
      <c r="D53" t="s">
        <v>107</v>
      </c>
      <c r="E53" t="s">
        <v>56</v>
      </c>
      <c r="F53">
        <v>4</v>
      </c>
    </row>
    <row r="54" spans="1:6" x14ac:dyDescent="0.3">
      <c r="A54">
        <v>1</v>
      </c>
      <c r="B54">
        <v>0</v>
      </c>
      <c r="C54" t="s">
        <v>60</v>
      </c>
      <c r="D54" t="s">
        <v>66</v>
      </c>
      <c r="E54" t="s">
        <v>122</v>
      </c>
      <c r="F54">
        <v>2</v>
      </c>
    </row>
    <row r="55" spans="1:6" x14ac:dyDescent="0.3">
      <c r="A55">
        <v>0</v>
      </c>
      <c r="B55">
        <v>0</v>
      </c>
      <c r="C55" t="s">
        <v>61</v>
      </c>
      <c r="D55" t="s">
        <v>108</v>
      </c>
      <c r="E55" t="s">
        <v>122</v>
      </c>
      <c r="F55">
        <v>110</v>
      </c>
    </row>
    <row r="56" spans="1:6" x14ac:dyDescent="0.3">
      <c r="A56">
        <v>1</v>
      </c>
      <c r="B56">
        <v>1</v>
      </c>
      <c r="C56" t="s">
        <v>60</v>
      </c>
      <c r="D56" t="s">
        <v>107</v>
      </c>
      <c r="E56" t="s">
        <v>112</v>
      </c>
      <c r="F56">
        <v>2</v>
      </c>
    </row>
    <row r="57" spans="1:6" x14ac:dyDescent="0.3">
      <c r="A57">
        <v>1</v>
      </c>
      <c r="B57">
        <v>1</v>
      </c>
      <c r="C57" t="s">
        <v>60</v>
      </c>
      <c r="D57" t="s">
        <v>108</v>
      </c>
      <c r="E57" t="s">
        <v>113</v>
      </c>
      <c r="F57">
        <v>1</v>
      </c>
    </row>
    <row r="58" spans="1:6" x14ac:dyDescent="0.3">
      <c r="A58">
        <v>0</v>
      </c>
      <c r="B58">
        <v>0</v>
      </c>
      <c r="C58" t="s">
        <v>60</v>
      </c>
      <c r="D58" t="s">
        <v>106</v>
      </c>
      <c r="E58" t="s">
        <v>112</v>
      </c>
      <c r="F58">
        <v>6</v>
      </c>
    </row>
    <row r="59" spans="1:6" x14ac:dyDescent="0.3">
      <c r="A59">
        <v>1</v>
      </c>
      <c r="B59">
        <v>0</v>
      </c>
      <c r="C59" t="s">
        <v>61</v>
      </c>
      <c r="D59" t="s">
        <v>66</v>
      </c>
      <c r="E59" t="s">
        <v>114</v>
      </c>
      <c r="F59">
        <v>1</v>
      </c>
    </row>
    <row r="60" spans="1:6" x14ac:dyDescent="0.3">
      <c r="A60">
        <v>0</v>
      </c>
      <c r="B60">
        <v>0</v>
      </c>
      <c r="C60" t="s">
        <v>61</v>
      </c>
      <c r="D60" t="s">
        <v>108</v>
      </c>
      <c r="E60" t="s">
        <v>112</v>
      </c>
      <c r="F60">
        <v>274</v>
      </c>
    </row>
    <row r="61" spans="1:6" x14ac:dyDescent="0.3">
      <c r="A61">
        <v>0</v>
      </c>
      <c r="B61">
        <v>1</v>
      </c>
      <c r="C61" t="s">
        <v>61</v>
      </c>
      <c r="D61" t="s">
        <v>108</v>
      </c>
      <c r="E61" t="s">
        <v>111</v>
      </c>
      <c r="F61">
        <v>186</v>
      </c>
    </row>
    <row r="62" spans="1:6" x14ac:dyDescent="0.3">
      <c r="A62">
        <v>0</v>
      </c>
      <c r="B62">
        <v>1</v>
      </c>
      <c r="C62" t="s">
        <v>60</v>
      </c>
      <c r="D62" t="s">
        <v>66</v>
      </c>
      <c r="E62" t="s">
        <v>56</v>
      </c>
      <c r="F62">
        <v>11</v>
      </c>
    </row>
    <row r="63" spans="1:6" x14ac:dyDescent="0.3">
      <c r="A63">
        <v>1</v>
      </c>
      <c r="B63">
        <v>1</v>
      </c>
      <c r="C63" t="s">
        <v>60</v>
      </c>
      <c r="D63" t="s">
        <v>66</v>
      </c>
      <c r="E63" t="s">
        <v>113</v>
      </c>
      <c r="F63">
        <v>1</v>
      </c>
    </row>
    <row r="64" spans="1:6" x14ac:dyDescent="0.3">
      <c r="A64">
        <v>1</v>
      </c>
      <c r="B64">
        <v>1</v>
      </c>
      <c r="C64" t="s">
        <v>60</v>
      </c>
      <c r="D64" t="s">
        <v>66</v>
      </c>
      <c r="E64" t="s">
        <v>111</v>
      </c>
      <c r="F64">
        <v>14</v>
      </c>
    </row>
    <row r="65" spans="1:6" x14ac:dyDescent="0.3">
      <c r="A65">
        <v>0</v>
      </c>
      <c r="B65">
        <v>0</v>
      </c>
      <c r="C65" t="s">
        <v>61</v>
      </c>
      <c r="D65" t="s">
        <v>66</v>
      </c>
      <c r="E65" t="s">
        <v>114</v>
      </c>
      <c r="F65">
        <v>182</v>
      </c>
    </row>
    <row r="66" spans="1:6" x14ac:dyDescent="0.3">
      <c r="A66">
        <v>1</v>
      </c>
      <c r="B66">
        <v>1</v>
      </c>
      <c r="C66" t="s">
        <v>61</v>
      </c>
      <c r="D66" t="s">
        <v>107</v>
      </c>
      <c r="E66" t="s">
        <v>56</v>
      </c>
      <c r="F66">
        <v>2</v>
      </c>
    </row>
    <row r="67" spans="1:6" x14ac:dyDescent="0.3">
      <c r="A67">
        <v>1</v>
      </c>
      <c r="B67">
        <v>0</v>
      </c>
      <c r="C67" t="s">
        <v>61</v>
      </c>
      <c r="D67" t="s">
        <v>107</v>
      </c>
      <c r="E67" t="s">
        <v>112</v>
      </c>
      <c r="F67">
        <v>5</v>
      </c>
    </row>
    <row r="68" spans="1:6" x14ac:dyDescent="0.3">
      <c r="A68">
        <v>1</v>
      </c>
      <c r="B68">
        <v>0</v>
      </c>
      <c r="C68" t="s">
        <v>61</v>
      </c>
      <c r="D68" t="s">
        <v>107</v>
      </c>
      <c r="E68" t="s">
        <v>114</v>
      </c>
      <c r="F68">
        <v>1</v>
      </c>
    </row>
    <row r="69" spans="1:6" x14ac:dyDescent="0.3">
      <c r="A69">
        <v>0</v>
      </c>
      <c r="B69">
        <v>0</v>
      </c>
      <c r="C69" t="s">
        <v>60</v>
      </c>
      <c r="D69" t="s">
        <v>107</v>
      </c>
      <c r="E69" t="s">
        <v>113</v>
      </c>
      <c r="F69">
        <v>58</v>
      </c>
    </row>
    <row r="70" spans="1:6" x14ac:dyDescent="0.3">
      <c r="A70">
        <v>0</v>
      </c>
      <c r="B70">
        <v>1</v>
      </c>
      <c r="C70" t="s">
        <v>61</v>
      </c>
      <c r="D70" t="s">
        <v>66</v>
      </c>
      <c r="E70" t="s">
        <v>114</v>
      </c>
      <c r="F70">
        <v>5</v>
      </c>
    </row>
    <row r="71" spans="1:6" x14ac:dyDescent="0.3">
      <c r="A71">
        <v>1</v>
      </c>
      <c r="B71">
        <v>1</v>
      </c>
      <c r="C71" t="s">
        <v>61</v>
      </c>
      <c r="D71" t="s">
        <v>108</v>
      </c>
      <c r="E71" t="s">
        <v>113</v>
      </c>
      <c r="F71">
        <v>2</v>
      </c>
    </row>
    <row r="72" spans="1:6" x14ac:dyDescent="0.3">
      <c r="A72">
        <v>1</v>
      </c>
      <c r="B72">
        <v>1</v>
      </c>
      <c r="C72" t="s">
        <v>61</v>
      </c>
      <c r="D72" t="s">
        <v>108</v>
      </c>
      <c r="E72" t="s">
        <v>122</v>
      </c>
      <c r="F72">
        <v>1</v>
      </c>
    </row>
    <row r="73" spans="1:6" x14ac:dyDescent="0.3">
      <c r="A73">
        <v>0</v>
      </c>
      <c r="B73">
        <v>1</v>
      </c>
      <c r="C73" t="s">
        <v>60</v>
      </c>
      <c r="D73" t="s">
        <v>66</v>
      </c>
      <c r="E73" t="s">
        <v>111</v>
      </c>
      <c r="F73">
        <v>164</v>
      </c>
    </row>
    <row r="74" spans="1:6" x14ac:dyDescent="0.3">
      <c r="A74">
        <v>0</v>
      </c>
      <c r="B74">
        <v>1</v>
      </c>
      <c r="C74" t="s">
        <v>60</v>
      </c>
      <c r="D74" t="s">
        <v>108</v>
      </c>
      <c r="E74" t="s">
        <v>112</v>
      </c>
      <c r="F74">
        <v>9</v>
      </c>
    </row>
    <row r="75" spans="1:6" x14ac:dyDescent="0.3">
      <c r="A75">
        <v>0</v>
      </c>
      <c r="B75">
        <v>1</v>
      </c>
      <c r="C75" t="s">
        <v>61</v>
      </c>
      <c r="D75" t="s">
        <v>106</v>
      </c>
      <c r="E75" t="s">
        <v>111</v>
      </c>
      <c r="F75">
        <v>1</v>
      </c>
    </row>
    <row r="76" spans="1:6" x14ac:dyDescent="0.3">
      <c r="A76">
        <v>1</v>
      </c>
      <c r="B76">
        <v>0</v>
      </c>
      <c r="C76" t="s">
        <v>60</v>
      </c>
      <c r="D76" t="s">
        <v>108</v>
      </c>
      <c r="E76" t="s">
        <v>56</v>
      </c>
      <c r="F76">
        <v>5</v>
      </c>
    </row>
    <row r="77" spans="1:6" x14ac:dyDescent="0.3">
      <c r="A77">
        <v>1</v>
      </c>
      <c r="B77">
        <v>1</v>
      </c>
      <c r="C77" t="s">
        <v>61</v>
      </c>
      <c r="D77" t="s">
        <v>107</v>
      </c>
      <c r="E77" t="s">
        <v>113</v>
      </c>
      <c r="F77">
        <v>2</v>
      </c>
    </row>
    <row r="78" spans="1:6" x14ac:dyDescent="0.3">
      <c r="A78">
        <v>1</v>
      </c>
      <c r="B78">
        <v>1</v>
      </c>
      <c r="C78" t="s">
        <v>60</v>
      </c>
      <c r="D78" t="s">
        <v>66</v>
      </c>
      <c r="E78" t="s">
        <v>114</v>
      </c>
      <c r="F78">
        <v>1</v>
      </c>
    </row>
    <row r="79" spans="1:6" x14ac:dyDescent="0.3">
      <c r="A79">
        <v>0</v>
      </c>
      <c r="B79">
        <v>0</v>
      </c>
      <c r="C79" t="s">
        <v>60</v>
      </c>
      <c r="D79" t="s">
        <v>108</v>
      </c>
      <c r="E79" t="s">
        <v>112</v>
      </c>
      <c r="F79">
        <v>161</v>
      </c>
    </row>
    <row r="80" spans="1:6" x14ac:dyDescent="0.3">
      <c r="A80">
        <v>1</v>
      </c>
      <c r="B80">
        <v>0</v>
      </c>
      <c r="C80" t="s">
        <v>60</v>
      </c>
      <c r="D80" t="s">
        <v>66</v>
      </c>
      <c r="E80" t="s">
        <v>114</v>
      </c>
      <c r="F80">
        <v>1</v>
      </c>
    </row>
    <row r="81" spans="1:6" x14ac:dyDescent="0.3">
      <c r="A81">
        <v>1</v>
      </c>
      <c r="B81">
        <v>1</v>
      </c>
      <c r="C81" t="s">
        <v>61</v>
      </c>
      <c r="D81" t="s">
        <v>66</v>
      </c>
      <c r="E81" t="s">
        <v>122</v>
      </c>
      <c r="F81">
        <v>1</v>
      </c>
    </row>
    <row r="82" spans="1:6" x14ac:dyDescent="0.3">
      <c r="A82">
        <v>1</v>
      </c>
      <c r="B82">
        <v>1</v>
      </c>
      <c r="C82" t="s">
        <v>61</v>
      </c>
      <c r="D82" t="s">
        <v>108</v>
      </c>
      <c r="E82" t="s">
        <v>56</v>
      </c>
      <c r="F82">
        <v>1</v>
      </c>
    </row>
    <row r="83" spans="1:6" x14ac:dyDescent="0.3">
      <c r="A83">
        <v>1</v>
      </c>
      <c r="B83">
        <v>0</v>
      </c>
      <c r="C83" t="s">
        <v>60</v>
      </c>
      <c r="D83" t="s">
        <v>66</v>
      </c>
      <c r="E83" t="s">
        <v>111</v>
      </c>
      <c r="F83">
        <v>17</v>
      </c>
    </row>
    <row r="84" spans="1:6" x14ac:dyDescent="0.3">
      <c r="A84">
        <v>1</v>
      </c>
      <c r="B84">
        <v>0</v>
      </c>
      <c r="C84" t="s">
        <v>60</v>
      </c>
      <c r="D84" t="s">
        <v>108</v>
      </c>
      <c r="E84" t="s">
        <v>113</v>
      </c>
      <c r="F84">
        <v>1</v>
      </c>
    </row>
    <row r="85" spans="1:6" x14ac:dyDescent="0.3">
      <c r="A85">
        <v>0</v>
      </c>
      <c r="B85">
        <v>1</v>
      </c>
      <c r="C85" t="s">
        <v>61</v>
      </c>
      <c r="D85" t="s">
        <v>107</v>
      </c>
      <c r="E85" t="s">
        <v>112</v>
      </c>
      <c r="F85">
        <v>4</v>
      </c>
    </row>
    <row r="86" spans="1:6" x14ac:dyDescent="0.3">
      <c r="A86">
        <v>1</v>
      </c>
      <c r="B86">
        <v>0</v>
      </c>
      <c r="C86" t="s">
        <v>61</v>
      </c>
      <c r="D86" t="s">
        <v>106</v>
      </c>
      <c r="E86" t="s">
        <v>111</v>
      </c>
      <c r="F86">
        <v>5</v>
      </c>
    </row>
    <row r="87" spans="1:6" x14ac:dyDescent="0.3">
      <c r="A87">
        <v>0</v>
      </c>
      <c r="B87">
        <v>0</v>
      </c>
      <c r="C87" t="s">
        <v>60</v>
      </c>
      <c r="D87" t="s">
        <v>108</v>
      </c>
      <c r="E87" t="s">
        <v>111</v>
      </c>
      <c r="F87">
        <v>2062</v>
      </c>
    </row>
    <row r="88" spans="1:6" x14ac:dyDescent="0.3">
      <c r="A88">
        <v>0</v>
      </c>
      <c r="B88">
        <v>0</v>
      </c>
      <c r="C88" t="s">
        <v>60</v>
      </c>
      <c r="D88" t="s">
        <v>107</v>
      </c>
      <c r="E88" t="s">
        <v>56</v>
      </c>
      <c r="F88">
        <v>43</v>
      </c>
    </row>
    <row r="89" spans="1:6" x14ac:dyDescent="0.3">
      <c r="A89">
        <v>0</v>
      </c>
      <c r="B89">
        <v>0</v>
      </c>
      <c r="C89" t="s">
        <v>61</v>
      </c>
      <c r="D89" t="s">
        <v>108</v>
      </c>
      <c r="E89" t="s">
        <v>56</v>
      </c>
      <c r="F89">
        <v>528</v>
      </c>
    </row>
    <row r="90" spans="1:6" x14ac:dyDescent="0.3">
      <c r="A90">
        <v>1</v>
      </c>
      <c r="B90">
        <v>1</v>
      </c>
      <c r="C90" t="s">
        <v>61</v>
      </c>
      <c r="D90" t="s">
        <v>108</v>
      </c>
      <c r="E90" t="s">
        <v>114</v>
      </c>
      <c r="F90">
        <v>2</v>
      </c>
    </row>
    <row r="91" spans="1:6" x14ac:dyDescent="0.3">
      <c r="A91">
        <v>1</v>
      </c>
      <c r="B91">
        <v>0</v>
      </c>
      <c r="C91" t="s">
        <v>61</v>
      </c>
      <c r="D91" t="s">
        <v>108</v>
      </c>
      <c r="E91" t="s">
        <v>111</v>
      </c>
      <c r="F91">
        <v>87</v>
      </c>
    </row>
    <row r="92" spans="1:6" x14ac:dyDescent="0.3">
      <c r="A92">
        <v>1</v>
      </c>
      <c r="B92">
        <v>0</v>
      </c>
      <c r="C92" t="s">
        <v>61</v>
      </c>
      <c r="D92" t="s">
        <v>106</v>
      </c>
      <c r="E92" t="s">
        <v>56</v>
      </c>
      <c r="F92">
        <v>3</v>
      </c>
    </row>
    <row r="93" spans="1:6" x14ac:dyDescent="0.3">
      <c r="A93">
        <v>1</v>
      </c>
      <c r="B93">
        <v>0</v>
      </c>
      <c r="C93" t="s">
        <v>60</v>
      </c>
      <c r="D93" t="s">
        <v>108</v>
      </c>
      <c r="E93" t="s">
        <v>111</v>
      </c>
      <c r="F93">
        <v>42</v>
      </c>
    </row>
    <row r="94" spans="1:6" x14ac:dyDescent="0.3">
      <c r="A94">
        <v>1</v>
      </c>
      <c r="B94">
        <v>0</v>
      </c>
      <c r="C94" t="s">
        <v>60</v>
      </c>
      <c r="D94" t="s">
        <v>106</v>
      </c>
      <c r="E94" t="s">
        <v>112</v>
      </c>
      <c r="F94">
        <v>2</v>
      </c>
    </row>
    <row r="95" spans="1:6" x14ac:dyDescent="0.3">
      <c r="A95">
        <v>1</v>
      </c>
      <c r="B95">
        <v>0</v>
      </c>
      <c r="C95" t="s">
        <v>60</v>
      </c>
      <c r="D95" t="s">
        <v>107</v>
      </c>
      <c r="E95" t="s">
        <v>111</v>
      </c>
      <c r="F95">
        <v>26</v>
      </c>
    </row>
    <row r="96" spans="1:6" x14ac:dyDescent="0.3">
      <c r="A96">
        <v>0</v>
      </c>
      <c r="B96">
        <v>1</v>
      </c>
      <c r="C96" t="s">
        <v>60</v>
      </c>
      <c r="D96" t="s">
        <v>108</v>
      </c>
      <c r="E96" t="s">
        <v>111</v>
      </c>
      <c r="F96">
        <v>118</v>
      </c>
    </row>
    <row r="97" spans="1:6" x14ac:dyDescent="0.3">
      <c r="A97">
        <v>1</v>
      </c>
      <c r="B97">
        <v>1</v>
      </c>
      <c r="C97" t="s">
        <v>60</v>
      </c>
      <c r="D97" t="s">
        <v>107</v>
      </c>
      <c r="E97" t="s">
        <v>111</v>
      </c>
      <c r="F97">
        <v>3</v>
      </c>
    </row>
    <row r="98" spans="1:6" x14ac:dyDescent="0.3">
      <c r="A98">
        <v>1</v>
      </c>
      <c r="B98">
        <v>1</v>
      </c>
      <c r="C98" t="s">
        <v>60</v>
      </c>
      <c r="D98" t="s">
        <v>66</v>
      </c>
      <c r="E98" t="s">
        <v>56</v>
      </c>
      <c r="F98">
        <v>1</v>
      </c>
    </row>
    <row r="99" spans="1:6" x14ac:dyDescent="0.3">
      <c r="A99">
        <v>1</v>
      </c>
      <c r="B99">
        <v>0</v>
      </c>
      <c r="C99" t="s">
        <v>61</v>
      </c>
      <c r="D99" t="s">
        <v>108</v>
      </c>
      <c r="E99" t="s">
        <v>114</v>
      </c>
      <c r="F99">
        <v>4</v>
      </c>
    </row>
    <row r="100" spans="1:6" x14ac:dyDescent="0.3">
      <c r="A100">
        <v>1</v>
      </c>
      <c r="B100">
        <v>0</v>
      </c>
      <c r="C100" t="s">
        <v>61</v>
      </c>
      <c r="D100" t="s">
        <v>66</v>
      </c>
      <c r="E100" t="s">
        <v>113</v>
      </c>
      <c r="F100">
        <v>1</v>
      </c>
    </row>
    <row r="101" spans="1:6" x14ac:dyDescent="0.3">
      <c r="A101">
        <v>1</v>
      </c>
      <c r="B101">
        <v>0</v>
      </c>
      <c r="C101" t="s">
        <v>60</v>
      </c>
      <c r="D101" t="s">
        <v>66</v>
      </c>
      <c r="E101" t="s">
        <v>56</v>
      </c>
      <c r="F101">
        <v>1</v>
      </c>
    </row>
    <row r="102" spans="1:6" x14ac:dyDescent="0.3">
      <c r="A102">
        <v>1</v>
      </c>
      <c r="B102">
        <v>0</v>
      </c>
      <c r="C102" t="s">
        <v>60</v>
      </c>
      <c r="D102" t="s">
        <v>105</v>
      </c>
      <c r="E102" t="s">
        <v>56</v>
      </c>
      <c r="F102">
        <v>1</v>
      </c>
    </row>
    <row r="103" spans="1:6" x14ac:dyDescent="0.3">
      <c r="A103">
        <v>0</v>
      </c>
      <c r="B103">
        <v>1</v>
      </c>
      <c r="C103" t="s">
        <v>60</v>
      </c>
      <c r="D103" t="s">
        <v>108</v>
      </c>
      <c r="E103" t="s">
        <v>56</v>
      </c>
      <c r="F103">
        <v>11</v>
      </c>
    </row>
    <row r="104" spans="1:6" x14ac:dyDescent="0.3">
      <c r="A104">
        <v>1</v>
      </c>
      <c r="B104">
        <v>1</v>
      </c>
      <c r="C104" t="s">
        <v>61</v>
      </c>
      <c r="D104" t="s">
        <v>108</v>
      </c>
      <c r="E104" t="s">
        <v>111</v>
      </c>
      <c r="F104">
        <v>22</v>
      </c>
    </row>
    <row r="105" spans="1:6" x14ac:dyDescent="0.3">
      <c r="A105">
        <v>0</v>
      </c>
      <c r="B105">
        <v>0</v>
      </c>
      <c r="C105" t="s">
        <v>61</v>
      </c>
      <c r="D105" t="s">
        <v>107</v>
      </c>
      <c r="E105" t="s">
        <v>113</v>
      </c>
      <c r="F105">
        <v>162</v>
      </c>
    </row>
    <row r="106" spans="1:6" x14ac:dyDescent="0.3">
      <c r="A106">
        <v>0</v>
      </c>
      <c r="B106">
        <v>0</v>
      </c>
      <c r="C106" t="s">
        <v>60</v>
      </c>
      <c r="D106" t="s">
        <v>105</v>
      </c>
      <c r="E106" t="s">
        <v>112</v>
      </c>
      <c r="F106">
        <v>1</v>
      </c>
    </row>
    <row r="107" spans="1:6" x14ac:dyDescent="0.3">
      <c r="A107">
        <v>1</v>
      </c>
      <c r="B107">
        <v>1</v>
      </c>
      <c r="C107" t="s">
        <v>60</v>
      </c>
      <c r="D107" t="s">
        <v>107</v>
      </c>
      <c r="E107" t="s">
        <v>56</v>
      </c>
      <c r="F107">
        <v>4</v>
      </c>
    </row>
    <row r="108" spans="1:6" x14ac:dyDescent="0.3">
      <c r="A108">
        <v>0</v>
      </c>
      <c r="B108">
        <v>0</v>
      </c>
      <c r="C108" t="s">
        <v>60</v>
      </c>
      <c r="D108" t="s">
        <v>106</v>
      </c>
      <c r="E108" t="s">
        <v>56</v>
      </c>
      <c r="F108">
        <v>8</v>
      </c>
    </row>
    <row r="109" spans="1:6" x14ac:dyDescent="0.3">
      <c r="A109">
        <v>1</v>
      </c>
      <c r="B109">
        <v>1</v>
      </c>
      <c r="C109" t="s">
        <v>60</v>
      </c>
      <c r="D109" t="s">
        <v>108</v>
      </c>
      <c r="E109" t="s">
        <v>111</v>
      </c>
      <c r="F109">
        <v>13</v>
      </c>
    </row>
    <row r="110" spans="1:6" x14ac:dyDescent="0.3">
      <c r="A110">
        <v>0</v>
      </c>
      <c r="B110">
        <v>1</v>
      </c>
      <c r="C110" t="s">
        <v>61</v>
      </c>
      <c r="D110" t="s">
        <v>66</v>
      </c>
      <c r="E110" t="s">
        <v>113</v>
      </c>
      <c r="F110">
        <v>4</v>
      </c>
    </row>
    <row r="111" spans="1:6" x14ac:dyDescent="0.3">
      <c r="A111">
        <v>0</v>
      </c>
      <c r="B111">
        <v>0</v>
      </c>
      <c r="C111" t="s">
        <v>61</v>
      </c>
      <c r="D111" t="s">
        <v>66</v>
      </c>
      <c r="E111" t="s">
        <v>113</v>
      </c>
      <c r="F111">
        <v>351</v>
      </c>
    </row>
    <row r="112" spans="1:6" x14ac:dyDescent="0.3">
      <c r="A112">
        <v>0</v>
      </c>
      <c r="B112">
        <v>1</v>
      </c>
      <c r="C112" t="s">
        <v>60</v>
      </c>
      <c r="D112" t="s">
        <v>107</v>
      </c>
      <c r="E112" t="s">
        <v>113</v>
      </c>
      <c r="F112">
        <v>3</v>
      </c>
    </row>
    <row r="113" spans="1:6" x14ac:dyDescent="0.3">
      <c r="A113">
        <v>1</v>
      </c>
      <c r="B113">
        <v>0</v>
      </c>
      <c r="C113" t="s">
        <v>61</v>
      </c>
      <c r="D113" t="s">
        <v>107</v>
      </c>
      <c r="E113" t="s">
        <v>122</v>
      </c>
      <c r="F113">
        <v>1</v>
      </c>
    </row>
    <row r="114" spans="1:6" x14ac:dyDescent="0.3">
      <c r="A114">
        <v>1</v>
      </c>
      <c r="B114">
        <v>0</v>
      </c>
      <c r="C114" t="s">
        <v>60</v>
      </c>
      <c r="D114" t="s">
        <v>107</v>
      </c>
      <c r="E114" t="s">
        <v>112</v>
      </c>
      <c r="F114">
        <v>1</v>
      </c>
    </row>
    <row r="115" spans="1:6" x14ac:dyDescent="0.3">
      <c r="A115">
        <v>1</v>
      </c>
      <c r="B115">
        <v>0</v>
      </c>
      <c r="C115" t="s">
        <v>61</v>
      </c>
      <c r="D115" t="s">
        <v>107</v>
      </c>
      <c r="E115" t="s">
        <v>113</v>
      </c>
      <c r="F115">
        <v>2</v>
      </c>
    </row>
    <row r="116" spans="1:6" x14ac:dyDescent="0.3">
      <c r="A116">
        <v>0</v>
      </c>
      <c r="B116">
        <v>1</v>
      </c>
      <c r="C116" t="s">
        <v>60</v>
      </c>
      <c r="D116" t="s">
        <v>106</v>
      </c>
      <c r="E116" t="s">
        <v>111</v>
      </c>
      <c r="F116">
        <v>1</v>
      </c>
    </row>
    <row r="117" spans="1:6" x14ac:dyDescent="0.3">
      <c r="A117">
        <v>0</v>
      </c>
      <c r="B117">
        <v>0</v>
      </c>
      <c r="C117" t="s">
        <v>103</v>
      </c>
      <c r="D117" t="s">
        <v>66</v>
      </c>
      <c r="E117" t="s">
        <v>114</v>
      </c>
      <c r="F117">
        <v>1</v>
      </c>
    </row>
    <row r="118" spans="1:6" x14ac:dyDescent="0.3">
      <c r="A118">
        <v>1</v>
      </c>
      <c r="B118">
        <v>0</v>
      </c>
      <c r="C118" t="s">
        <v>61</v>
      </c>
      <c r="D118" t="s">
        <v>108</v>
      </c>
      <c r="E118" t="s">
        <v>122</v>
      </c>
      <c r="F118">
        <v>2</v>
      </c>
    </row>
    <row r="119" spans="1:6" x14ac:dyDescent="0.3">
      <c r="A119">
        <v>1</v>
      </c>
      <c r="B119">
        <v>0</v>
      </c>
      <c r="C119" t="s">
        <v>60</v>
      </c>
      <c r="D119" t="s">
        <v>107</v>
      </c>
      <c r="E119" t="s">
        <v>122</v>
      </c>
      <c r="F119">
        <v>1</v>
      </c>
    </row>
    <row r="120" spans="1:6" x14ac:dyDescent="0.3">
      <c r="A120">
        <v>0</v>
      </c>
      <c r="B120">
        <v>1</v>
      </c>
      <c r="C120" t="s">
        <v>60</v>
      </c>
      <c r="D120" t="s">
        <v>106</v>
      </c>
      <c r="E120" t="s">
        <v>56</v>
      </c>
      <c r="F120">
        <v>1</v>
      </c>
    </row>
    <row r="121" spans="1:6" x14ac:dyDescent="0.3">
      <c r="A121">
        <v>0</v>
      </c>
      <c r="B121">
        <v>0</v>
      </c>
      <c r="C121" t="s">
        <v>61</v>
      </c>
      <c r="D121" t="s">
        <v>105</v>
      </c>
      <c r="E121" t="s">
        <v>56</v>
      </c>
      <c r="F121">
        <v>1</v>
      </c>
    </row>
    <row r="122" spans="1:6" x14ac:dyDescent="0.3">
      <c r="A122">
        <v>0</v>
      </c>
      <c r="B122">
        <v>0</v>
      </c>
      <c r="C122" t="s">
        <v>61</v>
      </c>
      <c r="D122" t="s">
        <v>106</v>
      </c>
      <c r="E122" t="s">
        <v>114</v>
      </c>
      <c r="F122">
        <v>7</v>
      </c>
    </row>
    <row r="123" spans="1:6" x14ac:dyDescent="0.3">
      <c r="A123">
        <v>0</v>
      </c>
      <c r="B123">
        <v>0</v>
      </c>
      <c r="C123" t="s">
        <v>60</v>
      </c>
      <c r="D123" t="s">
        <v>106</v>
      </c>
      <c r="E123" t="s">
        <v>114</v>
      </c>
      <c r="F123">
        <v>4</v>
      </c>
    </row>
    <row r="124" spans="1:6" x14ac:dyDescent="0.3">
      <c r="A124">
        <v>1</v>
      </c>
      <c r="B124">
        <v>0</v>
      </c>
      <c r="C124" t="s">
        <v>61</v>
      </c>
      <c r="D124" t="s">
        <v>105</v>
      </c>
      <c r="E124" t="s">
        <v>111</v>
      </c>
      <c r="F124">
        <v>1</v>
      </c>
    </row>
    <row r="125" spans="1:6" x14ac:dyDescent="0.3">
      <c r="A125">
        <v>0</v>
      </c>
      <c r="B125">
        <v>0</v>
      </c>
      <c r="C125" t="s">
        <v>60</v>
      </c>
      <c r="D125" t="s">
        <v>106</v>
      </c>
      <c r="E125" t="s">
        <v>111</v>
      </c>
      <c r="F125">
        <v>21</v>
      </c>
    </row>
    <row r="126" spans="1:6" x14ac:dyDescent="0.3">
      <c r="A126">
        <v>1</v>
      </c>
      <c r="B126">
        <v>1</v>
      </c>
      <c r="C126" t="s">
        <v>60</v>
      </c>
      <c r="D126" t="s">
        <v>106</v>
      </c>
      <c r="E126" t="s">
        <v>111</v>
      </c>
      <c r="F126">
        <v>2</v>
      </c>
    </row>
    <row r="127" spans="1:6" x14ac:dyDescent="0.3">
      <c r="A127">
        <v>0</v>
      </c>
      <c r="B127">
        <v>0</v>
      </c>
      <c r="C127" t="s">
        <v>61</v>
      </c>
      <c r="D127" t="s">
        <v>108</v>
      </c>
      <c r="E127" t="s">
        <v>114</v>
      </c>
      <c r="F127">
        <v>211</v>
      </c>
    </row>
    <row r="128" spans="1:6" x14ac:dyDescent="0.3">
      <c r="A128">
        <v>1</v>
      </c>
      <c r="B128">
        <v>0</v>
      </c>
      <c r="C128" t="s">
        <v>61</v>
      </c>
      <c r="D128" t="s">
        <v>108</v>
      </c>
      <c r="E128" t="s">
        <v>56</v>
      </c>
      <c r="F128">
        <v>9</v>
      </c>
    </row>
    <row r="129" spans="1:6" x14ac:dyDescent="0.3">
      <c r="A129">
        <v>0</v>
      </c>
      <c r="B129">
        <v>1</v>
      </c>
      <c r="C129" t="s">
        <v>61</v>
      </c>
      <c r="D129" t="s">
        <v>107</v>
      </c>
      <c r="E129" t="s">
        <v>56</v>
      </c>
      <c r="F129">
        <v>7</v>
      </c>
    </row>
    <row r="130" spans="1:6" x14ac:dyDescent="0.3">
      <c r="A130">
        <v>0</v>
      </c>
      <c r="B130">
        <v>1</v>
      </c>
      <c r="C130" t="s">
        <v>61</v>
      </c>
      <c r="D130" t="s">
        <v>66</v>
      </c>
      <c r="E130" t="s">
        <v>111</v>
      </c>
      <c r="F130">
        <v>190</v>
      </c>
    </row>
    <row r="131" spans="1:6" x14ac:dyDescent="0.3">
      <c r="A131">
        <v>1</v>
      </c>
      <c r="B131">
        <v>0</v>
      </c>
      <c r="C131" t="s">
        <v>61</v>
      </c>
      <c r="D131" t="s">
        <v>66</v>
      </c>
      <c r="E131" t="s">
        <v>112</v>
      </c>
      <c r="F131">
        <v>3</v>
      </c>
    </row>
    <row r="132" spans="1:6" x14ac:dyDescent="0.3">
      <c r="A132">
        <v>1</v>
      </c>
      <c r="B132">
        <v>1</v>
      </c>
      <c r="C132" t="s">
        <v>60</v>
      </c>
      <c r="D132" t="s">
        <v>107</v>
      </c>
      <c r="E132" t="s">
        <v>114</v>
      </c>
      <c r="F132">
        <v>1</v>
      </c>
    </row>
    <row r="133" spans="1:6" x14ac:dyDescent="0.3">
      <c r="A133">
        <v>0</v>
      </c>
      <c r="B133">
        <v>1</v>
      </c>
      <c r="C133" t="s">
        <v>61</v>
      </c>
      <c r="D133" t="s">
        <v>108</v>
      </c>
      <c r="E133" t="s">
        <v>114</v>
      </c>
      <c r="F133">
        <v>6</v>
      </c>
    </row>
    <row r="134" spans="1:6" x14ac:dyDescent="0.3">
      <c r="A134">
        <v>0</v>
      </c>
      <c r="B134">
        <v>0</v>
      </c>
      <c r="C134" t="s">
        <v>61</v>
      </c>
      <c r="D134" t="s">
        <v>107</v>
      </c>
      <c r="E134" t="s">
        <v>56</v>
      </c>
      <c r="F134">
        <v>139</v>
      </c>
    </row>
    <row r="135" spans="1:6" x14ac:dyDescent="0.3">
      <c r="A135">
        <v>1</v>
      </c>
      <c r="B135">
        <v>0</v>
      </c>
      <c r="C135" t="s">
        <v>61</v>
      </c>
      <c r="D135" t="s">
        <v>106</v>
      </c>
      <c r="E135" t="s">
        <v>112</v>
      </c>
      <c r="F135">
        <v>1</v>
      </c>
    </row>
    <row r="136" spans="1:6" x14ac:dyDescent="0.3">
      <c r="A136">
        <v>1</v>
      </c>
      <c r="B136">
        <v>0</v>
      </c>
      <c r="C136" t="s">
        <v>61</v>
      </c>
      <c r="D136" t="s">
        <v>106</v>
      </c>
      <c r="E136" t="s">
        <v>114</v>
      </c>
      <c r="F136">
        <v>1</v>
      </c>
    </row>
    <row r="137" spans="1:6" x14ac:dyDescent="0.3">
      <c r="A137">
        <v>1</v>
      </c>
      <c r="B137">
        <v>0</v>
      </c>
      <c r="C137" t="s">
        <v>60</v>
      </c>
      <c r="D137" t="s">
        <v>105</v>
      </c>
      <c r="E137" t="s">
        <v>112</v>
      </c>
      <c r="F137">
        <v>1</v>
      </c>
    </row>
    <row r="138" spans="1:6" x14ac:dyDescent="0.3">
      <c r="A138">
        <v>0</v>
      </c>
      <c r="B138">
        <v>0</v>
      </c>
      <c r="C138" t="s">
        <v>61</v>
      </c>
      <c r="D138" t="s">
        <v>66</v>
      </c>
      <c r="E138" t="s">
        <v>112</v>
      </c>
      <c r="F138">
        <v>304</v>
      </c>
    </row>
    <row r="139" spans="1:6" x14ac:dyDescent="0.3">
      <c r="A139">
        <v>1</v>
      </c>
      <c r="B139">
        <v>0</v>
      </c>
      <c r="C139" t="s">
        <v>60</v>
      </c>
      <c r="D139" t="s">
        <v>106</v>
      </c>
      <c r="E139" t="s">
        <v>56</v>
      </c>
      <c r="F139">
        <v>1</v>
      </c>
    </row>
    <row r="140" spans="1:6" x14ac:dyDescent="0.3">
      <c r="A140">
        <v>0</v>
      </c>
      <c r="B140">
        <v>1</v>
      </c>
      <c r="C140" t="s">
        <v>61</v>
      </c>
      <c r="D140" t="s">
        <v>106</v>
      </c>
      <c r="E140" t="s">
        <v>113</v>
      </c>
      <c r="F140">
        <v>1</v>
      </c>
    </row>
    <row r="141" spans="1:6" x14ac:dyDescent="0.3">
      <c r="A141">
        <v>0</v>
      </c>
      <c r="B141">
        <v>1</v>
      </c>
      <c r="C141" t="s">
        <v>61</v>
      </c>
      <c r="D141" t="s">
        <v>66</v>
      </c>
      <c r="E141" t="s">
        <v>112</v>
      </c>
      <c r="F141">
        <v>7</v>
      </c>
    </row>
    <row r="142" spans="1:6" x14ac:dyDescent="0.3">
      <c r="A142">
        <v>1</v>
      </c>
      <c r="B142">
        <v>0</v>
      </c>
      <c r="C142" t="s">
        <v>60</v>
      </c>
      <c r="D142" t="s">
        <v>107</v>
      </c>
      <c r="E142" t="s">
        <v>114</v>
      </c>
      <c r="F142">
        <v>5</v>
      </c>
    </row>
    <row r="143" spans="1:6" x14ac:dyDescent="0.3">
      <c r="A143">
        <v>0</v>
      </c>
      <c r="B143">
        <v>1</v>
      </c>
      <c r="C143" t="s">
        <v>60</v>
      </c>
      <c r="D143" t="s">
        <v>108</v>
      </c>
      <c r="E143" t="s">
        <v>114</v>
      </c>
      <c r="F143">
        <v>5</v>
      </c>
    </row>
    <row r="144" spans="1:6" x14ac:dyDescent="0.3">
      <c r="A144">
        <v>0</v>
      </c>
      <c r="B144">
        <v>0</v>
      </c>
      <c r="C144" t="s">
        <v>60</v>
      </c>
      <c r="D144" t="s">
        <v>108</v>
      </c>
      <c r="E144" t="s">
        <v>114</v>
      </c>
      <c r="F144">
        <v>115</v>
      </c>
    </row>
    <row r="145" spans="1:6" x14ac:dyDescent="0.3">
      <c r="A145">
        <v>0</v>
      </c>
      <c r="B145">
        <v>0</v>
      </c>
      <c r="C145" t="s">
        <v>61</v>
      </c>
      <c r="D145" t="s">
        <v>105</v>
      </c>
      <c r="E145" t="s">
        <v>114</v>
      </c>
      <c r="F145">
        <v>1</v>
      </c>
    </row>
    <row r="146" spans="1:6" x14ac:dyDescent="0.3">
      <c r="A146">
        <v>0</v>
      </c>
      <c r="B146">
        <v>0</v>
      </c>
      <c r="C146" t="s">
        <v>60</v>
      </c>
      <c r="D146" t="s">
        <v>107</v>
      </c>
      <c r="E146" t="s">
        <v>114</v>
      </c>
      <c r="F146">
        <v>33</v>
      </c>
    </row>
    <row r="147" spans="1:6" x14ac:dyDescent="0.3">
      <c r="A147">
        <v>0</v>
      </c>
      <c r="B147">
        <v>0</v>
      </c>
      <c r="C147" t="s">
        <v>61</v>
      </c>
      <c r="D147" t="s">
        <v>107</v>
      </c>
      <c r="E147" t="s">
        <v>112</v>
      </c>
      <c r="F147">
        <v>147</v>
      </c>
    </row>
    <row r="148" spans="1:6" x14ac:dyDescent="0.3">
      <c r="A148">
        <v>1</v>
      </c>
      <c r="B148">
        <v>0</v>
      </c>
      <c r="C148" t="s">
        <v>61</v>
      </c>
      <c r="D148" t="s">
        <v>66</v>
      </c>
      <c r="E148" t="s">
        <v>111</v>
      </c>
      <c r="F148">
        <v>26</v>
      </c>
    </row>
    <row r="149" spans="1:6" x14ac:dyDescent="0.3">
      <c r="A149">
        <v>1</v>
      </c>
      <c r="B149">
        <v>0</v>
      </c>
      <c r="C149" t="s">
        <v>60</v>
      </c>
      <c r="D149" t="s">
        <v>107</v>
      </c>
      <c r="E149" t="s">
        <v>56</v>
      </c>
      <c r="F149">
        <v>3</v>
      </c>
    </row>
    <row r="150" spans="1:6" x14ac:dyDescent="0.3">
      <c r="A150">
        <v>0</v>
      </c>
      <c r="B150">
        <v>1</v>
      </c>
      <c r="C150" t="s">
        <v>61</v>
      </c>
      <c r="D150" t="s">
        <v>66</v>
      </c>
      <c r="E150" t="s">
        <v>122</v>
      </c>
      <c r="F150">
        <v>1</v>
      </c>
    </row>
    <row r="151" spans="1:6" x14ac:dyDescent="0.3">
      <c r="A151">
        <v>1</v>
      </c>
      <c r="B151">
        <v>0</v>
      </c>
      <c r="C151" t="s">
        <v>60</v>
      </c>
      <c r="D151" t="s">
        <v>105</v>
      </c>
      <c r="E151" t="s">
        <v>111</v>
      </c>
      <c r="F151">
        <v>1</v>
      </c>
    </row>
    <row r="152" spans="1:6" x14ac:dyDescent="0.3">
      <c r="A152">
        <v>0</v>
      </c>
      <c r="B152">
        <v>0</v>
      </c>
      <c r="C152" t="s">
        <v>61</v>
      </c>
      <c r="D152" t="s">
        <v>66</v>
      </c>
      <c r="E152" t="s">
        <v>122</v>
      </c>
      <c r="F152">
        <v>68</v>
      </c>
    </row>
    <row r="153" spans="1:6" x14ac:dyDescent="0.3">
      <c r="A153">
        <v>1</v>
      </c>
      <c r="B153">
        <v>1</v>
      </c>
      <c r="C153" t="s">
        <v>61</v>
      </c>
      <c r="D153" t="s">
        <v>106</v>
      </c>
      <c r="E153" t="s">
        <v>114</v>
      </c>
      <c r="F153">
        <v>1</v>
      </c>
    </row>
    <row r="154" spans="1:6" x14ac:dyDescent="0.3">
      <c r="A154">
        <v>0</v>
      </c>
      <c r="B154">
        <v>0</v>
      </c>
      <c r="C154" t="s">
        <v>60</v>
      </c>
      <c r="D154" t="s">
        <v>66</v>
      </c>
      <c r="E154" t="s">
        <v>113</v>
      </c>
      <c r="F154">
        <v>193</v>
      </c>
    </row>
    <row r="155" spans="1:6" x14ac:dyDescent="0.3">
      <c r="A155">
        <v>1</v>
      </c>
      <c r="B155">
        <v>0</v>
      </c>
      <c r="C155" t="s">
        <v>60</v>
      </c>
      <c r="D155" t="s">
        <v>106</v>
      </c>
      <c r="E155" t="s">
        <v>111</v>
      </c>
      <c r="F155">
        <v>7</v>
      </c>
    </row>
    <row r="156" spans="1:6" x14ac:dyDescent="0.3">
      <c r="A156">
        <v>1</v>
      </c>
      <c r="B156">
        <v>0</v>
      </c>
      <c r="C156" t="s">
        <v>60</v>
      </c>
      <c r="D156" t="s">
        <v>108</v>
      </c>
      <c r="E156" t="s">
        <v>122</v>
      </c>
      <c r="F156">
        <v>1</v>
      </c>
    </row>
    <row r="157" spans="1:6" x14ac:dyDescent="0.3">
      <c r="A157">
        <v>1</v>
      </c>
      <c r="B157">
        <v>1</v>
      </c>
      <c r="C157" t="s">
        <v>61</v>
      </c>
      <c r="D157" t="s">
        <v>66</v>
      </c>
      <c r="E157" t="s">
        <v>111</v>
      </c>
      <c r="F157">
        <v>13</v>
      </c>
    </row>
    <row r="158" spans="1:6" x14ac:dyDescent="0.3">
      <c r="A158">
        <v>0</v>
      </c>
      <c r="B158">
        <v>1</v>
      </c>
      <c r="C158" t="s">
        <v>61</v>
      </c>
      <c r="D158" t="s">
        <v>107</v>
      </c>
      <c r="E158" t="s">
        <v>122</v>
      </c>
      <c r="F158">
        <v>1</v>
      </c>
    </row>
    <row r="159" spans="1:6" x14ac:dyDescent="0.3">
      <c r="A159">
        <v>0</v>
      </c>
      <c r="B159">
        <v>0</v>
      </c>
      <c r="C159" t="s">
        <v>60</v>
      </c>
      <c r="D159" t="s">
        <v>108</v>
      </c>
      <c r="E159" t="s">
        <v>56</v>
      </c>
      <c r="F159">
        <v>238</v>
      </c>
    </row>
    <row r="160" spans="1:6" x14ac:dyDescent="0.3">
      <c r="A160">
        <v>0</v>
      </c>
      <c r="B160">
        <v>1</v>
      </c>
      <c r="C160" t="s">
        <v>60</v>
      </c>
      <c r="D160" t="s">
        <v>107</v>
      </c>
      <c r="E160" t="s">
        <v>114</v>
      </c>
      <c r="F160">
        <v>1</v>
      </c>
    </row>
    <row r="161" spans="1:6" x14ac:dyDescent="0.3">
      <c r="A161">
        <v>0</v>
      </c>
      <c r="B161">
        <v>1</v>
      </c>
      <c r="C161" t="s">
        <v>61</v>
      </c>
      <c r="D161" t="s">
        <v>107</v>
      </c>
      <c r="E161" t="s">
        <v>111</v>
      </c>
      <c r="F161">
        <v>35</v>
      </c>
    </row>
    <row r="162" spans="1:6" x14ac:dyDescent="0.3">
      <c r="A162">
        <v>0</v>
      </c>
      <c r="B162">
        <v>1</v>
      </c>
      <c r="C162" t="s">
        <v>60</v>
      </c>
      <c r="D162" t="s">
        <v>66</v>
      </c>
      <c r="E162" t="s">
        <v>114</v>
      </c>
      <c r="F162">
        <v>6</v>
      </c>
    </row>
    <row r="163" spans="1:6" x14ac:dyDescent="0.3">
      <c r="A163">
        <v>0</v>
      </c>
      <c r="B163">
        <v>0</v>
      </c>
      <c r="C163" t="s">
        <v>60</v>
      </c>
      <c r="D163" t="s">
        <v>66</v>
      </c>
      <c r="E163" t="s">
        <v>114</v>
      </c>
      <c r="F163">
        <v>120</v>
      </c>
    </row>
    <row r="164" spans="1:6" x14ac:dyDescent="0.3">
      <c r="A164">
        <v>0</v>
      </c>
      <c r="B164">
        <v>1</v>
      </c>
      <c r="C164" t="s">
        <v>60</v>
      </c>
      <c r="D164" t="s">
        <v>66</v>
      </c>
      <c r="E164" t="s">
        <v>113</v>
      </c>
      <c r="F164">
        <v>6</v>
      </c>
    </row>
    <row r="165" spans="1:6" x14ac:dyDescent="0.3">
      <c r="A165">
        <v>0</v>
      </c>
      <c r="B165">
        <v>0</v>
      </c>
      <c r="C165" t="s">
        <v>61</v>
      </c>
      <c r="D165" t="s">
        <v>107</v>
      </c>
      <c r="E165" t="s">
        <v>122</v>
      </c>
      <c r="F165">
        <v>59</v>
      </c>
    </row>
    <row r="166" spans="1:6" x14ac:dyDescent="0.3">
      <c r="A166">
        <v>0</v>
      </c>
      <c r="B166">
        <v>0</v>
      </c>
      <c r="C166" t="s">
        <v>61</v>
      </c>
      <c r="D166" t="s">
        <v>107</v>
      </c>
      <c r="E166" t="s">
        <v>111</v>
      </c>
      <c r="F166">
        <v>531</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A1:S13"/>
  <sheetViews>
    <sheetView zoomScale="70" zoomScaleNormal="70" workbookViewId="0"/>
  </sheetViews>
  <sheetFormatPr defaultColWidth="9.109375" defaultRowHeight="14.4" x14ac:dyDescent="0.3"/>
  <cols>
    <col min="1" max="1" width="2" style="69" customWidth="1"/>
    <col min="2" max="2" width="14.6640625" style="80" customWidth="1"/>
    <col min="3" max="3" width="41.5546875" style="80" customWidth="1"/>
    <col min="4" max="4" width="3.109375" style="80" customWidth="1"/>
    <col min="5" max="6" width="13.6640625" style="80" customWidth="1"/>
    <col min="7" max="7" width="24.6640625" style="80" customWidth="1"/>
    <col min="8" max="8" width="3.109375" style="82" customWidth="1"/>
    <col min="9" max="10" width="13.6640625" style="80" customWidth="1"/>
    <col min="11" max="11" width="24.6640625" style="80" customWidth="1"/>
    <col min="12" max="12" width="3.109375" style="82" customWidth="1"/>
    <col min="13" max="14" width="13.6640625" style="80" customWidth="1"/>
    <col min="15" max="15" width="24.6640625" style="80" customWidth="1"/>
    <col min="16" max="16" width="3.109375" style="82" customWidth="1"/>
    <col min="17" max="18" width="13.6640625" style="80" customWidth="1"/>
    <col min="19" max="19" width="24.6640625" style="80" customWidth="1"/>
    <col min="20" max="21" width="15.33203125" style="80" customWidth="1"/>
    <col min="22" max="16384" width="9.109375" style="80"/>
  </cols>
  <sheetData>
    <row r="1" spans="1:19" s="60" customFormat="1" ht="14.1" customHeight="1" x14ac:dyDescent="0.3">
      <c r="B1" s="61" t="s">
        <v>0</v>
      </c>
      <c r="H1" s="62"/>
      <c r="L1" s="62"/>
      <c r="P1" s="62"/>
    </row>
    <row r="2" spans="1:19" s="60" customFormat="1" ht="14.1" customHeight="1" x14ac:dyDescent="0.3">
      <c r="H2" s="62"/>
      <c r="L2" s="62"/>
      <c r="P2" s="62"/>
    </row>
    <row r="3" spans="1:19" s="69" customFormat="1" ht="18.75" customHeight="1" x14ac:dyDescent="0.3">
      <c r="A3" s="63"/>
      <c r="B3" s="64" t="s">
        <v>1</v>
      </c>
      <c r="C3" s="65" t="s">
        <v>2</v>
      </c>
      <c r="D3" s="65"/>
      <c r="E3" s="65"/>
      <c r="F3" s="66"/>
      <c r="G3" s="66"/>
      <c r="H3" s="67"/>
      <c r="I3" s="66"/>
      <c r="J3" s="66"/>
      <c r="K3" s="66"/>
      <c r="L3" s="67"/>
      <c r="M3" s="66"/>
      <c r="N3" s="66"/>
      <c r="O3" s="66"/>
      <c r="P3" s="68"/>
    </row>
    <row r="4" spans="1:19" s="69" customFormat="1" ht="29.4" customHeight="1" x14ac:dyDescent="0.3">
      <c r="A4" s="63"/>
      <c r="B4" s="64" t="s">
        <v>3</v>
      </c>
      <c r="C4" s="249" t="s">
        <v>141</v>
      </c>
      <c r="D4" s="249"/>
      <c r="E4" s="249"/>
      <c r="F4" s="249"/>
      <c r="G4" s="249"/>
      <c r="H4" s="250"/>
      <c r="I4" s="250"/>
      <c r="J4" s="250"/>
      <c r="K4" s="250"/>
      <c r="L4" s="250"/>
      <c r="M4" s="250"/>
      <c r="N4" s="250"/>
      <c r="O4" s="70"/>
      <c r="P4" s="68"/>
    </row>
    <row r="5" spans="1:19" s="69" customFormat="1" ht="19.5" customHeight="1" x14ac:dyDescent="0.3">
      <c r="A5" s="63"/>
      <c r="B5" s="71" t="s">
        <v>4</v>
      </c>
      <c r="C5" s="132" t="s">
        <v>77</v>
      </c>
      <c r="D5" s="72"/>
      <c r="E5" s="72"/>
      <c r="F5" s="73"/>
      <c r="G5" s="73"/>
      <c r="H5" s="68"/>
      <c r="I5" s="73"/>
      <c r="J5" s="73"/>
      <c r="K5" s="73"/>
      <c r="L5" s="68"/>
      <c r="M5" s="73"/>
      <c r="N5" s="73"/>
      <c r="O5" s="73"/>
      <c r="P5" s="68"/>
    </row>
    <row r="6" spans="1:19" s="69" customFormat="1" x14ac:dyDescent="0.2">
      <c r="A6" s="63"/>
      <c r="B6" s="71" t="s">
        <v>5</v>
      </c>
      <c r="C6" s="74" t="s">
        <v>6</v>
      </c>
      <c r="D6" s="74"/>
      <c r="E6" s="74"/>
      <c r="F6" s="75"/>
      <c r="G6" s="75"/>
      <c r="H6" s="76"/>
      <c r="I6" s="75"/>
      <c r="J6" s="75"/>
      <c r="K6" s="75"/>
      <c r="L6" s="76"/>
      <c r="M6" s="75"/>
      <c r="N6" s="75"/>
      <c r="O6" s="75"/>
      <c r="P6" s="68"/>
    </row>
    <row r="7" spans="1:19" s="69" customFormat="1" x14ac:dyDescent="0.2">
      <c r="A7" s="63"/>
      <c r="B7" s="71" t="s">
        <v>7</v>
      </c>
      <c r="C7" s="77" t="s">
        <v>8</v>
      </c>
      <c r="D7" s="77"/>
      <c r="E7" s="77"/>
      <c r="F7" s="75"/>
      <c r="G7" s="75"/>
      <c r="H7" s="76"/>
      <c r="I7" s="75"/>
      <c r="J7" s="75"/>
      <c r="K7" s="75"/>
      <c r="L7" s="76"/>
      <c r="M7" s="75"/>
      <c r="N7" s="75"/>
      <c r="O7" s="75"/>
      <c r="P7" s="68"/>
    </row>
    <row r="8" spans="1:19" s="69" customFormat="1" x14ac:dyDescent="0.2">
      <c r="A8" s="63"/>
      <c r="B8" s="71" t="s">
        <v>9</v>
      </c>
      <c r="C8" s="78">
        <v>43965</v>
      </c>
      <c r="D8" s="78"/>
      <c r="E8" s="78"/>
      <c r="F8" s="75"/>
      <c r="G8" s="75"/>
      <c r="H8" s="76"/>
      <c r="I8" s="75"/>
      <c r="J8" s="75"/>
      <c r="K8" s="75"/>
      <c r="L8" s="76"/>
      <c r="M8" s="75"/>
      <c r="N8" s="75"/>
      <c r="O8" s="75"/>
      <c r="P8" s="68"/>
    </row>
    <row r="9" spans="1:19" s="69" customFormat="1" ht="12.6" x14ac:dyDescent="0.2">
      <c r="A9" s="63"/>
      <c r="B9" s="71" t="s">
        <v>10</v>
      </c>
      <c r="C9" s="74" t="s">
        <v>11</v>
      </c>
      <c r="D9" s="74"/>
      <c r="E9" s="74"/>
      <c r="F9" s="77"/>
      <c r="G9" s="77"/>
      <c r="H9" s="74"/>
      <c r="I9" s="77"/>
      <c r="J9" s="77"/>
      <c r="K9" s="77"/>
      <c r="L9" s="74"/>
      <c r="M9" s="77"/>
      <c r="N9" s="77"/>
      <c r="O9" s="77"/>
      <c r="P9" s="68"/>
    </row>
    <row r="10" spans="1:19" s="69" customFormat="1" ht="12.6" x14ac:dyDescent="0.2">
      <c r="A10" s="63"/>
      <c r="B10" s="71" t="s">
        <v>12</v>
      </c>
      <c r="C10" s="74" t="s">
        <v>13</v>
      </c>
      <c r="D10" s="74"/>
      <c r="E10" s="74"/>
      <c r="F10" s="77"/>
      <c r="G10" s="77"/>
      <c r="H10" s="74"/>
      <c r="I10" s="77"/>
      <c r="J10" s="77"/>
      <c r="K10" s="77"/>
      <c r="L10" s="74"/>
      <c r="M10" s="77"/>
      <c r="N10" s="77"/>
      <c r="O10" s="77"/>
      <c r="P10" s="68"/>
    </row>
    <row r="11" spans="1:19" s="69" customFormat="1" x14ac:dyDescent="0.3">
      <c r="A11" s="63"/>
      <c r="B11" s="71" t="s">
        <v>14</v>
      </c>
      <c r="C11" s="17" t="s">
        <v>15</v>
      </c>
      <c r="D11" s="17"/>
      <c r="E11" s="17"/>
      <c r="F11" s="77"/>
      <c r="G11" s="77"/>
      <c r="H11" s="74"/>
      <c r="I11" s="77"/>
      <c r="J11" s="77"/>
      <c r="K11" s="77"/>
      <c r="L11" s="74"/>
      <c r="M11" s="77"/>
      <c r="N11" s="77"/>
      <c r="O11" s="77"/>
      <c r="P11" s="68"/>
    </row>
    <row r="12" spans="1:19" s="69" customFormat="1" ht="12.6" x14ac:dyDescent="0.2">
      <c r="A12" s="63"/>
      <c r="B12" s="63"/>
      <c r="C12" s="63"/>
      <c r="D12" s="63"/>
      <c r="E12" s="63"/>
      <c r="F12" s="63"/>
      <c r="G12" s="63"/>
      <c r="H12" s="79"/>
      <c r="I12" s="63"/>
      <c r="J12" s="63"/>
      <c r="K12" s="63"/>
      <c r="L12" s="79"/>
      <c r="M12" s="63"/>
      <c r="N12" s="63"/>
      <c r="O12" s="63"/>
      <c r="P12" s="68"/>
    </row>
    <row r="13" spans="1:19" ht="16.2" x14ac:dyDescent="0.3">
      <c r="A13" s="63"/>
      <c r="B13" s="257" t="s">
        <v>99</v>
      </c>
      <c r="C13" s="257"/>
      <c r="D13" s="257"/>
      <c r="E13" s="257"/>
      <c r="F13" s="257"/>
      <c r="G13" s="257"/>
      <c r="H13" s="257"/>
      <c r="I13" s="257"/>
      <c r="J13" s="257"/>
      <c r="K13" s="257"/>
      <c r="L13" s="257"/>
      <c r="M13" s="257"/>
      <c r="N13" s="257"/>
      <c r="O13" s="257"/>
      <c r="P13" s="258"/>
      <c r="Q13" s="258"/>
      <c r="R13" s="258"/>
      <c r="S13" s="258"/>
    </row>
  </sheetData>
  <mergeCells count="2">
    <mergeCell ref="B13:S13"/>
    <mergeCell ref="C4:N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B4:W481"/>
  <sheetViews>
    <sheetView workbookViewId="0"/>
  </sheetViews>
  <sheetFormatPr defaultRowHeight="14.4" x14ac:dyDescent="0.3"/>
  <cols>
    <col min="11" max="11" width="10.5546875" bestFit="1" customWidth="1"/>
    <col min="12" max="18" width="11.6640625" customWidth="1"/>
    <col min="19" max="23" width="10.5546875" bestFit="1" customWidth="1"/>
  </cols>
  <sheetData>
    <row r="4" spans="2:23" x14ac:dyDescent="0.3">
      <c r="B4" t="s">
        <v>123</v>
      </c>
      <c r="C4" t="s">
        <v>124</v>
      </c>
      <c r="D4" t="s">
        <v>118</v>
      </c>
      <c r="E4" t="s">
        <v>119</v>
      </c>
      <c r="F4" t="s">
        <v>131</v>
      </c>
      <c r="G4" t="s">
        <v>121</v>
      </c>
    </row>
    <row r="5" spans="2:23" x14ac:dyDescent="0.3">
      <c r="B5" s="127">
        <v>43921</v>
      </c>
      <c r="C5" t="s">
        <v>125</v>
      </c>
      <c r="D5">
        <v>1</v>
      </c>
      <c r="E5">
        <v>1</v>
      </c>
      <c r="F5" s="128">
        <v>43917</v>
      </c>
      <c r="G5">
        <v>1</v>
      </c>
    </row>
    <row r="6" spans="2:23" x14ac:dyDescent="0.3">
      <c r="B6" s="127">
        <v>43942</v>
      </c>
      <c r="C6" t="s">
        <v>126</v>
      </c>
      <c r="D6">
        <v>0</v>
      </c>
      <c r="E6">
        <v>1</v>
      </c>
      <c r="F6" s="128">
        <v>43919</v>
      </c>
      <c r="G6">
        <v>12</v>
      </c>
    </row>
    <row r="7" spans="2:23" x14ac:dyDescent="0.3">
      <c r="B7" s="127">
        <v>43943</v>
      </c>
      <c r="C7" t="s">
        <v>127</v>
      </c>
      <c r="D7">
        <v>0</v>
      </c>
      <c r="E7">
        <v>0</v>
      </c>
      <c r="F7" s="128">
        <v>43941</v>
      </c>
      <c r="G7">
        <v>511</v>
      </c>
    </row>
    <row r="8" spans="2:23" x14ac:dyDescent="0.3">
      <c r="B8" s="127">
        <v>43907</v>
      </c>
      <c r="C8" t="s">
        <v>126</v>
      </c>
      <c r="D8">
        <v>0</v>
      </c>
      <c r="E8">
        <v>0</v>
      </c>
      <c r="F8" s="128">
        <v>43901</v>
      </c>
      <c r="G8">
        <v>11</v>
      </c>
      <c r="J8" t="s">
        <v>128</v>
      </c>
      <c r="K8" s="127">
        <v>43906</v>
      </c>
      <c r="L8" s="127">
        <v>43913</v>
      </c>
      <c r="M8" s="127">
        <v>43920</v>
      </c>
      <c r="N8" s="127">
        <v>43927</v>
      </c>
      <c r="O8" s="127">
        <v>43934</v>
      </c>
      <c r="P8" s="127">
        <v>43941</v>
      </c>
      <c r="Q8" s="127">
        <v>43948</v>
      </c>
      <c r="R8" s="127">
        <v>43955</v>
      </c>
      <c r="S8" s="127">
        <f>R8+7</f>
        <v>43962</v>
      </c>
      <c r="T8" s="127">
        <f>S8+7</f>
        <v>43969</v>
      </c>
      <c r="U8" s="127">
        <f>T8+7</f>
        <v>43976</v>
      </c>
      <c r="V8" s="127">
        <f>U8+7</f>
        <v>43983</v>
      </c>
      <c r="W8" s="127">
        <f>V8+7</f>
        <v>43990</v>
      </c>
    </row>
    <row r="9" spans="2:23" x14ac:dyDescent="0.3">
      <c r="B9" s="127">
        <v>43952</v>
      </c>
      <c r="C9" t="s">
        <v>125</v>
      </c>
      <c r="D9">
        <v>0</v>
      </c>
      <c r="E9">
        <v>0</v>
      </c>
      <c r="F9" s="128">
        <v>43895</v>
      </c>
      <c r="G9">
        <v>2</v>
      </c>
      <c r="J9" t="s">
        <v>129</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7">
        <v>43943</v>
      </c>
      <c r="C10" t="s">
        <v>126</v>
      </c>
      <c r="D10">
        <v>1</v>
      </c>
      <c r="E10">
        <v>0</v>
      </c>
      <c r="F10" s="128">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7">
        <v>43933</v>
      </c>
      <c r="C11" t="s">
        <v>125</v>
      </c>
      <c r="D11">
        <v>0</v>
      </c>
      <c r="E11">
        <v>0</v>
      </c>
      <c r="F11" s="128">
        <v>43947</v>
      </c>
      <c r="G11">
        <v>351</v>
      </c>
    </row>
    <row r="12" spans="2:23" x14ac:dyDescent="0.3">
      <c r="B12" s="127">
        <v>43949</v>
      </c>
      <c r="C12" t="s">
        <v>125</v>
      </c>
      <c r="D12">
        <v>0</v>
      </c>
      <c r="E12">
        <v>1</v>
      </c>
      <c r="F12" s="128">
        <v>43951</v>
      </c>
      <c r="G12">
        <v>16</v>
      </c>
    </row>
    <row r="13" spans="2:23" x14ac:dyDescent="0.3">
      <c r="B13" s="127">
        <v>43927</v>
      </c>
      <c r="C13" t="s">
        <v>125</v>
      </c>
      <c r="D13">
        <v>1</v>
      </c>
      <c r="E13">
        <v>1</v>
      </c>
      <c r="F13" s="128">
        <v>43923</v>
      </c>
      <c r="G13">
        <v>5</v>
      </c>
    </row>
    <row r="14" spans="2:23" x14ac:dyDescent="0.3">
      <c r="B14" s="127">
        <v>43919</v>
      </c>
      <c r="C14" t="s">
        <v>126</v>
      </c>
      <c r="D14">
        <v>1</v>
      </c>
      <c r="E14">
        <v>1</v>
      </c>
      <c r="F14" s="128">
        <v>43949</v>
      </c>
      <c r="G14">
        <v>3</v>
      </c>
      <c r="J14" t="s">
        <v>130</v>
      </c>
      <c r="K14" s="127">
        <v>43906</v>
      </c>
      <c r="L14" s="127">
        <v>43913</v>
      </c>
      <c r="M14" s="127">
        <v>43920</v>
      </c>
      <c r="N14" s="127">
        <v>43927</v>
      </c>
      <c r="O14" s="127">
        <v>43934</v>
      </c>
      <c r="P14" s="127">
        <v>43941</v>
      </c>
      <c r="Q14" s="127">
        <v>43948</v>
      </c>
      <c r="R14" s="127">
        <v>43955</v>
      </c>
      <c r="S14" s="127">
        <f>R14+7</f>
        <v>43962</v>
      </c>
      <c r="T14" s="127">
        <f>S14+7</f>
        <v>43969</v>
      </c>
      <c r="U14" s="127">
        <f>T14+7</f>
        <v>43976</v>
      </c>
      <c r="V14" s="127">
        <f>U14+7</f>
        <v>43983</v>
      </c>
      <c r="W14" s="127">
        <f>V14+7</f>
        <v>43990</v>
      </c>
    </row>
    <row r="15" spans="2:23" x14ac:dyDescent="0.3">
      <c r="B15" s="127">
        <v>43931</v>
      </c>
      <c r="C15" t="s">
        <v>125</v>
      </c>
      <c r="D15">
        <v>0</v>
      </c>
      <c r="E15">
        <v>0</v>
      </c>
      <c r="F15" s="128">
        <v>43955</v>
      </c>
      <c r="G15">
        <v>230</v>
      </c>
      <c r="J15" t="s">
        <v>129</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7">
        <v>43899</v>
      </c>
      <c r="C16" t="s">
        <v>39</v>
      </c>
      <c r="D16">
        <v>0</v>
      </c>
      <c r="E16">
        <v>0</v>
      </c>
      <c r="F16" s="128">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7">
        <v>43949</v>
      </c>
      <c r="C17" t="s">
        <v>126</v>
      </c>
      <c r="D17">
        <v>0</v>
      </c>
      <c r="E17">
        <v>0</v>
      </c>
      <c r="F17" s="128">
        <v>43938</v>
      </c>
      <c r="G17">
        <v>561</v>
      </c>
    </row>
    <row r="18" spans="2:7" x14ac:dyDescent="0.3">
      <c r="B18" s="127">
        <v>43947</v>
      </c>
      <c r="C18" t="s">
        <v>127</v>
      </c>
      <c r="D18">
        <v>1</v>
      </c>
      <c r="E18">
        <v>0</v>
      </c>
      <c r="F18" s="128">
        <v>43953</v>
      </c>
      <c r="G18">
        <v>3</v>
      </c>
    </row>
    <row r="19" spans="2:7" x14ac:dyDescent="0.3">
      <c r="B19" s="127">
        <v>43929</v>
      </c>
      <c r="C19" t="s">
        <v>127</v>
      </c>
      <c r="D19">
        <v>1</v>
      </c>
      <c r="E19">
        <v>1</v>
      </c>
      <c r="F19" s="128">
        <v>43943</v>
      </c>
      <c r="G19">
        <v>7</v>
      </c>
    </row>
    <row r="20" spans="2:7" x14ac:dyDescent="0.3">
      <c r="B20" s="127">
        <v>43913</v>
      </c>
      <c r="C20" t="s">
        <v>39</v>
      </c>
      <c r="D20">
        <v>0</v>
      </c>
      <c r="E20">
        <v>1</v>
      </c>
      <c r="F20" s="128">
        <v>43902</v>
      </c>
      <c r="G20">
        <v>1</v>
      </c>
    </row>
    <row r="21" spans="2:7" x14ac:dyDescent="0.3">
      <c r="B21" s="127">
        <v>43950</v>
      </c>
      <c r="C21" t="s">
        <v>127</v>
      </c>
      <c r="D21">
        <v>0</v>
      </c>
      <c r="E21">
        <v>1</v>
      </c>
      <c r="F21" s="128">
        <v>43925</v>
      </c>
      <c r="G21">
        <v>17</v>
      </c>
    </row>
    <row r="22" spans="2:7" x14ac:dyDescent="0.3">
      <c r="B22" s="127">
        <v>43954</v>
      </c>
      <c r="C22" t="s">
        <v>127</v>
      </c>
      <c r="D22">
        <v>1</v>
      </c>
      <c r="E22">
        <v>0</v>
      </c>
      <c r="F22" s="128">
        <v>43930</v>
      </c>
      <c r="G22">
        <v>18</v>
      </c>
    </row>
    <row r="23" spans="2:7" x14ac:dyDescent="0.3">
      <c r="B23" s="127">
        <v>43928</v>
      </c>
      <c r="C23" t="s">
        <v>125</v>
      </c>
      <c r="D23">
        <v>0</v>
      </c>
      <c r="E23">
        <v>1</v>
      </c>
      <c r="F23" s="128">
        <v>43945</v>
      </c>
      <c r="G23">
        <v>15</v>
      </c>
    </row>
    <row r="24" spans="2:7" x14ac:dyDescent="0.3">
      <c r="B24" s="127">
        <v>43925</v>
      </c>
      <c r="C24" t="s">
        <v>127</v>
      </c>
      <c r="D24">
        <v>0</v>
      </c>
      <c r="E24">
        <v>0</v>
      </c>
      <c r="F24" s="128">
        <v>43918</v>
      </c>
      <c r="G24">
        <v>342</v>
      </c>
    </row>
    <row r="25" spans="2:7" x14ac:dyDescent="0.3">
      <c r="B25" s="127">
        <v>43922</v>
      </c>
      <c r="C25" t="s">
        <v>126</v>
      </c>
      <c r="D25">
        <v>0</v>
      </c>
      <c r="E25">
        <v>0</v>
      </c>
      <c r="F25" s="128">
        <v>43921.875</v>
      </c>
      <c r="G25">
        <v>1</v>
      </c>
    </row>
    <row r="26" spans="2:7" x14ac:dyDescent="0.3">
      <c r="B26" s="127">
        <v>43950</v>
      </c>
      <c r="C26" t="s">
        <v>126</v>
      </c>
      <c r="D26">
        <v>1</v>
      </c>
      <c r="E26">
        <v>0</v>
      </c>
      <c r="F26" s="128">
        <v>43959</v>
      </c>
      <c r="G26">
        <v>3</v>
      </c>
    </row>
    <row r="27" spans="2:7" x14ac:dyDescent="0.3">
      <c r="B27" s="127">
        <v>43914</v>
      </c>
      <c r="C27" t="s">
        <v>126</v>
      </c>
      <c r="D27">
        <v>0</v>
      </c>
      <c r="E27">
        <v>1</v>
      </c>
      <c r="F27" s="128">
        <v>43931</v>
      </c>
      <c r="G27">
        <v>36</v>
      </c>
    </row>
    <row r="28" spans="2:7" x14ac:dyDescent="0.3">
      <c r="B28" s="127">
        <v>43946</v>
      </c>
      <c r="C28" t="s">
        <v>127</v>
      </c>
      <c r="D28">
        <v>1</v>
      </c>
      <c r="E28">
        <v>0</v>
      </c>
      <c r="F28" s="128">
        <v>43916</v>
      </c>
      <c r="G28">
        <v>6</v>
      </c>
    </row>
    <row r="29" spans="2:7" x14ac:dyDescent="0.3">
      <c r="B29" s="127">
        <v>43919</v>
      </c>
      <c r="C29" t="s">
        <v>126</v>
      </c>
      <c r="D29">
        <v>1</v>
      </c>
      <c r="E29">
        <v>0</v>
      </c>
      <c r="F29" s="128">
        <v>43922</v>
      </c>
      <c r="G29">
        <v>11</v>
      </c>
    </row>
    <row r="30" spans="2:7" x14ac:dyDescent="0.3">
      <c r="B30" s="127">
        <v>43929</v>
      </c>
      <c r="C30" t="s">
        <v>126</v>
      </c>
      <c r="D30">
        <v>0</v>
      </c>
      <c r="E30">
        <v>0</v>
      </c>
      <c r="F30" s="128">
        <v>43924</v>
      </c>
      <c r="G30">
        <v>629</v>
      </c>
    </row>
    <row r="31" spans="2:7" x14ac:dyDescent="0.3">
      <c r="B31" s="127">
        <v>43935</v>
      </c>
      <c r="C31" t="s">
        <v>125</v>
      </c>
      <c r="D31">
        <v>0</v>
      </c>
      <c r="E31">
        <v>1</v>
      </c>
      <c r="F31" s="128">
        <v>43939</v>
      </c>
      <c r="G31">
        <v>28</v>
      </c>
    </row>
    <row r="32" spans="2:7" x14ac:dyDescent="0.3">
      <c r="B32" s="127">
        <v>43947</v>
      </c>
      <c r="C32" t="s">
        <v>127</v>
      </c>
      <c r="D32">
        <v>1</v>
      </c>
      <c r="E32">
        <v>0</v>
      </c>
      <c r="F32" s="128">
        <v>43919</v>
      </c>
      <c r="G32">
        <v>12</v>
      </c>
    </row>
    <row r="33" spans="2:7" x14ac:dyDescent="0.3">
      <c r="B33" s="127">
        <v>43952</v>
      </c>
      <c r="C33" t="s">
        <v>126</v>
      </c>
      <c r="D33">
        <v>1</v>
      </c>
      <c r="E33">
        <v>1</v>
      </c>
      <c r="F33" s="128">
        <v>43937</v>
      </c>
      <c r="G33">
        <v>4</v>
      </c>
    </row>
    <row r="34" spans="2:7" x14ac:dyDescent="0.3">
      <c r="B34" s="127">
        <v>43921</v>
      </c>
      <c r="C34" t="s">
        <v>126</v>
      </c>
      <c r="D34">
        <v>0</v>
      </c>
      <c r="E34">
        <v>1</v>
      </c>
      <c r="F34" s="128">
        <v>43922</v>
      </c>
      <c r="G34">
        <v>21</v>
      </c>
    </row>
    <row r="35" spans="2:7" x14ac:dyDescent="0.3">
      <c r="B35" s="127">
        <v>43918</v>
      </c>
      <c r="C35" t="s">
        <v>126</v>
      </c>
      <c r="D35">
        <v>1</v>
      </c>
      <c r="E35">
        <v>0</v>
      </c>
      <c r="F35" s="128">
        <v>43950</v>
      </c>
      <c r="G35">
        <v>2</v>
      </c>
    </row>
    <row r="36" spans="2:7" x14ac:dyDescent="0.3">
      <c r="B36" s="127">
        <v>43948</v>
      </c>
      <c r="C36" t="s">
        <v>125</v>
      </c>
      <c r="D36">
        <v>0</v>
      </c>
      <c r="E36">
        <v>0</v>
      </c>
      <c r="F36" s="128">
        <v>43904</v>
      </c>
      <c r="G36">
        <v>22</v>
      </c>
    </row>
    <row r="37" spans="2:7" x14ac:dyDescent="0.3">
      <c r="B37" s="127">
        <v>43911</v>
      </c>
      <c r="C37" t="s">
        <v>125</v>
      </c>
      <c r="D37">
        <v>1</v>
      </c>
      <c r="E37">
        <v>0</v>
      </c>
      <c r="F37" s="128">
        <v>43936</v>
      </c>
      <c r="G37">
        <v>9</v>
      </c>
    </row>
    <row r="38" spans="2:7" x14ac:dyDescent="0.3">
      <c r="B38" s="127">
        <v>43933</v>
      </c>
      <c r="C38" t="s">
        <v>127</v>
      </c>
      <c r="D38">
        <v>0</v>
      </c>
      <c r="E38">
        <v>0</v>
      </c>
      <c r="F38" s="128">
        <v>43892</v>
      </c>
      <c r="G38">
        <v>1</v>
      </c>
    </row>
    <row r="39" spans="2:7" x14ac:dyDescent="0.3">
      <c r="B39" s="127">
        <v>43938</v>
      </c>
      <c r="C39" t="s">
        <v>127</v>
      </c>
      <c r="D39">
        <v>0</v>
      </c>
      <c r="E39">
        <v>0</v>
      </c>
      <c r="F39" s="128">
        <v>43944</v>
      </c>
      <c r="G39">
        <v>412</v>
      </c>
    </row>
    <row r="40" spans="2:7" x14ac:dyDescent="0.3">
      <c r="B40" s="127">
        <v>43938</v>
      </c>
      <c r="C40" t="s">
        <v>125</v>
      </c>
      <c r="D40">
        <v>0</v>
      </c>
      <c r="E40">
        <v>0</v>
      </c>
      <c r="F40" s="128">
        <v>43898</v>
      </c>
      <c r="G40">
        <v>5</v>
      </c>
    </row>
    <row r="41" spans="2:7" x14ac:dyDescent="0.3">
      <c r="B41" s="127">
        <v>43957</v>
      </c>
      <c r="C41" t="s">
        <v>126</v>
      </c>
      <c r="D41">
        <v>1</v>
      </c>
      <c r="E41">
        <v>0</v>
      </c>
      <c r="F41" s="128">
        <v>43942</v>
      </c>
      <c r="G41">
        <v>8</v>
      </c>
    </row>
    <row r="42" spans="2:7" x14ac:dyDescent="0.3">
      <c r="B42" s="127">
        <v>43935</v>
      </c>
      <c r="C42" t="s">
        <v>127</v>
      </c>
      <c r="D42">
        <v>0</v>
      </c>
      <c r="E42">
        <v>1</v>
      </c>
      <c r="F42" s="128">
        <v>43962</v>
      </c>
      <c r="G42">
        <v>4</v>
      </c>
    </row>
    <row r="43" spans="2:7" x14ac:dyDescent="0.3">
      <c r="B43" s="127">
        <v>43903</v>
      </c>
      <c r="C43" t="s">
        <v>125</v>
      </c>
      <c r="D43">
        <v>0</v>
      </c>
      <c r="E43">
        <v>0</v>
      </c>
      <c r="F43" s="128">
        <v>43958</v>
      </c>
      <c r="G43">
        <v>213</v>
      </c>
    </row>
    <row r="44" spans="2:7" x14ac:dyDescent="0.3">
      <c r="B44" s="127">
        <v>43946</v>
      </c>
      <c r="C44" t="s">
        <v>126</v>
      </c>
      <c r="D44">
        <v>0</v>
      </c>
      <c r="E44">
        <v>1</v>
      </c>
      <c r="F44" s="128">
        <v>43928</v>
      </c>
      <c r="G44">
        <v>28</v>
      </c>
    </row>
    <row r="45" spans="2:7" x14ac:dyDescent="0.3">
      <c r="B45" s="127">
        <v>43935</v>
      </c>
      <c r="C45" t="s">
        <v>126</v>
      </c>
      <c r="D45">
        <v>1</v>
      </c>
      <c r="E45">
        <v>1</v>
      </c>
      <c r="F45" s="128">
        <v>43926</v>
      </c>
      <c r="G45">
        <v>3</v>
      </c>
    </row>
    <row r="46" spans="2:7" x14ac:dyDescent="0.3">
      <c r="B46" s="127">
        <v>43914</v>
      </c>
      <c r="C46" t="s">
        <v>126</v>
      </c>
      <c r="D46">
        <v>0</v>
      </c>
      <c r="E46">
        <v>1</v>
      </c>
      <c r="F46" s="128">
        <v>43948</v>
      </c>
      <c r="G46">
        <v>15</v>
      </c>
    </row>
    <row r="47" spans="2:7" x14ac:dyDescent="0.3">
      <c r="B47" s="127">
        <v>43923</v>
      </c>
      <c r="C47" t="s">
        <v>125</v>
      </c>
      <c r="D47">
        <v>0</v>
      </c>
      <c r="E47">
        <v>1</v>
      </c>
      <c r="F47" s="128">
        <v>43954</v>
      </c>
      <c r="G47">
        <v>7</v>
      </c>
    </row>
    <row r="48" spans="2:7" x14ac:dyDescent="0.3">
      <c r="B48" s="127">
        <v>43939</v>
      </c>
      <c r="C48" t="s">
        <v>127</v>
      </c>
      <c r="D48">
        <v>0</v>
      </c>
      <c r="E48">
        <v>0</v>
      </c>
      <c r="F48" s="128">
        <v>43907</v>
      </c>
      <c r="G48">
        <v>48</v>
      </c>
    </row>
    <row r="49" spans="2:7" x14ac:dyDescent="0.3">
      <c r="B49" s="127">
        <v>43928</v>
      </c>
      <c r="C49" t="s">
        <v>127</v>
      </c>
      <c r="D49">
        <v>1</v>
      </c>
      <c r="E49">
        <v>0</v>
      </c>
      <c r="F49" s="128">
        <v>43933</v>
      </c>
      <c r="G49">
        <v>9</v>
      </c>
    </row>
    <row r="50" spans="2:7" x14ac:dyDescent="0.3">
      <c r="B50" s="127">
        <v>43925</v>
      </c>
      <c r="C50" t="s">
        <v>126</v>
      </c>
      <c r="D50">
        <v>1</v>
      </c>
      <c r="E50">
        <v>0</v>
      </c>
      <c r="F50" s="128">
        <v>43956</v>
      </c>
      <c r="G50">
        <v>4</v>
      </c>
    </row>
    <row r="51" spans="2:7" x14ac:dyDescent="0.3">
      <c r="B51" s="127">
        <v>43906</v>
      </c>
      <c r="C51" t="s">
        <v>39</v>
      </c>
      <c r="D51">
        <v>1</v>
      </c>
      <c r="E51">
        <v>1</v>
      </c>
      <c r="F51" s="128">
        <v>43946</v>
      </c>
      <c r="G51">
        <v>2</v>
      </c>
    </row>
    <row r="52" spans="2:7" x14ac:dyDescent="0.3">
      <c r="B52" s="127">
        <v>43917</v>
      </c>
      <c r="C52" t="s">
        <v>126</v>
      </c>
      <c r="D52">
        <v>0</v>
      </c>
      <c r="E52">
        <v>0</v>
      </c>
      <c r="F52" s="128">
        <v>43935</v>
      </c>
      <c r="G52">
        <v>599</v>
      </c>
    </row>
    <row r="53" spans="2:7" x14ac:dyDescent="0.3">
      <c r="B53" s="127">
        <v>43919</v>
      </c>
      <c r="C53" t="s">
        <v>125</v>
      </c>
      <c r="D53">
        <v>1</v>
      </c>
      <c r="E53">
        <v>1</v>
      </c>
      <c r="F53" s="128">
        <v>43920</v>
      </c>
      <c r="G53">
        <v>3</v>
      </c>
    </row>
    <row r="54" spans="2:7" x14ac:dyDescent="0.3">
      <c r="B54" s="127">
        <v>43931</v>
      </c>
      <c r="C54" t="s">
        <v>126</v>
      </c>
      <c r="D54">
        <v>1</v>
      </c>
      <c r="E54">
        <v>0</v>
      </c>
      <c r="F54" s="128">
        <v>43913</v>
      </c>
      <c r="G54">
        <v>3</v>
      </c>
    </row>
    <row r="55" spans="2:7" x14ac:dyDescent="0.3">
      <c r="B55" s="127">
        <v>43934</v>
      </c>
      <c r="C55" t="s">
        <v>125</v>
      </c>
      <c r="D55">
        <v>0</v>
      </c>
      <c r="E55">
        <v>0</v>
      </c>
      <c r="F55" s="128">
        <v>43915</v>
      </c>
      <c r="G55">
        <v>239</v>
      </c>
    </row>
    <row r="56" spans="2:7" x14ac:dyDescent="0.3">
      <c r="B56" s="127">
        <v>43920</v>
      </c>
      <c r="C56" t="s">
        <v>127</v>
      </c>
      <c r="D56">
        <v>0</v>
      </c>
      <c r="E56">
        <v>0</v>
      </c>
      <c r="F56" s="128">
        <v>43927</v>
      </c>
      <c r="G56">
        <v>689</v>
      </c>
    </row>
    <row r="57" spans="2:7" x14ac:dyDescent="0.3">
      <c r="B57" s="127">
        <v>43927</v>
      </c>
      <c r="C57" t="s">
        <v>126</v>
      </c>
      <c r="D57">
        <v>0</v>
      </c>
      <c r="E57">
        <v>0</v>
      </c>
      <c r="F57" s="128">
        <v>43919.958333333336</v>
      </c>
      <c r="G57">
        <v>21</v>
      </c>
    </row>
    <row r="58" spans="2:7" x14ac:dyDescent="0.3">
      <c r="B58" s="127">
        <v>43942</v>
      </c>
      <c r="C58" t="s">
        <v>127</v>
      </c>
      <c r="D58">
        <v>1</v>
      </c>
      <c r="E58">
        <v>1</v>
      </c>
      <c r="F58" s="128">
        <v>43940</v>
      </c>
      <c r="G58">
        <v>2</v>
      </c>
    </row>
    <row r="59" spans="2:7" x14ac:dyDescent="0.3">
      <c r="B59" s="127">
        <v>43920</v>
      </c>
      <c r="C59" t="s">
        <v>126</v>
      </c>
      <c r="D59">
        <v>1</v>
      </c>
      <c r="E59">
        <v>0</v>
      </c>
      <c r="F59" s="128">
        <v>43962</v>
      </c>
      <c r="G59">
        <v>2</v>
      </c>
    </row>
    <row r="60" spans="2:7" x14ac:dyDescent="0.3">
      <c r="B60" s="127">
        <v>43935</v>
      </c>
      <c r="C60" t="s">
        <v>125</v>
      </c>
      <c r="D60">
        <v>0</v>
      </c>
      <c r="E60">
        <v>1</v>
      </c>
      <c r="F60" s="128">
        <v>43942</v>
      </c>
      <c r="G60">
        <v>19</v>
      </c>
    </row>
    <row r="61" spans="2:7" x14ac:dyDescent="0.3">
      <c r="B61" s="127">
        <v>43953</v>
      </c>
      <c r="C61" t="s">
        <v>125</v>
      </c>
      <c r="D61">
        <v>0</v>
      </c>
      <c r="E61">
        <v>0</v>
      </c>
      <c r="F61" s="128">
        <v>43921</v>
      </c>
      <c r="G61">
        <v>347</v>
      </c>
    </row>
    <row r="62" spans="2:7" x14ac:dyDescent="0.3">
      <c r="B62" s="127">
        <v>43957</v>
      </c>
      <c r="C62" t="s">
        <v>125</v>
      </c>
      <c r="D62">
        <v>0</v>
      </c>
      <c r="E62">
        <v>0</v>
      </c>
      <c r="F62" s="128">
        <v>43899</v>
      </c>
      <c r="G62">
        <v>4</v>
      </c>
    </row>
    <row r="63" spans="2:7" x14ac:dyDescent="0.3">
      <c r="B63" s="127">
        <v>43928</v>
      </c>
      <c r="C63" t="s">
        <v>127</v>
      </c>
      <c r="D63">
        <v>0</v>
      </c>
      <c r="E63">
        <v>1</v>
      </c>
      <c r="F63" s="128">
        <v>43919.958333333336</v>
      </c>
      <c r="G63">
        <v>2</v>
      </c>
    </row>
    <row r="64" spans="2:7" x14ac:dyDescent="0.3">
      <c r="B64" s="127">
        <v>43941</v>
      </c>
      <c r="C64" t="s">
        <v>125</v>
      </c>
      <c r="D64">
        <v>0</v>
      </c>
      <c r="E64">
        <v>1</v>
      </c>
      <c r="F64" s="128">
        <v>43963</v>
      </c>
      <c r="G64">
        <v>1</v>
      </c>
    </row>
    <row r="65" spans="2:7" x14ac:dyDescent="0.3">
      <c r="B65" s="127">
        <v>43913</v>
      </c>
      <c r="C65" t="s">
        <v>127</v>
      </c>
      <c r="D65">
        <v>0</v>
      </c>
      <c r="E65">
        <v>1</v>
      </c>
      <c r="F65" s="128">
        <v>43940</v>
      </c>
      <c r="G65">
        <v>28</v>
      </c>
    </row>
    <row r="66" spans="2:7" x14ac:dyDescent="0.3">
      <c r="B66" s="127">
        <v>43913</v>
      </c>
      <c r="C66" t="s">
        <v>126</v>
      </c>
      <c r="D66">
        <v>0</v>
      </c>
      <c r="E66">
        <v>1</v>
      </c>
      <c r="F66" s="128">
        <v>43917</v>
      </c>
      <c r="G66">
        <v>6</v>
      </c>
    </row>
    <row r="67" spans="2:7" x14ac:dyDescent="0.3">
      <c r="B67" s="127">
        <v>43909</v>
      </c>
      <c r="C67" t="s">
        <v>125</v>
      </c>
      <c r="D67">
        <v>1</v>
      </c>
      <c r="E67">
        <v>1</v>
      </c>
      <c r="F67" s="128">
        <v>43938</v>
      </c>
      <c r="G67">
        <v>2</v>
      </c>
    </row>
    <row r="68" spans="2:7" x14ac:dyDescent="0.3">
      <c r="B68" s="127">
        <v>43944</v>
      </c>
      <c r="C68" t="s">
        <v>126</v>
      </c>
      <c r="D68">
        <v>0</v>
      </c>
      <c r="E68">
        <v>0</v>
      </c>
      <c r="F68" s="128">
        <v>43893</v>
      </c>
      <c r="G68">
        <v>2</v>
      </c>
    </row>
    <row r="69" spans="2:7" x14ac:dyDescent="0.3">
      <c r="B69" s="127">
        <v>43949</v>
      </c>
      <c r="C69" t="s">
        <v>127</v>
      </c>
      <c r="D69">
        <v>1</v>
      </c>
      <c r="E69">
        <v>0</v>
      </c>
      <c r="F69" s="128">
        <v>43937</v>
      </c>
      <c r="G69">
        <v>10</v>
      </c>
    </row>
    <row r="70" spans="2:7" x14ac:dyDescent="0.3">
      <c r="B70" s="127">
        <v>43954</v>
      </c>
      <c r="C70" t="s">
        <v>127</v>
      </c>
      <c r="D70">
        <v>0</v>
      </c>
      <c r="E70">
        <v>1</v>
      </c>
      <c r="F70" s="128">
        <v>43957</v>
      </c>
      <c r="G70">
        <v>7</v>
      </c>
    </row>
    <row r="71" spans="2:7" x14ac:dyDescent="0.3">
      <c r="B71" s="127">
        <v>43928</v>
      </c>
      <c r="C71" t="s">
        <v>126</v>
      </c>
      <c r="D71">
        <v>0</v>
      </c>
      <c r="E71">
        <v>0</v>
      </c>
      <c r="F71" s="128">
        <v>43939</v>
      </c>
      <c r="G71">
        <v>525</v>
      </c>
    </row>
    <row r="72" spans="2:7" x14ac:dyDescent="0.3">
      <c r="B72" s="127">
        <v>43913</v>
      </c>
      <c r="C72" t="s">
        <v>126</v>
      </c>
      <c r="D72">
        <v>0</v>
      </c>
      <c r="E72">
        <v>0</v>
      </c>
      <c r="F72" s="128">
        <v>43953</v>
      </c>
      <c r="G72">
        <v>248</v>
      </c>
    </row>
    <row r="73" spans="2:7" x14ac:dyDescent="0.3">
      <c r="B73" s="127">
        <v>43933</v>
      </c>
      <c r="C73" t="s">
        <v>127</v>
      </c>
      <c r="D73">
        <v>1</v>
      </c>
      <c r="E73">
        <v>0</v>
      </c>
      <c r="F73" s="128">
        <v>43945</v>
      </c>
      <c r="G73">
        <v>4</v>
      </c>
    </row>
    <row r="74" spans="2:7" x14ac:dyDescent="0.3">
      <c r="B74" s="127">
        <v>43954</v>
      </c>
      <c r="C74" t="s">
        <v>125</v>
      </c>
      <c r="D74">
        <v>1</v>
      </c>
      <c r="E74">
        <v>1</v>
      </c>
      <c r="F74" s="128">
        <v>43955</v>
      </c>
      <c r="G74">
        <v>4</v>
      </c>
    </row>
    <row r="75" spans="2:7" x14ac:dyDescent="0.3">
      <c r="B75" s="127">
        <v>43923</v>
      </c>
      <c r="C75" t="s">
        <v>127</v>
      </c>
      <c r="D75">
        <v>0</v>
      </c>
      <c r="E75">
        <v>0</v>
      </c>
      <c r="F75" s="128">
        <v>43920.375</v>
      </c>
      <c r="G75">
        <v>1</v>
      </c>
    </row>
    <row r="76" spans="2:7" x14ac:dyDescent="0.3">
      <c r="B76" s="127">
        <v>43907</v>
      </c>
      <c r="C76" t="s">
        <v>39</v>
      </c>
      <c r="D76">
        <v>0</v>
      </c>
      <c r="E76">
        <v>1</v>
      </c>
      <c r="F76" s="128">
        <v>43921.916666666664</v>
      </c>
      <c r="G76">
        <v>2</v>
      </c>
    </row>
    <row r="77" spans="2:7" x14ac:dyDescent="0.3">
      <c r="B77" s="127">
        <v>43893</v>
      </c>
      <c r="C77" t="s">
        <v>39</v>
      </c>
      <c r="D77">
        <v>1</v>
      </c>
      <c r="E77">
        <v>1</v>
      </c>
      <c r="F77" s="128">
        <v>43921</v>
      </c>
      <c r="G77">
        <v>1</v>
      </c>
    </row>
    <row r="78" spans="2:7" x14ac:dyDescent="0.3">
      <c r="B78" s="127">
        <v>43938</v>
      </c>
      <c r="C78" t="s">
        <v>127</v>
      </c>
      <c r="D78">
        <v>1</v>
      </c>
      <c r="E78">
        <v>0</v>
      </c>
      <c r="F78" s="128">
        <v>43928</v>
      </c>
      <c r="G78">
        <v>13</v>
      </c>
    </row>
    <row r="79" spans="2:7" x14ac:dyDescent="0.3">
      <c r="B79" s="127">
        <v>43934</v>
      </c>
      <c r="C79" t="s">
        <v>125</v>
      </c>
      <c r="D79">
        <v>1</v>
      </c>
      <c r="E79">
        <v>0</v>
      </c>
      <c r="F79" s="128">
        <v>43934</v>
      </c>
      <c r="G79">
        <v>12</v>
      </c>
    </row>
    <row r="80" spans="2:7" x14ac:dyDescent="0.3">
      <c r="B80" s="127">
        <v>43947</v>
      </c>
      <c r="C80" t="s">
        <v>125</v>
      </c>
      <c r="D80">
        <v>1</v>
      </c>
      <c r="E80">
        <v>0</v>
      </c>
      <c r="F80" s="128">
        <v>43951</v>
      </c>
      <c r="G80">
        <v>4</v>
      </c>
    </row>
    <row r="81" spans="2:7" x14ac:dyDescent="0.3">
      <c r="B81" s="127">
        <v>43921</v>
      </c>
      <c r="C81" t="s">
        <v>125</v>
      </c>
      <c r="D81">
        <v>1</v>
      </c>
      <c r="E81">
        <v>0</v>
      </c>
      <c r="F81" s="128">
        <v>43957</v>
      </c>
      <c r="G81">
        <v>1</v>
      </c>
    </row>
    <row r="82" spans="2:7" x14ac:dyDescent="0.3">
      <c r="B82" s="127">
        <v>43908</v>
      </c>
      <c r="C82" t="s">
        <v>126</v>
      </c>
      <c r="D82">
        <v>0</v>
      </c>
      <c r="E82">
        <v>1</v>
      </c>
      <c r="F82" s="128">
        <v>43923</v>
      </c>
      <c r="G82">
        <v>23</v>
      </c>
    </row>
    <row r="83" spans="2:7" x14ac:dyDescent="0.3">
      <c r="B83" s="127">
        <v>43949</v>
      </c>
      <c r="C83" t="s">
        <v>126</v>
      </c>
      <c r="D83">
        <v>0</v>
      </c>
      <c r="E83">
        <v>0</v>
      </c>
      <c r="F83" s="128">
        <v>43936</v>
      </c>
      <c r="G83">
        <v>631</v>
      </c>
    </row>
    <row r="84" spans="2:7" x14ac:dyDescent="0.3">
      <c r="B84" s="127">
        <v>43956</v>
      </c>
      <c r="C84" t="s">
        <v>126</v>
      </c>
      <c r="D84">
        <v>0</v>
      </c>
      <c r="E84">
        <v>0</v>
      </c>
      <c r="F84" s="128">
        <v>43910</v>
      </c>
      <c r="G84">
        <v>102</v>
      </c>
    </row>
    <row r="85" spans="2:7" x14ac:dyDescent="0.3">
      <c r="B85" s="127">
        <v>43931</v>
      </c>
      <c r="C85" t="s">
        <v>127</v>
      </c>
      <c r="D85">
        <v>0</v>
      </c>
      <c r="E85">
        <v>0</v>
      </c>
      <c r="F85" s="128">
        <v>43959</v>
      </c>
      <c r="G85">
        <v>177</v>
      </c>
    </row>
    <row r="86" spans="2:7" x14ac:dyDescent="0.3">
      <c r="B86" s="127">
        <v>43943</v>
      </c>
      <c r="C86" t="s">
        <v>127</v>
      </c>
      <c r="D86">
        <v>0</v>
      </c>
      <c r="E86">
        <v>1</v>
      </c>
      <c r="F86" s="128">
        <v>43949</v>
      </c>
      <c r="G86">
        <v>12</v>
      </c>
    </row>
    <row r="87" spans="2:7" x14ac:dyDescent="0.3">
      <c r="B87" s="127">
        <v>43915</v>
      </c>
      <c r="C87" t="s">
        <v>126</v>
      </c>
      <c r="D87">
        <v>1</v>
      </c>
      <c r="E87">
        <v>0</v>
      </c>
      <c r="F87" s="128">
        <v>43914</v>
      </c>
      <c r="G87">
        <v>1</v>
      </c>
    </row>
    <row r="88" spans="2:7" x14ac:dyDescent="0.3">
      <c r="B88" s="127">
        <v>43904</v>
      </c>
      <c r="C88" t="s">
        <v>126</v>
      </c>
      <c r="D88">
        <v>0</v>
      </c>
      <c r="E88">
        <v>0</v>
      </c>
      <c r="F88" s="128">
        <v>43919.875</v>
      </c>
      <c r="G88">
        <v>1</v>
      </c>
    </row>
    <row r="89" spans="2:7" x14ac:dyDescent="0.3">
      <c r="B89" s="127">
        <v>43925</v>
      </c>
      <c r="C89" t="s">
        <v>127</v>
      </c>
      <c r="D89">
        <v>1</v>
      </c>
      <c r="E89">
        <v>1</v>
      </c>
      <c r="F89" s="128">
        <v>43929</v>
      </c>
      <c r="G89">
        <v>3</v>
      </c>
    </row>
    <row r="90" spans="2:7" x14ac:dyDescent="0.3">
      <c r="B90" s="127">
        <v>43917</v>
      </c>
      <c r="C90" t="s">
        <v>127</v>
      </c>
      <c r="D90">
        <v>1</v>
      </c>
      <c r="E90">
        <v>1</v>
      </c>
      <c r="F90" s="128">
        <v>43941</v>
      </c>
      <c r="G90">
        <v>2</v>
      </c>
    </row>
    <row r="91" spans="2:7" x14ac:dyDescent="0.3">
      <c r="B91" s="127">
        <v>43907</v>
      </c>
      <c r="C91" t="s">
        <v>126</v>
      </c>
      <c r="D91">
        <v>0</v>
      </c>
      <c r="E91">
        <v>0</v>
      </c>
      <c r="F91" s="128">
        <v>43930</v>
      </c>
      <c r="G91">
        <v>731</v>
      </c>
    </row>
    <row r="92" spans="2:7" x14ac:dyDescent="0.3">
      <c r="B92" s="127">
        <v>43946</v>
      </c>
      <c r="C92" t="s">
        <v>127</v>
      </c>
      <c r="D92">
        <v>0</v>
      </c>
      <c r="E92">
        <v>0</v>
      </c>
      <c r="F92" s="128">
        <v>43916</v>
      </c>
      <c r="G92">
        <v>309</v>
      </c>
    </row>
    <row r="93" spans="2:7" x14ac:dyDescent="0.3">
      <c r="B93" s="127">
        <v>43945</v>
      </c>
      <c r="C93" t="s">
        <v>127</v>
      </c>
      <c r="D93">
        <v>0</v>
      </c>
      <c r="E93">
        <v>1</v>
      </c>
      <c r="F93" s="128">
        <v>43943</v>
      </c>
      <c r="G93">
        <v>22</v>
      </c>
    </row>
    <row r="94" spans="2:7" x14ac:dyDescent="0.3">
      <c r="B94" s="127">
        <v>43932</v>
      </c>
      <c r="C94" t="s">
        <v>126</v>
      </c>
      <c r="D94">
        <v>0</v>
      </c>
      <c r="E94">
        <v>0</v>
      </c>
      <c r="F94" s="128">
        <v>43922</v>
      </c>
      <c r="G94">
        <v>578</v>
      </c>
    </row>
    <row r="95" spans="2:7" x14ac:dyDescent="0.3">
      <c r="B95" s="127">
        <v>43953</v>
      </c>
      <c r="C95" t="s">
        <v>125</v>
      </c>
      <c r="D95">
        <v>0</v>
      </c>
      <c r="E95">
        <v>1</v>
      </c>
      <c r="F95" s="128">
        <v>43937</v>
      </c>
      <c r="G95">
        <v>34</v>
      </c>
    </row>
    <row r="96" spans="2:7" x14ac:dyDescent="0.3">
      <c r="B96" s="127">
        <v>43940</v>
      </c>
      <c r="C96" t="s">
        <v>125</v>
      </c>
      <c r="D96">
        <v>1</v>
      </c>
      <c r="E96">
        <v>1</v>
      </c>
      <c r="F96" s="128">
        <v>43935</v>
      </c>
      <c r="G96">
        <v>2</v>
      </c>
    </row>
    <row r="97" spans="2:7" x14ac:dyDescent="0.3">
      <c r="B97" s="127">
        <v>43934</v>
      </c>
      <c r="C97" t="s">
        <v>127</v>
      </c>
      <c r="D97">
        <v>1</v>
      </c>
      <c r="E97">
        <v>1</v>
      </c>
      <c r="F97" s="128">
        <v>43918</v>
      </c>
      <c r="G97">
        <v>1</v>
      </c>
    </row>
    <row r="98" spans="2:7" x14ac:dyDescent="0.3">
      <c r="B98" s="127">
        <v>43960</v>
      </c>
      <c r="C98" t="s">
        <v>125</v>
      </c>
      <c r="D98">
        <v>0</v>
      </c>
      <c r="E98">
        <v>0</v>
      </c>
      <c r="F98" s="128">
        <v>43942</v>
      </c>
      <c r="G98">
        <v>449</v>
      </c>
    </row>
    <row r="99" spans="2:7" x14ac:dyDescent="0.3">
      <c r="B99" s="127">
        <v>43912</v>
      </c>
      <c r="C99" t="s">
        <v>125</v>
      </c>
      <c r="D99">
        <v>0</v>
      </c>
      <c r="E99">
        <v>1</v>
      </c>
      <c r="F99" s="128">
        <v>43920</v>
      </c>
      <c r="G99">
        <v>16</v>
      </c>
    </row>
    <row r="100" spans="2:7" x14ac:dyDescent="0.3">
      <c r="B100" s="127">
        <v>43913</v>
      </c>
      <c r="C100" t="s">
        <v>125</v>
      </c>
      <c r="D100">
        <v>1</v>
      </c>
      <c r="E100">
        <v>1</v>
      </c>
      <c r="F100" s="128">
        <v>43952</v>
      </c>
      <c r="G100">
        <v>2</v>
      </c>
    </row>
    <row r="101" spans="2:7" x14ac:dyDescent="0.3">
      <c r="B101" s="127">
        <v>43895</v>
      </c>
      <c r="C101" t="s">
        <v>125</v>
      </c>
      <c r="D101">
        <v>1</v>
      </c>
      <c r="E101">
        <v>0</v>
      </c>
      <c r="F101" s="128">
        <v>43948</v>
      </c>
      <c r="G101">
        <v>8</v>
      </c>
    </row>
    <row r="102" spans="2:7" x14ac:dyDescent="0.3">
      <c r="B102" s="127">
        <v>43954</v>
      </c>
      <c r="C102" t="s">
        <v>126</v>
      </c>
      <c r="D102">
        <v>0</v>
      </c>
      <c r="E102">
        <v>0</v>
      </c>
      <c r="F102" s="128">
        <v>43896</v>
      </c>
      <c r="G102">
        <v>2</v>
      </c>
    </row>
    <row r="103" spans="2:7" x14ac:dyDescent="0.3">
      <c r="B103" s="127">
        <v>43937</v>
      </c>
      <c r="C103" t="s">
        <v>127</v>
      </c>
      <c r="D103">
        <v>0</v>
      </c>
      <c r="E103">
        <v>1</v>
      </c>
      <c r="F103" s="128">
        <v>43960</v>
      </c>
      <c r="G103">
        <v>11</v>
      </c>
    </row>
    <row r="104" spans="2:7" x14ac:dyDescent="0.3">
      <c r="B104" s="127">
        <v>43935</v>
      </c>
      <c r="C104" t="s">
        <v>126</v>
      </c>
      <c r="D104">
        <v>0</v>
      </c>
      <c r="E104">
        <v>0</v>
      </c>
      <c r="F104" s="128">
        <v>43950</v>
      </c>
      <c r="G104">
        <v>302</v>
      </c>
    </row>
    <row r="105" spans="2:7" x14ac:dyDescent="0.3">
      <c r="B105" s="127">
        <v>43906</v>
      </c>
      <c r="C105" t="s">
        <v>126</v>
      </c>
      <c r="D105">
        <v>0</v>
      </c>
      <c r="E105">
        <v>1</v>
      </c>
      <c r="F105" s="128">
        <v>43914</v>
      </c>
      <c r="G105">
        <v>9</v>
      </c>
    </row>
    <row r="106" spans="2:7" x14ac:dyDescent="0.3">
      <c r="B106" s="127">
        <v>43912</v>
      </c>
      <c r="C106" t="s">
        <v>126</v>
      </c>
      <c r="D106">
        <v>1</v>
      </c>
      <c r="E106">
        <v>0</v>
      </c>
      <c r="F106" s="128">
        <v>43931</v>
      </c>
      <c r="G106">
        <v>8</v>
      </c>
    </row>
    <row r="107" spans="2:7" x14ac:dyDescent="0.3">
      <c r="B107" s="127">
        <v>43950</v>
      </c>
      <c r="C107" t="s">
        <v>127</v>
      </c>
      <c r="D107">
        <v>0</v>
      </c>
      <c r="E107">
        <v>1</v>
      </c>
      <c r="F107" s="128">
        <v>43903</v>
      </c>
      <c r="G107">
        <v>1</v>
      </c>
    </row>
    <row r="108" spans="2:7" x14ac:dyDescent="0.3">
      <c r="B108" s="127">
        <v>43948</v>
      </c>
      <c r="C108" t="s">
        <v>126</v>
      </c>
      <c r="D108">
        <v>0</v>
      </c>
      <c r="E108">
        <v>0</v>
      </c>
      <c r="F108" s="128">
        <v>43913</v>
      </c>
      <c r="G108">
        <v>150</v>
      </c>
    </row>
    <row r="109" spans="2:7" x14ac:dyDescent="0.3">
      <c r="B109" s="127">
        <v>43946</v>
      </c>
      <c r="C109" t="s">
        <v>125</v>
      </c>
      <c r="D109">
        <v>0</v>
      </c>
      <c r="E109">
        <v>0</v>
      </c>
      <c r="F109" s="128">
        <v>43956</v>
      </c>
      <c r="G109">
        <v>225</v>
      </c>
    </row>
    <row r="110" spans="2:7" x14ac:dyDescent="0.3">
      <c r="B110" s="127">
        <v>43945</v>
      </c>
      <c r="C110" t="s">
        <v>125</v>
      </c>
      <c r="D110">
        <v>0</v>
      </c>
      <c r="E110">
        <v>0</v>
      </c>
      <c r="F110" s="128">
        <v>43962</v>
      </c>
      <c r="G110">
        <v>110</v>
      </c>
    </row>
    <row r="111" spans="2:7" x14ac:dyDescent="0.3">
      <c r="B111" s="127">
        <v>43957</v>
      </c>
      <c r="C111" t="s">
        <v>125</v>
      </c>
      <c r="D111">
        <v>0</v>
      </c>
      <c r="E111">
        <v>1</v>
      </c>
      <c r="F111" s="128">
        <v>43926</v>
      </c>
      <c r="G111">
        <v>19</v>
      </c>
    </row>
    <row r="112" spans="2:7" x14ac:dyDescent="0.3">
      <c r="B112" s="127">
        <v>43936</v>
      </c>
      <c r="C112" t="s">
        <v>125</v>
      </c>
      <c r="D112">
        <v>0</v>
      </c>
      <c r="E112">
        <v>0</v>
      </c>
      <c r="F112" s="128">
        <v>43933</v>
      </c>
      <c r="G112">
        <v>667</v>
      </c>
    </row>
    <row r="113" spans="2:7" x14ac:dyDescent="0.3">
      <c r="B113" s="127">
        <v>43922</v>
      </c>
      <c r="C113" t="s">
        <v>125</v>
      </c>
      <c r="D113">
        <v>1</v>
      </c>
      <c r="E113">
        <v>1</v>
      </c>
      <c r="F113" s="128">
        <v>43944</v>
      </c>
      <c r="G113">
        <v>2</v>
      </c>
    </row>
    <row r="114" spans="2:7" x14ac:dyDescent="0.3">
      <c r="B114" s="127">
        <v>43927</v>
      </c>
      <c r="C114" t="s">
        <v>127</v>
      </c>
      <c r="D114">
        <v>1</v>
      </c>
      <c r="E114">
        <v>0</v>
      </c>
      <c r="F114" s="128">
        <v>43954</v>
      </c>
      <c r="G114">
        <v>3</v>
      </c>
    </row>
    <row r="115" spans="2:7" x14ac:dyDescent="0.3">
      <c r="B115" s="127">
        <v>43938</v>
      </c>
      <c r="C115" t="s">
        <v>125</v>
      </c>
      <c r="D115">
        <v>1</v>
      </c>
      <c r="E115">
        <v>0</v>
      </c>
      <c r="F115" s="128">
        <v>43925</v>
      </c>
      <c r="G115">
        <v>7</v>
      </c>
    </row>
    <row r="116" spans="2:7" x14ac:dyDescent="0.3">
      <c r="B116" s="127">
        <v>43929</v>
      </c>
      <c r="C116" t="s">
        <v>127</v>
      </c>
      <c r="D116">
        <v>0</v>
      </c>
      <c r="E116">
        <v>1</v>
      </c>
      <c r="F116" s="128">
        <v>43946</v>
      </c>
      <c r="G116">
        <v>19</v>
      </c>
    </row>
    <row r="117" spans="2:7" x14ac:dyDescent="0.3">
      <c r="B117" s="127">
        <v>43938</v>
      </c>
      <c r="C117" t="s">
        <v>126</v>
      </c>
      <c r="D117">
        <v>0</v>
      </c>
      <c r="E117">
        <v>1</v>
      </c>
      <c r="F117" s="128">
        <v>43934</v>
      </c>
      <c r="G117">
        <v>18</v>
      </c>
    </row>
    <row r="118" spans="2:7" x14ac:dyDescent="0.3">
      <c r="B118" s="127">
        <v>43952</v>
      </c>
      <c r="C118" t="s">
        <v>126</v>
      </c>
      <c r="D118">
        <v>1</v>
      </c>
      <c r="E118">
        <v>0</v>
      </c>
      <c r="F118" s="128">
        <v>43911</v>
      </c>
      <c r="G118">
        <v>3</v>
      </c>
    </row>
    <row r="119" spans="2:7" x14ac:dyDescent="0.3">
      <c r="B119" s="127">
        <v>43945</v>
      </c>
      <c r="C119" t="s">
        <v>127</v>
      </c>
      <c r="D119">
        <v>0</v>
      </c>
      <c r="E119">
        <v>0</v>
      </c>
      <c r="F119" s="128">
        <v>43921.958333333336</v>
      </c>
      <c r="G119">
        <v>3</v>
      </c>
    </row>
    <row r="120" spans="2:7" x14ac:dyDescent="0.3">
      <c r="B120" s="127">
        <v>43943</v>
      </c>
      <c r="C120" t="s">
        <v>126</v>
      </c>
      <c r="D120">
        <v>0</v>
      </c>
      <c r="E120">
        <v>0</v>
      </c>
      <c r="F120" s="128">
        <v>43919</v>
      </c>
      <c r="G120">
        <v>560</v>
      </c>
    </row>
    <row r="121" spans="2:7" x14ac:dyDescent="0.3">
      <c r="B121" s="127">
        <v>43930</v>
      </c>
      <c r="C121" t="s">
        <v>127</v>
      </c>
      <c r="D121">
        <v>1</v>
      </c>
      <c r="E121">
        <v>0</v>
      </c>
      <c r="F121" s="128">
        <v>43917</v>
      </c>
      <c r="G121">
        <v>5</v>
      </c>
    </row>
    <row r="122" spans="2:7" x14ac:dyDescent="0.3">
      <c r="B122" s="127">
        <v>43945</v>
      </c>
      <c r="C122" t="s">
        <v>126</v>
      </c>
      <c r="D122">
        <v>1</v>
      </c>
      <c r="E122">
        <v>1</v>
      </c>
      <c r="F122" s="128">
        <v>43932</v>
      </c>
      <c r="G122">
        <v>2</v>
      </c>
    </row>
    <row r="123" spans="2:7" x14ac:dyDescent="0.3">
      <c r="B123" s="127">
        <v>43950</v>
      </c>
      <c r="C123" t="s">
        <v>125</v>
      </c>
      <c r="D123">
        <v>1</v>
      </c>
      <c r="E123">
        <v>0</v>
      </c>
      <c r="F123" s="128">
        <v>43943</v>
      </c>
      <c r="G123">
        <v>7</v>
      </c>
    </row>
    <row r="124" spans="2:7" x14ac:dyDescent="0.3">
      <c r="B124" s="127">
        <v>43960</v>
      </c>
      <c r="C124" t="s">
        <v>126</v>
      </c>
      <c r="D124">
        <v>0</v>
      </c>
      <c r="E124">
        <v>0</v>
      </c>
      <c r="F124" s="128">
        <v>43923.791666666664</v>
      </c>
      <c r="G124">
        <v>1</v>
      </c>
    </row>
    <row r="125" spans="2:7" x14ac:dyDescent="0.3">
      <c r="B125" s="127">
        <v>43895</v>
      </c>
      <c r="C125" t="s">
        <v>39</v>
      </c>
      <c r="D125">
        <v>1</v>
      </c>
      <c r="E125">
        <v>1</v>
      </c>
      <c r="F125" s="128">
        <v>43936</v>
      </c>
      <c r="G125">
        <v>1</v>
      </c>
    </row>
    <row r="126" spans="2:7" x14ac:dyDescent="0.3">
      <c r="B126" s="127">
        <v>43917</v>
      </c>
      <c r="C126" t="s">
        <v>125</v>
      </c>
      <c r="D126">
        <v>0</v>
      </c>
      <c r="E126">
        <v>1</v>
      </c>
      <c r="F126" s="128">
        <v>43915</v>
      </c>
      <c r="G126">
        <v>4</v>
      </c>
    </row>
    <row r="127" spans="2:7" x14ac:dyDescent="0.3">
      <c r="B127" s="127">
        <v>43937</v>
      </c>
      <c r="C127" t="s">
        <v>125</v>
      </c>
      <c r="D127">
        <v>1</v>
      </c>
      <c r="E127">
        <v>0</v>
      </c>
      <c r="F127" s="128">
        <v>43920</v>
      </c>
      <c r="G127">
        <v>7</v>
      </c>
    </row>
    <row r="128" spans="2:7" x14ac:dyDescent="0.3">
      <c r="B128" s="127">
        <v>43956</v>
      </c>
      <c r="C128" t="s">
        <v>126</v>
      </c>
      <c r="D128">
        <v>0</v>
      </c>
      <c r="E128">
        <v>0</v>
      </c>
      <c r="F128" s="128">
        <v>43905</v>
      </c>
      <c r="G128">
        <v>28</v>
      </c>
    </row>
    <row r="129" spans="2:7" x14ac:dyDescent="0.3">
      <c r="B129" s="127">
        <v>43946</v>
      </c>
      <c r="C129" t="s">
        <v>125</v>
      </c>
      <c r="D129">
        <v>1</v>
      </c>
      <c r="E129">
        <v>0</v>
      </c>
      <c r="F129" s="128">
        <v>43949</v>
      </c>
      <c r="G129">
        <v>3</v>
      </c>
    </row>
    <row r="130" spans="2:7" x14ac:dyDescent="0.3">
      <c r="B130" s="127">
        <v>43944</v>
      </c>
      <c r="C130" t="s">
        <v>125</v>
      </c>
      <c r="D130">
        <v>0</v>
      </c>
      <c r="E130">
        <v>1</v>
      </c>
      <c r="F130" s="128">
        <v>43921</v>
      </c>
      <c r="G130">
        <v>6</v>
      </c>
    </row>
    <row r="131" spans="2:7" x14ac:dyDescent="0.3">
      <c r="B131" s="127">
        <v>43916</v>
      </c>
      <c r="C131" t="s">
        <v>127</v>
      </c>
      <c r="D131">
        <v>1</v>
      </c>
      <c r="E131">
        <v>1</v>
      </c>
      <c r="F131" s="128">
        <v>43953</v>
      </c>
      <c r="G131">
        <v>2</v>
      </c>
    </row>
    <row r="132" spans="2:7" x14ac:dyDescent="0.3">
      <c r="B132" s="127">
        <v>43929</v>
      </c>
      <c r="C132" t="s">
        <v>125</v>
      </c>
      <c r="D132">
        <v>0</v>
      </c>
      <c r="E132">
        <v>0</v>
      </c>
      <c r="F132" s="128">
        <v>43951</v>
      </c>
      <c r="G132">
        <v>278</v>
      </c>
    </row>
    <row r="133" spans="2:7" x14ac:dyDescent="0.3">
      <c r="B133" s="127">
        <v>43899</v>
      </c>
      <c r="C133" t="s">
        <v>126</v>
      </c>
      <c r="D133">
        <v>0</v>
      </c>
      <c r="E133">
        <v>1</v>
      </c>
      <c r="F133" s="128">
        <v>43955</v>
      </c>
      <c r="G133">
        <v>8</v>
      </c>
    </row>
    <row r="134" spans="2:7" x14ac:dyDescent="0.3">
      <c r="B134" s="127">
        <v>43902</v>
      </c>
      <c r="C134" t="s">
        <v>39</v>
      </c>
      <c r="D134">
        <v>0</v>
      </c>
      <c r="E134">
        <v>0</v>
      </c>
      <c r="F134" s="128">
        <v>43945</v>
      </c>
      <c r="G134">
        <v>405</v>
      </c>
    </row>
    <row r="135" spans="2:7" x14ac:dyDescent="0.3">
      <c r="B135" s="127">
        <v>43953</v>
      </c>
      <c r="C135" t="s">
        <v>126</v>
      </c>
      <c r="D135">
        <v>0</v>
      </c>
      <c r="E135">
        <v>1</v>
      </c>
      <c r="F135" s="128">
        <v>43961</v>
      </c>
      <c r="G135">
        <v>6</v>
      </c>
    </row>
    <row r="136" spans="2:7" x14ac:dyDescent="0.3">
      <c r="B136" s="127">
        <v>43962</v>
      </c>
      <c r="C136" t="s">
        <v>126</v>
      </c>
      <c r="D136">
        <v>1</v>
      </c>
      <c r="E136">
        <v>0</v>
      </c>
      <c r="F136" s="128">
        <v>43932</v>
      </c>
      <c r="G136">
        <v>11</v>
      </c>
    </row>
    <row r="137" spans="2:7" x14ac:dyDescent="0.3">
      <c r="B137" s="127">
        <v>43922</v>
      </c>
      <c r="C137" t="s">
        <v>127</v>
      </c>
      <c r="D137">
        <v>1</v>
      </c>
      <c r="E137">
        <v>1</v>
      </c>
      <c r="F137" s="128">
        <v>43947</v>
      </c>
      <c r="G137">
        <v>2</v>
      </c>
    </row>
    <row r="138" spans="2:7" x14ac:dyDescent="0.3">
      <c r="B138" s="127">
        <v>43932</v>
      </c>
      <c r="C138" t="s">
        <v>125</v>
      </c>
      <c r="D138">
        <v>0</v>
      </c>
      <c r="E138">
        <v>1</v>
      </c>
      <c r="F138" s="128">
        <v>43929</v>
      </c>
      <c r="G138">
        <v>33</v>
      </c>
    </row>
    <row r="139" spans="2:7" x14ac:dyDescent="0.3">
      <c r="B139" s="127">
        <v>43941</v>
      </c>
      <c r="C139" t="s">
        <v>127</v>
      </c>
      <c r="D139">
        <v>0</v>
      </c>
      <c r="E139">
        <v>0</v>
      </c>
      <c r="F139" s="128">
        <v>43914</v>
      </c>
      <c r="G139">
        <v>192</v>
      </c>
    </row>
    <row r="140" spans="2:7" x14ac:dyDescent="0.3">
      <c r="B140" s="127">
        <v>43955</v>
      </c>
      <c r="C140" t="s">
        <v>127</v>
      </c>
      <c r="D140">
        <v>0</v>
      </c>
      <c r="E140">
        <v>0</v>
      </c>
      <c r="F140" s="128">
        <v>43908</v>
      </c>
      <c r="G140">
        <v>69</v>
      </c>
    </row>
    <row r="141" spans="2:7" x14ac:dyDescent="0.3">
      <c r="B141" s="127">
        <v>43937</v>
      </c>
      <c r="C141" t="s">
        <v>127</v>
      </c>
      <c r="D141">
        <v>0</v>
      </c>
      <c r="E141">
        <v>0</v>
      </c>
      <c r="F141" s="128">
        <v>43957</v>
      </c>
      <c r="G141">
        <v>233</v>
      </c>
    </row>
    <row r="142" spans="2:7" x14ac:dyDescent="0.3">
      <c r="B142" s="127">
        <v>43951</v>
      </c>
      <c r="C142" t="s">
        <v>126</v>
      </c>
      <c r="D142">
        <v>0</v>
      </c>
      <c r="E142">
        <v>0</v>
      </c>
      <c r="F142" s="128">
        <v>43934</v>
      </c>
      <c r="G142">
        <v>655</v>
      </c>
    </row>
    <row r="143" spans="2:7" x14ac:dyDescent="0.3">
      <c r="B143" s="127">
        <v>43918</v>
      </c>
      <c r="C143" t="s">
        <v>125</v>
      </c>
      <c r="D143">
        <v>1</v>
      </c>
      <c r="E143">
        <v>0</v>
      </c>
      <c r="F143" s="128">
        <v>43926</v>
      </c>
      <c r="G143">
        <v>10</v>
      </c>
    </row>
    <row r="144" spans="2:7" x14ac:dyDescent="0.3">
      <c r="B144" s="127">
        <v>43945</v>
      </c>
      <c r="C144" t="s">
        <v>125</v>
      </c>
      <c r="D144">
        <v>1</v>
      </c>
      <c r="E144">
        <v>0</v>
      </c>
      <c r="F144" s="128">
        <v>43912</v>
      </c>
      <c r="G144">
        <v>1</v>
      </c>
    </row>
    <row r="145" spans="2:7" x14ac:dyDescent="0.3">
      <c r="B145" s="127">
        <v>43940</v>
      </c>
      <c r="C145" t="s">
        <v>126</v>
      </c>
      <c r="D145">
        <v>0</v>
      </c>
      <c r="E145">
        <v>0</v>
      </c>
      <c r="F145" s="128">
        <v>43928</v>
      </c>
      <c r="G145">
        <v>757</v>
      </c>
    </row>
    <row r="146" spans="2:7" x14ac:dyDescent="0.3">
      <c r="B146" s="127">
        <v>43901</v>
      </c>
      <c r="C146" t="s">
        <v>126</v>
      </c>
      <c r="D146">
        <v>0</v>
      </c>
      <c r="E146">
        <v>0</v>
      </c>
      <c r="F146" s="128">
        <v>43920.958333333336</v>
      </c>
      <c r="G146">
        <v>11</v>
      </c>
    </row>
    <row r="147" spans="2:7" x14ac:dyDescent="0.3">
      <c r="B147" s="127">
        <v>43961</v>
      </c>
      <c r="C147" t="s">
        <v>127</v>
      </c>
      <c r="D147">
        <v>1</v>
      </c>
      <c r="E147">
        <v>1</v>
      </c>
      <c r="F147" s="128">
        <v>43927</v>
      </c>
      <c r="G147">
        <v>4</v>
      </c>
    </row>
    <row r="148" spans="2:7" x14ac:dyDescent="0.3">
      <c r="B148" s="127">
        <v>43956</v>
      </c>
      <c r="C148" t="s">
        <v>127</v>
      </c>
      <c r="D148">
        <v>1</v>
      </c>
      <c r="E148">
        <v>1</v>
      </c>
      <c r="F148" s="128">
        <v>43933</v>
      </c>
      <c r="G148">
        <v>3</v>
      </c>
    </row>
    <row r="149" spans="2:7" x14ac:dyDescent="0.3">
      <c r="B149" s="127">
        <v>43904</v>
      </c>
      <c r="C149" t="s">
        <v>125</v>
      </c>
      <c r="D149">
        <v>0</v>
      </c>
      <c r="E149">
        <v>1</v>
      </c>
      <c r="F149" s="128">
        <v>43935</v>
      </c>
      <c r="G149">
        <v>32</v>
      </c>
    </row>
    <row r="150" spans="2:7" x14ac:dyDescent="0.3">
      <c r="B150" s="127">
        <v>43961</v>
      </c>
      <c r="C150" t="s">
        <v>125</v>
      </c>
      <c r="D150">
        <v>0</v>
      </c>
      <c r="E150">
        <v>1</v>
      </c>
      <c r="F150" s="128">
        <v>43941</v>
      </c>
      <c r="G150">
        <v>29</v>
      </c>
    </row>
    <row r="151" spans="2:7" x14ac:dyDescent="0.3">
      <c r="B151" s="127">
        <v>43915</v>
      </c>
      <c r="C151" t="s">
        <v>126</v>
      </c>
      <c r="D151">
        <v>0</v>
      </c>
      <c r="E151">
        <v>1</v>
      </c>
      <c r="F151" s="128">
        <v>43918</v>
      </c>
      <c r="G151">
        <v>11</v>
      </c>
    </row>
    <row r="152" spans="2:7" x14ac:dyDescent="0.3">
      <c r="B152" s="127">
        <v>43916</v>
      </c>
      <c r="C152" t="s">
        <v>127</v>
      </c>
      <c r="D152">
        <v>1</v>
      </c>
      <c r="E152">
        <v>1</v>
      </c>
      <c r="F152" s="128">
        <v>43939</v>
      </c>
      <c r="G152">
        <v>3</v>
      </c>
    </row>
    <row r="153" spans="2:7" x14ac:dyDescent="0.3">
      <c r="B153" s="127">
        <v>43939</v>
      </c>
      <c r="C153" t="s">
        <v>125</v>
      </c>
      <c r="D153">
        <v>1</v>
      </c>
      <c r="E153">
        <v>1</v>
      </c>
      <c r="F153" s="128">
        <v>43916</v>
      </c>
      <c r="G153">
        <v>1</v>
      </c>
    </row>
    <row r="154" spans="2:7" x14ac:dyDescent="0.3">
      <c r="B154" s="127">
        <v>43937</v>
      </c>
      <c r="C154" t="s">
        <v>125</v>
      </c>
      <c r="D154">
        <v>0</v>
      </c>
      <c r="E154">
        <v>0</v>
      </c>
      <c r="F154" s="128">
        <v>43923.958333333336</v>
      </c>
      <c r="G154">
        <v>1</v>
      </c>
    </row>
    <row r="155" spans="2:7" x14ac:dyDescent="0.3">
      <c r="B155" s="127">
        <v>43937</v>
      </c>
      <c r="C155" t="s">
        <v>126</v>
      </c>
      <c r="D155">
        <v>0</v>
      </c>
      <c r="E155">
        <v>1</v>
      </c>
      <c r="F155" s="128">
        <v>43958</v>
      </c>
      <c r="G155">
        <v>12</v>
      </c>
    </row>
    <row r="156" spans="2:7" x14ac:dyDescent="0.3">
      <c r="B156" s="127">
        <v>43959</v>
      </c>
      <c r="C156" t="s">
        <v>125</v>
      </c>
      <c r="D156">
        <v>0</v>
      </c>
      <c r="E156">
        <v>0</v>
      </c>
      <c r="F156" s="128">
        <v>43954</v>
      </c>
      <c r="G156">
        <v>230</v>
      </c>
    </row>
    <row r="157" spans="2:7" x14ac:dyDescent="0.3">
      <c r="B157" s="127">
        <v>43920</v>
      </c>
      <c r="C157" t="s">
        <v>126</v>
      </c>
      <c r="D157">
        <v>0</v>
      </c>
      <c r="E157">
        <v>0</v>
      </c>
      <c r="F157" s="128">
        <v>43902</v>
      </c>
      <c r="G157">
        <v>13</v>
      </c>
    </row>
    <row r="158" spans="2:7" x14ac:dyDescent="0.3">
      <c r="B158" s="127">
        <v>43920</v>
      </c>
      <c r="C158" t="s">
        <v>127</v>
      </c>
      <c r="D158">
        <v>1</v>
      </c>
      <c r="E158">
        <v>0</v>
      </c>
      <c r="F158" s="128">
        <v>43940</v>
      </c>
      <c r="G158">
        <v>5</v>
      </c>
    </row>
    <row r="159" spans="2:7" x14ac:dyDescent="0.3">
      <c r="B159" s="127">
        <v>43933</v>
      </c>
      <c r="C159" t="s">
        <v>126</v>
      </c>
      <c r="D159">
        <v>1</v>
      </c>
      <c r="E159">
        <v>0</v>
      </c>
      <c r="F159" s="128">
        <v>43946</v>
      </c>
      <c r="G159">
        <v>5</v>
      </c>
    </row>
    <row r="160" spans="2:7" x14ac:dyDescent="0.3">
      <c r="B160" s="127">
        <v>43942</v>
      </c>
      <c r="C160" t="s">
        <v>125</v>
      </c>
      <c r="D160">
        <v>1</v>
      </c>
      <c r="E160">
        <v>1</v>
      </c>
      <c r="F160" s="128">
        <v>43910</v>
      </c>
      <c r="G160">
        <v>1</v>
      </c>
    </row>
    <row r="161" spans="2:7" x14ac:dyDescent="0.3">
      <c r="B161" s="127">
        <v>43951</v>
      </c>
      <c r="C161" t="s">
        <v>125</v>
      </c>
      <c r="D161">
        <v>0</v>
      </c>
      <c r="E161">
        <v>0</v>
      </c>
      <c r="F161" s="128">
        <v>43948</v>
      </c>
      <c r="G161">
        <v>316</v>
      </c>
    </row>
    <row r="162" spans="2:7" x14ac:dyDescent="0.3">
      <c r="B162" s="127">
        <v>43952</v>
      </c>
      <c r="C162" t="s">
        <v>127</v>
      </c>
      <c r="D162">
        <v>0</v>
      </c>
      <c r="E162">
        <v>1</v>
      </c>
      <c r="F162" s="128">
        <v>43912</v>
      </c>
      <c r="G162">
        <v>3</v>
      </c>
    </row>
    <row r="163" spans="2:7" x14ac:dyDescent="0.3">
      <c r="B163" s="127">
        <v>43923</v>
      </c>
      <c r="C163" t="s">
        <v>125</v>
      </c>
      <c r="D163">
        <v>1</v>
      </c>
      <c r="E163">
        <v>1</v>
      </c>
      <c r="F163" s="128">
        <v>43956</v>
      </c>
      <c r="G163">
        <v>1</v>
      </c>
    </row>
    <row r="164" spans="2:7" x14ac:dyDescent="0.3">
      <c r="B164" s="127">
        <v>43955</v>
      </c>
      <c r="C164" t="s">
        <v>126</v>
      </c>
      <c r="D164">
        <v>0</v>
      </c>
      <c r="E164">
        <v>0</v>
      </c>
      <c r="F164" s="128">
        <v>43911</v>
      </c>
      <c r="G164">
        <v>100</v>
      </c>
    </row>
    <row r="165" spans="2:7" x14ac:dyDescent="0.3">
      <c r="B165" s="127">
        <v>43947</v>
      </c>
      <c r="C165" t="s">
        <v>126</v>
      </c>
      <c r="D165">
        <v>1</v>
      </c>
      <c r="E165">
        <v>1</v>
      </c>
      <c r="F165" s="128">
        <v>43924</v>
      </c>
      <c r="G165">
        <v>3</v>
      </c>
    </row>
    <row r="166" spans="2:7" x14ac:dyDescent="0.3">
      <c r="B166" s="127">
        <v>43916</v>
      </c>
      <c r="C166" t="s">
        <v>125</v>
      </c>
      <c r="D166">
        <v>0</v>
      </c>
      <c r="E166">
        <v>1</v>
      </c>
      <c r="F166" s="128">
        <v>43952</v>
      </c>
      <c r="G166">
        <v>16</v>
      </c>
    </row>
    <row r="167" spans="2:7" x14ac:dyDescent="0.3">
      <c r="B167" s="127">
        <v>43941</v>
      </c>
      <c r="C167" t="s">
        <v>126</v>
      </c>
      <c r="D167">
        <v>1</v>
      </c>
      <c r="E167">
        <v>0</v>
      </c>
      <c r="F167" s="128">
        <v>43952</v>
      </c>
      <c r="G167">
        <v>5</v>
      </c>
    </row>
    <row r="168" spans="2:7" x14ac:dyDescent="0.3">
      <c r="B168" s="127">
        <v>43910</v>
      </c>
      <c r="C168" t="s">
        <v>126</v>
      </c>
      <c r="D168">
        <v>0</v>
      </c>
      <c r="E168">
        <v>0</v>
      </c>
      <c r="F168" s="128">
        <v>43931</v>
      </c>
      <c r="G168">
        <v>687</v>
      </c>
    </row>
    <row r="169" spans="2:7" x14ac:dyDescent="0.3">
      <c r="B169" s="127">
        <v>43958</v>
      </c>
      <c r="C169" t="s">
        <v>125</v>
      </c>
      <c r="D169">
        <v>0</v>
      </c>
      <c r="E169">
        <v>0</v>
      </c>
      <c r="F169" s="128">
        <v>43937</v>
      </c>
      <c r="G169">
        <v>583</v>
      </c>
    </row>
    <row r="170" spans="2:7" x14ac:dyDescent="0.3">
      <c r="B170" s="127">
        <v>43918</v>
      </c>
      <c r="C170" t="s">
        <v>125</v>
      </c>
      <c r="D170">
        <v>1</v>
      </c>
      <c r="E170">
        <v>0</v>
      </c>
      <c r="F170" s="128">
        <v>43929</v>
      </c>
      <c r="G170">
        <v>12</v>
      </c>
    </row>
    <row r="171" spans="2:7" x14ac:dyDescent="0.3">
      <c r="B171" s="127">
        <v>43960</v>
      </c>
      <c r="C171" t="s">
        <v>125</v>
      </c>
      <c r="D171">
        <v>0</v>
      </c>
      <c r="E171">
        <v>0</v>
      </c>
      <c r="F171" s="128">
        <v>43917</v>
      </c>
      <c r="G171">
        <v>348</v>
      </c>
    </row>
    <row r="172" spans="2:7" x14ac:dyDescent="0.3">
      <c r="B172" s="127">
        <v>43926</v>
      </c>
      <c r="C172" t="s">
        <v>127</v>
      </c>
      <c r="D172">
        <v>1</v>
      </c>
      <c r="E172">
        <v>1</v>
      </c>
      <c r="F172" s="128">
        <v>43930</v>
      </c>
      <c r="G172">
        <v>5</v>
      </c>
    </row>
    <row r="173" spans="2:7" x14ac:dyDescent="0.3">
      <c r="B173" s="127">
        <v>43912</v>
      </c>
      <c r="C173" t="s">
        <v>127</v>
      </c>
      <c r="D173">
        <v>0</v>
      </c>
      <c r="E173">
        <v>0</v>
      </c>
      <c r="F173" s="128">
        <v>43921.916666666664</v>
      </c>
      <c r="G173">
        <v>6</v>
      </c>
    </row>
    <row r="174" spans="2:7" x14ac:dyDescent="0.3">
      <c r="B174" s="127">
        <v>43944</v>
      </c>
      <c r="C174" t="s">
        <v>127</v>
      </c>
      <c r="D174">
        <v>0</v>
      </c>
      <c r="E174">
        <v>1</v>
      </c>
      <c r="F174" s="128">
        <v>43932</v>
      </c>
      <c r="G174">
        <v>35</v>
      </c>
    </row>
    <row r="175" spans="2:7" x14ac:dyDescent="0.3">
      <c r="B175" s="127">
        <v>43930</v>
      </c>
      <c r="C175" t="s">
        <v>126</v>
      </c>
      <c r="D175">
        <v>1</v>
      </c>
      <c r="E175">
        <v>0</v>
      </c>
      <c r="F175" s="128">
        <v>43923</v>
      </c>
      <c r="G175">
        <v>8</v>
      </c>
    </row>
    <row r="176" spans="2:7" x14ac:dyDescent="0.3">
      <c r="B176" s="127">
        <v>43924</v>
      </c>
      <c r="C176" t="s">
        <v>127</v>
      </c>
      <c r="D176">
        <v>1</v>
      </c>
      <c r="E176">
        <v>0</v>
      </c>
      <c r="F176" s="128">
        <v>43960</v>
      </c>
      <c r="G176">
        <v>2</v>
      </c>
    </row>
    <row r="177" spans="2:7" x14ac:dyDescent="0.3">
      <c r="B177" s="127">
        <v>43920</v>
      </c>
      <c r="C177" t="s">
        <v>125</v>
      </c>
      <c r="D177">
        <v>0</v>
      </c>
      <c r="E177">
        <v>0</v>
      </c>
      <c r="F177" s="128">
        <v>43925</v>
      </c>
      <c r="G177">
        <v>741</v>
      </c>
    </row>
    <row r="178" spans="2:7" x14ac:dyDescent="0.3">
      <c r="B178" s="127">
        <v>43910</v>
      </c>
      <c r="C178" t="s">
        <v>39</v>
      </c>
      <c r="D178">
        <v>0</v>
      </c>
      <c r="E178">
        <v>1</v>
      </c>
      <c r="F178" s="128">
        <v>43938</v>
      </c>
      <c r="G178">
        <v>29</v>
      </c>
    </row>
    <row r="179" spans="2:7" x14ac:dyDescent="0.3">
      <c r="B179" s="127">
        <v>43932</v>
      </c>
      <c r="C179" t="s">
        <v>125</v>
      </c>
      <c r="D179">
        <v>0</v>
      </c>
      <c r="E179">
        <v>0</v>
      </c>
      <c r="F179" s="128">
        <v>43903</v>
      </c>
      <c r="G179">
        <v>18</v>
      </c>
    </row>
    <row r="180" spans="2:7" x14ac:dyDescent="0.3">
      <c r="B180" s="127">
        <v>43917</v>
      </c>
      <c r="C180" t="s">
        <v>125</v>
      </c>
      <c r="D180">
        <v>1</v>
      </c>
      <c r="E180">
        <v>0</v>
      </c>
      <c r="F180" s="128">
        <v>43935</v>
      </c>
      <c r="G180">
        <v>9</v>
      </c>
    </row>
    <row r="181" spans="2:7" x14ac:dyDescent="0.3">
      <c r="B181" s="127">
        <v>43925</v>
      </c>
      <c r="C181" t="s">
        <v>126</v>
      </c>
      <c r="D181">
        <v>1</v>
      </c>
      <c r="E181">
        <v>0</v>
      </c>
      <c r="F181" s="128">
        <v>43947</v>
      </c>
      <c r="G181">
        <v>6</v>
      </c>
    </row>
    <row r="182" spans="2:7" x14ac:dyDescent="0.3">
      <c r="B182" s="127">
        <v>43936</v>
      </c>
      <c r="C182" t="s">
        <v>127</v>
      </c>
      <c r="D182">
        <v>0</v>
      </c>
      <c r="E182">
        <v>1</v>
      </c>
      <c r="F182" s="128">
        <v>43913</v>
      </c>
      <c r="G182">
        <v>6</v>
      </c>
    </row>
    <row r="183" spans="2:7" x14ac:dyDescent="0.3">
      <c r="B183" s="127">
        <v>43926</v>
      </c>
      <c r="C183" t="s">
        <v>125</v>
      </c>
      <c r="D183">
        <v>1</v>
      </c>
      <c r="E183">
        <v>1</v>
      </c>
      <c r="F183" s="128">
        <v>43951</v>
      </c>
      <c r="G183">
        <v>2</v>
      </c>
    </row>
    <row r="184" spans="2:7" x14ac:dyDescent="0.3">
      <c r="B184" s="127">
        <v>43936</v>
      </c>
      <c r="C184" t="s">
        <v>127</v>
      </c>
      <c r="D184">
        <v>0</v>
      </c>
      <c r="E184">
        <v>0</v>
      </c>
      <c r="F184" s="128">
        <v>43943</v>
      </c>
      <c r="G184">
        <v>448</v>
      </c>
    </row>
    <row r="185" spans="2:7" x14ac:dyDescent="0.3">
      <c r="B185" s="127">
        <v>43903</v>
      </c>
      <c r="C185" t="s">
        <v>127</v>
      </c>
      <c r="D185">
        <v>0</v>
      </c>
      <c r="E185">
        <v>0</v>
      </c>
      <c r="F185" s="128">
        <v>43949</v>
      </c>
      <c r="G185">
        <v>317</v>
      </c>
    </row>
    <row r="186" spans="2:7" x14ac:dyDescent="0.3">
      <c r="B186" s="127">
        <v>43933</v>
      </c>
      <c r="C186" t="s">
        <v>126</v>
      </c>
      <c r="D186">
        <v>0</v>
      </c>
      <c r="E186">
        <v>1</v>
      </c>
      <c r="F186" s="128">
        <v>43959</v>
      </c>
      <c r="G186">
        <v>10</v>
      </c>
    </row>
    <row r="187" spans="2:7" x14ac:dyDescent="0.3">
      <c r="B187" s="127">
        <v>43932</v>
      </c>
      <c r="C187" t="s">
        <v>127</v>
      </c>
      <c r="D187">
        <v>0</v>
      </c>
      <c r="E187">
        <v>0</v>
      </c>
      <c r="F187" s="128">
        <v>43897</v>
      </c>
      <c r="G187">
        <v>1</v>
      </c>
    </row>
    <row r="188" spans="2:7" x14ac:dyDescent="0.3">
      <c r="B188" s="127">
        <v>43924</v>
      </c>
      <c r="C188" t="s">
        <v>125</v>
      </c>
      <c r="D188">
        <v>1</v>
      </c>
      <c r="E188">
        <v>0</v>
      </c>
      <c r="F188" s="128">
        <v>43941</v>
      </c>
      <c r="G188">
        <v>11</v>
      </c>
    </row>
    <row r="189" spans="2:7" x14ac:dyDescent="0.3">
      <c r="B189" s="127">
        <v>43939</v>
      </c>
      <c r="C189" t="s">
        <v>125</v>
      </c>
      <c r="D189">
        <v>1</v>
      </c>
      <c r="E189">
        <v>0</v>
      </c>
      <c r="F189" s="128">
        <v>43955</v>
      </c>
      <c r="G189">
        <v>3</v>
      </c>
    </row>
    <row r="190" spans="2:7" x14ac:dyDescent="0.3">
      <c r="B190" s="127">
        <v>43915</v>
      </c>
      <c r="C190" t="s">
        <v>127</v>
      </c>
      <c r="D190">
        <v>0</v>
      </c>
      <c r="E190">
        <v>0</v>
      </c>
      <c r="F190" s="128">
        <v>43912</v>
      </c>
      <c r="G190">
        <v>146</v>
      </c>
    </row>
    <row r="191" spans="2:7" x14ac:dyDescent="0.3">
      <c r="B191" s="127">
        <v>43924</v>
      </c>
      <c r="C191" t="s">
        <v>126</v>
      </c>
      <c r="D191">
        <v>0</v>
      </c>
      <c r="E191">
        <v>1</v>
      </c>
      <c r="F191" s="128">
        <v>43927</v>
      </c>
      <c r="G191">
        <v>22</v>
      </c>
    </row>
    <row r="192" spans="2:7" x14ac:dyDescent="0.3">
      <c r="B192" s="127">
        <v>43947</v>
      </c>
      <c r="C192" t="s">
        <v>126</v>
      </c>
      <c r="D192">
        <v>0</v>
      </c>
      <c r="E192">
        <v>1</v>
      </c>
      <c r="F192" s="128">
        <v>43953</v>
      </c>
      <c r="G192">
        <v>7</v>
      </c>
    </row>
    <row r="193" spans="2:7" x14ac:dyDescent="0.3">
      <c r="B193" s="127">
        <v>43915</v>
      </c>
      <c r="C193" t="s">
        <v>126</v>
      </c>
      <c r="D193">
        <v>1</v>
      </c>
      <c r="E193">
        <v>1</v>
      </c>
      <c r="F193" s="128">
        <v>43925</v>
      </c>
      <c r="G193">
        <v>4</v>
      </c>
    </row>
    <row r="194" spans="2:7" x14ac:dyDescent="0.3">
      <c r="B194" s="127">
        <v>43918</v>
      </c>
      <c r="C194" t="s">
        <v>126</v>
      </c>
      <c r="D194">
        <v>0</v>
      </c>
      <c r="E194">
        <v>0</v>
      </c>
      <c r="F194" s="128">
        <v>43932</v>
      </c>
      <c r="G194">
        <v>723</v>
      </c>
    </row>
    <row r="195" spans="2:7" x14ac:dyDescent="0.3">
      <c r="B195" s="127">
        <v>43924</v>
      </c>
      <c r="C195" t="s">
        <v>127</v>
      </c>
      <c r="D195">
        <v>1</v>
      </c>
      <c r="E195">
        <v>1</v>
      </c>
      <c r="F195" s="128">
        <v>43945</v>
      </c>
      <c r="G195">
        <v>4</v>
      </c>
    </row>
    <row r="196" spans="2:7" x14ac:dyDescent="0.3">
      <c r="B196" s="127">
        <v>43905</v>
      </c>
      <c r="C196" t="s">
        <v>126</v>
      </c>
      <c r="D196">
        <v>0</v>
      </c>
      <c r="E196">
        <v>1</v>
      </c>
      <c r="F196" s="128">
        <v>43947</v>
      </c>
      <c r="G196">
        <v>14</v>
      </c>
    </row>
    <row r="197" spans="2:7" x14ac:dyDescent="0.3">
      <c r="B197" s="127">
        <v>43926</v>
      </c>
      <c r="C197" t="s">
        <v>126</v>
      </c>
      <c r="D197">
        <v>1</v>
      </c>
      <c r="E197">
        <v>0</v>
      </c>
      <c r="F197" s="128">
        <v>43904</v>
      </c>
      <c r="G197">
        <v>1</v>
      </c>
    </row>
    <row r="198" spans="2:7" x14ac:dyDescent="0.3">
      <c r="B198" s="127">
        <v>43898</v>
      </c>
      <c r="C198" t="s">
        <v>39</v>
      </c>
      <c r="D198">
        <v>1</v>
      </c>
      <c r="E198">
        <v>1</v>
      </c>
      <c r="F198" s="128">
        <v>43919</v>
      </c>
      <c r="G198">
        <v>3</v>
      </c>
    </row>
    <row r="199" spans="2:7" x14ac:dyDescent="0.3">
      <c r="B199" s="127">
        <v>43925</v>
      </c>
      <c r="C199" t="s">
        <v>126</v>
      </c>
      <c r="D199">
        <v>1</v>
      </c>
      <c r="E199">
        <v>0</v>
      </c>
      <c r="F199" s="128">
        <v>43961</v>
      </c>
      <c r="G199">
        <v>2</v>
      </c>
    </row>
    <row r="200" spans="2:7" x14ac:dyDescent="0.3">
      <c r="B200" s="127">
        <v>43911</v>
      </c>
      <c r="C200" t="s">
        <v>126</v>
      </c>
      <c r="D200">
        <v>0</v>
      </c>
      <c r="E200">
        <v>1</v>
      </c>
      <c r="F200" s="128">
        <v>43933</v>
      </c>
      <c r="G200">
        <v>34</v>
      </c>
    </row>
    <row r="201" spans="2:7" x14ac:dyDescent="0.3">
      <c r="B201" s="127">
        <v>43936</v>
      </c>
      <c r="C201" t="s">
        <v>125</v>
      </c>
      <c r="D201">
        <v>1</v>
      </c>
      <c r="E201">
        <v>0</v>
      </c>
      <c r="F201" s="128">
        <v>43924</v>
      </c>
      <c r="G201">
        <v>9</v>
      </c>
    </row>
    <row r="202" spans="2:7" x14ac:dyDescent="0.3">
      <c r="B202" s="127">
        <v>43939</v>
      </c>
      <c r="C202" t="s">
        <v>127</v>
      </c>
      <c r="D202">
        <v>0</v>
      </c>
      <c r="E202">
        <v>0</v>
      </c>
      <c r="F202" s="128">
        <v>43922.958333333336</v>
      </c>
      <c r="G202">
        <v>1</v>
      </c>
    </row>
    <row r="203" spans="2:7" x14ac:dyDescent="0.3">
      <c r="B203" s="127">
        <v>43909</v>
      </c>
      <c r="C203" t="s">
        <v>125</v>
      </c>
      <c r="D203">
        <v>0</v>
      </c>
      <c r="E203">
        <v>0</v>
      </c>
      <c r="F203" s="128">
        <v>43963</v>
      </c>
      <c r="G203">
        <v>39</v>
      </c>
    </row>
    <row r="204" spans="2:7" x14ac:dyDescent="0.3">
      <c r="B204" s="127">
        <v>43922</v>
      </c>
      <c r="C204" t="s">
        <v>126</v>
      </c>
      <c r="D204">
        <v>0</v>
      </c>
      <c r="E204">
        <v>0</v>
      </c>
      <c r="F204" s="128">
        <v>43920</v>
      </c>
      <c r="G204">
        <v>569</v>
      </c>
    </row>
    <row r="205" spans="2:7" x14ac:dyDescent="0.3">
      <c r="B205" s="127">
        <v>43962</v>
      </c>
      <c r="C205" t="s">
        <v>126</v>
      </c>
      <c r="D205">
        <v>0</v>
      </c>
      <c r="E205">
        <v>0</v>
      </c>
      <c r="F205" s="128">
        <v>43926</v>
      </c>
      <c r="G205">
        <v>707</v>
      </c>
    </row>
    <row r="206" spans="2:7" x14ac:dyDescent="0.3">
      <c r="B206" s="127">
        <v>43959</v>
      </c>
      <c r="C206" t="s">
        <v>126</v>
      </c>
      <c r="D206">
        <v>1</v>
      </c>
      <c r="E206">
        <v>0</v>
      </c>
      <c r="F206" s="128">
        <v>43918</v>
      </c>
      <c r="G206">
        <v>3</v>
      </c>
    </row>
    <row r="207" spans="2:7" x14ac:dyDescent="0.3">
      <c r="B207" s="127">
        <v>43919</v>
      </c>
      <c r="C207" t="s">
        <v>127</v>
      </c>
      <c r="D207">
        <v>1</v>
      </c>
      <c r="E207">
        <v>1</v>
      </c>
      <c r="F207" s="128">
        <v>43931</v>
      </c>
      <c r="G207">
        <v>2</v>
      </c>
    </row>
    <row r="208" spans="2:7" x14ac:dyDescent="0.3">
      <c r="B208" s="127">
        <v>43930</v>
      </c>
      <c r="C208" t="s">
        <v>125</v>
      </c>
      <c r="D208">
        <v>0</v>
      </c>
      <c r="E208">
        <v>1</v>
      </c>
      <c r="F208" s="128">
        <v>43916</v>
      </c>
      <c r="G208">
        <v>8</v>
      </c>
    </row>
    <row r="209" spans="2:7" x14ac:dyDescent="0.3">
      <c r="B209" s="127">
        <v>43959</v>
      </c>
      <c r="C209" t="s">
        <v>127</v>
      </c>
      <c r="D209">
        <v>0</v>
      </c>
      <c r="E209">
        <v>0</v>
      </c>
      <c r="F209" s="128">
        <v>43923</v>
      </c>
      <c r="G209">
        <v>588</v>
      </c>
    </row>
    <row r="210" spans="2:7" x14ac:dyDescent="0.3">
      <c r="B210" s="127">
        <v>43930</v>
      </c>
      <c r="C210" t="s">
        <v>126</v>
      </c>
      <c r="D210">
        <v>0</v>
      </c>
      <c r="E210">
        <v>0</v>
      </c>
      <c r="F210" s="128">
        <v>43900</v>
      </c>
      <c r="G210">
        <v>1</v>
      </c>
    </row>
    <row r="211" spans="2:7" x14ac:dyDescent="0.3">
      <c r="B211" s="127">
        <v>43934</v>
      </c>
      <c r="C211" t="s">
        <v>127</v>
      </c>
      <c r="D211">
        <v>1</v>
      </c>
      <c r="E211">
        <v>0</v>
      </c>
      <c r="F211" s="128">
        <v>43944</v>
      </c>
      <c r="G211">
        <v>8</v>
      </c>
    </row>
    <row r="212" spans="2:7" x14ac:dyDescent="0.3">
      <c r="B212" s="127">
        <v>43934</v>
      </c>
      <c r="C212" t="s">
        <v>126</v>
      </c>
      <c r="D212">
        <v>1</v>
      </c>
      <c r="E212">
        <v>0</v>
      </c>
      <c r="F212" s="128">
        <v>43921</v>
      </c>
      <c r="G212">
        <v>5</v>
      </c>
    </row>
    <row r="213" spans="2:7" x14ac:dyDescent="0.3">
      <c r="B213" s="127">
        <v>43941</v>
      </c>
      <c r="C213" t="s">
        <v>125</v>
      </c>
      <c r="D213">
        <v>0</v>
      </c>
      <c r="E213">
        <v>0</v>
      </c>
      <c r="F213" s="128">
        <v>43919.916666666664</v>
      </c>
      <c r="G213">
        <v>1</v>
      </c>
    </row>
    <row r="214" spans="2:7" x14ac:dyDescent="0.3">
      <c r="B214" s="127">
        <v>43944</v>
      </c>
      <c r="C214" t="s">
        <v>125</v>
      </c>
      <c r="D214">
        <v>0</v>
      </c>
      <c r="E214">
        <v>1</v>
      </c>
      <c r="F214" s="128">
        <v>43910</v>
      </c>
      <c r="G214">
        <v>3</v>
      </c>
    </row>
    <row r="215" spans="2:7" x14ac:dyDescent="0.3">
      <c r="B215" s="127">
        <v>43912</v>
      </c>
      <c r="C215" t="s">
        <v>125</v>
      </c>
      <c r="D215">
        <v>0</v>
      </c>
      <c r="E215">
        <v>0</v>
      </c>
      <c r="F215" s="128">
        <v>43906</v>
      </c>
      <c r="G215">
        <v>42</v>
      </c>
    </row>
    <row r="216" spans="2:7" x14ac:dyDescent="0.3">
      <c r="B216" s="127">
        <v>43960</v>
      </c>
      <c r="C216" t="s">
        <v>126</v>
      </c>
      <c r="D216">
        <v>1</v>
      </c>
      <c r="E216">
        <v>0</v>
      </c>
      <c r="F216" s="128">
        <v>43938</v>
      </c>
      <c r="G216">
        <v>10</v>
      </c>
    </row>
    <row r="217" spans="2:7" x14ac:dyDescent="0.3">
      <c r="B217" s="127">
        <v>43939</v>
      </c>
      <c r="C217" t="s">
        <v>126</v>
      </c>
      <c r="D217">
        <v>0</v>
      </c>
      <c r="E217">
        <v>1</v>
      </c>
      <c r="F217" s="128">
        <v>43956</v>
      </c>
      <c r="G217">
        <v>10</v>
      </c>
    </row>
    <row r="218" spans="2:7" x14ac:dyDescent="0.3">
      <c r="B218" s="127">
        <v>43929</v>
      </c>
      <c r="C218" t="s">
        <v>125</v>
      </c>
      <c r="D218">
        <v>0</v>
      </c>
      <c r="E218">
        <v>0</v>
      </c>
      <c r="F218" s="128">
        <v>43940</v>
      </c>
      <c r="G218">
        <v>482</v>
      </c>
    </row>
    <row r="219" spans="2:7" x14ac:dyDescent="0.3">
      <c r="B219" s="127">
        <v>43943</v>
      </c>
      <c r="C219" t="s">
        <v>126</v>
      </c>
      <c r="D219">
        <v>0</v>
      </c>
      <c r="E219">
        <v>0</v>
      </c>
      <c r="F219" s="128">
        <v>43952</v>
      </c>
      <c r="G219">
        <v>275</v>
      </c>
    </row>
    <row r="220" spans="2:7" x14ac:dyDescent="0.3">
      <c r="B220" s="127">
        <v>43941</v>
      </c>
      <c r="C220" t="s">
        <v>127</v>
      </c>
      <c r="D220">
        <v>0</v>
      </c>
      <c r="E220">
        <v>0</v>
      </c>
      <c r="F220" s="128">
        <v>43946</v>
      </c>
      <c r="G220">
        <v>352</v>
      </c>
    </row>
    <row r="221" spans="2:7" x14ac:dyDescent="0.3">
      <c r="B221" s="127">
        <v>43918</v>
      </c>
      <c r="C221" t="s">
        <v>127</v>
      </c>
      <c r="D221">
        <v>1</v>
      </c>
      <c r="E221">
        <v>1</v>
      </c>
      <c r="F221" s="128">
        <v>43948</v>
      </c>
      <c r="G221">
        <v>1</v>
      </c>
    </row>
    <row r="222" spans="2:7" x14ac:dyDescent="0.3">
      <c r="B222" s="127">
        <v>43916</v>
      </c>
      <c r="C222" t="s">
        <v>126</v>
      </c>
      <c r="D222">
        <v>0</v>
      </c>
      <c r="E222">
        <v>1</v>
      </c>
      <c r="F222" s="128">
        <v>43930</v>
      </c>
      <c r="G222">
        <v>26</v>
      </c>
    </row>
    <row r="223" spans="2:7" x14ac:dyDescent="0.3">
      <c r="B223" s="127">
        <v>43925</v>
      </c>
      <c r="C223" t="s">
        <v>125</v>
      </c>
      <c r="D223">
        <v>1</v>
      </c>
      <c r="E223">
        <v>0</v>
      </c>
      <c r="F223" s="128">
        <v>43958</v>
      </c>
      <c r="G223">
        <v>4</v>
      </c>
    </row>
    <row r="224" spans="2:7" x14ac:dyDescent="0.3">
      <c r="B224" s="127">
        <v>43945</v>
      </c>
      <c r="C224" t="s">
        <v>127</v>
      </c>
      <c r="D224">
        <v>1</v>
      </c>
      <c r="E224">
        <v>1</v>
      </c>
      <c r="F224" s="128">
        <v>43922</v>
      </c>
      <c r="G224">
        <v>3</v>
      </c>
    </row>
    <row r="225" spans="2:7" x14ac:dyDescent="0.3">
      <c r="B225" s="127">
        <v>43914</v>
      </c>
      <c r="C225" t="s">
        <v>125</v>
      </c>
      <c r="D225">
        <v>1</v>
      </c>
      <c r="E225">
        <v>0</v>
      </c>
      <c r="F225" s="128">
        <v>43927</v>
      </c>
      <c r="G225">
        <v>10</v>
      </c>
    </row>
    <row r="226" spans="2:7" x14ac:dyDescent="0.3">
      <c r="B226" s="127">
        <v>43924</v>
      </c>
      <c r="C226" t="s">
        <v>125</v>
      </c>
      <c r="D226">
        <v>0</v>
      </c>
      <c r="E226">
        <v>0</v>
      </c>
      <c r="F226" s="128">
        <v>43960</v>
      </c>
      <c r="G226">
        <v>159</v>
      </c>
    </row>
    <row r="227" spans="2:7" x14ac:dyDescent="0.3">
      <c r="B227" s="127">
        <v>43923</v>
      </c>
      <c r="C227" t="s">
        <v>126</v>
      </c>
      <c r="D227">
        <v>0</v>
      </c>
      <c r="E227">
        <v>1</v>
      </c>
      <c r="F227" s="128">
        <v>43950</v>
      </c>
      <c r="G227">
        <v>13</v>
      </c>
    </row>
    <row r="228" spans="2:7" x14ac:dyDescent="0.3">
      <c r="B228" s="127">
        <v>43961</v>
      </c>
      <c r="C228" t="s">
        <v>125</v>
      </c>
      <c r="D228">
        <v>0</v>
      </c>
      <c r="E228">
        <v>0</v>
      </c>
      <c r="F228" s="128">
        <v>43909</v>
      </c>
      <c r="G228">
        <v>62</v>
      </c>
    </row>
    <row r="229" spans="2:7" x14ac:dyDescent="0.3">
      <c r="B229" s="127">
        <v>43902</v>
      </c>
      <c r="C229" t="s">
        <v>126</v>
      </c>
      <c r="D229">
        <v>0</v>
      </c>
      <c r="E229">
        <v>1</v>
      </c>
      <c r="F229" s="128">
        <v>43924</v>
      </c>
      <c r="G229">
        <v>23</v>
      </c>
    </row>
    <row r="230" spans="2:7" x14ac:dyDescent="0.3">
      <c r="B230" s="127">
        <v>43950</v>
      </c>
      <c r="C230" t="s">
        <v>125</v>
      </c>
      <c r="D230">
        <v>0</v>
      </c>
      <c r="E230">
        <v>0</v>
      </c>
      <c r="F230" s="128">
        <v>43929</v>
      </c>
      <c r="G230">
        <v>840</v>
      </c>
    </row>
    <row r="231" spans="2:7" x14ac:dyDescent="0.3">
      <c r="B231" s="127">
        <v>43936</v>
      </c>
      <c r="C231" t="s">
        <v>126</v>
      </c>
      <c r="D231">
        <v>1</v>
      </c>
      <c r="E231">
        <v>1</v>
      </c>
      <c r="F231" s="128">
        <v>43942</v>
      </c>
      <c r="G231">
        <v>3</v>
      </c>
    </row>
    <row r="232" spans="2:7" x14ac:dyDescent="0.3">
      <c r="B232" s="127">
        <v>43901</v>
      </c>
      <c r="C232" t="s">
        <v>125</v>
      </c>
      <c r="D232">
        <v>0</v>
      </c>
      <c r="E232">
        <v>1</v>
      </c>
      <c r="F232" s="128">
        <v>43944</v>
      </c>
      <c r="G232">
        <v>23</v>
      </c>
    </row>
    <row r="233" spans="2:7" x14ac:dyDescent="0.3">
      <c r="B233" s="127">
        <v>43913</v>
      </c>
      <c r="C233" t="s">
        <v>126</v>
      </c>
      <c r="D233">
        <v>1</v>
      </c>
      <c r="E233">
        <v>1</v>
      </c>
      <c r="F233" s="128">
        <v>43928</v>
      </c>
      <c r="G233">
        <v>6</v>
      </c>
    </row>
    <row r="234" spans="2:7" x14ac:dyDescent="0.3">
      <c r="B234" s="127">
        <v>43910</v>
      </c>
      <c r="C234" t="s">
        <v>127</v>
      </c>
      <c r="D234">
        <v>1</v>
      </c>
      <c r="E234">
        <v>1</v>
      </c>
      <c r="F234" s="128">
        <v>43934</v>
      </c>
      <c r="G234">
        <v>3</v>
      </c>
    </row>
    <row r="235" spans="2:7" x14ac:dyDescent="0.3">
      <c r="B235" s="127">
        <v>43948</v>
      </c>
      <c r="C235" t="s">
        <v>127</v>
      </c>
      <c r="D235">
        <v>1</v>
      </c>
      <c r="E235">
        <v>0</v>
      </c>
      <c r="F235" s="128">
        <v>43915</v>
      </c>
      <c r="G235">
        <v>6</v>
      </c>
    </row>
    <row r="236" spans="2:7" x14ac:dyDescent="0.3">
      <c r="B236" s="127">
        <v>43926</v>
      </c>
      <c r="C236" t="s">
        <v>127</v>
      </c>
      <c r="D236">
        <v>0</v>
      </c>
      <c r="E236">
        <v>1</v>
      </c>
      <c r="F236" s="128">
        <v>43936</v>
      </c>
      <c r="G236">
        <v>40</v>
      </c>
    </row>
    <row r="237" spans="2:7" x14ac:dyDescent="0.3">
      <c r="B237" s="127">
        <v>43961</v>
      </c>
      <c r="C237" t="s">
        <v>126</v>
      </c>
      <c r="D237" t="s">
        <v>127</v>
      </c>
      <c r="E237">
        <v>1</v>
      </c>
    </row>
    <row r="238" spans="2:7" x14ac:dyDescent="0.3">
      <c r="B238" s="127">
        <v>43921</v>
      </c>
      <c r="C238" t="s">
        <v>127</v>
      </c>
      <c r="D238" t="s">
        <v>126</v>
      </c>
      <c r="E238">
        <v>8</v>
      </c>
    </row>
    <row r="239" spans="2:7" x14ac:dyDescent="0.3">
      <c r="B239" s="127">
        <v>43919</v>
      </c>
      <c r="C239" t="s">
        <v>127</v>
      </c>
      <c r="D239" t="s">
        <v>126</v>
      </c>
      <c r="E239">
        <v>11</v>
      </c>
    </row>
    <row r="240" spans="2:7" x14ac:dyDescent="0.3">
      <c r="B240" s="127">
        <v>43951</v>
      </c>
      <c r="C240" t="s">
        <v>127</v>
      </c>
      <c r="D240" t="s">
        <v>126</v>
      </c>
      <c r="E240">
        <v>16</v>
      </c>
    </row>
    <row r="241" spans="2:5" x14ac:dyDescent="0.3">
      <c r="B241" s="127">
        <v>43910</v>
      </c>
      <c r="C241" t="s">
        <v>126</v>
      </c>
      <c r="D241" t="s">
        <v>126</v>
      </c>
      <c r="E241">
        <v>19</v>
      </c>
    </row>
    <row r="242" spans="2:5" x14ac:dyDescent="0.3">
      <c r="B242" s="127">
        <v>43958</v>
      </c>
      <c r="C242" t="s">
        <v>126</v>
      </c>
      <c r="D242" t="s">
        <v>126</v>
      </c>
      <c r="E242">
        <v>158</v>
      </c>
    </row>
    <row r="243" spans="2:5" x14ac:dyDescent="0.3">
      <c r="B243" s="127">
        <v>43955</v>
      </c>
      <c r="C243" t="s">
        <v>126</v>
      </c>
      <c r="D243" t="s">
        <v>125</v>
      </c>
      <c r="E243">
        <v>2</v>
      </c>
    </row>
    <row r="244" spans="2:5" x14ac:dyDescent="0.3">
      <c r="B244" s="127">
        <v>43913</v>
      </c>
      <c r="C244" t="s">
        <v>127</v>
      </c>
      <c r="D244" t="s">
        <v>125</v>
      </c>
      <c r="E244">
        <v>1</v>
      </c>
    </row>
    <row r="245" spans="2:5" x14ac:dyDescent="0.3">
      <c r="B245" s="127">
        <v>43927</v>
      </c>
      <c r="C245" t="s">
        <v>126</v>
      </c>
      <c r="D245" t="s">
        <v>126</v>
      </c>
      <c r="E245">
        <v>448</v>
      </c>
    </row>
    <row r="246" spans="2:5" x14ac:dyDescent="0.3">
      <c r="B246" s="127">
        <v>43951</v>
      </c>
      <c r="C246" t="s">
        <v>125</v>
      </c>
      <c r="D246" t="s">
        <v>125</v>
      </c>
      <c r="E246">
        <v>53</v>
      </c>
    </row>
    <row r="247" spans="2:5" x14ac:dyDescent="0.3">
      <c r="B247" s="127">
        <v>43911</v>
      </c>
      <c r="C247" t="s">
        <v>125</v>
      </c>
      <c r="D247" t="s">
        <v>125</v>
      </c>
      <c r="E247">
        <v>24</v>
      </c>
    </row>
    <row r="248" spans="2:5" x14ac:dyDescent="0.3">
      <c r="B248" s="127">
        <v>43931</v>
      </c>
      <c r="C248" t="s">
        <v>126</v>
      </c>
      <c r="D248" t="s">
        <v>126</v>
      </c>
      <c r="E248">
        <v>450</v>
      </c>
    </row>
    <row r="249" spans="2:5" x14ac:dyDescent="0.3">
      <c r="B249" s="127">
        <v>43937</v>
      </c>
      <c r="C249" t="s">
        <v>127</v>
      </c>
      <c r="D249" t="s">
        <v>125</v>
      </c>
      <c r="E249">
        <v>2</v>
      </c>
    </row>
    <row r="250" spans="2:5" x14ac:dyDescent="0.3">
      <c r="B250" s="127">
        <v>43953</v>
      </c>
      <c r="C250" t="s">
        <v>127</v>
      </c>
      <c r="D250" t="s">
        <v>126</v>
      </c>
      <c r="E250">
        <v>7</v>
      </c>
    </row>
    <row r="251" spans="2:5" x14ac:dyDescent="0.3">
      <c r="B251" s="127">
        <v>43931</v>
      </c>
      <c r="C251" t="s">
        <v>127</v>
      </c>
      <c r="D251" t="s">
        <v>126</v>
      </c>
      <c r="E251">
        <v>32</v>
      </c>
    </row>
    <row r="252" spans="2:5" x14ac:dyDescent="0.3">
      <c r="B252" s="127">
        <v>43932</v>
      </c>
      <c r="C252" t="s">
        <v>127</v>
      </c>
      <c r="D252" t="s">
        <v>125</v>
      </c>
      <c r="E252">
        <v>7</v>
      </c>
    </row>
    <row r="253" spans="2:5" x14ac:dyDescent="0.3">
      <c r="B253" s="127">
        <v>43949</v>
      </c>
      <c r="C253" t="s">
        <v>125</v>
      </c>
      <c r="D253" t="s">
        <v>125</v>
      </c>
      <c r="E253">
        <v>54</v>
      </c>
    </row>
    <row r="254" spans="2:5" x14ac:dyDescent="0.3">
      <c r="B254" s="127">
        <v>43908</v>
      </c>
      <c r="C254" t="s">
        <v>125</v>
      </c>
      <c r="D254" t="s">
        <v>125</v>
      </c>
      <c r="E254">
        <v>8</v>
      </c>
    </row>
    <row r="255" spans="2:5" x14ac:dyDescent="0.3">
      <c r="B255" s="127">
        <v>43929</v>
      </c>
      <c r="C255" t="s">
        <v>126</v>
      </c>
      <c r="D255" t="s">
        <v>125</v>
      </c>
      <c r="E255">
        <v>4</v>
      </c>
    </row>
    <row r="256" spans="2:5" x14ac:dyDescent="0.3">
      <c r="B256" s="127">
        <v>43905</v>
      </c>
      <c r="C256" t="s">
        <v>125</v>
      </c>
      <c r="D256" t="s">
        <v>126</v>
      </c>
      <c r="E256">
        <v>2</v>
      </c>
    </row>
    <row r="257" spans="2:5" x14ac:dyDescent="0.3">
      <c r="B257" s="127">
        <v>43956</v>
      </c>
      <c r="C257" t="s">
        <v>125</v>
      </c>
      <c r="D257" t="s">
        <v>127</v>
      </c>
      <c r="E257">
        <v>1</v>
      </c>
    </row>
    <row r="258" spans="2:5" x14ac:dyDescent="0.3">
      <c r="B258" s="127">
        <v>43919</v>
      </c>
      <c r="C258" t="s">
        <v>126</v>
      </c>
      <c r="D258" t="s">
        <v>127</v>
      </c>
      <c r="E258">
        <v>7</v>
      </c>
    </row>
    <row r="259" spans="2:5" x14ac:dyDescent="0.3">
      <c r="B259" s="127">
        <v>43927</v>
      </c>
      <c r="C259" t="s">
        <v>127</v>
      </c>
      <c r="D259" t="s">
        <v>126</v>
      </c>
      <c r="E259">
        <v>22</v>
      </c>
    </row>
    <row r="260" spans="2:5" x14ac:dyDescent="0.3">
      <c r="B260" s="127">
        <v>43938</v>
      </c>
      <c r="C260" t="s">
        <v>126</v>
      </c>
      <c r="D260" t="s">
        <v>126</v>
      </c>
      <c r="E260">
        <v>399</v>
      </c>
    </row>
    <row r="261" spans="2:5" x14ac:dyDescent="0.3">
      <c r="B261" s="127">
        <v>43897</v>
      </c>
      <c r="C261" t="s">
        <v>39</v>
      </c>
      <c r="D261" t="s">
        <v>39</v>
      </c>
      <c r="E261">
        <v>1</v>
      </c>
    </row>
    <row r="262" spans="2:5" x14ac:dyDescent="0.3">
      <c r="B262" s="127">
        <v>43916</v>
      </c>
      <c r="C262" t="s">
        <v>127</v>
      </c>
      <c r="D262" t="s">
        <v>127</v>
      </c>
      <c r="E262">
        <v>1</v>
      </c>
    </row>
    <row r="263" spans="2:5" x14ac:dyDescent="0.3">
      <c r="B263" s="127">
        <v>43918</v>
      </c>
      <c r="C263" t="s">
        <v>126</v>
      </c>
      <c r="D263" t="s">
        <v>127</v>
      </c>
      <c r="E263">
        <v>1</v>
      </c>
    </row>
    <row r="264" spans="2:5" x14ac:dyDescent="0.3">
      <c r="B264" s="127">
        <v>43934</v>
      </c>
      <c r="C264" t="s">
        <v>126</v>
      </c>
      <c r="D264" t="s">
        <v>125</v>
      </c>
      <c r="E264">
        <v>7</v>
      </c>
    </row>
    <row r="265" spans="2:5" x14ac:dyDescent="0.3">
      <c r="B265" s="127">
        <v>43927</v>
      </c>
      <c r="C265" t="s">
        <v>125</v>
      </c>
      <c r="D265" t="s">
        <v>125</v>
      </c>
      <c r="E265">
        <v>201</v>
      </c>
    </row>
    <row r="266" spans="2:5" x14ac:dyDescent="0.3">
      <c r="B266" s="127">
        <v>43921</v>
      </c>
      <c r="C266" t="s">
        <v>126</v>
      </c>
      <c r="D266" t="s">
        <v>126</v>
      </c>
      <c r="E266">
        <v>215</v>
      </c>
    </row>
    <row r="267" spans="2:5" x14ac:dyDescent="0.3">
      <c r="B267" s="127">
        <v>43947</v>
      </c>
      <c r="C267" t="s">
        <v>125</v>
      </c>
      <c r="D267" t="s">
        <v>126</v>
      </c>
      <c r="E267">
        <v>19</v>
      </c>
    </row>
    <row r="268" spans="2:5" x14ac:dyDescent="0.3">
      <c r="B268" s="127">
        <v>43949</v>
      </c>
      <c r="C268" t="s">
        <v>126</v>
      </c>
      <c r="D268" t="s">
        <v>127</v>
      </c>
      <c r="E268">
        <v>2</v>
      </c>
    </row>
    <row r="269" spans="2:5" x14ac:dyDescent="0.3">
      <c r="B269" s="127">
        <v>43917</v>
      </c>
      <c r="C269" t="s">
        <v>126</v>
      </c>
      <c r="D269" t="s">
        <v>126</v>
      </c>
      <c r="E269">
        <v>190</v>
      </c>
    </row>
    <row r="270" spans="2:5" x14ac:dyDescent="0.3">
      <c r="B270" s="127">
        <v>43955</v>
      </c>
      <c r="C270" t="s">
        <v>125</v>
      </c>
      <c r="D270" t="s">
        <v>125</v>
      </c>
      <c r="E270">
        <v>44</v>
      </c>
    </row>
    <row r="271" spans="2:5" x14ac:dyDescent="0.3">
      <c r="B271" s="127">
        <v>43935</v>
      </c>
      <c r="C271" t="s">
        <v>125</v>
      </c>
      <c r="D271" t="s">
        <v>127</v>
      </c>
      <c r="E271">
        <v>4</v>
      </c>
    </row>
    <row r="272" spans="2:5" x14ac:dyDescent="0.3">
      <c r="B272" s="127">
        <v>43925</v>
      </c>
      <c r="C272" t="s">
        <v>127</v>
      </c>
      <c r="D272" t="s">
        <v>127</v>
      </c>
      <c r="E272">
        <v>4</v>
      </c>
    </row>
    <row r="273" spans="2:5" x14ac:dyDescent="0.3">
      <c r="B273" s="127">
        <v>43932</v>
      </c>
      <c r="C273" t="s">
        <v>126</v>
      </c>
      <c r="D273" t="s">
        <v>126</v>
      </c>
      <c r="E273">
        <v>503</v>
      </c>
    </row>
    <row r="274" spans="2:5" x14ac:dyDescent="0.3">
      <c r="B274" s="127">
        <v>43946</v>
      </c>
      <c r="C274" t="s">
        <v>125</v>
      </c>
      <c r="D274" t="s">
        <v>127</v>
      </c>
      <c r="E274">
        <v>3</v>
      </c>
    </row>
    <row r="275" spans="2:5" x14ac:dyDescent="0.3">
      <c r="B275" s="127">
        <v>43946</v>
      </c>
      <c r="C275" t="s">
        <v>127</v>
      </c>
      <c r="D275" t="s">
        <v>127</v>
      </c>
      <c r="E275">
        <v>2</v>
      </c>
    </row>
    <row r="276" spans="2:5" x14ac:dyDescent="0.3">
      <c r="B276" s="127">
        <v>43931</v>
      </c>
      <c r="C276" t="s">
        <v>125</v>
      </c>
      <c r="D276" t="s">
        <v>125</v>
      </c>
      <c r="E276">
        <v>182</v>
      </c>
    </row>
    <row r="277" spans="2:5" x14ac:dyDescent="0.3">
      <c r="B277" s="127">
        <v>43933</v>
      </c>
      <c r="C277" t="s">
        <v>125</v>
      </c>
      <c r="D277" t="s">
        <v>125</v>
      </c>
      <c r="E277">
        <v>142</v>
      </c>
    </row>
    <row r="278" spans="2:5" x14ac:dyDescent="0.3">
      <c r="B278" s="127">
        <v>43948</v>
      </c>
      <c r="C278" t="s">
        <v>126</v>
      </c>
      <c r="D278" t="s">
        <v>127</v>
      </c>
      <c r="E278">
        <v>5</v>
      </c>
    </row>
    <row r="279" spans="2:5" x14ac:dyDescent="0.3">
      <c r="B279" s="127">
        <v>43928</v>
      </c>
      <c r="C279" t="s">
        <v>125</v>
      </c>
      <c r="D279" t="s">
        <v>125</v>
      </c>
      <c r="E279">
        <v>207</v>
      </c>
    </row>
    <row r="280" spans="2:5" x14ac:dyDescent="0.3">
      <c r="B280" s="127">
        <v>43947</v>
      </c>
      <c r="C280" t="s">
        <v>125</v>
      </c>
      <c r="D280" t="s">
        <v>125</v>
      </c>
      <c r="E280">
        <v>69</v>
      </c>
    </row>
    <row r="281" spans="2:5" x14ac:dyDescent="0.3">
      <c r="B281" s="127">
        <v>43928</v>
      </c>
      <c r="C281" t="s">
        <v>126</v>
      </c>
      <c r="D281" t="s">
        <v>126</v>
      </c>
      <c r="E281">
        <v>501</v>
      </c>
    </row>
    <row r="282" spans="2:5" x14ac:dyDescent="0.3">
      <c r="B282" s="127">
        <v>43905</v>
      </c>
      <c r="C282" t="s">
        <v>125</v>
      </c>
      <c r="D282" t="s">
        <v>125</v>
      </c>
      <c r="E282">
        <v>3</v>
      </c>
    </row>
    <row r="283" spans="2:5" x14ac:dyDescent="0.3">
      <c r="B283" s="127">
        <v>43938</v>
      </c>
      <c r="C283" t="s">
        <v>125</v>
      </c>
      <c r="D283" t="s">
        <v>127</v>
      </c>
      <c r="E283">
        <v>3</v>
      </c>
    </row>
    <row r="284" spans="2:5" x14ac:dyDescent="0.3">
      <c r="B284" s="127">
        <v>43923</v>
      </c>
      <c r="C284" t="s">
        <v>127</v>
      </c>
      <c r="D284" t="s">
        <v>126</v>
      </c>
      <c r="E284">
        <v>18</v>
      </c>
    </row>
    <row r="285" spans="2:5" x14ac:dyDescent="0.3">
      <c r="B285" s="127">
        <v>43933</v>
      </c>
      <c r="C285" t="s">
        <v>127</v>
      </c>
      <c r="D285" t="s">
        <v>127</v>
      </c>
      <c r="E285">
        <v>3</v>
      </c>
    </row>
    <row r="286" spans="2:5" x14ac:dyDescent="0.3">
      <c r="B286" s="127">
        <v>43922</v>
      </c>
      <c r="C286" t="s">
        <v>125</v>
      </c>
      <c r="D286" t="s">
        <v>126</v>
      </c>
      <c r="E286">
        <v>28</v>
      </c>
    </row>
    <row r="287" spans="2:5" x14ac:dyDescent="0.3">
      <c r="B287" s="127">
        <v>43954</v>
      </c>
      <c r="C287" t="s">
        <v>126</v>
      </c>
      <c r="D287" t="s">
        <v>126</v>
      </c>
      <c r="E287">
        <v>185</v>
      </c>
    </row>
    <row r="288" spans="2:5" x14ac:dyDescent="0.3">
      <c r="B288" s="127">
        <v>43931</v>
      </c>
      <c r="C288" t="s">
        <v>125</v>
      </c>
      <c r="D288" t="s">
        <v>126</v>
      </c>
      <c r="E288">
        <v>48</v>
      </c>
    </row>
    <row r="289" spans="2:5" x14ac:dyDescent="0.3">
      <c r="B289" s="127">
        <v>43943</v>
      </c>
      <c r="C289" t="s">
        <v>125</v>
      </c>
      <c r="D289" t="s">
        <v>126</v>
      </c>
      <c r="E289">
        <v>21</v>
      </c>
    </row>
    <row r="290" spans="2:5" x14ac:dyDescent="0.3">
      <c r="B290" s="127">
        <v>43935</v>
      </c>
      <c r="C290" t="s">
        <v>127</v>
      </c>
      <c r="D290" t="s">
        <v>125</v>
      </c>
      <c r="E290">
        <v>2</v>
      </c>
    </row>
    <row r="291" spans="2:5" x14ac:dyDescent="0.3">
      <c r="B291" s="127">
        <v>43948</v>
      </c>
      <c r="C291" t="s">
        <v>125</v>
      </c>
      <c r="D291" t="s">
        <v>125</v>
      </c>
      <c r="E291">
        <v>52</v>
      </c>
    </row>
    <row r="292" spans="2:5" x14ac:dyDescent="0.3">
      <c r="B292" s="127">
        <v>43950</v>
      </c>
      <c r="C292" t="s">
        <v>126</v>
      </c>
      <c r="D292" t="s">
        <v>125</v>
      </c>
      <c r="E292">
        <v>3</v>
      </c>
    </row>
    <row r="293" spans="2:5" x14ac:dyDescent="0.3">
      <c r="B293" s="127">
        <v>43933</v>
      </c>
      <c r="C293" t="s">
        <v>125</v>
      </c>
      <c r="D293" t="s">
        <v>126</v>
      </c>
      <c r="E293">
        <v>33</v>
      </c>
    </row>
    <row r="294" spans="2:5" x14ac:dyDescent="0.3">
      <c r="B294" s="127">
        <v>43917</v>
      </c>
      <c r="C294" t="s">
        <v>126</v>
      </c>
      <c r="D294" t="s">
        <v>125</v>
      </c>
      <c r="E294">
        <v>5</v>
      </c>
    </row>
    <row r="295" spans="2:5" x14ac:dyDescent="0.3">
      <c r="B295" s="127">
        <v>43928</v>
      </c>
      <c r="C295" t="s">
        <v>127</v>
      </c>
      <c r="D295" t="s">
        <v>127</v>
      </c>
      <c r="E295">
        <v>6</v>
      </c>
    </row>
    <row r="296" spans="2:5" x14ac:dyDescent="0.3">
      <c r="B296" s="127">
        <v>43949</v>
      </c>
      <c r="C296" t="s">
        <v>127</v>
      </c>
      <c r="D296" t="s">
        <v>126</v>
      </c>
      <c r="E296">
        <v>11</v>
      </c>
    </row>
    <row r="297" spans="2:5" x14ac:dyDescent="0.3">
      <c r="B297" s="127">
        <v>43952</v>
      </c>
      <c r="C297" t="s">
        <v>125</v>
      </c>
      <c r="D297" t="s">
        <v>126</v>
      </c>
      <c r="E297">
        <v>29</v>
      </c>
    </row>
    <row r="298" spans="2:5" x14ac:dyDescent="0.3">
      <c r="B298" s="127">
        <v>43939</v>
      </c>
      <c r="C298" t="s">
        <v>127</v>
      </c>
      <c r="D298" t="s">
        <v>125</v>
      </c>
      <c r="E298">
        <v>3</v>
      </c>
    </row>
    <row r="299" spans="2:5" x14ac:dyDescent="0.3">
      <c r="B299" s="127">
        <v>43915</v>
      </c>
      <c r="C299" t="s">
        <v>125</v>
      </c>
      <c r="D299" t="s">
        <v>127</v>
      </c>
      <c r="E299">
        <v>3</v>
      </c>
    </row>
    <row r="300" spans="2:5" x14ac:dyDescent="0.3">
      <c r="B300" s="127">
        <v>43944</v>
      </c>
      <c r="C300" t="s">
        <v>126</v>
      </c>
      <c r="D300" t="s">
        <v>126</v>
      </c>
      <c r="E300">
        <v>316</v>
      </c>
    </row>
    <row r="301" spans="2:5" x14ac:dyDescent="0.3">
      <c r="B301" s="127">
        <v>43910</v>
      </c>
      <c r="C301" t="s">
        <v>125</v>
      </c>
      <c r="D301" t="s">
        <v>126</v>
      </c>
      <c r="E301">
        <v>5</v>
      </c>
    </row>
    <row r="302" spans="2:5" x14ac:dyDescent="0.3">
      <c r="B302" s="127">
        <v>43957</v>
      </c>
      <c r="C302" t="s">
        <v>127</v>
      </c>
      <c r="D302" t="s">
        <v>126</v>
      </c>
      <c r="E302">
        <v>7</v>
      </c>
    </row>
    <row r="303" spans="2:5" x14ac:dyDescent="0.3">
      <c r="B303" s="127">
        <v>43923</v>
      </c>
      <c r="C303" t="s">
        <v>127</v>
      </c>
      <c r="D303" t="s">
        <v>125</v>
      </c>
      <c r="E303">
        <v>5</v>
      </c>
    </row>
    <row r="304" spans="2:5" x14ac:dyDescent="0.3">
      <c r="B304" s="127">
        <v>43919</v>
      </c>
      <c r="C304" t="s">
        <v>125</v>
      </c>
      <c r="D304" t="s">
        <v>125</v>
      </c>
      <c r="E304">
        <v>234</v>
      </c>
    </row>
    <row r="305" spans="2:5" x14ac:dyDescent="0.3">
      <c r="B305" s="127">
        <v>43926</v>
      </c>
      <c r="C305" t="s">
        <v>125</v>
      </c>
      <c r="D305" t="s">
        <v>125</v>
      </c>
      <c r="E305">
        <v>194</v>
      </c>
    </row>
    <row r="306" spans="2:5" x14ac:dyDescent="0.3">
      <c r="B306" s="127">
        <v>43928</v>
      </c>
      <c r="C306" t="s">
        <v>126</v>
      </c>
      <c r="D306" t="s">
        <v>125</v>
      </c>
      <c r="E306">
        <v>6</v>
      </c>
    </row>
    <row r="307" spans="2:5" x14ac:dyDescent="0.3">
      <c r="B307" s="127">
        <v>43948</v>
      </c>
      <c r="C307" t="s">
        <v>125</v>
      </c>
      <c r="D307" t="s">
        <v>126</v>
      </c>
      <c r="E307">
        <v>17</v>
      </c>
    </row>
    <row r="308" spans="2:5" x14ac:dyDescent="0.3">
      <c r="B308" s="127">
        <v>43957</v>
      </c>
      <c r="C308" t="s">
        <v>126</v>
      </c>
      <c r="D308" t="s">
        <v>127</v>
      </c>
      <c r="E308">
        <v>1</v>
      </c>
    </row>
    <row r="309" spans="2:5" x14ac:dyDescent="0.3">
      <c r="B309" s="127">
        <v>43940</v>
      </c>
      <c r="C309" t="s">
        <v>127</v>
      </c>
      <c r="D309" t="s">
        <v>127</v>
      </c>
      <c r="E309">
        <v>2</v>
      </c>
    </row>
    <row r="310" spans="2:5" x14ac:dyDescent="0.3">
      <c r="B310" s="127">
        <v>43952</v>
      </c>
      <c r="C310" t="s">
        <v>126</v>
      </c>
      <c r="D310" t="s">
        <v>127</v>
      </c>
      <c r="E310">
        <v>4</v>
      </c>
    </row>
    <row r="311" spans="2:5" x14ac:dyDescent="0.3">
      <c r="B311" s="127">
        <v>43911</v>
      </c>
      <c r="C311" t="s">
        <v>126</v>
      </c>
      <c r="D311" t="s">
        <v>125</v>
      </c>
      <c r="E311">
        <v>5</v>
      </c>
    </row>
    <row r="312" spans="2:5" x14ac:dyDescent="0.3">
      <c r="B312" s="127">
        <v>43941</v>
      </c>
      <c r="C312" t="s">
        <v>126</v>
      </c>
      <c r="D312" t="s">
        <v>126</v>
      </c>
      <c r="E312">
        <v>392</v>
      </c>
    </row>
    <row r="313" spans="2:5" x14ac:dyDescent="0.3">
      <c r="B313" s="127">
        <v>43958</v>
      </c>
      <c r="C313" t="s">
        <v>127</v>
      </c>
      <c r="D313" t="s">
        <v>125</v>
      </c>
      <c r="E313">
        <v>1</v>
      </c>
    </row>
    <row r="314" spans="2:5" x14ac:dyDescent="0.3">
      <c r="B314" s="127">
        <v>43912</v>
      </c>
      <c r="C314" t="s">
        <v>126</v>
      </c>
      <c r="D314" t="s">
        <v>125</v>
      </c>
      <c r="E314">
        <v>1</v>
      </c>
    </row>
    <row r="315" spans="2:5" x14ac:dyDescent="0.3">
      <c r="B315" s="127">
        <v>43928</v>
      </c>
      <c r="C315" t="s">
        <v>125</v>
      </c>
      <c r="D315" t="s">
        <v>126</v>
      </c>
      <c r="E315">
        <v>43</v>
      </c>
    </row>
    <row r="316" spans="2:5" x14ac:dyDescent="0.3">
      <c r="B316" s="127">
        <v>43902</v>
      </c>
      <c r="C316" t="s">
        <v>125</v>
      </c>
      <c r="D316" t="s">
        <v>125</v>
      </c>
      <c r="E316">
        <v>1</v>
      </c>
    </row>
    <row r="317" spans="2:5" x14ac:dyDescent="0.3">
      <c r="B317" s="127">
        <v>43922</v>
      </c>
      <c r="C317" t="s">
        <v>127</v>
      </c>
      <c r="D317" t="s">
        <v>125</v>
      </c>
      <c r="E317">
        <v>6</v>
      </c>
    </row>
    <row r="318" spans="2:5" x14ac:dyDescent="0.3">
      <c r="B318" s="127">
        <v>43935</v>
      </c>
      <c r="C318" t="s">
        <v>126</v>
      </c>
      <c r="D318" t="s">
        <v>127</v>
      </c>
      <c r="E318">
        <v>5</v>
      </c>
    </row>
    <row r="319" spans="2:5" x14ac:dyDescent="0.3">
      <c r="B319" s="127">
        <v>43892</v>
      </c>
      <c r="C319" t="s">
        <v>125</v>
      </c>
      <c r="D319" t="s">
        <v>125</v>
      </c>
      <c r="E319">
        <v>1</v>
      </c>
    </row>
    <row r="320" spans="2:5" x14ac:dyDescent="0.3">
      <c r="B320" s="127">
        <v>43942</v>
      </c>
      <c r="C320" t="s">
        <v>127</v>
      </c>
      <c r="D320" t="s">
        <v>125</v>
      </c>
      <c r="E320">
        <v>1</v>
      </c>
    </row>
    <row r="321" spans="2:5" x14ac:dyDescent="0.3">
      <c r="B321" s="127">
        <v>43934</v>
      </c>
      <c r="C321" t="s">
        <v>125</v>
      </c>
      <c r="D321" t="s">
        <v>127</v>
      </c>
      <c r="E321">
        <v>3</v>
      </c>
    </row>
    <row r="322" spans="2:5" x14ac:dyDescent="0.3">
      <c r="B322" s="127">
        <v>43940</v>
      </c>
      <c r="C322" t="s">
        <v>125</v>
      </c>
      <c r="D322" t="s">
        <v>126</v>
      </c>
      <c r="E322">
        <v>33</v>
      </c>
    </row>
    <row r="323" spans="2:5" x14ac:dyDescent="0.3">
      <c r="B323" s="127">
        <v>43946</v>
      </c>
      <c r="C323" t="s">
        <v>126</v>
      </c>
      <c r="D323" t="s">
        <v>126</v>
      </c>
      <c r="E323">
        <v>263</v>
      </c>
    </row>
    <row r="324" spans="2:5" x14ac:dyDescent="0.3">
      <c r="B324" s="127">
        <v>43927</v>
      </c>
      <c r="C324" t="s">
        <v>125</v>
      </c>
      <c r="D324" t="s">
        <v>126</v>
      </c>
      <c r="E324">
        <v>36</v>
      </c>
    </row>
    <row r="325" spans="2:5" x14ac:dyDescent="0.3">
      <c r="B325" s="127">
        <v>43935</v>
      </c>
      <c r="C325" t="s">
        <v>127</v>
      </c>
      <c r="D325" t="s">
        <v>126</v>
      </c>
      <c r="E325">
        <v>30</v>
      </c>
    </row>
    <row r="326" spans="2:5" x14ac:dyDescent="0.3">
      <c r="B326" s="127">
        <v>43913</v>
      </c>
      <c r="C326" t="s">
        <v>125</v>
      </c>
      <c r="D326" t="s">
        <v>126</v>
      </c>
      <c r="E326">
        <v>7</v>
      </c>
    </row>
    <row r="327" spans="2:5" x14ac:dyDescent="0.3">
      <c r="B327" s="127">
        <v>43943</v>
      </c>
      <c r="C327" t="s">
        <v>127</v>
      </c>
      <c r="D327" t="s">
        <v>127</v>
      </c>
      <c r="E327">
        <v>7</v>
      </c>
    </row>
    <row r="328" spans="2:5" x14ac:dyDescent="0.3">
      <c r="B328" s="127">
        <v>43921</v>
      </c>
      <c r="C328" t="s">
        <v>126</v>
      </c>
      <c r="D328" t="s">
        <v>125</v>
      </c>
      <c r="E328">
        <v>4</v>
      </c>
    </row>
    <row r="329" spans="2:5" x14ac:dyDescent="0.3">
      <c r="B329" s="127">
        <v>43938</v>
      </c>
      <c r="C329" t="s">
        <v>127</v>
      </c>
      <c r="D329" t="s">
        <v>127</v>
      </c>
      <c r="E329">
        <v>2</v>
      </c>
    </row>
    <row r="330" spans="2:5" x14ac:dyDescent="0.3">
      <c r="B330" s="127">
        <v>43912</v>
      </c>
      <c r="C330" t="s">
        <v>126</v>
      </c>
      <c r="D330" t="s">
        <v>126</v>
      </c>
      <c r="E330">
        <v>48</v>
      </c>
    </row>
    <row r="331" spans="2:5" x14ac:dyDescent="0.3">
      <c r="B331" s="127">
        <v>43942</v>
      </c>
      <c r="C331" t="s">
        <v>127</v>
      </c>
      <c r="D331" t="s">
        <v>126</v>
      </c>
      <c r="E331">
        <v>18</v>
      </c>
    </row>
    <row r="332" spans="2:5" x14ac:dyDescent="0.3">
      <c r="B332" s="127">
        <v>43911</v>
      </c>
      <c r="C332" t="s">
        <v>126</v>
      </c>
      <c r="D332" t="s">
        <v>126</v>
      </c>
      <c r="E332">
        <v>26</v>
      </c>
    </row>
    <row r="333" spans="2:5" x14ac:dyDescent="0.3">
      <c r="B333" s="127">
        <v>43942</v>
      </c>
      <c r="C333" t="s">
        <v>126</v>
      </c>
      <c r="D333" t="s">
        <v>127</v>
      </c>
      <c r="E333">
        <v>6</v>
      </c>
    </row>
    <row r="334" spans="2:5" x14ac:dyDescent="0.3">
      <c r="B334" s="127">
        <v>43938</v>
      </c>
      <c r="C334" t="s">
        <v>126</v>
      </c>
      <c r="D334" t="s">
        <v>125</v>
      </c>
      <c r="E334">
        <v>4</v>
      </c>
    </row>
    <row r="335" spans="2:5" x14ac:dyDescent="0.3">
      <c r="B335" s="127">
        <v>43920</v>
      </c>
      <c r="C335" t="s">
        <v>126</v>
      </c>
      <c r="D335" t="s">
        <v>127</v>
      </c>
      <c r="E335">
        <v>6</v>
      </c>
    </row>
    <row r="336" spans="2:5" x14ac:dyDescent="0.3">
      <c r="B336" s="127">
        <v>43910</v>
      </c>
      <c r="C336" t="s">
        <v>125</v>
      </c>
      <c r="D336" t="s">
        <v>125</v>
      </c>
      <c r="E336">
        <v>23</v>
      </c>
    </row>
    <row r="337" spans="2:5" x14ac:dyDescent="0.3">
      <c r="B337" s="127">
        <v>43919</v>
      </c>
      <c r="C337" t="s">
        <v>125</v>
      </c>
      <c r="D337" t="s">
        <v>126</v>
      </c>
      <c r="E337">
        <v>50</v>
      </c>
    </row>
    <row r="338" spans="2:5" x14ac:dyDescent="0.3">
      <c r="B338" s="127">
        <v>43929</v>
      </c>
      <c r="C338" t="s">
        <v>126</v>
      </c>
      <c r="D338" t="s">
        <v>126</v>
      </c>
      <c r="E338">
        <v>587</v>
      </c>
    </row>
    <row r="339" spans="2:5" x14ac:dyDescent="0.3">
      <c r="B339" s="127">
        <v>43954</v>
      </c>
      <c r="C339" t="s">
        <v>125</v>
      </c>
      <c r="D339" t="s">
        <v>126</v>
      </c>
      <c r="E339">
        <v>9</v>
      </c>
    </row>
    <row r="340" spans="2:5" x14ac:dyDescent="0.3">
      <c r="B340" s="127">
        <v>43899</v>
      </c>
      <c r="C340" t="s">
        <v>125</v>
      </c>
      <c r="D340" t="s">
        <v>125</v>
      </c>
      <c r="E340">
        <v>1</v>
      </c>
    </row>
    <row r="341" spans="2:5" x14ac:dyDescent="0.3">
      <c r="B341" s="127">
        <v>43903</v>
      </c>
      <c r="C341" t="s">
        <v>39</v>
      </c>
      <c r="D341" t="s">
        <v>39</v>
      </c>
      <c r="E341">
        <v>13</v>
      </c>
    </row>
    <row r="342" spans="2:5" x14ac:dyDescent="0.3">
      <c r="B342" s="127">
        <v>43932</v>
      </c>
      <c r="C342" t="s">
        <v>126</v>
      </c>
      <c r="D342" t="s">
        <v>125</v>
      </c>
      <c r="E342">
        <v>6</v>
      </c>
    </row>
    <row r="343" spans="2:5" x14ac:dyDescent="0.3">
      <c r="B343" s="127">
        <v>43913</v>
      </c>
      <c r="C343" t="s">
        <v>125</v>
      </c>
      <c r="D343" t="s">
        <v>125</v>
      </c>
      <c r="E343">
        <v>52</v>
      </c>
    </row>
    <row r="344" spans="2:5" x14ac:dyDescent="0.3">
      <c r="B344" s="127">
        <v>43923</v>
      </c>
      <c r="C344" t="s">
        <v>125</v>
      </c>
      <c r="D344" t="s">
        <v>127</v>
      </c>
      <c r="E344">
        <v>3</v>
      </c>
    </row>
    <row r="345" spans="2:5" x14ac:dyDescent="0.3">
      <c r="B345" s="127">
        <v>43949</v>
      </c>
      <c r="C345" t="s">
        <v>125</v>
      </c>
      <c r="D345" t="s">
        <v>126</v>
      </c>
      <c r="E345">
        <v>26</v>
      </c>
    </row>
    <row r="346" spans="2:5" x14ac:dyDescent="0.3">
      <c r="B346" s="127">
        <v>43949</v>
      </c>
      <c r="C346" t="s">
        <v>127</v>
      </c>
      <c r="D346" t="s">
        <v>125</v>
      </c>
      <c r="E346">
        <v>1</v>
      </c>
    </row>
    <row r="347" spans="2:5" x14ac:dyDescent="0.3">
      <c r="B347" s="127">
        <v>43940</v>
      </c>
      <c r="C347" t="s">
        <v>125</v>
      </c>
      <c r="D347" t="s">
        <v>125</v>
      </c>
      <c r="E347">
        <v>105</v>
      </c>
    </row>
    <row r="348" spans="2:5" x14ac:dyDescent="0.3">
      <c r="B348" s="127">
        <v>43947</v>
      </c>
      <c r="C348" t="s">
        <v>127</v>
      </c>
      <c r="D348" t="s">
        <v>127</v>
      </c>
      <c r="E348">
        <v>2</v>
      </c>
    </row>
    <row r="349" spans="2:5" x14ac:dyDescent="0.3">
      <c r="B349" s="127">
        <v>43944</v>
      </c>
      <c r="C349" t="s">
        <v>127</v>
      </c>
      <c r="D349" t="s">
        <v>125</v>
      </c>
      <c r="E349">
        <v>2</v>
      </c>
    </row>
    <row r="350" spans="2:5" x14ac:dyDescent="0.3">
      <c r="B350" s="127">
        <v>43953</v>
      </c>
      <c r="C350" t="s">
        <v>125</v>
      </c>
      <c r="D350" t="s">
        <v>127</v>
      </c>
      <c r="E350">
        <v>1</v>
      </c>
    </row>
    <row r="351" spans="2:5" x14ac:dyDescent="0.3">
      <c r="B351" s="127">
        <v>43922</v>
      </c>
      <c r="C351" t="s">
        <v>125</v>
      </c>
      <c r="D351" t="s">
        <v>125</v>
      </c>
      <c r="E351">
        <v>177</v>
      </c>
    </row>
    <row r="352" spans="2:5" x14ac:dyDescent="0.3">
      <c r="B352" s="127">
        <v>43929</v>
      </c>
      <c r="C352" t="s">
        <v>127</v>
      </c>
      <c r="D352" t="s">
        <v>127</v>
      </c>
      <c r="E352">
        <v>3</v>
      </c>
    </row>
    <row r="353" spans="2:5" x14ac:dyDescent="0.3">
      <c r="B353" s="127">
        <v>43954</v>
      </c>
      <c r="C353" t="s">
        <v>126</v>
      </c>
      <c r="D353" t="s">
        <v>125</v>
      </c>
      <c r="E353">
        <v>1</v>
      </c>
    </row>
    <row r="354" spans="2:5" x14ac:dyDescent="0.3">
      <c r="B354" s="127">
        <v>43908</v>
      </c>
      <c r="C354" t="s">
        <v>39</v>
      </c>
      <c r="D354" t="s">
        <v>39</v>
      </c>
      <c r="E354">
        <v>41</v>
      </c>
    </row>
    <row r="355" spans="2:5" x14ac:dyDescent="0.3">
      <c r="B355" s="127">
        <v>43950</v>
      </c>
      <c r="C355" t="s">
        <v>126</v>
      </c>
      <c r="D355" t="s">
        <v>126</v>
      </c>
      <c r="E355">
        <v>233</v>
      </c>
    </row>
    <row r="356" spans="2:5" x14ac:dyDescent="0.3">
      <c r="B356" s="127">
        <v>43921</v>
      </c>
      <c r="C356" t="s">
        <v>125</v>
      </c>
      <c r="D356" t="s">
        <v>127</v>
      </c>
      <c r="E356">
        <v>1</v>
      </c>
    </row>
    <row r="357" spans="2:5" x14ac:dyDescent="0.3">
      <c r="B357" s="127">
        <v>43956</v>
      </c>
      <c r="C357" t="s">
        <v>125</v>
      </c>
      <c r="D357" t="s">
        <v>125</v>
      </c>
      <c r="E357">
        <v>33</v>
      </c>
    </row>
    <row r="358" spans="2:5" x14ac:dyDescent="0.3">
      <c r="B358" s="127">
        <v>43931</v>
      </c>
      <c r="C358" t="s">
        <v>126</v>
      </c>
      <c r="D358" t="s">
        <v>127</v>
      </c>
      <c r="E358">
        <v>6</v>
      </c>
    </row>
    <row r="359" spans="2:5" x14ac:dyDescent="0.3">
      <c r="B359" s="127">
        <v>43941</v>
      </c>
      <c r="C359" t="s">
        <v>127</v>
      </c>
      <c r="D359" t="s">
        <v>127</v>
      </c>
      <c r="E359">
        <v>2</v>
      </c>
    </row>
    <row r="360" spans="2:5" x14ac:dyDescent="0.3">
      <c r="B360" s="127">
        <v>43902</v>
      </c>
      <c r="C360" t="s">
        <v>127</v>
      </c>
      <c r="D360" t="s">
        <v>126</v>
      </c>
      <c r="E360">
        <v>1</v>
      </c>
    </row>
    <row r="361" spans="2:5" x14ac:dyDescent="0.3">
      <c r="B361" s="127">
        <v>43927</v>
      </c>
      <c r="C361" t="s">
        <v>126</v>
      </c>
      <c r="D361" t="s">
        <v>127</v>
      </c>
      <c r="E361">
        <v>9</v>
      </c>
    </row>
    <row r="362" spans="2:5" x14ac:dyDescent="0.3">
      <c r="B362" s="127">
        <v>43920</v>
      </c>
      <c r="C362" t="s">
        <v>127</v>
      </c>
      <c r="D362" t="s">
        <v>127</v>
      </c>
      <c r="E362">
        <v>3</v>
      </c>
    </row>
    <row r="363" spans="2:5" x14ac:dyDescent="0.3">
      <c r="B363" s="127">
        <v>43929</v>
      </c>
      <c r="C363" t="s">
        <v>125</v>
      </c>
      <c r="D363" t="s">
        <v>127</v>
      </c>
      <c r="E363">
        <v>5</v>
      </c>
    </row>
    <row r="364" spans="2:5" x14ac:dyDescent="0.3">
      <c r="B364" s="127">
        <v>43960</v>
      </c>
      <c r="C364" t="s">
        <v>126</v>
      </c>
      <c r="D364" t="s">
        <v>127</v>
      </c>
      <c r="E364">
        <v>1</v>
      </c>
    </row>
    <row r="365" spans="2:5" x14ac:dyDescent="0.3">
      <c r="B365" s="127">
        <v>43943</v>
      </c>
      <c r="C365" t="s">
        <v>125</v>
      </c>
      <c r="D365" t="s">
        <v>125</v>
      </c>
      <c r="E365">
        <v>93</v>
      </c>
    </row>
    <row r="366" spans="2:5" x14ac:dyDescent="0.3">
      <c r="B366" s="127">
        <v>43960</v>
      </c>
      <c r="C366" t="s">
        <v>127</v>
      </c>
      <c r="D366" t="s">
        <v>126</v>
      </c>
      <c r="E366">
        <v>8</v>
      </c>
    </row>
    <row r="367" spans="2:5" x14ac:dyDescent="0.3">
      <c r="B367" s="127">
        <v>43962</v>
      </c>
      <c r="C367" t="s">
        <v>125</v>
      </c>
      <c r="D367" t="s">
        <v>126</v>
      </c>
      <c r="E367">
        <v>3</v>
      </c>
    </row>
    <row r="368" spans="2:5" x14ac:dyDescent="0.3">
      <c r="B368" s="127">
        <v>43917</v>
      </c>
      <c r="C368" t="s">
        <v>125</v>
      </c>
      <c r="D368" t="s">
        <v>127</v>
      </c>
      <c r="E368">
        <v>3</v>
      </c>
    </row>
    <row r="369" spans="2:5" x14ac:dyDescent="0.3">
      <c r="B369" s="127">
        <v>43937</v>
      </c>
      <c r="C369" t="s">
        <v>125</v>
      </c>
      <c r="D369" t="s">
        <v>127</v>
      </c>
      <c r="E369">
        <v>4</v>
      </c>
    </row>
    <row r="370" spans="2:5" x14ac:dyDescent="0.3">
      <c r="B370" s="127">
        <v>43914</v>
      </c>
      <c r="C370" t="s">
        <v>127</v>
      </c>
      <c r="D370" t="s">
        <v>126</v>
      </c>
      <c r="E370">
        <v>7</v>
      </c>
    </row>
    <row r="371" spans="2:5" x14ac:dyDescent="0.3">
      <c r="B371" s="127">
        <v>43952</v>
      </c>
      <c r="C371" t="s">
        <v>125</v>
      </c>
      <c r="D371" t="s">
        <v>125</v>
      </c>
      <c r="E371">
        <v>53</v>
      </c>
    </row>
    <row r="372" spans="2:5" x14ac:dyDescent="0.3">
      <c r="B372" s="127">
        <v>43916</v>
      </c>
      <c r="C372" t="s">
        <v>125</v>
      </c>
      <c r="D372" t="s">
        <v>126</v>
      </c>
      <c r="E372">
        <v>13</v>
      </c>
    </row>
    <row r="373" spans="2:5" x14ac:dyDescent="0.3">
      <c r="B373" s="127">
        <v>43951</v>
      </c>
      <c r="C373" t="s">
        <v>126</v>
      </c>
      <c r="D373" t="s">
        <v>125</v>
      </c>
      <c r="E373">
        <v>2</v>
      </c>
    </row>
    <row r="374" spans="2:5" x14ac:dyDescent="0.3">
      <c r="B374" s="127">
        <v>43915</v>
      </c>
      <c r="C374" t="s">
        <v>125</v>
      </c>
      <c r="D374" t="s">
        <v>126</v>
      </c>
      <c r="E374">
        <v>22</v>
      </c>
    </row>
    <row r="375" spans="2:5" x14ac:dyDescent="0.3">
      <c r="B375" s="127">
        <v>43948</v>
      </c>
      <c r="C375" t="s">
        <v>127</v>
      </c>
      <c r="D375" t="s">
        <v>126</v>
      </c>
      <c r="E375">
        <v>12</v>
      </c>
    </row>
    <row r="376" spans="2:5" x14ac:dyDescent="0.3">
      <c r="B376" s="127">
        <v>43958</v>
      </c>
      <c r="C376" t="s">
        <v>125</v>
      </c>
      <c r="D376" t="s">
        <v>125</v>
      </c>
      <c r="E376">
        <v>31</v>
      </c>
    </row>
    <row r="377" spans="2:5" x14ac:dyDescent="0.3">
      <c r="B377" s="127">
        <v>43904</v>
      </c>
      <c r="C377" t="s">
        <v>125</v>
      </c>
      <c r="D377" t="s">
        <v>125</v>
      </c>
      <c r="E377">
        <v>3</v>
      </c>
    </row>
    <row r="378" spans="2:5" x14ac:dyDescent="0.3">
      <c r="B378" s="127">
        <v>43937</v>
      </c>
      <c r="C378" t="s">
        <v>126</v>
      </c>
      <c r="D378" t="s">
        <v>125</v>
      </c>
      <c r="E378">
        <v>2</v>
      </c>
    </row>
    <row r="379" spans="2:5" x14ac:dyDescent="0.3">
      <c r="B379" s="127">
        <v>43958</v>
      </c>
      <c r="C379" t="s">
        <v>125</v>
      </c>
      <c r="D379" t="s">
        <v>126</v>
      </c>
      <c r="E379">
        <v>18</v>
      </c>
    </row>
    <row r="380" spans="2:5" x14ac:dyDescent="0.3">
      <c r="B380" s="127">
        <v>43916</v>
      </c>
      <c r="C380" t="s">
        <v>125</v>
      </c>
      <c r="D380" t="s">
        <v>125</v>
      </c>
      <c r="E380">
        <v>120</v>
      </c>
    </row>
    <row r="381" spans="2:5" x14ac:dyDescent="0.3">
      <c r="B381" s="127">
        <v>43923</v>
      </c>
      <c r="C381" t="s">
        <v>126</v>
      </c>
      <c r="D381" t="s">
        <v>126</v>
      </c>
      <c r="E381">
        <v>364</v>
      </c>
    </row>
    <row r="382" spans="2:5" x14ac:dyDescent="0.3">
      <c r="B382" s="127">
        <v>43936</v>
      </c>
      <c r="C382" t="s">
        <v>126</v>
      </c>
      <c r="D382" t="s">
        <v>126</v>
      </c>
      <c r="E382">
        <v>455</v>
      </c>
    </row>
    <row r="383" spans="2:5" x14ac:dyDescent="0.3">
      <c r="B383" s="127">
        <v>43959</v>
      </c>
      <c r="C383" t="s">
        <v>125</v>
      </c>
      <c r="D383" t="s">
        <v>125</v>
      </c>
      <c r="E383">
        <v>33</v>
      </c>
    </row>
    <row r="384" spans="2:5" x14ac:dyDescent="0.3">
      <c r="B384" s="127">
        <v>43952</v>
      </c>
      <c r="C384" t="s">
        <v>127</v>
      </c>
      <c r="D384" t="s">
        <v>125</v>
      </c>
      <c r="E384">
        <v>3</v>
      </c>
    </row>
    <row r="385" spans="2:5" x14ac:dyDescent="0.3">
      <c r="B385" s="127">
        <v>43901</v>
      </c>
      <c r="C385" t="s">
        <v>39</v>
      </c>
      <c r="D385" t="s">
        <v>39</v>
      </c>
      <c r="E385">
        <v>6</v>
      </c>
    </row>
    <row r="386" spans="2:5" x14ac:dyDescent="0.3">
      <c r="B386" s="127">
        <v>43930</v>
      </c>
      <c r="C386" t="s">
        <v>127</v>
      </c>
      <c r="D386" t="s">
        <v>125</v>
      </c>
      <c r="E386">
        <v>5</v>
      </c>
    </row>
    <row r="387" spans="2:5" x14ac:dyDescent="0.3">
      <c r="B387" s="127">
        <v>43924</v>
      </c>
      <c r="C387" t="s">
        <v>126</v>
      </c>
      <c r="D387" t="s">
        <v>126</v>
      </c>
      <c r="E387">
        <v>432</v>
      </c>
    </row>
    <row r="388" spans="2:5" x14ac:dyDescent="0.3">
      <c r="B388" s="127">
        <v>43939</v>
      </c>
      <c r="C388" t="s">
        <v>126</v>
      </c>
      <c r="D388" t="s">
        <v>126</v>
      </c>
      <c r="E388">
        <v>356</v>
      </c>
    </row>
    <row r="389" spans="2:5" x14ac:dyDescent="0.3">
      <c r="B389" s="127">
        <v>43900</v>
      </c>
      <c r="C389" t="s">
        <v>39</v>
      </c>
      <c r="D389" t="s">
        <v>39</v>
      </c>
      <c r="E389">
        <v>1</v>
      </c>
    </row>
    <row r="390" spans="2:5" x14ac:dyDescent="0.3">
      <c r="B390" s="127">
        <v>43960</v>
      </c>
      <c r="C390" t="s">
        <v>127</v>
      </c>
      <c r="D390" t="s">
        <v>125</v>
      </c>
      <c r="E390">
        <v>1</v>
      </c>
    </row>
    <row r="391" spans="2:5" x14ac:dyDescent="0.3">
      <c r="B391" s="127">
        <v>43956</v>
      </c>
      <c r="C391" t="s">
        <v>125</v>
      </c>
      <c r="D391" t="s">
        <v>126</v>
      </c>
      <c r="E391">
        <v>8</v>
      </c>
    </row>
    <row r="392" spans="2:5" x14ac:dyDescent="0.3">
      <c r="B392" s="127">
        <v>43926</v>
      </c>
      <c r="C392" t="s">
        <v>125</v>
      </c>
      <c r="D392" t="s">
        <v>126</v>
      </c>
      <c r="E392">
        <v>48</v>
      </c>
    </row>
    <row r="393" spans="2:5" x14ac:dyDescent="0.3">
      <c r="B393" s="127">
        <v>43931</v>
      </c>
      <c r="C393" t="s">
        <v>127</v>
      </c>
      <c r="D393" t="s">
        <v>125</v>
      </c>
      <c r="E393">
        <v>4</v>
      </c>
    </row>
    <row r="394" spans="2:5" x14ac:dyDescent="0.3">
      <c r="B394" s="127">
        <v>43958</v>
      </c>
      <c r="C394" t="s">
        <v>127</v>
      </c>
      <c r="D394" t="s">
        <v>126</v>
      </c>
      <c r="E394">
        <v>10</v>
      </c>
    </row>
    <row r="395" spans="2:5" x14ac:dyDescent="0.3">
      <c r="B395" s="127">
        <v>43909</v>
      </c>
      <c r="C395" t="s">
        <v>39</v>
      </c>
      <c r="D395" t="s">
        <v>39</v>
      </c>
      <c r="E395">
        <v>37</v>
      </c>
    </row>
    <row r="396" spans="2:5" x14ac:dyDescent="0.3">
      <c r="B396" s="127">
        <v>43958</v>
      </c>
      <c r="C396" t="s">
        <v>126</v>
      </c>
      <c r="D396" t="s">
        <v>127</v>
      </c>
      <c r="E396">
        <v>3</v>
      </c>
    </row>
    <row r="397" spans="2:5" x14ac:dyDescent="0.3">
      <c r="B397" s="127">
        <v>43920</v>
      </c>
      <c r="C397" t="s">
        <v>125</v>
      </c>
      <c r="D397" t="s">
        <v>125</v>
      </c>
      <c r="E397">
        <v>175</v>
      </c>
    </row>
    <row r="398" spans="2:5" x14ac:dyDescent="0.3">
      <c r="B398" s="127">
        <v>43953</v>
      </c>
      <c r="C398" t="s">
        <v>127</v>
      </c>
      <c r="D398" t="s">
        <v>127</v>
      </c>
      <c r="E398">
        <v>2</v>
      </c>
    </row>
    <row r="399" spans="2:5" x14ac:dyDescent="0.3">
      <c r="B399" s="127">
        <v>43961</v>
      </c>
      <c r="C399" t="s">
        <v>126</v>
      </c>
      <c r="D399" t="s">
        <v>126</v>
      </c>
      <c r="E399">
        <v>101</v>
      </c>
    </row>
    <row r="400" spans="2:5" x14ac:dyDescent="0.3">
      <c r="B400" s="127">
        <v>43926</v>
      </c>
      <c r="C400" t="s">
        <v>126</v>
      </c>
      <c r="D400" t="s">
        <v>126</v>
      </c>
      <c r="E400">
        <v>459</v>
      </c>
    </row>
    <row r="401" spans="2:5" x14ac:dyDescent="0.3">
      <c r="B401" s="127">
        <v>43951</v>
      </c>
      <c r="C401" t="s">
        <v>126</v>
      </c>
      <c r="D401" t="s">
        <v>126</v>
      </c>
      <c r="E401">
        <v>204</v>
      </c>
    </row>
    <row r="402" spans="2:5" x14ac:dyDescent="0.3">
      <c r="B402" s="127">
        <v>43926</v>
      </c>
      <c r="C402" t="s">
        <v>127</v>
      </c>
      <c r="D402" t="s">
        <v>127</v>
      </c>
      <c r="E402">
        <v>3</v>
      </c>
    </row>
    <row r="403" spans="2:5" x14ac:dyDescent="0.3">
      <c r="B403" s="127">
        <v>43947</v>
      </c>
      <c r="C403" t="s">
        <v>126</v>
      </c>
      <c r="D403" t="s">
        <v>127</v>
      </c>
      <c r="E403">
        <v>4</v>
      </c>
    </row>
    <row r="404" spans="2:5" x14ac:dyDescent="0.3">
      <c r="B404" s="127">
        <v>43896</v>
      </c>
      <c r="C404" t="s">
        <v>39</v>
      </c>
      <c r="D404" t="s">
        <v>39</v>
      </c>
      <c r="E404">
        <v>2</v>
      </c>
    </row>
    <row r="405" spans="2:5" x14ac:dyDescent="0.3">
      <c r="B405" s="127">
        <v>43944</v>
      </c>
      <c r="C405" t="s">
        <v>126</v>
      </c>
      <c r="D405" t="s">
        <v>125</v>
      </c>
      <c r="E405">
        <v>2</v>
      </c>
    </row>
    <row r="406" spans="2:5" x14ac:dyDescent="0.3">
      <c r="B406" s="127">
        <v>43930</v>
      </c>
      <c r="C406" t="s">
        <v>125</v>
      </c>
      <c r="D406" t="s">
        <v>126</v>
      </c>
      <c r="E406">
        <v>36</v>
      </c>
    </row>
    <row r="407" spans="2:5" x14ac:dyDescent="0.3">
      <c r="B407" s="127">
        <v>43918</v>
      </c>
      <c r="C407" t="s">
        <v>125</v>
      </c>
      <c r="D407" t="s">
        <v>127</v>
      </c>
      <c r="E407">
        <v>2</v>
      </c>
    </row>
    <row r="408" spans="2:5" x14ac:dyDescent="0.3">
      <c r="B408" s="127">
        <v>43959</v>
      </c>
      <c r="C408" t="s">
        <v>126</v>
      </c>
      <c r="D408" t="s">
        <v>126</v>
      </c>
      <c r="E408">
        <v>125</v>
      </c>
    </row>
    <row r="409" spans="2:5" x14ac:dyDescent="0.3">
      <c r="B409" s="127">
        <v>43915</v>
      </c>
      <c r="C409" t="s">
        <v>125</v>
      </c>
      <c r="D409" t="s">
        <v>125</v>
      </c>
      <c r="E409">
        <v>97</v>
      </c>
    </row>
    <row r="410" spans="2:5" x14ac:dyDescent="0.3">
      <c r="B410" s="127">
        <v>43932</v>
      </c>
      <c r="C410" t="s">
        <v>125</v>
      </c>
      <c r="D410" t="s">
        <v>127</v>
      </c>
      <c r="E410">
        <v>2</v>
      </c>
    </row>
    <row r="411" spans="2:5" x14ac:dyDescent="0.3">
      <c r="B411" s="127">
        <v>43959</v>
      </c>
      <c r="C411" t="s">
        <v>125</v>
      </c>
      <c r="D411" t="s">
        <v>126</v>
      </c>
      <c r="E411">
        <v>10</v>
      </c>
    </row>
    <row r="412" spans="2:5" x14ac:dyDescent="0.3">
      <c r="B412" s="127">
        <v>43930</v>
      </c>
      <c r="C412" t="s">
        <v>126</v>
      </c>
      <c r="D412" t="s">
        <v>127</v>
      </c>
      <c r="E412">
        <v>10</v>
      </c>
    </row>
    <row r="413" spans="2:5" x14ac:dyDescent="0.3">
      <c r="B413" s="127">
        <v>43924</v>
      </c>
      <c r="C413" t="s">
        <v>127</v>
      </c>
      <c r="D413" t="s">
        <v>127</v>
      </c>
      <c r="E413">
        <v>3</v>
      </c>
    </row>
    <row r="414" spans="2:5" x14ac:dyDescent="0.3">
      <c r="B414" s="127">
        <v>43925</v>
      </c>
      <c r="C414" t="s">
        <v>125</v>
      </c>
      <c r="D414" t="s">
        <v>126</v>
      </c>
      <c r="E414">
        <v>41</v>
      </c>
    </row>
    <row r="415" spans="2:5" x14ac:dyDescent="0.3">
      <c r="B415" s="127">
        <v>43940</v>
      </c>
      <c r="C415" t="s">
        <v>127</v>
      </c>
      <c r="D415" t="s">
        <v>126</v>
      </c>
      <c r="E415">
        <v>26</v>
      </c>
    </row>
    <row r="416" spans="2:5" x14ac:dyDescent="0.3">
      <c r="B416" s="127">
        <v>43932</v>
      </c>
      <c r="C416" t="s">
        <v>127</v>
      </c>
      <c r="D416" t="s">
        <v>126</v>
      </c>
      <c r="E416">
        <v>28</v>
      </c>
    </row>
    <row r="417" spans="2:5" x14ac:dyDescent="0.3">
      <c r="B417" s="127">
        <v>43934</v>
      </c>
      <c r="C417" t="s">
        <v>126</v>
      </c>
      <c r="D417" t="s">
        <v>126</v>
      </c>
      <c r="E417">
        <v>461</v>
      </c>
    </row>
    <row r="418" spans="2:5" x14ac:dyDescent="0.3">
      <c r="B418" s="127">
        <v>43934</v>
      </c>
      <c r="C418" t="s">
        <v>127</v>
      </c>
      <c r="D418" t="s">
        <v>127</v>
      </c>
      <c r="E418">
        <v>3</v>
      </c>
    </row>
    <row r="419" spans="2:5" x14ac:dyDescent="0.3">
      <c r="B419" s="127">
        <v>43914</v>
      </c>
      <c r="C419" t="s">
        <v>127</v>
      </c>
      <c r="D419" t="s">
        <v>125</v>
      </c>
      <c r="E419">
        <v>2</v>
      </c>
    </row>
    <row r="420" spans="2:5" x14ac:dyDescent="0.3">
      <c r="B420" s="127">
        <v>43955</v>
      </c>
      <c r="C420" t="s">
        <v>125</v>
      </c>
      <c r="D420" t="s">
        <v>126</v>
      </c>
      <c r="E420">
        <v>13</v>
      </c>
    </row>
    <row r="421" spans="2:5" x14ac:dyDescent="0.3">
      <c r="B421" s="127">
        <v>43936</v>
      </c>
      <c r="C421" t="s">
        <v>127</v>
      </c>
      <c r="D421" t="s">
        <v>127</v>
      </c>
      <c r="E421">
        <v>1</v>
      </c>
    </row>
    <row r="422" spans="2:5" x14ac:dyDescent="0.3">
      <c r="B422" s="127">
        <v>43954</v>
      </c>
      <c r="C422" t="s">
        <v>125</v>
      </c>
      <c r="D422" t="s">
        <v>125</v>
      </c>
      <c r="E422">
        <v>32</v>
      </c>
    </row>
    <row r="423" spans="2:5" x14ac:dyDescent="0.3">
      <c r="B423" s="127">
        <v>43933</v>
      </c>
      <c r="C423" t="s">
        <v>126</v>
      </c>
      <c r="D423" t="s">
        <v>127</v>
      </c>
      <c r="E423">
        <v>5</v>
      </c>
    </row>
    <row r="424" spans="2:5" x14ac:dyDescent="0.3">
      <c r="B424" s="127">
        <v>43914</v>
      </c>
      <c r="C424" t="s">
        <v>39</v>
      </c>
      <c r="D424" t="s">
        <v>39</v>
      </c>
      <c r="E424">
        <v>1</v>
      </c>
    </row>
    <row r="425" spans="2:5" x14ac:dyDescent="0.3">
      <c r="B425" s="127">
        <v>43916</v>
      </c>
      <c r="C425" t="s">
        <v>126</v>
      </c>
      <c r="D425" t="s">
        <v>126</v>
      </c>
      <c r="E425">
        <v>169</v>
      </c>
    </row>
    <row r="426" spans="2:5" x14ac:dyDescent="0.3">
      <c r="B426" s="127">
        <v>43924</v>
      </c>
      <c r="C426" t="s">
        <v>126</v>
      </c>
      <c r="D426" t="s">
        <v>125</v>
      </c>
      <c r="E426">
        <v>2</v>
      </c>
    </row>
    <row r="427" spans="2:5" x14ac:dyDescent="0.3">
      <c r="B427" s="127">
        <v>43939</v>
      </c>
      <c r="C427" t="s">
        <v>126</v>
      </c>
      <c r="D427" t="s">
        <v>125</v>
      </c>
      <c r="E427">
        <v>1</v>
      </c>
    </row>
    <row r="428" spans="2:5" x14ac:dyDescent="0.3">
      <c r="B428" s="127">
        <v>43918</v>
      </c>
      <c r="C428" t="s">
        <v>127</v>
      </c>
      <c r="D428" t="s">
        <v>126</v>
      </c>
      <c r="E428">
        <v>8</v>
      </c>
    </row>
    <row r="429" spans="2:5" x14ac:dyDescent="0.3">
      <c r="B429" s="127">
        <v>43939</v>
      </c>
      <c r="C429" t="s">
        <v>125</v>
      </c>
      <c r="D429" t="s">
        <v>127</v>
      </c>
      <c r="E429">
        <v>2</v>
      </c>
    </row>
    <row r="430" spans="2:5" x14ac:dyDescent="0.3">
      <c r="B430" s="127">
        <v>43905</v>
      </c>
      <c r="C430" t="s">
        <v>39</v>
      </c>
      <c r="D430" t="s">
        <v>39</v>
      </c>
      <c r="E430">
        <v>20</v>
      </c>
    </row>
    <row r="431" spans="2:5" x14ac:dyDescent="0.3">
      <c r="B431" s="127">
        <v>43904</v>
      </c>
      <c r="C431" t="s">
        <v>39</v>
      </c>
      <c r="D431" t="s">
        <v>39</v>
      </c>
      <c r="E431">
        <v>18</v>
      </c>
    </row>
    <row r="432" spans="2:5" x14ac:dyDescent="0.3">
      <c r="B432" s="127">
        <v>43914</v>
      </c>
      <c r="C432" t="s">
        <v>125</v>
      </c>
      <c r="D432" t="s">
        <v>126</v>
      </c>
      <c r="E432">
        <v>17</v>
      </c>
    </row>
    <row r="433" spans="2:5" x14ac:dyDescent="0.3">
      <c r="B433" s="127">
        <v>43943</v>
      </c>
      <c r="C433" t="s">
        <v>125</v>
      </c>
      <c r="D433" t="s">
        <v>127</v>
      </c>
      <c r="E433">
        <v>4</v>
      </c>
    </row>
    <row r="434" spans="2:5" x14ac:dyDescent="0.3">
      <c r="B434" s="127">
        <v>43940</v>
      </c>
      <c r="C434" t="s">
        <v>127</v>
      </c>
      <c r="D434" t="s">
        <v>125</v>
      </c>
      <c r="E434">
        <v>2</v>
      </c>
    </row>
    <row r="435" spans="2:5" x14ac:dyDescent="0.3">
      <c r="B435" s="127">
        <v>43952</v>
      </c>
      <c r="C435" t="s">
        <v>127</v>
      </c>
      <c r="D435" t="s">
        <v>126</v>
      </c>
      <c r="E435">
        <v>13</v>
      </c>
    </row>
    <row r="436" spans="2:5" x14ac:dyDescent="0.3">
      <c r="B436" s="127">
        <v>43921</v>
      </c>
      <c r="C436" t="s">
        <v>127</v>
      </c>
      <c r="D436" t="s">
        <v>127</v>
      </c>
      <c r="E436">
        <v>1</v>
      </c>
    </row>
    <row r="437" spans="2:5" x14ac:dyDescent="0.3">
      <c r="B437" s="127">
        <v>43951</v>
      </c>
      <c r="C437" t="s">
        <v>127</v>
      </c>
      <c r="D437" t="s">
        <v>127</v>
      </c>
      <c r="E437">
        <v>2</v>
      </c>
    </row>
    <row r="438" spans="2:5" x14ac:dyDescent="0.3">
      <c r="B438" s="127">
        <v>43907</v>
      </c>
      <c r="C438" t="s">
        <v>125</v>
      </c>
      <c r="D438" t="s">
        <v>126</v>
      </c>
      <c r="E438">
        <v>1</v>
      </c>
    </row>
    <row r="439" spans="2:5" x14ac:dyDescent="0.3">
      <c r="B439" s="127">
        <v>43942</v>
      </c>
      <c r="C439" t="s">
        <v>125</v>
      </c>
      <c r="D439" t="s">
        <v>126</v>
      </c>
      <c r="E439">
        <v>35</v>
      </c>
    </row>
    <row r="440" spans="2:5" x14ac:dyDescent="0.3">
      <c r="B440" s="127">
        <v>43924</v>
      </c>
      <c r="C440" t="s">
        <v>125</v>
      </c>
      <c r="D440" t="s">
        <v>127</v>
      </c>
      <c r="E440">
        <v>2</v>
      </c>
    </row>
    <row r="441" spans="2:5" x14ac:dyDescent="0.3">
      <c r="B441" s="127">
        <v>43944</v>
      </c>
      <c r="C441" t="s">
        <v>127</v>
      </c>
      <c r="D441" t="s">
        <v>126</v>
      </c>
      <c r="E441">
        <v>21</v>
      </c>
    </row>
    <row r="442" spans="2:5" x14ac:dyDescent="0.3">
      <c r="B442" s="127">
        <v>43953</v>
      </c>
      <c r="C442" t="s">
        <v>126</v>
      </c>
      <c r="D442" t="s">
        <v>126</v>
      </c>
      <c r="E442">
        <v>195</v>
      </c>
    </row>
    <row r="443" spans="2:5" x14ac:dyDescent="0.3">
      <c r="B443" s="127">
        <v>43922</v>
      </c>
      <c r="C443" t="s">
        <v>126</v>
      </c>
      <c r="D443" t="s">
        <v>127</v>
      </c>
      <c r="E443">
        <v>5</v>
      </c>
    </row>
    <row r="444" spans="2:5" x14ac:dyDescent="0.3">
      <c r="B444" s="127">
        <v>43911</v>
      </c>
      <c r="C444" t="s">
        <v>39</v>
      </c>
      <c r="D444" t="s">
        <v>39</v>
      </c>
      <c r="E444">
        <v>43</v>
      </c>
    </row>
    <row r="445" spans="2:5" x14ac:dyDescent="0.3">
      <c r="B445" s="127">
        <v>43912</v>
      </c>
      <c r="C445" t="s">
        <v>39</v>
      </c>
      <c r="D445" t="s">
        <v>39</v>
      </c>
      <c r="E445">
        <v>41</v>
      </c>
    </row>
    <row r="446" spans="2:5" x14ac:dyDescent="0.3">
      <c r="B446" s="127">
        <v>43962</v>
      </c>
      <c r="C446" t="s">
        <v>126</v>
      </c>
      <c r="D446" t="s">
        <v>127</v>
      </c>
      <c r="E446">
        <v>2</v>
      </c>
    </row>
    <row r="447" spans="2:5" x14ac:dyDescent="0.3">
      <c r="B447" s="127">
        <v>43942</v>
      </c>
      <c r="C447" t="s">
        <v>125</v>
      </c>
      <c r="D447" t="s">
        <v>125</v>
      </c>
      <c r="E447">
        <v>100</v>
      </c>
    </row>
    <row r="448" spans="2:5" x14ac:dyDescent="0.3">
      <c r="B448" s="127">
        <v>43941</v>
      </c>
      <c r="C448" t="s">
        <v>125</v>
      </c>
      <c r="D448" t="s">
        <v>127</v>
      </c>
      <c r="E448">
        <v>6</v>
      </c>
    </row>
    <row r="449" spans="2:5" x14ac:dyDescent="0.3">
      <c r="B449" s="127">
        <v>43926</v>
      </c>
      <c r="C449" t="s">
        <v>126</v>
      </c>
      <c r="D449" t="s">
        <v>125</v>
      </c>
      <c r="E449">
        <v>3</v>
      </c>
    </row>
    <row r="450" spans="2:5" x14ac:dyDescent="0.3">
      <c r="B450" s="127">
        <v>43917</v>
      </c>
      <c r="C450" t="s">
        <v>127</v>
      </c>
      <c r="D450" t="s">
        <v>127</v>
      </c>
      <c r="E450">
        <v>1</v>
      </c>
    </row>
    <row r="451" spans="2:5" x14ac:dyDescent="0.3">
      <c r="B451" s="127">
        <v>43920</v>
      </c>
      <c r="C451" t="s">
        <v>125</v>
      </c>
      <c r="D451" t="s">
        <v>126</v>
      </c>
      <c r="E451">
        <v>54</v>
      </c>
    </row>
    <row r="452" spans="2:5" x14ac:dyDescent="0.3">
      <c r="B452" s="127">
        <v>43919</v>
      </c>
      <c r="C452" t="s">
        <v>127</v>
      </c>
      <c r="D452" t="s">
        <v>127</v>
      </c>
      <c r="E452">
        <v>3</v>
      </c>
    </row>
    <row r="453" spans="2:5" x14ac:dyDescent="0.3">
      <c r="B453" s="127">
        <v>43906</v>
      </c>
      <c r="C453" t="s">
        <v>125</v>
      </c>
      <c r="D453" t="s">
        <v>125</v>
      </c>
      <c r="E453">
        <v>10</v>
      </c>
    </row>
    <row r="454" spans="2:5" x14ac:dyDescent="0.3">
      <c r="B454" s="127">
        <v>43914</v>
      </c>
      <c r="C454" t="s">
        <v>125</v>
      </c>
      <c r="D454" t="s">
        <v>125</v>
      </c>
      <c r="E454">
        <v>76</v>
      </c>
    </row>
    <row r="455" spans="2:5" x14ac:dyDescent="0.3">
      <c r="B455" s="127">
        <v>43910</v>
      </c>
      <c r="C455" t="s">
        <v>127</v>
      </c>
      <c r="D455" t="s">
        <v>126</v>
      </c>
      <c r="E455">
        <v>3</v>
      </c>
    </row>
    <row r="456" spans="2:5" x14ac:dyDescent="0.3">
      <c r="B456" s="127">
        <v>43916</v>
      </c>
      <c r="C456" t="s">
        <v>126</v>
      </c>
      <c r="D456" t="s">
        <v>125</v>
      </c>
      <c r="E456">
        <v>7</v>
      </c>
    </row>
    <row r="457" spans="2:5" x14ac:dyDescent="0.3">
      <c r="B457" s="127">
        <v>43955</v>
      </c>
      <c r="C457" t="s">
        <v>127</v>
      </c>
      <c r="D457" t="s">
        <v>127</v>
      </c>
      <c r="E457">
        <v>4</v>
      </c>
    </row>
    <row r="458" spans="2:5" x14ac:dyDescent="0.3">
      <c r="B458" s="127">
        <v>43918</v>
      </c>
      <c r="C458" t="s">
        <v>127</v>
      </c>
      <c r="D458" t="s">
        <v>125</v>
      </c>
      <c r="E458">
        <v>3</v>
      </c>
    </row>
    <row r="459" spans="2:5" x14ac:dyDescent="0.3">
      <c r="B459" s="127">
        <v>43925</v>
      </c>
      <c r="C459" t="s">
        <v>125</v>
      </c>
      <c r="D459" t="s">
        <v>125</v>
      </c>
      <c r="E459">
        <v>210</v>
      </c>
    </row>
    <row r="460" spans="2:5" x14ac:dyDescent="0.3">
      <c r="B460" s="127">
        <v>43940</v>
      </c>
      <c r="C460" t="s">
        <v>126</v>
      </c>
      <c r="D460" t="s">
        <v>127</v>
      </c>
      <c r="E460">
        <v>4</v>
      </c>
    </row>
    <row r="461" spans="2:5" x14ac:dyDescent="0.3">
      <c r="B461" s="127">
        <v>43944</v>
      </c>
      <c r="C461" t="s">
        <v>125</v>
      </c>
      <c r="D461" t="s">
        <v>127</v>
      </c>
      <c r="E461">
        <v>2</v>
      </c>
    </row>
    <row r="462" spans="2:5" x14ac:dyDescent="0.3">
      <c r="B462" s="127">
        <v>43930</v>
      </c>
      <c r="C462" t="s">
        <v>127</v>
      </c>
      <c r="D462" t="s">
        <v>126</v>
      </c>
      <c r="E462">
        <v>21</v>
      </c>
    </row>
    <row r="463" spans="2:5" x14ac:dyDescent="0.3">
      <c r="B463" s="127">
        <v>43936</v>
      </c>
      <c r="C463" t="s">
        <v>126</v>
      </c>
      <c r="D463" t="s">
        <v>125</v>
      </c>
      <c r="E463">
        <v>5</v>
      </c>
    </row>
    <row r="464" spans="2:5" x14ac:dyDescent="0.3">
      <c r="B464" s="127">
        <v>43945</v>
      </c>
      <c r="C464" t="s">
        <v>126</v>
      </c>
      <c r="D464" t="s">
        <v>126</v>
      </c>
      <c r="E464">
        <v>305</v>
      </c>
    </row>
    <row r="465" spans="2:5" x14ac:dyDescent="0.3">
      <c r="B465" s="127">
        <v>43923</v>
      </c>
      <c r="C465" t="s">
        <v>126</v>
      </c>
      <c r="D465" t="s">
        <v>125</v>
      </c>
      <c r="E465">
        <v>5</v>
      </c>
    </row>
    <row r="466" spans="2:5" x14ac:dyDescent="0.3">
      <c r="B466" s="127">
        <v>43950</v>
      </c>
      <c r="C466" t="s">
        <v>125</v>
      </c>
      <c r="D466" t="s">
        <v>127</v>
      </c>
      <c r="E466">
        <v>1</v>
      </c>
    </row>
    <row r="467" spans="2:5" x14ac:dyDescent="0.3">
      <c r="B467" s="127">
        <v>43908</v>
      </c>
      <c r="C467" t="s">
        <v>125</v>
      </c>
      <c r="D467" t="s">
        <v>126</v>
      </c>
      <c r="E467">
        <v>2</v>
      </c>
    </row>
    <row r="468" spans="2:5" x14ac:dyDescent="0.3">
      <c r="B468" s="127">
        <v>43956</v>
      </c>
      <c r="C468" t="s">
        <v>127</v>
      </c>
      <c r="D468" t="s">
        <v>127</v>
      </c>
      <c r="E468">
        <v>1</v>
      </c>
    </row>
    <row r="469" spans="2:5" x14ac:dyDescent="0.3">
      <c r="B469" s="127">
        <v>43930</v>
      </c>
      <c r="C469" t="s">
        <v>125</v>
      </c>
      <c r="D469" t="s">
        <v>125</v>
      </c>
      <c r="E469">
        <v>180</v>
      </c>
    </row>
    <row r="470" spans="2:5" x14ac:dyDescent="0.3">
      <c r="B470" s="127">
        <v>43962</v>
      </c>
      <c r="C470" t="s">
        <v>127</v>
      </c>
      <c r="D470" t="s">
        <v>126</v>
      </c>
      <c r="E470">
        <v>2</v>
      </c>
    </row>
    <row r="471" spans="2:5" x14ac:dyDescent="0.3">
      <c r="B471" s="127">
        <v>43948</v>
      </c>
      <c r="C471" t="s">
        <v>127</v>
      </c>
      <c r="D471" t="s">
        <v>125</v>
      </c>
      <c r="E471">
        <v>3</v>
      </c>
    </row>
    <row r="472" spans="2:5" x14ac:dyDescent="0.3">
      <c r="B472" s="127">
        <v>43936</v>
      </c>
      <c r="C472" t="s">
        <v>125</v>
      </c>
      <c r="D472" t="s">
        <v>127</v>
      </c>
      <c r="E472">
        <v>3</v>
      </c>
    </row>
    <row r="473" spans="2:5" x14ac:dyDescent="0.3">
      <c r="B473" s="127">
        <v>43922</v>
      </c>
      <c r="C473" t="s">
        <v>127</v>
      </c>
      <c r="D473" t="s">
        <v>126</v>
      </c>
      <c r="E473">
        <v>15</v>
      </c>
    </row>
    <row r="474" spans="2:5" x14ac:dyDescent="0.3">
      <c r="B474" s="127">
        <v>43937</v>
      </c>
      <c r="C474" t="s">
        <v>126</v>
      </c>
      <c r="D474" t="s">
        <v>126</v>
      </c>
      <c r="E474">
        <v>427</v>
      </c>
    </row>
    <row r="475" spans="2:5" x14ac:dyDescent="0.3">
      <c r="B475" s="127">
        <v>43903</v>
      </c>
      <c r="C475" t="s">
        <v>126</v>
      </c>
      <c r="D475" t="s">
        <v>126</v>
      </c>
      <c r="E475">
        <v>4</v>
      </c>
    </row>
    <row r="476" spans="2:5" x14ac:dyDescent="0.3">
      <c r="B476" s="127">
        <v>43955</v>
      </c>
      <c r="C476" t="s">
        <v>126</v>
      </c>
      <c r="D476" t="s">
        <v>127</v>
      </c>
      <c r="E476">
        <v>3</v>
      </c>
    </row>
    <row r="477" spans="2:5" x14ac:dyDescent="0.3">
      <c r="B477" s="127">
        <v>43962</v>
      </c>
      <c r="C477" t="s">
        <v>125</v>
      </c>
      <c r="D477" t="s">
        <v>125</v>
      </c>
      <c r="E477">
        <v>8</v>
      </c>
    </row>
    <row r="478" spans="2:5" x14ac:dyDescent="0.3">
      <c r="B478" s="127">
        <v>43909</v>
      </c>
      <c r="C478" t="s">
        <v>126</v>
      </c>
      <c r="D478" t="s">
        <v>126</v>
      </c>
      <c r="E478">
        <v>14</v>
      </c>
    </row>
    <row r="479" spans="2:5" x14ac:dyDescent="0.3">
      <c r="B479" s="127">
        <v>43911</v>
      </c>
      <c r="C479" t="s">
        <v>125</v>
      </c>
      <c r="D479" t="s">
        <v>127</v>
      </c>
      <c r="E479">
        <v>2</v>
      </c>
    </row>
    <row r="480" spans="2:5" x14ac:dyDescent="0.3">
      <c r="B480" s="127">
        <v>43907</v>
      </c>
      <c r="C480" t="s">
        <v>125</v>
      </c>
      <c r="D480" t="s">
        <v>125</v>
      </c>
      <c r="E480">
        <v>6</v>
      </c>
    </row>
    <row r="481" spans="2:5" x14ac:dyDescent="0.3">
      <c r="B481" s="127">
        <v>43945</v>
      </c>
      <c r="C481" t="s">
        <v>125</v>
      </c>
      <c r="D481" t="s">
        <v>127</v>
      </c>
      <c r="E481">
        <v>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9A113DC-17C8-47C7-889E-82BCA83E4A4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Tab1 Deaths by ethnicity</vt:lpstr>
      <vt:lpstr>Tab1a Deaths by ethnicity</vt:lpstr>
      <vt:lpstr>Tab2 Deaths by gender</vt:lpstr>
      <vt:lpstr>Tab2a Deaths by gender</vt:lpstr>
      <vt:lpstr>Tab3 Deaths by condition</vt:lpstr>
      <vt:lpstr>Tab3a Deaths by condition</vt:lpstr>
      <vt:lpstr>Tab4 Deaths by cond (detail)</vt:lpstr>
      <vt:lpstr>Tab4a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Flinders Sophie NHS England</cp:lastModifiedBy>
  <dcterms:created xsi:type="dcterms:W3CDTF">2020-04-18T17:00:38Z</dcterms:created>
  <dcterms:modified xsi:type="dcterms:W3CDTF">2021-03-18T11:00:28Z</dcterms:modified>
</cp:coreProperties>
</file>