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68" windowWidth="9600" windowHeight="432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<sst xmlns="http://schemas.openxmlformats.org/spreadsheetml/2006/main" count="514" uniqueCount="265">
  <si>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</si>
  <si>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</si>
  <si>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</si>
  <si>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</si>
  <si>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</si>
  <si>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</si>
  <si>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</si>
  <si>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</si>
  <si>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</si>
  <si>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</si>
  <si>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</si>
  <si>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</si>
  <si>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</si>
  <si>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</si>
  <si>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</si>
  <si>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</si>
  <si>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</si>
  <si>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</si>
  <si>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</si>
  <si>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</si>
  <si>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</si>
  <si>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</si>
  <si>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</si>
  <si>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</si>
  <si>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</si>
  <si>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</si>
  <si>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</si>
  <si>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</si>
  <si>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</si>
  <si>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</si>
  <si>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</si>
  <si>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</si>
  <si>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</si>
  <si>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</si>
  <si>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</si>
  <si>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</si>
  <si>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</si>
  <si>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</si>
  <si>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</si>
  <si>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</si>
  <si>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</si>
  <si>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</si>
  <si>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</si>
  <si>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</si>
  <si>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</si>
  <si>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</si>
  <si>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</si>
  <si>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</si>
  <si>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</si>
  <si>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</si>
  <si>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</si>
  <si>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</si>
  <si>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</si>
  <si>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</si>
  <si>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</si>
  <si>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</si>
  <si>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</si>
  <si>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</si>
  <si>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</si>
  <si>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</si>
  <si>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</si>
  <si>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</si>
  <si>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</si>
  <si>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</si>
  <si>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</si>
  <si>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</si>
  <si>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</si>
  <si>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</si>
  <si>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</si>
  <si>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</si>
  <si>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</si>
  <si>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</si>
  <si>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</si>
  <si>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</si>
  <si>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</si>
  <si>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</si>
  <si>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</si>
  <si>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</si>
  <si>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</si>
  <si>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</si>
  <si>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</si>
  <si>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</si>
  <si>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</si>
  <si>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</si>
  <si>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</si>
  <si>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</si>
  <si>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</si>
  <si>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</si>
  <si>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</si>
  <si>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</si>
  <si>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</si>
  <si>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</si>
  <si>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</si>
  <si>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</si>
  <si>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</si>
  <si>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</si>
  <si>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</si>
  <si>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</si>
  <si>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</si>
  <si>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</si>
  <si>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</si>
  <si>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</si>
  <si>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</si>
  <si>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</si>
  <si>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</si>
  <si>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</si>
  <si>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</si>
  <si>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</si>
  <si>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</si>
  <si>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</si>
  <si>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</si>
  <si>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</si>
  <si>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</si>
  <si>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</si>
  <si>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</si>
  <si>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</si>
  <si>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</si>
  <si>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</si>
  <si>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</si>
  <si>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</si>
  <si>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</si>
  <si>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</si>
  <si>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</si>
  <si>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</si>
  <si>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</si>
  <si>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</si>
  <si>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</si>
  <si>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</si>
  <si>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>Monthly data relating to referrals for first consultant outpatient appointments.</t>
  </si>
  <si>
    <t>Monthly Referral Return, NHS England and NHS Improvement, collected via SDCS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</si>
  <si>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</si>
  <si>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</si>
  <si>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</si>
  <si>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</si>
  <si>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</si>
  <si>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</si>
  <si>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</si>
  <si>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</si>
  <si>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</si>
  <si>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</si>
  <si>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</si>
  <si>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</si>
  <si>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</si>
  <si>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</si>
  <si>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</si>
  <si>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</si>
  <si>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</si>
  <si>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</si>
  <si>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</si>
  <si>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</si>
  <si>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</si>
  <si>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</si>
  <si>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</si>
  <si>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</si>
  <si>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</si>
  <si>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</si>
  <si>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</si>
  <si>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</si>
  <si>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</si>
  <si>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</si>
  <si>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</si>
  <si>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</si>
  <si>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</si>
  <si>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</si>
  <si>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</si>
  <si>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</si>
  <si>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</si>
  <si>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</si>
  <si>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</si>
  <si>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</si>
  <si>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</si>
  <si>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</si>
  <si>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</si>
  <si>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</si>
  <si>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</si>
  <si>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</si>
  <si>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</si>
  <si>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</si>
  <si>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</si>
  <si>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</si>
  <si>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</si>
  <si>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</si>
  <si>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</si>
  <si>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</si>
  <si>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</si>
  <si>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</si>
  <si>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</si>
  <si>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</si>
  <si>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</si>
  <si>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</si>
  <si>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</si>
  <si>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</si>
  <si>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</si>
  <si>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</si>
  <si>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</si>
  <si>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</si>
  <si>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</si>
  <si>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</si>
  <si>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</si>
  <si>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</si>
  <si>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</si>
  <si>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</si>
  <si>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</si>
  <si>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</si>
  <si>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</si>
  <si>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</si>
  <si>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</si>
  <si>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</si>
  <si>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</si>
  <si>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</si>
  <si>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</si>
  <si>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</si>
  <si>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</si>
  <si>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</si>
  <si>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</si>
  <si>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</si>
  <si>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</si>
  <si>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</si>
  <si>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</si>
  <si>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</si>
  <si>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</si>
  <si>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</si>
  <si>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</si>
  <si>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</si>
  <si>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</si>
  <si>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</si>
  <si>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</si>
  <si>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</si>
  <si>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</si>
  <si>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</si>
  <si>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</si>
  <si>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</si>
  <si>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</si>
  <si>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</si>
  <si>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</si>
  <si>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</si>
  <si>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</si>
  <si>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</si>
  <si>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</si>
  <si>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</si>
  <si>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</si>
  <si>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</si>
  <si>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2021-22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</si>
  <si>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</si>
  <si>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</si>
  <si>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</si>
  <si>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</si>
  <si>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</si>
  <si>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</si>
  <si>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</si>
  <si>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</si>
  <si>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</si>
  <si>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</si>
  <si>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</si>
  <si>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</si>
  <si>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</si>
  <si>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</si>
  <si>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</si>
  <si>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</si>
  <si>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</si>
  <si>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</si>
  <si>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June 2021</t>
  </si>
  <si>
    <t>12th August 2021</t>
  </si>
  <si>
    <t>June</t>
  </si>
  <si>
    <t>14th April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</si>
</sst>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26"/>
  <sheetViews>
    <sheetView showGridLines="0" tabSelected="1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6" width="8.7109375" style="4" customWidth="1"/>
    <col min="7" max="7" width="68.28125" style="4" customWidth="1"/>
    <col min="8" max="11" width="23.28125" style="4" customWidth="1"/>
    <col min="12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134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261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129</v>
      </c>
      <c r="F6" s="29"/>
    </row>
    <row r="7" spans="1:6" ht="12">
      <c r="A7" s="7"/>
      <c r="B7" s="6" t="s">
        <v>5</v>
      </c>
      <c r="C7" s="11" t="s">
        <v>15</v>
      </c>
      <c r="F7" s="29"/>
    </row>
    <row r="8" spans="1:6" ht="12">
      <c r="A8" s="7"/>
      <c r="B8" s="6" t="s">
        <v>3</v>
      </c>
      <c r="C8" s="11" t="s">
        <v>262</v>
      </c>
      <c r="F8" s="29"/>
    </row>
    <row r="9" spans="1:6" ht="12">
      <c r="A9" s="7"/>
      <c r="B9" s="6" t="s">
        <v>4</v>
      </c>
      <c r="C9" s="7" t="s">
        <v>264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2">
      <c r="A11" s="7"/>
      <c r="B11" s="6" t="s">
        <v>7</v>
      </c>
      <c r="C11" s="7" t="s">
        <v>95</v>
      </c>
      <c r="F11" s="29"/>
    </row>
    <row r="12" spans="1:6" ht="12">
      <c r="A12" s="7"/>
      <c r="B12" s="6"/>
      <c r="C12" s="7"/>
      <c r="F12" s="29"/>
    </row>
    <row r="13" spans="2:11" ht="19.5" customHeight="1">
      <c r="B13" s="44" t="s">
        <v>14</v>
      </c>
      <c r="C13" s="44"/>
      <c r="D13" s="44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135</v>
      </c>
      <c r="I14" s="33" t="s">
        <v>136</v>
      </c>
      <c r="J14" s="19" t="s">
        <v>130</v>
      </c>
      <c r="K14" s="19" t="s">
        <v>131</v>
      </c>
    </row>
    <row r="15" spans="2:11" ht="12">
      <c r="B15" s="25" t="s">
        <v>242</v>
      </c>
      <c r="C15" s="27" t="s">
        <v>263</v>
      </c>
      <c r="D15" s="25"/>
      <c r="E15" s="25"/>
      <c r="F15" s="25"/>
      <c r="G15" s="25" t="s">
        <v>12</v>
      </c>
      <c r="H15" s="28">
        <f>SUM(H17:H123)</f>
        <v>1057757</v>
      </c>
      <c r="I15" s="28">
        <f>SUM(I17:I123)</f>
        <v>841725</v>
      </c>
      <c r="J15" s="28">
        <f>SUM(J17:J123)</f>
        <v>1018386</v>
      </c>
      <c r="K15" s="28">
        <f>SUM(K17:K123)</f>
        <v>768315</v>
      </c>
    </row>
    <row r="16" spans="2:11" ht="12">
      <c r="B16" s="14"/>
      <c r="C16" s="14"/>
      <c r="D16" s="9"/>
      <c r="E16" s="9"/>
      <c r="F16" s="9"/>
      <c r="G16" s="9"/>
      <c r="H16" s="12"/>
      <c r="I16" s="12"/>
      <c r="J16" s="12"/>
      <c r="K16" s="12"/>
    </row>
    <row r="17" spans="2:11" ht="12">
      <c r="B17" s="1" t="str">
        <f aca="true" t="shared" si="0" ref="B17:B48">$B$15</f>
        <v>2021-22</v>
      </c>
      <c r="C17" s="1" t="str">
        <f aca="true" t="shared" si="1" ref="C17:C48">$C$15</f>
        <v>June</v>
      </c>
      <c r="D17" s="22" t="s">
        <v>93</v>
      </c>
      <c r="E17" s="1" t="s">
        <v>137</v>
      </c>
      <c r="F17" s="22" t="s">
        <v>87</v>
      </c>
      <c r="G17" s="3" t="s">
        <v>137</v>
      </c>
      <c r="H17" s="35">
        <v>41808</v>
      </c>
      <c r="I17" s="35">
        <v>37061</v>
      </c>
      <c r="J17" s="35">
        <v>41611</v>
      </c>
      <c r="K17" s="36">
        <v>36289</v>
      </c>
    </row>
    <row r="18" spans="2:11" ht="12">
      <c r="B18" s="3" t="str">
        <f t="shared" si="0"/>
        <v>2021-22</v>
      </c>
      <c r="C18" s="3" t="str">
        <f t="shared" si="1"/>
        <v>June</v>
      </c>
      <c r="D18" s="23" t="s">
        <v>90</v>
      </c>
      <c r="E18" s="3" t="s">
        <v>235</v>
      </c>
      <c r="F18" s="23" t="s">
        <v>109</v>
      </c>
      <c r="G18" s="3" t="s">
        <v>138</v>
      </c>
      <c r="H18" s="37">
        <v>32616</v>
      </c>
      <c r="I18" s="37">
        <v>26696</v>
      </c>
      <c r="J18" s="37">
        <v>30433</v>
      </c>
      <c r="K18" s="38">
        <v>21924</v>
      </c>
    </row>
    <row r="19" spans="2:11" ht="12">
      <c r="B19" s="3" t="str">
        <f t="shared" si="0"/>
        <v>2021-22</v>
      </c>
      <c r="C19" s="3" t="str">
        <f t="shared" si="1"/>
        <v>June</v>
      </c>
      <c r="D19" s="23" t="s">
        <v>90</v>
      </c>
      <c r="E19" s="3" t="s">
        <v>235</v>
      </c>
      <c r="F19" s="23" t="s">
        <v>110</v>
      </c>
      <c r="G19" s="3" t="s">
        <v>139</v>
      </c>
      <c r="H19" s="37">
        <v>34022</v>
      </c>
      <c r="I19" s="37">
        <v>27181</v>
      </c>
      <c r="J19" s="37">
        <v>33597</v>
      </c>
      <c r="K19" s="38">
        <v>24921</v>
      </c>
    </row>
    <row r="20" spans="2:11" ht="12">
      <c r="B20" s="3" t="str">
        <f t="shared" si="0"/>
        <v>2021-22</v>
      </c>
      <c r="C20" s="3" t="str">
        <f t="shared" si="1"/>
        <v>June</v>
      </c>
      <c r="D20" s="23" t="s">
        <v>90</v>
      </c>
      <c r="E20" s="3" t="s">
        <v>235</v>
      </c>
      <c r="F20" s="23" t="s">
        <v>111</v>
      </c>
      <c r="G20" s="3" t="s">
        <v>140</v>
      </c>
      <c r="H20" s="37">
        <v>25430</v>
      </c>
      <c r="I20" s="37">
        <v>30676</v>
      </c>
      <c r="J20" s="37">
        <v>23866</v>
      </c>
      <c r="K20" s="38">
        <v>26510</v>
      </c>
    </row>
    <row r="21" spans="2:11" ht="12">
      <c r="B21" s="3" t="str">
        <f t="shared" si="0"/>
        <v>2021-22</v>
      </c>
      <c r="C21" s="3" t="str">
        <f t="shared" si="1"/>
        <v>June</v>
      </c>
      <c r="D21" s="23" t="s">
        <v>90</v>
      </c>
      <c r="E21" s="3" t="s">
        <v>235</v>
      </c>
      <c r="F21" s="23" t="s">
        <v>243</v>
      </c>
      <c r="G21" s="3" t="s">
        <v>244</v>
      </c>
      <c r="H21" s="37">
        <v>40026</v>
      </c>
      <c r="I21" s="37">
        <v>27577</v>
      </c>
      <c r="J21" s="37">
        <v>35618</v>
      </c>
      <c r="K21" s="38">
        <v>20389</v>
      </c>
    </row>
    <row r="22" spans="2:11" ht="12">
      <c r="B22" s="3" t="str">
        <f t="shared" si="0"/>
        <v>2021-22</v>
      </c>
      <c r="C22" s="3" t="str">
        <f t="shared" si="1"/>
        <v>June</v>
      </c>
      <c r="D22" s="23" t="s">
        <v>90</v>
      </c>
      <c r="E22" s="3" t="s">
        <v>235</v>
      </c>
      <c r="F22" s="23" t="s">
        <v>245</v>
      </c>
      <c r="G22" s="3" t="s">
        <v>246</v>
      </c>
      <c r="H22" s="37">
        <v>40336</v>
      </c>
      <c r="I22" s="37">
        <v>40191</v>
      </c>
      <c r="J22" s="37">
        <v>38832</v>
      </c>
      <c r="K22" s="38">
        <v>38172</v>
      </c>
    </row>
    <row r="23" spans="2:11" ht="12">
      <c r="B23" s="3" t="str">
        <f t="shared" si="0"/>
        <v>2021-22</v>
      </c>
      <c r="C23" s="3" t="str">
        <f t="shared" si="1"/>
        <v>June</v>
      </c>
      <c r="D23" s="23" t="s">
        <v>98</v>
      </c>
      <c r="E23" s="3" t="s">
        <v>236</v>
      </c>
      <c r="F23" s="23" t="s">
        <v>77</v>
      </c>
      <c r="G23" s="3" t="s">
        <v>141</v>
      </c>
      <c r="H23" s="37">
        <v>12963</v>
      </c>
      <c r="I23" s="37">
        <v>9780</v>
      </c>
      <c r="J23" s="37">
        <v>12878</v>
      </c>
      <c r="K23" s="38">
        <v>9497</v>
      </c>
    </row>
    <row r="24" spans="2:11" ht="12">
      <c r="B24" s="3" t="str">
        <f t="shared" si="0"/>
        <v>2021-22</v>
      </c>
      <c r="C24" s="3" t="str">
        <f t="shared" si="1"/>
        <v>June</v>
      </c>
      <c r="D24" s="23" t="s">
        <v>98</v>
      </c>
      <c r="E24" s="3" t="s">
        <v>236</v>
      </c>
      <c r="F24" s="23" t="s">
        <v>78</v>
      </c>
      <c r="G24" s="3" t="s">
        <v>142</v>
      </c>
      <c r="H24" s="37">
        <v>9846</v>
      </c>
      <c r="I24" s="37">
        <v>7705</v>
      </c>
      <c r="J24" s="37">
        <v>9778</v>
      </c>
      <c r="K24" s="38">
        <v>7619</v>
      </c>
    </row>
    <row r="25" spans="2:11" ht="12">
      <c r="B25" s="3" t="str">
        <f t="shared" si="0"/>
        <v>2021-22</v>
      </c>
      <c r="C25" s="3" t="str">
        <f t="shared" si="1"/>
        <v>June</v>
      </c>
      <c r="D25" s="23" t="s">
        <v>98</v>
      </c>
      <c r="E25" s="3" t="s">
        <v>236</v>
      </c>
      <c r="F25" s="23" t="s">
        <v>79</v>
      </c>
      <c r="G25" s="3" t="s">
        <v>143</v>
      </c>
      <c r="H25" s="37">
        <v>11586</v>
      </c>
      <c r="I25" s="37">
        <v>6739</v>
      </c>
      <c r="J25" s="37">
        <v>11495</v>
      </c>
      <c r="K25" s="38">
        <v>6416</v>
      </c>
    </row>
    <row r="26" spans="2:11" ht="12">
      <c r="B26" s="3" t="str">
        <f t="shared" si="0"/>
        <v>2021-22</v>
      </c>
      <c r="C26" s="3" t="str">
        <f t="shared" si="1"/>
        <v>June</v>
      </c>
      <c r="D26" s="23" t="s">
        <v>98</v>
      </c>
      <c r="E26" s="3" t="s">
        <v>236</v>
      </c>
      <c r="F26" s="23" t="s">
        <v>80</v>
      </c>
      <c r="G26" s="3" t="s">
        <v>144</v>
      </c>
      <c r="H26" s="37">
        <v>8854</v>
      </c>
      <c r="I26" s="37">
        <v>6232</v>
      </c>
      <c r="J26" s="37">
        <v>8827</v>
      </c>
      <c r="K26" s="38">
        <v>5793</v>
      </c>
    </row>
    <row r="27" spans="2:11" ht="12">
      <c r="B27" s="3" t="str">
        <f t="shared" si="0"/>
        <v>2021-22</v>
      </c>
      <c r="C27" s="3" t="str">
        <f t="shared" si="1"/>
        <v>June</v>
      </c>
      <c r="D27" s="23" t="s">
        <v>98</v>
      </c>
      <c r="E27" s="3" t="s">
        <v>236</v>
      </c>
      <c r="F27" s="23" t="s">
        <v>99</v>
      </c>
      <c r="G27" s="3" t="s">
        <v>145</v>
      </c>
      <c r="H27" s="37">
        <v>12535</v>
      </c>
      <c r="I27" s="37">
        <v>13686</v>
      </c>
      <c r="J27" s="37">
        <v>12433</v>
      </c>
      <c r="K27" s="38">
        <v>11085</v>
      </c>
    </row>
    <row r="28" spans="2:11" ht="12">
      <c r="B28" s="3" t="str">
        <f t="shared" si="0"/>
        <v>2021-22</v>
      </c>
      <c r="C28" s="3" t="str">
        <f t="shared" si="1"/>
        <v>June</v>
      </c>
      <c r="D28" s="23" t="s">
        <v>98</v>
      </c>
      <c r="E28" s="3" t="s">
        <v>236</v>
      </c>
      <c r="F28" s="23" t="s">
        <v>107</v>
      </c>
      <c r="G28" s="3" t="s">
        <v>146</v>
      </c>
      <c r="H28" s="37">
        <v>20326</v>
      </c>
      <c r="I28" s="37">
        <v>11091</v>
      </c>
      <c r="J28" s="37">
        <v>20111</v>
      </c>
      <c r="K28" s="38">
        <v>10404</v>
      </c>
    </row>
    <row r="29" spans="2:11" ht="12">
      <c r="B29" s="3" t="str">
        <f t="shared" si="0"/>
        <v>2021-22</v>
      </c>
      <c r="C29" s="3" t="str">
        <f t="shared" si="1"/>
        <v>June</v>
      </c>
      <c r="D29" s="23" t="s">
        <v>98</v>
      </c>
      <c r="E29" s="3" t="s">
        <v>236</v>
      </c>
      <c r="F29" s="23" t="s">
        <v>112</v>
      </c>
      <c r="G29" s="3" t="s">
        <v>147</v>
      </c>
      <c r="H29" s="37">
        <v>14843</v>
      </c>
      <c r="I29" s="37">
        <v>14412</v>
      </c>
      <c r="J29" s="37">
        <v>14177</v>
      </c>
      <c r="K29" s="38">
        <v>13907</v>
      </c>
    </row>
    <row r="30" spans="2:11" ht="12">
      <c r="B30" s="3" t="str">
        <f t="shared" si="0"/>
        <v>2021-22</v>
      </c>
      <c r="C30" s="3" t="str">
        <f t="shared" si="1"/>
        <v>June</v>
      </c>
      <c r="D30" s="23" t="s">
        <v>100</v>
      </c>
      <c r="E30" s="3" t="s">
        <v>237</v>
      </c>
      <c r="F30" s="23" t="s">
        <v>74</v>
      </c>
      <c r="G30" s="3" t="s">
        <v>148</v>
      </c>
      <c r="H30" s="37">
        <v>4283</v>
      </c>
      <c r="I30" s="37">
        <v>2426</v>
      </c>
      <c r="J30" s="37">
        <v>3951</v>
      </c>
      <c r="K30" s="38">
        <v>2081</v>
      </c>
    </row>
    <row r="31" spans="2:11" ht="12">
      <c r="B31" s="3" t="str">
        <f t="shared" si="0"/>
        <v>2021-22</v>
      </c>
      <c r="C31" s="3" t="str">
        <f t="shared" si="1"/>
        <v>June</v>
      </c>
      <c r="D31" s="23" t="s">
        <v>100</v>
      </c>
      <c r="E31" s="3" t="s">
        <v>237</v>
      </c>
      <c r="F31" s="23" t="s">
        <v>75</v>
      </c>
      <c r="G31" s="3" t="s">
        <v>149</v>
      </c>
      <c r="H31" s="37">
        <v>14364</v>
      </c>
      <c r="I31" s="37">
        <v>6796</v>
      </c>
      <c r="J31" s="37">
        <v>13813</v>
      </c>
      <c r="K31" s="38">
        <v>5761</v>
      </c>
    </row>
    <row r="32" spans="2:11" ht="12">
      <c r="B32" s="3" t="str">
        <f t="shared" si="0"/>
        <v>2021-22</v>
      </c>
      <c r="C32" s="3" t="str">
        <f t="shared" si="1"/>
        <v>June</v>
      </c>
      <c r="D32" s="23" t="s">
        <v>100</v>
      </c>
      <c r="E32" s="3" t="s">
        <v>237</v>
      </c>
      <c r="F32" s="23" t="s">
        <v>76</v>
      </c>
      <c r="G32" s="3" t="s">
        <v>150</v>
      </c>
      <c r="H32" s="37">
        <v>3363</v>
      </c>
      <c r="I32" s="37">
        <v>2383</v>
      </c>
      <c r="J32" s="37">
        <v>2861</v>
      </c>
      <c r="K32" s="38">
        <v>2024</v>
      </c>
    </row>
    <row r="33" spans="2:11" ht="12">
      <c r="B33" s="3" t="str">
        <f t="shared" si="0"/>
        <v>2021-22</v>
      </c>
      <c r="C33" s="3" t="str">
        <f t="shared" si="1"/>
        <v>June</v>
      </c>
      <c r="D33" s="23" t="s">
        <v>100</v>
      </c>
      <c r="E33" s="3" t="s">
        <v>237</v>
      </c>
      <c r="F33" s="23" t="s">
        <v>101</v>
      </c>
      <c r="G33" s="3" t="s">
        <v>151</v>
      </c>
      <c r="H33" s="37">
        <v>8327</v>
      </c>
      <c r="I33" s="37">
        <v>4795</v>
      </c>
      <c r="J33" s="37">
        <v>7803</v>
      </c>
      <c r="K33" s="38">
        <v>4569</v>
      </c>
    </row>
    <row r="34" spans="2:11" ht="12">
      <c r="B34" s="3" t="str">
        <f t="shared" si="0"/>
        <v>2021-22</v>
      </c>
      <c r="C34" s="3" t="str">
        <f t="shared" si="1"/>
        <v>June</v>
      </c>
      <c r="D34" s="23" t="s">
        <v>100</v>
      </c>
      <c r="E34" s="3" t="s">
        <v>237</v>
      </c>
      <c r="F34" s="23" t="s">
        <v>102</v>
      </c>
      <c r="G34" s="3" t="s">
        <v>152</v>
      </c>
      <c r="H34" s="37">
        <v>10934</v>
      </c>
      <c r="I34" s="37">
        <v>11536</v>
      </c>
      <c r="J34" s="37">
        <v>10474</v>
      </c>
      <c r="K34" s="38">
        <v>9871</v>
      </c>
    </row>
    <row r="35" spans="2:11" ht="12">
      <c r="B35" s="3" t="str">
        <f t="shared" si="0"/>
        <v>2021-22</v>
      </c>
      <c r="C35" s="3" t="str">
        <f t="shared" si="1"/>
        <v>June</v>
      </c>
      <c r="D35" s="23" t="s">
        <v>100</v>
      </c>
      <c r="E35" s="3" t="s">
        <v>237</v>
      </c>
      <c r="F35" s="23" t="s">
        <v>113</v>
      </c>
      <c r="G35" s="3" t="s">
        <v>153</v>
      </c>
      <c r="H35" s="37">
        <v>17145</v>
      </c>
      <c r="I35" s="37">
        <v>10491</v>
      </c>
      <c r="J35" s="37">
        <v>16556</v>
      </c>
      <c r="K35" s="38">
        <v>10042</v>
      </c>
    </row>
    <row r="36" spans="2:11" ht="12">
      <c r="B36" s="3" t="str">
        <f t="shared" si="0"/>
        <v>2021-22</v>
      </c>
      <c r="C36" s="3" t="str">
        <f t="shared" si="1"/>
        <v>June</v>
      </c>
      <c r="D36" s="23" t="s">
        <v>100</v>
      </c>
      <c r="E36" s="3" t="s">
        <v>237</v>
      </c>
      <c r="F36" s="23" t="s">
        <v>114</v>
      </c>
      <c r="G36" s="3" t="s">
        <v>154</v>
      </c>
      <c r="H36" s="37">
        <v>36876</v>
      </c>
      <c r="I36" s="37">
        <v>32249</v>
      </c>
      <c r="J36" s="37">
        <v>34091</v>
      </c>
      <c r="K36" s="38">
        <v>26028</v>
      </c>
    </row>
    <row r="37" spans="2:11" ht="12">
      <c r="B37" s="3" t="str">
        <f t="shared" si="0"/>
        <v>2021-22</v>
      </c>
      <c r="C37" s="3" t="str">
        <f t="shared" si="1"/>
        <v>June</v>
      </c>
      <c r="D37" s="23" t="s">
        <v>100</v>
      </c>
      <c r="E37" s="3" t="s">
        <v>237</v>
      </c>
      <c r="F37" s="23" t="s">
        <v>115</v>
      </c>
      <c r="G37" s="3" t="s">
        <v>155</v>
      </c>
      <c r="H37" s="37">
        <v>24687</v>
      </c>
      <c r="I37" s="37">
        <v>12049</v>
      </c>
      <c r="J37" s="37">
        <v>23435</v>
      </c>
      <c r="K37" s="38">
        <v>11301</v>
      </c>
    </row>
    <row r="38" spans="2:11" ht="12">
      <c r="B38" s="3" t="str">
        <f t="shared" si="0"/>
        <v>2021-22</v>
      </c>
      <c r="C38" s="3" t="str">
        <f t="shared" si="1"/>
        <v>June</v>
      </c>
      <c r="D38" s="23" t="s">
        <v>100</v>
      </c>
      <c r="E38" s="3" t="s">
        <v>237</v>
      </c>
      <c r="F38" s="23" t="s">
        <v>116</v>
      </c>
      <c r="G38" s="3" t="s">
        <v>156</v>
      </c>
      <c r="H38" s="37">
        <v>10512</v>
      </c>
      <c r="I38" s="37">
        <v>5536</v>
      </c>
      <c r="J38" s="37">
        <v>10387</v>
      </c>
      <c r="K38" s="38">
        <v>5137</v>
      </c>
    </row>
    <row r="39" spans="2:11" ht="12">
      <c r="B39" s="3" t="str">
        <f t="shared" si="0"/>
        <v>2021-22</v>
      </c>
      <c r="C39" s="3" t="str">
        <f t="shared" si="1"/>
        <v>June</v>
      </c>
      <c r="D39" s="23" t="s">
        <v>100</v>
      </c>
      <c r="E39" s="3" t="s">
        <v>237</v>
      </c>
      <c r="F39" s="23" t="s">
        <v>247</v>
      </c>
      <c r="G39" s="3" t="s">
        <v>248</v>
      </c>
      <c r="H39" s="37">
        <v>14532</v>
      </c>
      <c r="I39" s="37">
        <v>7304</v>
      </c>
      <c r="J39" s="37">
        <v>13983</v>
      </c>
      <c r="K39" s="38">
        <v>6957</v>
      </c>
    </row>
    <row r="40" spans="2:11" ht="12">
      <c r="B40" s="3" t="str">
        <f t="shared" si="0"/>
        <v>2021-22</v>
      </c>
      <c r="C40" s="3" t="str">
        <f t="shared" si="1"/>
        <v>June</v>
      </c>
      <c r="D40" s="23" t="s">
        <v>100</v>
      </c>
      <c r="E40" s="3" t="s">
        <v>237</v>
      </c>
      <c r="F40" s="23" t="s">
        <v>249</v>
      </c>
      <c r="G40" s="3" t="s">
        <v>250</v>
      </c>
      <c r="H40" s="37">
        <v>24026</v>
      </c>
      <c r="I40" s="37">
        <v>18972</v>
      </c>
      <c r="J40" s="37">
        <v>22928</v>
      </c>
      <c r="K40" s="38">
        <v>17687</v>
      </c>
    </row>
    <row r="41" spans="2:11" ht="12">
      <c r="B41" s="3" t="str">
        <f t="shared" si="0"/>
        <v>2021-22</v>
      </c>
      <c r="C41" s="3" t="str">
        <f t="shared" si="1"/>
        <v>June</v>
      </c>
      <c r="D41" s="23" t="s">
        <v>103</v>
      </c>
      <c r="E41" s="3" t="s">
        <v>238</v>
      </c>
      <c r="F41" s="23" t="s">
        <v>56</v>
      </c>
      <c r="G41" s="3" t="s">
        <v>157</v>
      </c>
      <c r="H41" s="37">
        <v>4756</v>
      </c>
      <c r="I41" s="37">
        <v>4677</v>
      </c>
      <c r="J41" s="37">
        <v>4726</v>
      </c>
      <c r="K41" s="38">
        <v>4100</v>
      </c>
    </row>
    <row r="42" spans="2:11" ht="12">
      <c r="B42" s="3" t="str">
        <f t="shared" si="0"/>
        <v>2021-22</v>
      </c>
      <c r="C42" s="3" t="str">
        <f t="shared" si="1"/>
        <v>June</v>
      </c>
      <c r="D42" s="23" t="s">
        <v>103</v>
      </c>
      <c r="E42" s="3" t="s">
        <v>238</v>
      </c>
      <c r="F42" s="23" t="s">
        <v>57</v>
      </c>
      <c r="G42" s="3" t="s">
        <v>158</v>
      </c>
      <c r="H42" s="37">
        <v>4805</v>
      </c>
      <c r="I42" s="37">
        <v>5195</v>
      </c>
      <c r="J42" s="37">
        <v>4772</v>
      </c>
      <c r="K42" s="38">
        <v>4286</v>
      </c>
    </row>
    <row r="43" spans="2:11" ht="12">
      <c r="B43" s="3" t="str">
        <f t="shared" si="0"/>
        <v>2021-22</v>
      </c>
      <c r="C43" s="3" t="str">
        <f t="shared" si="1"/>
        <v>June</v>
      </c>
      <c r="D43" s="23" t="s">
        <v>103</v>
      </c>
      <c r="E43" s="3" t="s">
        <v>238</v>
      </c>
      <c r="F43" s="23" t="s">
        <v>58</v>
      </c>
      <c r="G43" s="3" t="s">
        <v>159</v>
      </c>
      <c r="H43" s="37">
        <v>5656</v>
      </c>
      <c r="I43" s="37">
        <v>5121</v>
      </c>
      <c r="J43" s="37">
        <v>5608</v>
      </c>
      <c r="K43" s="38">
        <v>4504</v>
      </c>
    </row>
    <row r="44" spans="2:11" ht="12">
      <c r="B44" s="3" t="str">
        <f t="shared" si="0"/>
        <v>2021-22</v>
      </c>
      <c r="C44" s="3" t="str">
        <f t="shared" si="1"/>
        <v>June</v>
      </c>
      <c r="D44" s="23" t="s">
        <v>103</v>
      </c>
      <c r="E44" s="3" t="s">
        <v>238</v>
      </c>
      <c r="F44" s="23" t="s">
        <v>59</v>
      </c>
      <c r="G44" s="3" t="s">
        <v>160</v>
      </c>
      <c r="H44" s="37">
        <v>2057</v>
      </c>
      <c r="I44" s="37">
        <v>2357</v>
      </c>
      <c r="J44" s="37">
        <v>2005</v>
      </c>
      <c r="K44" s="38">
        <v>2322</v>
      </c>
    </row>
    <row r="45" spans="2:11" ht="12">
      <c r="B45" s="3" t="str">
        <f t="shared" si="0"/>
        <v>2021-22</v>
      </c>
      <c r="C45" s="3" t="str">
        <f t="shared" si="1"/>
        <v>June</v>
      </c>
      <c r="D45" s="23" t="s">
        <v>103</v>
      </c>
      <c r="E45" s="3" t="s">
        <v>238</v>
      </c>
      <c r="F45" s="23" t="s">
        <v>60</v>
      </c>
      <c r="G45" s="3" t="s">
        <v>161</v>
      </c>
      <c r="H45" s="37">
        <v>2666</v>
      </c>
      <c r="I45" s="37">
        <v>2016</v>
      </c>
      <c r="J45" s="37">
        <v>2620</v>
      </c>
      <c r="K45" s="38">
        <v>1843</v>
      </c>
    </row>
    <row r="46" spans="2:11" ht="12">
      <c r="B46" s="3" t="str">
        <f t="shared" si="0"/>
        <v>2021-22</v>
      </c>
      <c r="C46" s="3" t="str">
        <f t="shared" si="1"/>
        <v>June</v>
      </c>
      <c r="D46" s="23" t="s">
        <v>103</v>
      </c>
      <c r="E46" s="3" t="s">
        <v>238</v>
      </c>
      <c r="F46" s="23" t="s">
        <v>61</v>
      </c>
      <c r="G46" s="3" t="s">
        <v>162</v>
      </c>
      <c r="H46" s="37">
        <v>2835</v>
      </c>
      <c r="I46" s="37">
        <v>4851</v>
      </c>
      <c r="J46" s="37">
        <v>2749</v>
      </c>
      <c r="K46" s="38">
        <v>4788</v>
      </c>
    </row>
    <row r="47" spans="2:11" ht="12">
      <c r="B47" s="3" t="str">
        <f t="shared" si="0"/>
        <v>2021-22</v>
      </c>
      <c r="C47" s="3" t="str">
        <f t="shared" si="1"/>
        <v>June</v>
      </c>
      <c r="D47" s="23" t="s">
        <v>103</v>
      </c>
      <c r="E47" s="3" t="s">
        <v>238</v>
      </c>
      <c r="F47" s="23" t="s">
        <v>62</v>
      </c>
      <c r="G47" s="3" t="s">
        <v>163</v>
      </c>
      <c r="H47" s="37">
        <v>3779</v>
      </c>
      <c r="I47" s="37">
        <v>2836</v>
      </c>
      <c r="J47" s="37">
        <v>3718</v>
      </c>
      <c r="K47" s="38">
        <v>2568</v>
      </c>
    </row>
    <row r="48" spans="2:11" ht="13.5" customHeight="1">
      <c r="B48" s="3" t="str">
        <f t="shared" si="0"/>
        <v>2021-22</v>
      </c>
      <c r="C48" s="3" t="str">
        <f t="shared" si="1"/>
        <v>June</v>
      </c>
      <c r="D48" s="23" t="s">
        <v>103</v>
      </c>
      <c r="E48" s="3" t="s">
        <v>238</v>
      </c>
      <c r="F48" s="23" t="s">
        <v>63</v>
      </c>
      <c r="G48" s="3" t="s">
        <v>164</v>
      </c>
      <c r="H48" s="37">
        <v>2372</v>
      </c>
      <c r="I48" s="37">
        <v>3518</v>
      </c>
      <c r="J48" s="37">
        <v>2308</v>
      </c>
      <c r="K48" s="38">
        <v>3496</v>
      </c>
    </row>
    <row r="49" spans="2:11" ht="13.5" customHeight="1">
      <c r="B49" s="3" t="str">
        <f aca="true" t="shared" si="2" ref="B49:B80">$B$15</f>
        <v>2021-22</v>
      </c>
      <c r="C49" s="3" t="str">
        <f aca="true" t="shared" si="3" ref="C49:C80">$C$15</f>
        <v>June</v>
      </c>
      <c r="D49" s="23" t="s">
        <v>103</v>
      </c>
      <c r="E49" s="3" t="s">
        <v>238</v>
      </c>
      <c r="F49" s="23" t="s">
        <v>64</v>
      </c>
      <c r="G49" s="3" t="s">
        <v>165</v>
      </c>
      <c r="H49" s="37">
        <v>4357</v>
      </c>
      <c r="I49" s="37">
        <v>7091</v>
      </c>
      <c r="J49" s="37">
        <v>4224</v>
      </c>
      <c r="K49" s="38">
        <v>6994</v>
      </c>
    </row>
    <row r="50" spans="2:11" ht="13.5" customHeight="1">
      <c r="B50" s="3" t="str">
        <f t="shared" si="2"/>
        <v>2021-22</v>
      </c>
      <c r="C50" s="3" t="str">
        <f t="shared" si="3"/>
        <v>June</v>
      </c>
      <c r="D50" s="23" t="s">
        <v>103</v>
      </c>
      <c r="E50" s="3" t="s">
        <v>238</v>
      </c>
      <c r="F50" s="23" t="s">
        <v>97</v>
      </c>
      <c r="G50" s="3" t="s">
        <v>166</v>
      </c>
      <c r="H50" s="37">
        <v>20384</v>
      </c>
      <c r="I50" s="37">
        <v>16030</v>
      </c>
      <c r="J50" s="37">
        <v>18664</v>
      </c>
      <c r="K50" s="38">
        <v>13242</v>
      </c>
    </row>
    <row r="51" spans="2:11" ht="13.5" customHeight="1">
      <c r="B51" s="3" t="str">
        <f t="shared" si="2"/>
        <v>2021-22</v>
      </c>
      <c r="C51" s="3" t="str">
        <f t="shared" si="3"/>
        <v>June</v>
      </c>
      <c r="D51" s="23" t="s">
        <v>103</v>
      </c>
      <c r="E51" s="3" t="s">
        <v>238</v>
      </c>
      <c r="F51" s="23" t="s">
        <v>108</v>
      </c>
      <c r="G51" s="3" t="s">
        <v>167</v>
      </c>
      <c r="H51" s="37">
        <v>16311</v>
      </c>
      <c r="I51" s="37">
        <v>12830</v>
      </c>
      <c r="J51" s="37">
        <v>15398</v>
      </c>
      <c r="K51" s="38">
        <v>11313</v>
      </c>
    </row>
    <row r="52" spans="2:11" ht="13.5" customHeight="1">
      <c r="B52" s="3" t="str">
        <f t="shared" si="2"/>
        <v>2021-22</v>
      </c>
      <c r="C52" s="3" t="str">
        <f t="shared" si="3"/>
        <v>June</v>
      </c>
      <c r="D52" s="23" t="s">
        <v>103</v>
      </c>
      <c r="E52" s="3" t="s">
        <v>238</v>
      </c>
      <c r="F52" s="23" t="s">
        <v>117</v>
      </c>
      <c r="G52" s="3" t="s">
        <v>168</v>
      </c>
      <c r="H52" s="37">
        <v>13504</v>
      </c>
      <c r="I52" s="37">
        <v>8818</v>
      </c>
      <c r="J52" s="37">
        <v>11753</v>
      </c>
      <c r="K52" s="38">
        <v>7749</v>
      </c>
    </row>
    <row r="53" spans="2:11" ht="13.5" customHeight="1">
      <c r="B53" s="3" t="str">
        <f t="shared" si="2"/>
        <v>2021-22</v>
      </c>
      <c r="C53" s="3" t="str">
        <f t="shared" si="3"/>
        <v>June</v>
      </c>
      <c r="D53" s="23" t="s">
        <v>103</v>
      </c>
      <c r="E53" s="3" t="s">
        <v>238</v>
      </c>
      <c r="F53" s="23" t="s">
        <v>118</v>
      </c>
      <c r="G53" s="3" t="s">
        <v>169</v>
      </c>
      <c r="H53" s="37">
        <v>14649</v>
      </c>
      <c r="I53" s="37">
        <v>9871</v>
      </c>
      <c r="J53" s="37">
        <v>14565</v>
      </c>
      <c r="K53" s="38">
        <v>9228</v>
      </c>
    </row>
    <row r="54" spans="2:11" ht="13.5" customHeight="1">
      <c r="B54" s="3" t="str">
        <f t="shared" si="2"/>
        <v>2021-22</v>
      </c>
      <c r="C54" s="3" t="str">
        <f t="shared" si="3"/>
        <v>June</v>
      </c>
      <c r="D54" s="23" t="s">
        <v>103</v>
      </c>
      <c r="E54" s="3" t="s">
        <v>238</v>
      </c>
      <c r="F54" s="23" t="s">
        <v>119</v>
      </c>
      <c r="G54" s="3" t="s">
        <v>170</v>
      </c>
      <c r="H54" s="37">
        <v>11914</v>
      </c>
      <c r="I54" s="37">
        <v>7938</v>
      </c>
      <c r="J54" s="37">
        <v>11862</v>
      </c>
      <c r="K54" s="38">
        <v>7682</v>
      </c>
    </row>
    <row r="55" spans="2:11" ht="12">
      <c r="B55" s="3" t="str">
        <f t="shared" si="2"/>
        <v>2021-22</v>
      </c>
      <c r="C55" s="3" t="str">
        <f t="shared" si="3"/>
        <v>June</v>
      </c>
      <c r="D55" s="23" t="s">
        <v>103</v>
      </c>
      <c r="E55" s="3" t="s">
        <v>238</v>
      </c>
      <c r="F55" s="23" t="s">
        <v>120</v>
      </c>
      <c r="G55" s="3" t="s">
        <v>171</v>
      </c>
      <c r="H55" s="37">
        <v>13779</v>
      </c>
      <c r="I55" s="37">
        <v>12055</v>
      </c>
      <c r="J55" s="37">
        <v>13178</v>
      </c>
      <c r="K55" s="38">
        <v>10428</v>
      </c>
    </row>
    <row r="56" spans="2:11" ht="12">
      <c r="B56" s="3" t="str">
        <f t="shared" si="2"/>
        <v>2021-22</v>
      </c>
      <c r="C56" s="3" t="str">
        <f t="shared" si="3"/>
        <v>June</v>
      </c>
      <c r="D56" s="23" t="s">
        <v>103</v>
      </c>
      <c r="E56" s="3" t="s">
        <v>238</v>
      </c>
      <c r="F56" s="23" t="s">
        <v>251</v>
      </c>
      <c r="G56" s="3" t="s">
        <v>252</v>
      </c>
      <c r="H56" s="37">
        <v>16331</v>
      </c>
      <c r="I56" s="37">
        <v>12377</v>
      </c>
      <c r="J56" s="37">
        <v>16245</v>
      </c>
      <c r="K56" s="38">
        <v>11573</v>
      </c>
    </row>
    <row r="57" spans="2:11" ht="12">
      <c r="B57" s="3" t="str">
        <f t="shared" si="2"/>
        <v>2021-22</v>
      </c>
      <c r="C57" s="3" t="str">
        <f t="shared" si="3"/>
        <v>June</v>
      </c>
      <c r="D57" s="23" t="s">
        <v>103</v>
      </c>
      <c r="E57" s="3" t="s">
        <v>238</v>
      </c>
      <c r="F57" s="23" t="s">
        <v>253</v>
      </c>
      <c r="G57" s="3" t="s">
        <v>254</v>
      </c>
      <c r="H57" s="37">
        <v>24988</v>
      </c>
      <c r="I57" s="37">
        <v>19009</v>
      </c>
      <c r="J57" s="37">
        <v>24055</v>
      </c>
      <c r="K57" s="38">
        <v>18015</v>
      </c>
    </row>
    <row r="58" spans="2:11" ht="12">
      <c r="B58" s="3" t="str">
        <f t="shared" si="2"/>
        <v>2021-22</v>
      </c>
      <c r="C58" s="3" t="str">
        <f t="shared" si="3"/>
        <v>June</v>
      </c>
      <c r="D58" s="23" t="s">
        <v>103</v>
      </c>
      <c r="E58" s="3" t="s">
        <v>238</v>
      </c>
      <c r="F58" s="23" t="s">
        <v>255</v>
      </c>
      <c r="G58" s="3" t="s">
        <v>256</v>
      </c>
      <c r="H58" s="37">
        <v>7962</v>
      </c>
      <c r="I58" s="37">
        <v>6749</v>
      </c>
      <c r="J58" s="37">
        <v>7883</v>
      </c>
      <c r="K58" s="38">
        <v>6638</v>
      </c>
    </row>
    <row r="59" spans="2:11" ht="12">
      <c r="B59" s="3" t="str">
        <f t="shared" si="2"/>
        <v>2021-22</v>
      </c>
      <c r="C59" s="3" t="str">
        <f t="shared" si="3"/>
        <v>June</v>
      </c>
      <c r="D59" s="23" t="s">
        <v>104</v>
      </c>
      <c r="E59" s="3" t="s">
        <v>239</v>
      </c>
      <c r="F59" s="23" t="s">
        <v>65</v>
      </c>
      <c r="G59" s="3" t="s">
        <v>172</v>
      </c>
      <c r="H59" s="37">
        <v>16047</v>
      </c>
      <c r="I59" s="37">
        <v>14764</v>
      </c>
      <c r="J59" s="37">
        <v>15541</v>
      </c>
      <c r="K59" s="38">
        <v>13166</v>
      </c>
    </row>
    <row r="60" spans="2:11" ht="12">
      <c r="B60" s="3" t="str">
        <f t="shared" si="2"/>
        <v>2021-22</v>
      </c>
      <c r="C60" s="3" t="str">
        <f t="shared" si="3"/>
        <v>June</v>
      </c>
      <c r="D60" s="23" t="s">
        <v>104</v>
      </c>
      <c r="E60" s="3" t="s">
        <v>239</v>
      </c>
      <c r="F60" s="23" t="s">
        <v>66</v>
      </c>
      <c r="G60" s="3" t="s">
        <v>173</v>
      </c>
      <c r="H60" s="37">
        <v>13126</v>
      </c>
      <c r="I60" s="37">
        <v>6268</v>
      </c>
      <c r="J60" s="37">
        <v>12398</v>
      </c>
      <c r="K60" s="38">
        <v>5883</v>
      </c>
    </row>
    <row r="61" spans="2:11" ht="12">
      <c r="B61" s="3" t="str">
        <f t="shared" si="2"/>
        <v>2021-22</v>
      </c>
      <c r="C61" s="3" t="str">
        <f t="shared" si="3"/>
        <v>June</v>
      </c>
      <c r="D61" s="23" t="s">
        <v>104</v>
      </c>
      <c r="E61" s="3" t="s">
        <v>239</v>
      </c>
      <c r="F61" s="23" t="s">
        <v>67</v>
      </c>
      <c r="G61" s="3" t="s">
        <v>174</v>
      </c>
      <c r="H61" s="37">
        <v>5881</v>
      </c>
      <c r="I61" s="37">
        <v>5448</v>
      </c>
      <c r="J61" s="37">
        <v>5865</v>
      </c>
      <c r="K61" s="38">
        <v>5402</v>
      </c>
    </row>
    <row r="62" spans="2:11" ht="12">
      <c r="B62" s="3" t="str">
        <f t="shared" si="2"/>
        <v>2021-22</v>
      </c>
      <c r="C62" s="3" t="str">
        <f t="shared" si="3"/>
        <v>June</v>
      </c>
      <c r="D62" s="23" t="s">
        <v>104</v>
      </c>
      <c r="E62" s="3" t="s">
        <v>239</v>
      </c>
      <c r="F62" s="23" t="s">
        <v>68</v>
      </c>
      <c r="G62" s="3" t="s">
        <v>175</v>
      </c>
      <c r="H62" s="37">
        <v>9715</v>
      </c>
      <c r="I62" s="37">
        <v>10906</v>
      </c>
      <c r="J62" s="37">
        <v>9436</v>
      </c>
      <c r="K62" s="38">
        <v>9999</v>
      </c>
    </row>
    <row r="63" spans="2:11" ht="12">
      <c r="B63" s="3" t="str">
        <f t="shared" si="2"/>
        <v>2021-22</v>
      </c>
      <c r="C63" s="3" t="str">
        <f t="shared" si="3"/>
        <v>June</v>
      </c>
      <c r="D63" s="23" t="s">
        <v>104</v>
      </c>
      <c r="E63" s="3" t="s">
        <v>239</v>
      </c>
      <c r="F63" s="23" t="s">
        <v>69</v>
      </c>
      <c r="G63" s="3" t="s">
        <v>176</v>
      </c>
      <c r="H63" s="37">
        <v>5285</v>
      </c>
      <c r="I63" s="37">
        <v>3534</v>
      </c>
      <c r="J63" s="37">
        <v>5250</v>
      </c>
      <c r="K63" s="38">
        <v>3369</v>
      </c>
    </row>
    <row r="64" spans="2:11" ht="12">
      <c r="B64" s="3" t="str">
        <f t="shared" si="2"/>
        <v>2021-22</v>
      </c>
      <c r="C64" s="3" t="str">
        <f t="shared" si="3"/>
        <v>June</v>
      </c>
      <c r="D64" s="23" t="s">
        <v>104</v>
      </c>
      <c r="E64" s="3" t="s">
        <v>239</v>
      </c>
      <c r="F64" s="23" t="s">
        <v>70</v>
      </c>
      <c r="G64" s="3" t="s">
        <v>177</v>
      </c>
      <c r="H64" s="37">
        <v>4209</v>
      </c>
      <c r="I64" s="37">
        <v>3341</v>
      </c>
      <c r="J64" s="37">
        <v>4196</v>
      </c>
      <c r="K64" s="38">
        <v>3304</v>
      </c>
    </row>
    <row r="65" spans="2:11" ht="12">
      <c r="B65" s="3" t="str">
        <f t="shared" si="2"/>
        <v>2021-22</v>
      </c>
      <c r="C65" s="3" t="str">
        <f t="shared" si="3"/>
        <v>June</v>
      </c>
      <c r="D65" s="23" t="s">
        <v>104</v>
      </c>
      <c r="E65" s="3" t="s">
        <v>239</v>
      </c>
      <c r="F65" s="23" t="s">
        <v>71</v>
      </c>
      <c r="G65" s="3" t="s">
        <v>178</v>
      </c>
      <c r="H65" s="37">
        <v>3588</v>
      </c>
      <c r="I65" s="37">
        <v>2070</v>
      </c>
      <c r="J65" s="37">
        <v>3583</v>
      </c>
      <c r="K65" s="38">
        <v>2019</v>
      </c>
    </row>
    <row r="66" spans="2:11" ht="12">
      <c r="B66" s="3" t="str">
        <f t="shared" si="2"/>
        <v>2021-22</v>
      </c>
      <c r="C66" s="3" t="str">
        <f t="shared" si="3"/>
        <v>June</v>
      </c>
      <c r="D66" s="23" t="s">
        <v>104</v>
      </c>
      <c r="E66" s="3" t="s">
        <v>239</v>
      </c>
      <c r="F66" s="23" t="s">
        <v>72</v>
      </c>
      <c r="G66" s="3" t="s">
        <v>179</v>
      </c>
      <c r="H66" s="37">
        <v>4872</v>
      </c>
      <c r="I66" s="37">
        <v>3509</v>
      </c>
      <c r="J66" s="37">
        <v>4788</v>
      </c>
      <c r="K66" s="38">
        <v>3027</v>
      </c>
    </row>
    <row r="67" spans="2:11" ht="12">
      <c r="B67" s="3" t="str">
        <f t="shared" si="2"/>
        <v>2021-22</v>
      </c>
      <c r="C67" s="3" t="str">
        <f t="shared" si="3"/>
        <v>June</v>
      </c>
      <c r="D67" s="23" t="s">
        <v>104</v>
      </c>
      <c r="E67" s="3" t="s">
        <v>239</v>
      </c>
      <c r="F67" s="23" t="s">
        <v>73</v>
      </c>
      <c r="G67" s="3" t="s">
        <v>180</v>
      </c>
      <c r="H67" s="37">
        <v>3543</v>
      </c>
      <c r="I67" s="37">
        <v>3454</v>
      </c>
      <c r="J67" s="37">
        <v>3460</v>
      </c>
      <c r="K67" s="38">
        <v>3157</v>
      </c>
    </row>
    <row r="68" spans="2:11" ht="12">
      <c r="B68" s="3" t="str">
        <f t="shared" si="2"/>
        <v>2021-22</v>
      </c>
      <c r="C68" s="3" t="str">
        <f t="shared" si="3"/>
        <v>June</v>
      </c>
      <c r="D68" s="23" t="s">
        <v>104</v>
      </c>
      <c r="E68" s="3" t="s">
        <v>239</v>
      </c>
      <c r="F68" s="23" t="s">
        <v>121</v>
      </c>
      <c r="G68" s="3" t="s">
        <v>181</v>
      </c>
      <c r="H68" s="37">
        <v>18356</v>
      </c>
      <c r="I68" s="37">
        <v>12176</v>
      </c>
      <c r="J68" s="37">
        <v>17712</v>
      </c>
      <c r="K68" s="38">
        <v>11776</v>
      </c>
    </row>
    <row r="69" spans="2:11" ht="12">
      <c r="B69" s="3" t="str">
        <f t="shared" si="2"/>
        <v>2021-22</v>
      </c>
      <c r="C69" s="3" t="str">
        <f t="shared" si="3"/>
        <v>June</v>
      </c>
      <c r="D69" s="23" t="s">
        <v>104</v>
      </c>
      <c r="E69" s="3" t="s">
        <v>239</v>
      </c>
      <c r="F69" s="23" t="s">
        <v>84</v>
      </c>
      <c r="G69" s="3" t="s">
        <v>182</v>
      </c>
      <c r="H69" s="37">
        <v>5914</v>
      </c>
      <c r="I69" s="37">
        <v>3267</v>
      </c>
      <c r="J69" s="37">
        <v>5883</v>
      </c>
      <c r="K69" s="38">
        <v>3188</v>
      </c>
    </row>
    <row r="70" spans="2:11" ht="12">
      <c r="B70" s="3" t="str">
        <f t="shared" si="2"/>
        <v>2021-22</v>
      </c>
      <c r="C70" s="3" t="str">
        <f t="shared" si="3"/>
        <v>June</v>
      </c>
      <c r="D70" s="23" t="s">
        <v>104</v>
      </c>
      <c r="E70" s="3" t="s">
        <v>239</v>
      </c>
      <c r="F70" s="23" t="s">
        <v>85</v>
      </c>
      <c r="G70" s="3" t="s">
        <v>183</v>
      </c>
      <c r="H70" s="37">
        <v>4103</v>
      </c>
      <c r="I70" s="37">
        <v>1632</v>
      </c>
      <c r="J70" s="37">
        <v>4099</v>
      </c>
      <c r="K70" s="38">
        <v>1616</v>
      </c>
    </row>
    <row r="71" spans="2:11" ht="12">
      <c r="B71" s="3" t="str">
        <f t="shared" si="2"/>
        <v>2021-22</v>
      </c>
      <c r="C71" s="3" t="str">
        <f t="shared" si="3"/>
        <v>June</v>
      </c>
      <c r="D71" s="23" t="s">
        <v>104</v>
      </c>
      <c r="E71" s="3" t="s">
        <v>239</v>
      </c>
      <c r="F71" s="23" t="s">
        <v>86</v>
      </c>
      <c r="G71" s="3" t="s">
        <v>184</v>
      </c>
      <c r="H71" s="37">
        <v>4301</v>
      </c>
      <c r="I71" s="37">
        <v>1573</v>
      </c>
      <c r="J71" s="37">
        <v>4295</v>
      </c>
      <c r="K71" s="38">
        <v>1557</v>
      </c>
    </row>
    <row r="72" spans="2:11" ht="12">
      <c r="B72" s="3" t="str">
        <f t="shared" si="2"/>
        <v>2021-22</v>
      </c>
      <c r="C72" s="3" t="str">
        <f t="shared" si="3"/>
        <v>June</v>
      </c>
      <c r="D72" s="23" t="s">
        <v>104</v>
      </c>
      <c r="E72" s="3" t="s">
        <v>239</v>
      </c>
      <c r="F72" s="23" t="s">
        <v>257</v>
      </c>
      <c r="G72" s="3" t="s">
        <v>258</v>
      </c>
      <c r="H72" s="37">
        <v>18208</v>
      </c>
      <c r="I72" s="37">
        <v>12991</v>
      </c>
      <c r="J72" s="37">
        <v>17768</v>
      </c>
      <c r="K72" s="38">
        <v>11941</v>
      </c>
    </row>
    <row r="73" spans="2:11" ht="12">
      <c r="B73" s="3" t="str">
        <f t="shared" si="2"/>
        <v>2021-22</v>
      </c>
      <c r="C73" s="3" t="str">
        <f t="shared" si="3"/>
        <v>June</v>
      </c>
      <c r="D73" s="23" t="s">
        <v>105</v>
      </c>
      <c r="E73" s="3" t="s">
        <v>240</v>
      </c>
      <c r="F73" s="23" t="s">
        <v>20</v>
      </c>
      <c r="G73" s="3" t="s">
        <v>185</v>
      </c>
      <c r="H73" s="37">
        <v>2622</v>
      </c>
      <c r="I73" s="37">
        <v>1273</v>
      </c>
      <c r="J73" s="37">
        <v>2453</v>
      </c>
      <c r="K73" s="38">
        <v>1210</v>
      </c>
    </row>
    <row r="74" spans="2:11" ht="12">
      <c r="B74" s="3" t="str">
        <f t="shared" si="2"/>
        <v>2021-22</v>
      </c>
      <c r="C74" s="3" t="str">
        <f t="shared" si="3"/>
        <v>June</v>
      </c>
      <c r="D74" s="23" t="s">
        <v>105</v>
      </c>
      <c r="E74" s="3" t="s">
        <v>240</v>
      </c>
      <c r="F74" s="23" t="s">
        <v>21</v>
      </c>
      <c r="G74" s="3" t="s">
        <v>186</v>
      </c>
      <c r="H74" s="37">
        <v>3229</v>
      </c>
      <c r="I74" s="37">
        <v>2805</v>
      </c>
      <c r="J74" s="37">
        <v>3189</v>
      </c>
      <c r="K74" s="38">
        <v>2604</v>
      </c>
    </row>
    <row r="75" spans="2:11" ht="12">
      <c r="B75" s="3" t="str">
        <f t="shared" si="2"/>
        <v>2021-22</v>
      </c>
      <c r="C75" s="3" t="str">
        <f t="shared" si="3"/>
        <v>June</v>
      </c>
      <c r="D75" s="23" t="s">
        <v>105</v>
      </c>
      <c r="E75" s="3" t="s">
        <v>240</v>
      </c>
      <c r="F75" s="23" t="s">
        <v>22</v>
      </c>
      <c r="G75" s="3" t="s">
        <v>187</v>
      </c>
      <c r="H75" s="37">
        <v>5370</v>
      </c>
      <c r="I75" s="37">
        <v>3849</v>
      </c>
      <c r="J75" s="37">
        <v>5360</v>
      </c>
      <c r="K75" s="38">
        <v>3816</v>
      </c>
    </row>
    <row r="76" spans="2:11" ht="12">
      <c r="B76" s="3" t="str">
        <f t="shared" si="2"/>
        <v>2021-22</v>
      </c>
      <c r="C76" s="3" t="str">
        <f t="shared" si="3"/>
        <v>June</v>
      </c>
      <c r="D76" s="23" t="s">
        <v>105</v>
      </c>
      <c r="E76" s="3" t="s">
        <v>240</v>
      </c>
      <c r="F76" s="23" t="s">
        <v>23</v>
      </c>
      <c r="G76" s="3" t="s">
        <v>188</v>
      </c>
      <c r="H76" s="37">
        <v>3140</v>
      </c>
      <c r="I76" s="37">
        <v>2794</v>
      </c>
      <c r="J76" s="37">
        <v>3095</v>
      </c>
      <c r="K76" s="38">
        <v>2574</v>
      </c>
    </row>
    <row r="77" spans="2:11" ht="12">
      <c r="B77" s="3" t="str">
        <f t="shared" si="2"/>
        <v>2021-22</v>
      </c>
      <c r="C77" s="3" t="str">
        <f t="shared" si="3"/>
        <v>June</v>
      </c>
      <c r="D77" s="23" t="s">
        <v>105</v>
      </c>
      <c r="E77" s="3" t="s">
        <v>240</v>
      </c>
      <c r="F77" s="23" t="s">
        <v>24</v>
      </c>
      <c r="G77" s="3" t="s">
        <v>189</v>
      </c>
      <c r="H77" s="37">
        <v>3081</v>
      </c>
      <c r="I77" s="37">
        <v>3322</v>
      </c>
      <c r="J77" s="37">
        <v>3077</v>
      </c>
      <c r="K77" s="38">
        <v>2899</v>
      </c>
    </row>
    <row r="78" spans="2:11" ht="12">
      <c r="B78" s="3" t="str">
        <f t="shared" si="2"/>
        <v>2021-22</v>
      </c>
      <c r="C78" s="3" t="str">
        <f t="shared" si="3"/>
        <v>June</v>
      </c>
      <c r="D78" s="23" t="s">
        <v>105</v>
      </c>
      <c r="E78" s="3" t="s">
        <v>240</v>
      </c>
      <c r="F78" s="23" t="s">
        <v>25</v>
      </c>
      <c r="G78" s="3" t="s">
        <v>190</v>
      </c>
      <c r="H78" s="37">
        <v>4207</v>
      </c>
      <c r="I78" s="37">
        <v>3155</v>
      </c>
      <c r="J78" s="37">
        <v>4192</v>
      </c>
      <c r="K78" s="38">
        <v>2938</v>
      </c>
    </row>
    <row r="79" spans="2:11" ht="12">
      <c r="B79" s="3" t="str">
        <f t="shared" si="2"/>
        <v>2021-22</v>
      </c>
      <c r="C79" s="3" t="str">
        <f t="shared" si="3"/>
        <v>June</v>
      </c>
      <c r="D79" s="23" t="s">
        <v>105</v>
      </c>
      <c r="E79" s="3" t="s">
        <v>240</v>
      </c>
      <c r="F79" s="23" t="s">
        <v>26</v>
      </c>
      <c r="G79" s="3" t="s">
        <v>191</v>
      </c>
      <c r="H79" s="37">
        <v>6353</v>
      </c>
      <c r="I79" s="37">
        <v>2822</v>
      </c>
      <c r="J79" s="37">
        <v>5915</v>
      </c>
      <c r="K79" s="38">
        <v>2746</v>
      </c>
    </row>
    <row r="80" spans="2:11" ht="12">
      <c r="B80" s="3" t="str">
        <f t="shared" si="2"/>
        <v>2021-22</v>
      </c>
      <c r="C80" s="3" t="str">
        <f t="shared" si="3"/>
        <v>June</v>
      </c>
      <c r="D80" s="23" t="s">
        <v>105</v>
      </c>
      <c r="E80" s="3" t="s">
        <v>240</v>
      </c>
      <c r="F80" s="23" t="s">
        <v>27</v>
      </c>
      <c r="G80" s="3" t="s">
        <v>192</v>
      </c>
      <c r="H80" s="37">
        <v>4113</v>
      </c>
      <c r="I80" s="37">
        <v>3414</v>
      </c>
      <c r="J80" s="37">
        <v>4056</v>
      </c>
      <c r="K80" s="38">
        <v>3157</v>
      </c>
    </row>
    <row r="81" spans="2:11" ht="12">
      <c r="B81" s="3" t="str">
        <f aca="true" t="shared" si="4" ref="B81:B112">$B$15</f>
        <v>2021-22</v>
      </c>
      <c r="C81" s="3" t="str">
        <f aca="true" t="shared" si="5" ref="C81:C112">$C$15</f>
        <v>June</v>
      </c>
      <c r="D81" s="23" t="s">
        <v>105</v>
      </c>
      <c r="E81" s="3" t="s">
        <v>240</v>
      </c>
      <c r="F81" s="23" t="s">
        <v>28</v>
      </c>
      <c r="G81" s="3" t="s">
        <v>193</v>
      </c>
      <c r="H81" s="37">
        <v>3746</v>
      </c>
      <c r="I81" s="37">
        <v>3784</v>
      </c>
      <c r="J81" s="37">
        <v>3737</v>
      </c>
      <c r="K81" s="38">
        <v>3351</v>
      </c>
    </row>
    <row r="82" spans="2:11" ht="12">
      <c r="B82" s="3" t="str">
        <f t="shared" si="4"/>
        <v>2021-22</v>
      </c>
      <c r="C82" s="3" t="str">
        <f t="shared" si="5"/>
        <v>June</v>
      </c>
      <c r="D82" s="23" t="s">
        <v>105</v>
      </c>
      <c r="E82" s="3" t="s">
        <v>240</v>
      </c>
      <c r="F82" s="23" t="s">
        <v>29</v>
      </c>
      <c r="G82" s="3" t="s">
        <v>194</v>
      </c>
      <c r="H82" s="37">
        <v>2534</v>
      </c>
      <c r="I82" s="37">
        <v>2180</v>
      </c>
      <c r="J82" s="37">
        <v>2498</v>
      </c>
      <c r="K82" s="38">
        <v>2130</v>
      </c>
    </row>
    <row r="83" spans="2:11" ht="12">
      <c r="B83" s="3" t="str">
        <f t="shared" si="4"/>
        <v>2021-22</v>
      </c>
      <c r="C83" s="3" t="str">
        <f t="shared" si="5"/>
        <v>June</v>
      </c>
      <c r="D83" s="23" t="s">
        <v>105</v>
      </c>
      <c r="E83" s="3" t="s">
        <v>240</v>
      </c>
      <c r="F83" s="23" t="s">
        <v>30</v>
      </c>
      <c r="G83" s="3" t="s">
        <v>195</v>
      </c>
      <c r="H83" s="37">
        <v>2996</v>
      </c>
      <c r="I83" s="37">
        <v>4580</v>
      </c>
      <c r="J83" s="37">
        <v>2986</v>
      </c>
      <c r="K83" s="38">
        <v>4162</v>
      </c>
    </row>
    <row r="84" spans="2:11" ht="12">
      <c r="B84" s="3" t="str">
        <f t="shared" si="4"/>
        <v>2021-22</v>
      </c>
      <c r="C84" s="3" t="str">
        <f t="shared" si="5"/>
        <v>June</v>
      </c>
      <c r="D84" s="23" t="s">
        <v>105</v>
      </c>
      <c r="E84" s="3" t="s">
        <v>240</v>
      </c>
      <c r="F84" s="23" t="s">
        <v>32</v>
      </c>
      <c r="G84" s="3" t="s">
        <v>196</v>
      </c>
      <c r="H84" s="37">
        <v>3152</v>
      </c>
      <c r="I84" s="37">
        <v>3094</v>
      </c>
      <c r="J84" s="37">
        <v>2986</v>
      </c>
      <c r="K84" s="38">
        <v>2871</v>
      </c>
    </row>
    <row r="85" spans="2:11" ht="12">
      <c r="B85" s="3" t="str">
        <f t="shared" si="4"/>
        <v>2021-22</v>
      </c>
      <c r="C85" s="3" t="str">
        <f t="shared" si="5"/>
        <v>June</v>
      </c>
      <c r="D85" s="23" t="s">
        <v>105</v>
      </c>
      <c r="E85" s="3" t="s">
        <v>240</v>
      </c>
      <c r="F85" s="23" t="s">
        <v>33</v>
      </c>
      <c r="G85" s="3" t="s">
        <v>197</v>
      </c>
      <c r="H85" s="37">
        <v>5516</v>
      </c>
      <c r="I85" s="37">
        <v>6162</v>
      </c>
      <c r="J85" s="37">
        <v>5507</v>
      </c>
      <c r="K85" s="38">
        <v>6106</v>
      </c>
    </row>
    <row r="86" spans="2:11" ht="12">
      <c r="B86" s="3" t="str">
        <f t="shared" si="4"/>
        <v>2021-22</v>
      </c>
      <c r="C86" s="3" t="str">
        <f t="shared" si="5"/>
        <v>June</v>
      </c>
      <c r="D86" s="23" t="s">
        <v>105</v>
      </c>
      <c r="E86" s="3" t="s">
        <v>240</v>
      </c>
      <c r="F86" s="23" t="s">
        <v>34</v>
      </c>
      <c r="G86" s="3" t="s">
        <v>198</v>
      </c>
      <c r="H86" s="37">
        <v>3639</v>
      </c>
      <c r="I86" s="37">
        <v>3490</v>
      </c>
      <c r="J86" s="37">
        <v>3284</v>
      </c>
      <c r="K86" s="38">
        <v>3012</v>
      </c>
    </row>
    <row r="87" spans="2:11" ht="12">
      <c r="B87" s="3" t="str">
        <f t="shared" si="4"/>
        <v>2021-22</v>
      </c>
      <c r="C87" s="3" t="str">
        <f t="shared" si="5"/>
        <v>June</v>
      </c>
      <c r="D87" s="23" t="s">
        <v>105</v>
      </c>
      <c r="E87" s="3" t="s">
        <v>240</v>
      </c>
      <c r="F87" s="23" t="s">
        <v>35</v>
      </c>
      <c r="G87" s="3" t="s">
        <v>199</v>
      </c>
      <c r="H87" s="37">
        <v>2347</v>
      </c>
      <c r="I87" s="37">
        <v>4223</v>
      </c>
      <c r="J87" s="37">
        <v>2011</v>
      </c>
      <c r="K87" s="38">
        <v>4025</v>
      </c>
    </row>
    <row r="88" spans="2:11" ht="12">
      <c r="B88" s="3" t="str">
        <f t="shared" si="4"/>
        <v>2021-22</v>
      </c>
      <c r="C88" s="3" t="str">
        <f t="shared" si="5"/>
        <v>June</v>
      </c>
      <c r="D88" s="23" t="s">
        <v>105</v>
      </c>
      <c r="E88" s="3" t="s">
        <v>240</v>
      </c>
      <c r="F88" s="23" t="s">
        <v>36</v>
      </c>
      <c r="G88" s="3" t="s">
        <v>200</v>
      </c>
      <c r="H88" s="37">
        <v>6805</v>
      </c>
      <c r="I88" s="37">
        <v>4491</v>
      </c>
      <c r="J88" s="37">
        <v>6783</v>
      </c>
      <c r="K88" s="38">
        <v>4182</v>
      </c>
    </row>
    <row r="89" spans="2:11" ht="12">
      <c r="B89" s="3" t="str">
        <f t="shared" si="4"/>
        <v>2021-22</v>
      </c>
      <c r="C89" s="3" t="str">
        <f t="shared" si="5"/>
        <v>June</v>
      </c>
      <c r="D89" s="23" t="s">
        <v>105</v>
      </c>
      <c r="E89" s="3" t="s">
        <v>240</v>
      </c>
      <c r="F89" s="23" t="s">
        <v>37</v>
      </c>
      <c r="G89" s="3" t="s">
        <v>201</v>
      </c>
      <c r="H89" s="37">
        <v>4178</v>
      </c>
      <c r="I89" s="37">
        <v>3514</v>
      </c>
      <c r="J89" s="37">
        <v>3951</v>
      </c>
      <c r="K89" s="38">
        <v>3391</v>
      </c>
    </row>
    <row r="90" spans="2:11" ht="12">
      <c r="B90" s="3" t="str">
        <f t="shared" si="4"/>
        <v>2021-22</v>
      </c>
      <c r="C90" s="3" t="str">
        <f t="shared" si="5"/>
        <v>June</v>
      </c>
      <c r="D90" s="23" t="s">
        <v>105</v>
      </c>
      <c r="E90" s="3" t="s">
        <v>240</v>
      </c>
      <c r="F90" s="23" t="s">
        <v>38</v>
      </c>
      <c r="G90" s="3" t="s">
        <v>202</v>
      </c>
      <c r="H90" s="37">
        <v>4597</v>
      </c>
      <c r="I90" s="37">
        <v>3086</v>
      </c>
      <c r="J90" s="37">
        <v>4479</v>
      </c>
      <c r="K90" s="38">
        <v>2978</v>
      </c>
    </row>
    <row r="91" spans="2:11" ht="12">
      <c r="B91" s="3" t="str">
        <f t="shared" si="4"/>
        <v>2021-22</v>
      </c>
      <c r="C91" s="3" t="str">
        <f t="shared" si="5"/>
        <v>June</v>
      </c>
      <c r="D91" s="23" t="s">
        <v>105</v>
      </c>
      <c r="E91" s="3" t="s">
        <v>240</v>
      </c>
      <c r="F91" s="23" t="s">
        <v>39</v>
      </c>
      <c r="G91" s="3" t="s">
        <v>203</v>
      </c>
      <c r="H91" s="37">
        <v>5314</v>
      </c>
      <c r="I91" s="37">
        <v>5393</v>
      </c>
      <c r="J91" s="37">
        <v>5305</v>
      </c>
      <c r="K91" s="38">
        <v>5221</v>
      </c>
    </row>
    <row r="92" spans="2:11" ht="12">
      <c r="B92" s="3" t="str">
        <f t="shared" si="4"/>
        <v>2021-22</v>
      </c>
      <c r="C92" s="3" t="str">
        <f t="shared" si="5"/>
        <v>June</v>
      </c>
      <c r="D92" s="23" t="s">
        <v>105</v>
      </c>
      <c r="E92" s="3" t="s">
        <v>240</v>
      </c>
      <c r="F92" s="23" t="s">
        <v>40</v>
      </c>
      <c r="G92" s="3" t="s">
        <v>204</v>
      </c>
      <c r="H92" s="37">
        <v>3912</v>
      </c>
      <c r="I92" s="37">
        <v>2961</v>
      </c>
      <c r="J92" s="37">
        <v>3858</v>
      </c>
      <c r="K92" s="38">
        <v>2927</v>
      </c>
    </row>
    <row r="93" spans="2:11" ht="12">
      <c r="B93" s="3" t="str">
        <f t="shared" si="4"/>
        <v>2021-22</v>
      </c>
      <c r="C93" s="3" t="str">
        <f t="shared" si="5"/>
        <v>June</v>
      </c>
      <c r="D93" s="23" t="s">
        <v>105</v>
      </c>
      <c r="E93" s="3" t="s">
        <v>240</v>
      </c>
      <c r="F93" s="23" t="s">
        <v>41</v>
      </c>
      <c r="G93" s="3" t="s">
        <v>205</v>
      </c>
      <c r="H93" s="37">
        <v>2304</v>
      </c>
      <c r="I93" s="37">
        <v>2742</v>
      </c>
      <c r="J93" s="37">
        <v>2303</v>
      </c>
      <c r="K93" s="38">
        <v>2713</v>
      </c>
    </row>
    <row r="94" spans="2:11" ht="12">
      <c r="B94" s="3" t="str">
        <f t="shared" si="4"/>
        <v>2021-22</v>
      </c>
      <c r="C94" s="3" t="str">
        <f t="shared" si="5"/>
        <v>June</v>
      </c>
      <c r="D94" s="23" t="s">
        <v>105</v>
      </c>
      <c r="E94" s="3" t="s">
        <v>240</v>
      </c>
      <c r="F94" s="23" t="s">
        <v>42</v>
      </c>
      <c r="G94" s="3" t="s">
        <v>206</v>
      </c>
      <c r="H94" s="37">
        <v>6615</v>
      </c>
      <c r="I94" s="37">
        <v>5422</v>
      </c>
      <c r="J94" s="37">
        <v>6472</v>
      </c>
      <c r="K94" s="38">
        <v>5142</v>
      </c>
    </row>
    <row r="95" spans="2:11" ht="12">
      <c r="B95" s="3" t="str">
        <f t="shared" si="4"/>
        <v>2021-22</v>
      </c>
      <c r="C95" s="3" t="str">
        <f t="shared" si="5"/>
        <v>June</v>
      </c>
      <c r="D95" s="23" t="s">
        <v>105</v>
      </c>
      <c r="E95" s="3" t="s">
        <v>240</v>
      </c>
      <c r="F95" s="23" t="s">
        <v>43</v>
      </c>
      <c r="G95" s="3" t="s">
        <v>207</v>
      </c>
      <c r="H95" s="37">
        <v>3147</v>
      </c>
      <c r="I95" s="37">
        <v>2582</v>
      </c>
      <c r="J95" s="37">
        <v>3144</v>
      </c>
      <c r="K95" s="38">
        <v>2459</v>
      </c>
    </row>
    <row r="96" spans="2:11" ht="12">
      <c r="B96" s="3" t="str">
        <f t="shared" si="4"/>
        <v>2021-22</v>
      </c>
      <c r="C96" s="3" t="str">
        <f t="shared" si="5"/>
        <v>June</v>
      </c>
      <c r="D96" s="23" t="s">
        <v>105</v>
      </c>
      <c r="E96" s="3" t="s">
        <v>240</v>
      </c>
      <c r="F96" s="23" t="s">
        <v>81</v>
      </c>
      <c r="G96" s="3" t="s">
        <v>208</v>
      </c>
      <c r="H96" s="37">
        <v>4549</v>
      </c>
      <c r="I96" s="37">
        <v>4425</v>
      </c>
      <c r="J96" s="37">
        <v>4502</v>
      </c>
      <c r="K96" s="38">
        <v>4293</v>
      </c>
    </row>
    <row r="97" spans="2:11" ht="12">
      <c r="B97" s="3" t="str">
        <f t="shared" si="4"/>
        <v>2021-22</v>
      </c>
      <c r="C97" s="3" t="str">
        <f t="shared" si="5"/>
        <v>June</v>
      </c>
      <c r="D97" s="23" t="s">
        <v>105</v>
      </c>
      <c r="E97" s="3" t="s">
        <v>240</v>
      </c>
      <c r="F97" s="23" t="s">
        <v>94</v>
      </c>
      <c r="G97" s="3" t="s">
        <v>209</v>
      </c>
      <c r="H97" s="37">
        <v>11061</v>
      </c>
      <c r="I97" s="37">
        <v>12347</v>
      </c>
      <c r="J97" s="37">
        <v>10902</v>
      </c>
      <c r="K97" s="38">
        <v>11146</v>
      </c>
    </row>
    <row r="98" spans="2:11" ht="12">
      <c r="B98" s="3" t="str">
        <f t="shared" si="4"/>
        <v>2021-22</v>
      </c>
      <c r="C98" s="3" t="str">
        <f t="shared" si="5"/>
        <v>June</v>
      </c>
      <c r="D98" s="23" t="s">
        <v>105</v>
      </c>
      <c r="E98" s="3" t="s">
        <v>240</v>
      </c>
      <c r="F98" s="23" t="s">
        <v>122</v>
      </c>
      <c r="G98" s="3" t="s">
        <v>210</v>
      </c>
      <c r="H98" s="37">
        <v>13411</v>
      </c>
      <c r="I98" s="37">
        <v>10392</v>
      </c>
      <c r="J98" s="37">
        <v>13209</v>
      </c>
      <c r="K98" s="38">
        <v>10181</v>
      </c>
    </row>
    <row r="99" spans="2:11" ht="12">
      <c r="B99" s="3" t="str">
        <f t="shared" si="4"/>
        <v>2021-22</v>
      </c>
      <c r="C99" s="3" t="str">
        <f t="shared" si="5"/>
        <v>June</v>
      </c>
      <c r="D99" s="23" t="s">
        <v>105</v>
      </c>
      <c r="E99" s="3" t="s">
        <v>240</v>
      </c>
      <c r="F99" s="23" t="s">
        <v>82</v>
      </c>
      <c r="G99" s="3" t="s">
        <v>211</v>
      </c>
      <c r="H99" s="37">
        <v>11291</v>
      </c>
      <c r="I99" s="37">
        <v>11382</v>
      </c>
      <c r="J99" s="37">
        <v>10098</v>
      </c>
      <c r="K99" s="38">
        <v>9538</v>
      </c>
    </row>
    <row r="100" spans="2:11" ht="12">
      <c r="B100" s="3" t="str">
        <f t="shared" si="4"/>
        <v>2021-22</v>
      </c>
      <c r="C100" s="3" t="str">
        <f t="shared" si="5"/>
        <v>June</v>
      </c>
      <c r="D100" s="23" t="s">
        <v>106</v>
      </c>
      <c r="E100" s="3" t="s">
        <v>241</v>
      </c>
      <c r="F100" s="23" t="s">
        <v>17</v>
      </c>
      <c r="G100" s="3" t="s">
        <v>212</v>
      </c>
      <c r="H100" s="37">
        <v>5265</v>
      </c>
      <c r="I100" s="37">
        <v>6310</v>
      </c>
      <c r="J100" s="37">
        <v>5187</v>
      </c>
      <c r="K100" s="38">
        <v>6000</v>
      </c>
    </row>
    <row r="101" spans="2:11" ht="12">
      <c r="B101" s="3" t="str">
        <f t="shared" si="4"/>
        <v>2021-22</v>
      </c>
      <c r="C101" s="3" t="str">
        <f t="shared" si="5"/>
        <v>June</v>
      </c>
      <c r="D101" s="23" t="s">
        <v>106</v>
      </c>
      <c r="E101" s="3" t="s">
        <v>241</v>
      </c>
      <c r="F101" s="23" t="s">
        <v>18</v>
      </c>
      <c r="G101" s="3" t="s">
        <v>213</v>
      </c>
      <c r="H101" s="37">
        <v>3370</v>
      </c>
      <c r="I101" s="37">
        <v>3348</v>
      </c>
      <c r="J101" s="37">
        <v>3271</v>
      </c>
      <c r="K101" s="38">
        <v>3207</v>
      </c>
    </row>
    <row r="102" spans="2:11" ht="12">
      <c r="B102" s="3" t="str">
        <f t="shared" si="4"/>
        <v>2021-22</v>
      </c>
      <c r="C102" s="3" t="str">
        <f t="shared" si="5"/>
        <v>June</v>
      </c>
      <c r="D102" s="23" t="s">
        <v>106</v>
      </c>
      <c r="E102" s="3" t="s">
        <v>241</v>
      </c>
      <c r="F102" s="23" t="s">
        <v>19</v>
      </c>
      <c r="G102" s="3" t="s">
        <v>214</v>
      </c>
      <c r="H102" s="37">
        <v>6224</v>
      </c>
      <c r="I102" s="37">
        <v>6570</v>
      </c>
      <c r="J102" s="37">
        <v>6178</v>
      </c>
      <c r="K102" s="38">
        <v>6319</v>
      </c>
    </row>
    <row r="103" spans="2:11" ht="12">
      <c r="B103" s="3" t="str">
        <f t="shared" si="4"/>
        <v>2021-22</v>
      </c>
      <c r="C103" s="3" t="str">
        <f t="shared" si="5"/>
        <v>June</v>
      </c>
      <c r="D103" s="23" t="s">
        <v>106</v>
      </c>
      <c r="E103" s="3" t="s">
        <v>241</v>
      </c>
      <c r="F103" s="23" t="s">
        <v>31</v>
      </c>
      <c r="G103" s="3" t="s">
        <v>215</v>
      </c>
      <c r="H103" s="37">
        <v>5757</v>
      </c>
      <c r="I103" s="37">
        <v>4336</v>
      </c>
      <c r="J103" s="37">
        <v>5731</v>
      </c>
      <c r="K103" s="38">
        <v>3403</v>
      </c>
    </row>
    <row r="104" spans="2:11" ht="12">
      <c r="B104" s="3" t="str">
        <f t="shared" si="4"/>
        <v>2021-22</v>
      </c>
      <c r="C104" s="3" t="str">
        <f t="shared" si="5"/>
        <v>June</v>
      </c>
      <c r="D104" s="23" t="s">
        <v>106</v>
      </c>
      <c r="E104" s="3" t="s">
        <v>241</v>
      </c>
      <c r="F104" s="23" t="s">
        <v>44</v>
      </c>
      <c r="G104" s="3" t="s">
        <v>216</v>
      </c>
      <c r="H104" s="37">
        <v>4664</v>
      </c>
      <c r="I104" s="37">
        <v>2624</v>
      </c>
      <c r="J104" s="37">
        <v>4449</v>
      </c>
      <c r="K104" s="38">
        <v>2578</v>
      </c>
    </row>
    <row r="105" spans="2:11" ht="12">
      <c r="B105" s="3" t="str">
        <f t="shared" si="4"/>
        <v>2021-22</v>
      </c>
      <c r="C105" s="3" t="str">
        <f t="shared" si="5"/>
        <v>June</v>
      </c>
      <c r="D105" s="23" t="s">
        <v>106</v>
      </c>
      <c r="E105" s="3" t="s">
        <v>241</v>
      </c>
      <c r="F105" s="23" t="s">
        <v>45</v>
      </c>
      <c r="G105" s="3" t="s">
        <v>217</v>
      </c>
      <c r="H105" s="37">
        <v>2241</v>
      </c>
      <c r="I105" s="37">
        <v>1723</v>
      </c>
      <c r="J105" s="37">
        <v>2235</v>
      </c>
      <c r="K105" s="38">
        <v>1593</v>
      </c>
    </row>
    <row r="106" spans="2:11" ht="12">
      <c r="B106" s="3" t="str">
        <f t="shared" si="4"/>
        <v>2021-22</v>
      </c>
      <c r="C106" s="3" t="str">
        <f t="shared" si="5"/>
        <v>June</v>
      </c>
      <c r="D106" s="23" t="s">
        <v>106</v>
      </c>
      <c r="E106" s="3" t="s">
        <v>241</v>
      </c>
      <c r="F106" s="23" t="s">
        <v>46</v>
      </c>
      <c r="G106" s="3" t="s">
        <v>218</v>
      </c>
      <c r="H106" s="37">
        <v>2822</v>
      </c>
      <c r="I106" s="37">
        <v>1571</v>
      </c>
      <c r="J106" s="37">
        <v>2778</v>
      </c>
      <c r="K106" s="38">
        <v>1530</v>
      </c>
    </row>
    <row r="107" spans="2:11" ht="12">
      <c r="B107" s="3" t="str">
        <f t="shared" si="4"/>
        <v>2021-22</v>
      </c>
      <c r="C107" s="3" t="str">
        <f t="shared" si="5"/>
        <v>June</v>
      </c>
      <c r="D107" s="23" t="s">
        <v>106</v>
      </c>
      <c r="E107" s="3" t="s">
        <v>241</v>
      </c>
      <c r="F107" s="23" t="s">
        <v>47</v>
      </c>
      <c r="G107" s="3" t="s">
        <v>219</v>
      </c>
      <c r="H107" s="37">
        <v>5612</v>
      </c>
      <c r="I107" s="37">
        <v>4577</v>
      </c>
      <c r="J107" s="37">
        <v>5603</v>
      </c>
      <c r="K107" s="38">
        <v>4201</v>
      </c>
    </row>
    <row r="108" spans="2:11" ht="12">
      <c r="B108" s="3" t="str">
        <f t="shared" si="4"/>
        <v>2021-22</v>
      </c>
      <c r="C108" s="3" t="str">
        <f t="shared" si="5"/>
        <v>June</v>
      </c>
      <c r="D108" s="23" t="s">
        <v>106</v>
      </c>
      <c r="E108" s="3" t="s">
        <v>241</v>
      </c>
      <c r="F108" s="23" t="s">
        <v>48</v>
      </c>
      <c r="G108" s="3" t="s">
        <v>220</v>
      </c>
      <c r="H108" s="37">
        <v>5373</v>
      </c>
      <c r="I108" s="37">
        <v>3390</v>
      </c>
      <c r="J108" s="37">
        <v>5267</v>
      </c>
      <c r="K108" s="38">
        <v>3300</v>
      </c>
    </row>
    <row r="109" spans="2:11" ht="12">
      <c r="B109" s="3" t="str">
        <f t="shared" si="4"/>
        <v>2021-22</v>
      </c>
      <c r="C109" s="3" t="str">
        <f t="shared" si="5"/>
        <v>June</v>
      </c>
      <c r="D109" s="23" t="s">
        <v>106</v>
      </c>
      <c r="E109" s="3" t="s">
        <v>241</v>
      </c>
      <c r="F109" s="23" t="s">
        <v>49</v>
      </c>
      <c r="G109" s="3" t="s">
        <v>221</v>
      </c>
      <c r="H109" s="37">
        <v>4328</v>
      </c>
      <c r="I109" s="37">
        <v>1881</v>
      </c>
      <c r="J109" s="37">
        <v>4326</v>
      </c>
      <c r="K109" s="38">
        <v>1873</v>
      </c>
    </row>
    <row r="110" spans="2:11" ht="12">
      <c r="B110" s="3" t="str">
        <f t="shared" si="4"/>
        <v>2021-22</v>
      </c>
      <c r="C110" s="3" t="str">
        <f t="shared" si="5"/>
        <v>June</v>
      </c>
      <c r="D110" s="23" t="s">
        <v>106</v>
      </c>
      <c r="E110" s="3" t="s">
        <v>241</v>
      </c>
      <c r="F110" s="23" t="s">
        <v>50</v>
      </c>
      <c r="G110" s="3" t="s">
        <v>222</v>
      </c>
      <c r="H110" s="37">
        <v>3055</v>
      </c>
      <c r="I110" s="37">
        <v>2947</v>
      </c>
      <c r="J110" s="37">
        <v>2860</v>
      </c>
      <c r="K110" s="38">
        <v>2547</v>
      </c>
    </row>
    <row r="111" spans="2:11" ht="12">
      <c r="B111" s="3" t="str">
        <f t="shared" si="4"/>
        <v>2021-22</v>
      </c>
      <c r="C111" s="3" t="str">
        <f t="shared" si="5"/>
        <v>June</v>
      </c>
      <c r="D111" s="23" t="s">
        <v>106</v>
      </c>
      <c r="E111" s="3" t="s">
        <v>241</v>
      </c>
      <c r="F111" s="23" t="s">
        <v>51</v>
      </c>
      <c r="G111" s="3" t="s">
        <v>223</v>
      </c>
      <c r="H111" s="37">
        <v>2933</v>
      </c>
      <c r="I111" s="37">
        <v>3110</v>
      </c>
      <c r="J111" s="37">
        <v>2818</v>
      </c>
      <c r="K111" s="38">
        <v>2779</v>
      </c>
    </row>
    <row r="112" spans="2:11" ht="12">
      <c r="B112" s="3" t="str">
        <f t="shared" si="4"/>
        <v>2021-22</v>
      </c>
      <c r="C112" s="3" t="str">
        <f t="shared" si="5"/>
        <v>June</v>
      </c>
      <c r="D112" s="23" t="s">
        <v>106</v>
      </c>
      <c r="E112" s="3" t="s">
        <v>241</v>
      </c>
      <c r="F112" s="23" t="s">
        <v>52</v>
      </c>
      <c r="G112" s="3" t="s">
        <v>224</v>
      </c>
      <c r="H112" s="37">
        <v>5085</v>
      </c>
      <c r="I112" s="37">
        <v>4383</v>
      </c>
      <c r="J112" s="37">
        <v>5059</v>
      </c>
      <c r="K112" s="38">
        <v>4022</v>
      </c>
    </row>
    <row r="113" spans="2:11" ht="12">
      <c r="B113" s="3" t="str">
        <f aca="true" t="shared" si="6" ref="B113:B123">$B$15</f>
        <v>2021-22</v>
      </c>
      <c r="C113" s="3" t="str">
        <f aca="true" t="shared" si="7" ref="C113:C123">$C$15</f>
        <v>June</v>
      </c>
      <c r="D113" s="23" t="s">
        <v>106</v>
      </c>
      <c r="E113" s="3" t="s">
        <v>241</v>
      </c>
      <c r="F113" s="23" t="s">
        <v>53</v>
      </c>
      <c r="G113" s="3" t="s">
        <v>225</v>
      </c>
      <c r="H113" s="37">
        <v>9640</v>
      </c>
      <c r="I113" s="37">
        <v>8445</v>
      </c>
      <c r="J113" s="37">
        <v>9637</v>
      </c>
      <c r="K113" s="38">
        <v>7318</v>
      </c>
    </row>
    <row r="114" spans="2:11" ht="12">
      <c r="B114" s="3" t="str">
        <f t="shared" si="6"/>
        <v>2021-22</v>
      </c>
      <c r="C114" s="3" t="str">
        <f t="shared" si="7"/>
        <v>June</v>
      </c>
      <c r="D114" s="23" t="s">
        <v>106</v>
      </c>
      <c r="E114" s="3" t="s">
        <v>241</v>
      </c>
      <c r="F114" s="23" t="s">
        <v>54</v>
      </c>
      <c r="G114" s="3" t="s">
        <v>226</v>
      </c>
      <c r="H114" s="37">
        <v>6365</v>
      </c>
      <c r="I114" s="37">
        <v>7306</v>
      </c>
      <c r="J114" s="37">
        <v>6322</v>
      </c>
      <c r="K114" s="38">
        <v>6817</v>
      </c>
    </row>
    <row r="115" spans="2:11" ht="12">
      <c r="B115" s="3" t="str">
        <f t="shared" si="6"/>
        <v>2021-22</v>
      </c>
      <c r="C115" s="3" t="str">
        <f t="shared" si="7"/>
        <v>June</v>
      </c>
      <c r="D115" s="23" t="s">
        <v>106</v>
      </c>
      <c r="E115" s="3" t="s">
        <v>241</v>
      </c>
      <c r="F115" s="23" t="s">
        <v>55</v>
      </c>
      <c r="G115" s="3" t="s">
        <v>227</v>
      </c>
      <c r="H115" s="37">
        <v>7746</v>
      </c>
      <c r="I115" s="37">
        <v>3968</v>
      </c>
      <c r="J115" s="37">
        <v>6591</v>
      </c>
      <c r="K115" s="38">
        <v>3715</v>
      </c>
    </row>
    <row r="116" spans="2:11" ht="12">
      <c r="B116" s="3" t="str">
        <f t="shared" si="6"/>
        <v>2021-22</v>
      </c>
      <c r="C116" s="3" t="str">
        <f t="shared" si="7"/>
        <v>June</v>
      </c>
      <c r="D116" s="23" t="s">
        <v>106</v>
      </c>
      <c r="E116" s="3" t="s">
        <v>241</v>
      </c>
      <c r="F116" s="23" t="s">
        <v>89</v>
      </c>
      <c r="G116" s="3" t="s">
        <v>228</v>
      </c>
      <c r="H116" s="37">
        <v>10424</v>
      </c>
      <c r="I116" s="37">
        <v>7278</v>
      </c>
      <c r="J116" s="37">
        <v>9435</v>
      </c>
      <c r="K116" s="38">
        <v>7143</v>
      </c>
    </row>
    <row r="117" spans="2:11" ht="12">
      <c r="B117" s="3" t="str">
        <f t="shared" si="6"/>
        <v>2021-22</v>
      </c>
      <c r="C117" s="3" t="str">
        <f t="shared" si="7"/>
        <v>June</v>
      </c>
      <c r="D117" s="23" t="s">
        <v>106</v>
      </c>
      <c r="E117" s="3" t="s">
        <v>241</v>
      </c>
      <c r="F117" s="23" t="s">
        <v>96</v>
      </c>
      <c r="G117" s="3" t="s">
        <v>229</v>
      </c>
      <c r="H117" s="37">
        <v>15716</v>
      </c>
      <c r="I117" s="37">
        <v>10276</v>
      </c>
      <c r="J117" s="37">
        <v>15584</v>
      </c>
      <c r="K117" s="38">
        <v>9400</v>
      </c>
    </row>
    <row r="118" spans="2:11" ht="12">
      <c r="B118" s="3" t="str">
        <f t="shared" si="6"/>
        <v>2021-22</v>
      </c>
      <c r="C118" s="3" t="str">
        <f t="shared" si="7"/>
        <v>June</v>
      </c>
      <c r="D118" s="23" t="s">
        <v>106</v>
      </c>
      <c r="E118" s="3" t="s">
        <v>241</v>
      </c>
      <c r="F118" s="23" t="s">
        <v>123</v>
      </c>
      <c r="G118" s="3" t="s">
        <v>230</v>
      </c>
      <c r="H118" s="37">
        <v>11899</v>
      </c>
      <c r="I118" s="37">
        <v>7716</v>
      </c>
      <c r="J118" s="37">
        <v>11313</v>
      </c>
      <c r="K118" s="38">
        <v>7275</v>
      </c>
    </row>
    <row r="119" spans="2:11" ht="12">
      <c r="B119" s="3" t="str">
        <f t="shared" si="6"/>
        <v>2021-22</v>
      </c>
      <c r="C119" s="3" t="str">
        <f t="shared" si="7"/>
        <v>June</v>
      </c>
      <c r="D119" s="23" t="s">
        <v>106</v>
      </c>
      <c r="E119" s="3" t="s">
        <v>241</v>
      </c>
      <c r="F119" s="23" t="s">
        <v>124</v>
      </c>
      <c r="G119" s="3" t="s">
        <v>231</v>
      </c>
      <c r="H119" s="37">
        <v>10018</v>
      </c>
      <c r="I119" s="37">
        <v>8244</v>
      </c>
      <c r="J119" s="37">
        <v>9605</v>
      </c>
      <c r="K119" s="38">
        <v>7432</v>
      </c>
    </row>
    <row r="120" spans="2:11" ht="12">
      <c r="B120" s="3" t="str">
        <f t="shared" si="6"/>
        <v>2021-22</v>
      </c>
      <c r="C120" s="3" t="str">
        <f t="shared" si="7"/>
        <v>June</v>
      </c>
      <c r="D120" s="23" t="s">
        <v>106</v>
      </c>
      <c r="E120" s="3" t="s">
        <v>241</v>
      </c>
      <c r="F120" s="23" t="s">
        <v>125</v>
      </c>
      <c r="G120" s="3" t="s">
        <v>232</v>
      </c>
      <c r="H120" s="37">
        <v>8229</v>
      </c>
      <c r="I120" s="37">
        <v>6325</v>
      </c>
      <c r="J120" s="37">
        <v>8059</v>
      </c>
      <c r="K120" s="38">
        <v>6157</v>
      </c>
    </row>
    <row r="121" spans="2:11" ht="12">
      <c r="B121" s="3" t="str">
        <f t="shared" si="6"/>
        <v>2021-22</v>
      </c>
      <c r="C121" s="3" t="str">
        <f t="shared" si="7"/>
        <v>June</v>
      </c>
      <c r="D121" s="23" t="s">
        <v>106</v>
      </c>
      <c r="E121" s="3" t="s">
        <v>241</v>
      </c>
      <c r="F121" s="23" t="s">
        <v>126</v>
      </c>
      <c r="G121" s="3" t="s">
        <v>233</v>
      </c>
      <c r="H121" s="37">
        <v>13519</v>
      </c>
      <c r="I121" s="37">
        <v>6318</v>
      </c>
      <c r="J121" s="37">
        <v>13213</v>
      </c>
      <c r="K121" s="38">
        <v>6170</v>
      </c>
    </row>
    <row r="122" spans="2:11" ht="12">
      <c r="B122" s="3" t="str">
        <f t="shared" si="6"/>
        <v>2021-22</v>
      </c>
      <c r="C122" s="3" t="str">
        <f t="shared" si="7"/>
        <v>June</v>
      </c>
      <c r="D122" s="23" t="s">
        <v>106</v>
      </c>
      <c r="E122" s="3" t="s">
        <v>241</v>
      </c>
      <c r="F122" s="23" t="s">
        <v>83</v>
      </c>
      <c r="G122" s="3" t="s">
        <v>234</v>
      </c>
      <c r="H122" s="37">
        <v>3823</v>
      </c>
      <c r="I122" s="37">
        <v>4466</v>
      </c>
      <c r="J122" s="37">
        <v>3554</v>
      </c>
      <c r="K122" s="38">
        <v>4287</v>
      </c>
    </row>
    <row r="123" spans="2:11" ht="12">
      <c r="B123" s="10" t="str">
        <f t="shared" si="6"/>
        <v>2021-22</v>
      </c>
      <c r="C123" s="10" t="str">
        <f t="shared" si="7"/>
        <v>June</v>
      </c>
      <c r="D123" s="24" t="s">
        <v>106</v>
      </c>
      <c r="E123" s="10" t="s">
        <v>241</v>
      </c>
      <c r="F123" s="24" t="s">
        <v>259</v>
      </c>
      <c r="G123" s="10" t="s">
        <v>260</v>
      </c>
      <c r="H123" s="39">
        <v>5927</v>
      </c>
      <c r="I123" s="39">
        <v>3093</v>
      </c>
      <c r="J123" s="39">
        <v>5414</v>
      </c>
      <c r="K123" s="40">
        <v>2920</v>
      </c>
    </row>
    <row r="124" spans="2:11" ht="12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27" customHeight="1">
      <c r="B125" s="45" t="s">
        <v>132</v>
      </c>
      <c r="C125" s="46"/>
      <c r="D125" s="46"/>
      <c r="E125" s="46"/>
      <c r="F125" s="46"/>
      <c r="G125" s="46"/>
    </row>
    <row r="126" spans="2:7" ht="27" customHeight="1">
      <c r="B126" s="47" t="s">
        <v>133</v>
      </c>
      <c r="C126" s="46"/>
      <c r="D126" s="46"/>
      <c r="E126" s="46"/>
      <c r="F126" s="46"/>
      <c r="G126" s="46"/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128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June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12th August 2021</v>
      </c>
    </row>
    <row r="9" spans="1:4" ht="12">
      <c r="A9" s="7"/>
      <c r="B9" s="6" t="s">
        <v>4</v>
      </c>
      <c r="C9" s="7" t="str">
        <f>Commissioner!C9</f>
        <v>14th April 2022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3" spans="2:9" ht="19.5" customHeight="1">
      <c r="B13" s="44" t="s">
        <v>14</v>
      </c>
      <c r="C13" s="44"/>
      <c r="D13" s="44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135</v>
      </c>
      <c r="G14" s="33" t="s">
        <v>136</v>
      </c>
      <c r="H14" s="19" t="s">
        <v>130</v>
      </c>
      <c r="I14" s="19" t="s">
        <v>131</v>
      </c>
    </row>
    <row r="15" spans="2:9" ht="12">
      <c r="B15" s="25" t="s">
        <v>242</v>
      </c>
      <c r="C15" s="27" t="str">
        <f>Commissioner!C15</f>
        <v>June</v>
      </c>
      <c r="D15" s="25"/>
      <c r="E15" s="26" t="s">
        <v>12</v>
      </c>
      <c r="F15" s="28">
        <f>SUM(F17:F24)</f>
        <v>1057757</v>
      </c>
      <c r="G15" s="28">
        <f>SUM(G17:G24)</f>
        <v>841725</v>
      </c>
      <c r="H15" s="28">
        <f>SUM(H17:H24)</f>
        <v>1018386</v>
      </c>
      <c r="I15" s="28">
        <f>SUM(I17:I24)</f>
        <v>768315</v>
      </c>
    </row>
    <row r="16" spans="2:9" ht="12">
      <c r="B16" s="14"/>
      <c r="C16" s="14"/>
      <c r="D16" s="9"/>
      <c r="E16" s="9"/>
      <c r="F16" s="12"/>
      <c r="G16" s="12"/>
      <c r="H16" s="12"/>
      <c r="I16" s="12"/>
    </row>
    <row r="17" spans="2:9" ht="12">
      <c r="B17" s="1" t="str">
        <f aca="true" t="shared" si="0" ref="B17:B23">$B$15</f>
        <v>2021-22</v>
      </c>
      <c r="C17" s="1" t="str">
        <f aca="true" t="shared" si="1" ref="C17:C23">$C$15</f>
        <v>June</v>
      </c>
      <c r="D17" s="21" t="s">
        <v>93</v>
      </c>
      <c r="E17" s="2" t="s">
        <v>137</v>
      </c>
      <c r="F17" s="35">
        <f>_xlfn.SUMIFS(Commissioner!H$17:H$123,Commissioner!$D$17:$D$123,Region!$D17)</f>
        <v>41808</v>
      </c>
      <c r="G17" s="35">
        <f>_xlfn.SUMIFS(Commissioner!I$17:I$123,Commissioner!$D$17:$D$123,Region!$D17)</f>
        <v>37061</v>
      </c>
      <c r="H17" s="35">
        <f>_xlfn.SUMIFS(Commissioner!J$17:J$123,Commissioner!$D$17:$D$123,Region!$D17)</f>
        <v>41611</v>
      </c>
      <c r="I17" s="36">
        <f>_xlfn.SUMIFS(Commissioner!K$17:K$123,Commissioner!$D$17:$D$123,Region!$D17)</f>
        <v>36289</v>
      </c>
    </row>
    <row r="18" spans="2:9" ht="12">
      <c r="B18" s="3" t="str">
        <f t="shared" si="0"/>
        <v>2021-22</v>
      </c>
      <c r="C18" s="3" t="str">
        <f t="shared" si="1"/>
        <v>June</v>
      </c>
      <c r="D18" s="13" t="s">
        <v>90</v>
      </c>
      <c r="E18" s="2" t="s">
        <v>235</v>
      </c>
      <c r="F18" s="37">
        <f>_xlfn.SUMIFS(Commissioner!H$17:H$123,Commissioner!$D$17:$D$123,Region!$D18)</f>
        <v>172430</v>
      </c>
      <c r="G18" s="37">
        <f>_xlfn.SUMIFS(Commissioner!I$17:I$123,Commissioner!$D$17:$D$123,Region!$D18)</f>
        <v>152321</v>
      </c>
      <c r="H18" s="37">
        <f>_xlfn.SUMIFS(Commissioner!J$17:J$123,Commissioner!$D$17:$D$123,Region!$D18)</f>
        <v>162346</v>
      </c>
      <c r="I18" s="38">
        <f>_xlfn.SUMIFS(Commissioner!K$17:K$123,Commissioner!$D$17:$D$123,Region!$D18)</f>
        <v>131916</v>
      </c>
    </row>
    <row r="19" spans="2:9" ht="12">
      <c r="B19" s="3" t="str">
        <f t="shared" si="0"/>
        <v>2021-22</v>
      </c>
      <c r="C19" s="3" t="str">
        <f t="shared" si="1"/>
        <v>June</v>
      </c>
      <c r="D19" s="13" t="s">
        <v>98</v>
      </c>
      <c r="E19" s="2" t="s">
        <v>236</v>
      </c>
      <c r="F19" s="37">
        <f>_xlfn.SUMIFS(Commissioner!H$17:H$123,Commissioner!$D$17:$D$123,Region!$D19)</f>
        <v>90953</v>
      </c>
      <c r="G19" s="37">
        <f>_xlfn.SUMIFS(Commissioner!I$17:I$123,Commissioner!$D$17:$D$123,Region!$D19)</f>
        <v>69645</v>
      </c>
      <c r="H19" s="37">
        <f>_xlfn.SUMIFS(Commissioner!J$17:J$123,Commissioner!$D$17:$D$123,Region!$D19)</f>
        <v>89699</v>
      </c>
      <c r="I19" s="38">
        <f>_xlfn.SUMIFS(Commissioner!K$17:K$123,Commissioner!$D$17:$D$123,Region!$D19)</f>
        <v>64721</v>
      </c>
    </row>
    <row r="20" spans="2:9" ht="12">
      <c r="B20" s="3" t="str">
        <f t="shared" si="0"/>
        <v>2021-22</v>
      </c>
      <c r="C20" s="3" t="str">
        <f t="shared" si="1"/>
        <v>June</v>
      </c>
      <c r="D20" s="13" t="s">
        <v>100</v>
      </c>
      <c r="E20" s="2" t="s">
        <v>237</v>
      </c>
      <c r="F20" s="37">
        <f>_xlfn.SUMIFS(Commissioner!H$17:H$123,Commissioner!$D$17:$D$123,Region!$D20)</f>
        <v>169049</v>
      </c>
      <c r="G20" s="37">
        <f>_xlfn.SUMIFS(Commissioner!I$17:I$123,Commissioner!$D$17:$D$123,Region!$D20)</f>
        <v>114537</v>
      </c>
      <c r="H20" s="37">
        <f>_xlfn.SUMIFS(Commissioner!J$17:J$123,Commissioner!$D$17:$D$123,Region!$D20)</f>
        <v>160282</v>
      </c>
      <c r="I20" s="38">
        <f>_xlfn.SUMIFS(Commissioner!K$17:K$123,Commissioner!$D$17:$D$123,Region!$D20)</f>
        <v>101458</v>
      </c>
    </row>
    <row r="21" spans="2:9" ht="12">
      <c r="B21" s="3" t="str">
        <f t="shared" si="0"/>
        <v>2021-22</v>
      </c>
      <c r="C21" s="3" t="str">
        <f t="shared" si="1"/>
        <v>June</v>
      </c>
      <c r="D21" s="13" t="s">
        <v>103</v>
      </c>
      <c r="E21" s="2" t="s">
        <v>238</v>
      </c>
      <c r="F21" s="37">
        <f>_xlfn.SUMIFS(Commissioner!H$17:H$123,Commissioner!$D$17:$D$123,Region!$D21)</f>
        <v>173105</v>
      </c>
      <c r="G21" s="37">
        <f>_xlfn.SUMIFS(Commissioner!I$17:I$123,Commissioner!$D$17:$D$123,Region!$D21)</f>
        <v>143339</v>
      </c>
      <c r="H21" s="37">
        <f>_xlfn.SUMIFS(Commissioner!J$17:J$123,Commissioner!$D$17:$D$123,Region!$D21)</f>
        <v>166333</v>
      </c>
      <c r="I21" s="38">
        <f>_xlfn.SUMIFS(Commissioner!K$17:K$123,Commissioner!$D$17:$D$123,Region!$D21)</f>
        <v>130769</v>
      </c>
    </row>
    <row r="22" spans="2:9" ht="12">
      <c r="B22" s="3" t="str">
        <f t="shared" si="0"/>
        <v>2021-22</v>
      </c>
      <c r="C22" s="3" t="str">
        <f t="shared" si="1"/>
        <v>June</v>
      </c>
      <c r="D22" s="13" t="s">
        <v>104</v>
      </c>
      <c r="E22" s="2" t="s">
        <v>239</v>
      </c>
      <c r="F22" s="37">
        <f>_xlfn.SUMIFS(Commissioner!H$17:H$123,Commissioner!$D$17:$D$123,Region!$D22)</f>
        <v>117148</v>
      </c>
      <c r="G22" s="37">
        <f>_xlfn.SUMIFS(Commissioner!I$17:I$123,Commissioner!$D$17:$D$123,Region!$D22)</f>
        <v>84933</v>
      </c>
      <c r="H22" s="37">
        <f>_xlfn.SUMIFS(Commissioner!J$17:J$123,Commissioner!$D$17:$D$123,Region!$D22)</f>
        <v>114274</v>
      </c>
      <c r="I22" s="38">
        <f>_xlfn.SUMIFS(Commissioner!K$17:K$123,Commissioner!$D$17:$D$123,Region!$D22)</f>
        <v>79404</v>
      </c>
    </row>
    <row r="23" spans="2:9" ht="12">
      <c r="B23" s="3" t="str">
        <f t="shared" si="0"/>
        <v>2021-22</v>
      </c>
      <c r="C23" s="3" t="str">
        <f t="shared" si="1"/>
        <v>June</v>
      </c>
      <c r="D23" s="13" t="s">
        <v>105</v>
      </c>
      <c r="E23" s="2" t="s">
        <v>240</v>
      </c>
      <c r="F23" s="37">
        <f>_xlfn.SUMIFS(Commissioner!H$17:H$123,Commissioner!$D$17:$D$123,Region!$D23)</f>
        <v>133229</v>
      </c>
      <c r="G23" s="37">
        <f>_xlfn.SUMIFS(Commissioner!I$17:I$123,Commissioner!$D$17:$D$123,Region!$D23)</f>
        <v>119684</v>
      </c>
      <c r="H23" s="37">
        <f>_xlfn.SUMIFS(Commissioner!J$17:J$123,Commissioner!$D$17:$D$123,Region!$D23)</f>
        <v>129352</v>
      </c>
      <c r="I23" s="38">
        <f>_xlfn.SUMIFS(Commissioner!K$17:K$123,Commissioner!$D$17:$D$123,Region!$D23)</f>
        <v>111772</v>
      </c>
    </row>
    <row r="24" spans="2:9" ht="12">
      <c r="B24" s="10" t="str">
        <f>$B$15</f>
        <v>2021-22</v>
      </c>
      <c r="C24" s="10" t="str">
        <f>$C$15</f>
        <v>June</v>
      </c>
      <c r="D24" s="16" t="s">
        <v>106</v>
      </c>
      <c r="E24" s="15" t="s">
        <v>241</v>
      </c>
      <c r="F24" s="39">
        <f>_xlfn.SUMIFS(Commissioner!H$17:H$123,Commissioner!$D$17:$D$123,Region!$D24)</f>
        <v>160035</v>
      </c>
      <c r="G24" s="39">
        <f>_xlfn.SUMIFS(Commissioner!I$17:I$123,Commissioner!$D$17:$D$123,Region!$D24)</f>
        <v>120205</v>
      </c>
      <c r="H24" s="39">
        <f>_xlfn.SUMIFS(Commissioner!J$17:J$123,Commissioner!$D$17:$D$123,Region!$D24)</f>
        <v>154489</v>
      </c>
      <c r="I24" s="40">
        <f>_xlfn.SUMIFS(Commissioner!K$17:K$123,Commissioner!$D$17:$D$123,Region!$D24)</f>
        <v>111986</v>
      </c>
    </row>
    <row r="25" spans="2:9" ht="12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5" t="s">
        <v>132</v>
      </c>
      <c r="C26" s="46"/>
      <c r="D26" s="46"/>
      <c r="E26" s="46"/>
      <c r="F26" s="46"/>
      <c r="G26" s="46"/>
      <c r="H26" s="48"/>
      <c r="I26" s="48"/>
    </row>
    <row r="27" spans="2:9" ht="27" customHeight="1">
      <c r="B27" s="47" t="s">
        <v>133</v>
      </c>
      <c r="C27" s="46"/>
      <c r="D27" s="46"/>
      <c r="E27" s="46"/>
      <c r="F27" s="46"/>
      <c r="G27" s="46"/>
      <c r="H27" s="48"/>
      <c r="I27" s="48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8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128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tr">
        <f>Commissioner!C5</f>
        <v>June 2021</v>
      </c>
      <c r="D5" s="8"/>
      <c r="E5" s="8"/>
    </row>
    <row r="6" spans="1:3" ht="13.5" customHeight="1">
      <c r="A6" s="7"/>
      <c r="B6" s="6" t="s">
        <v>2</v>
      </c>
      <c r="C6" s="11" t="str">
        <f>Commissioner!C6</f>
        <v>Monthly Referral Return, NHS England and NHS Improvement, collected via SDCS</v>
      </c>
    </row>
    <row r="7" spans="1:3" ht="12">
      <c r="A7" s="7"/>
      <c r="B7" s="6" t="s">
        <v>5</v>
      </c>
      <c r="C7" s="11" t="str">
        <f>Commissioner!C7</f>
        <v>Commissioner</v>
      </c>
    </row>
    <row r="8" spans="1:3" ht="12">
      <c r="A8" s="7"/>
      <c r="B8" s="6" t="s">
        <v>3</v>
      </c>
      <c r="C8" s="11" t="str">
        <f>Commissioner!C8</f>
        <v>12th August 2021</v>
      </c>
    </row>
    <row r="9" spans="1:4" ht="12">
      <c r="A9" s="7"/>
      <c r="B9" s="6" t="s">
        <v>4</v>
      </c>
      <c r="C9" s="7" t="str">
        <f>Commissioner!C9</f>
        <v>14th April 2022</v>
      </c>
      <c r="D9" s="7"/>
    </row>
    <row r="10" spans="1:4" ht="13.5" customHeight="1">
      <c r="A10" s="7"/>
      <c r="B10" s="6" t="s">
        <v>6</v>
      </c>
      <c r="C10" s="7" t="str">
        <f>Commissioner!C10</f>
        <v>Public</v>
      </c>
      <c r="D10" s="7"/>
    </row>
    <row r="11" spans="1:3" ht="12">
      <c r="A11" s="7"/>
      <c r="B11" s="6" t="s">
        <v>7</v>
      </c>
      <c r="C11" s="7" t="str">
        <f>Commissioner!C11</f>
        <v>england.nhsdata@nhs.net</v>
      </c>
    </row>
    <row r="12" spans="1:3" ht="12">
      <c r="A12" s="7"/>
      <c r="B12" s="6"/>
      <c r="C12" s="7"/>
    </row>
    <row r="14" spans="2:9" ht="15.7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31"/>
      <c r="C15" s="43"/>
      <c r="D15" s="43"/>
      <c r="E15" s="43"/>
      <c r="F15" s="43"/>
      <c r="G15" s="43"/>
      <c r="H15" s="42"/>
      <c r="I15" s="42"/>
    </row>
    <row r="18" ht="12">
      <c r="B18" s="20"/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Conway, Cabhan</cp:lastModifiedBy>
  <cp:lastPrinted>2013-06-10T20:33:04Z</cp:lastPrinted>
  <dcterms:created xsi:type="dcterms:W3CDTF">2003-08-01T14:12:13Z</dcterms:created>
  <dcterms:modified xsi:type="dcterms:W3CDTF">2022-03-25T15:32:14Z</dcterms:modified>
  <cp:category/>
  <cp:version/>
  <cp:contentType/>
  <cp:contentStatus/>
</cp:coreProperties>
</file>