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ims.gov.uk\HomeDrive\users\CGibbins1\My Documents\temp\"/>
    </mc:Choice>
  </mc:AlternateContent>
  <xr:revisionPtr revIDLastSave="0" documentId="8_{7C97D1DA-6860-42F5-9ACD-1D8E02B2AC32}" xr6:coauthVersionLast="45" xr6:coauthVersionMax="45" xr10:uidLastSave="{00000000-0000-0000-0000-000000000000}"/>
  <bookViews>
    <workbookView xWindow="-120" yWindow="-120" windowWidth="29040" windowHeight="15840" firstSheet="3" activeTab="3" xr2:uid="{A474AE87-CE38-45FA-9C7A-5A0358047399}"/>
  </bookViews>
  <sheets>
    <sheet name="Summary" sheetId="12" state="hidden" r:id="rId1"/>
    <sheet name="EoE" sheetId="6" state="hidden" r:id="rId2"/>
    <sheet name="London" sheetId="3" state="hidden" r:id="rId3"/>
    <sheet name="Methodology" sheetId="22" r:id="rId4"/>
    <sheet name="Summary table" sheetId="21" r:id="rId5"/>
    <sheet name="NEY" sheetId="8" state="hidden" r:id="rId6"/>
    <sheet name="NW" sheetId="9" state="hidden" r:id="rId7"/>
    <sheet name="SE" sheetId="10" state="hidden" r:id="rId8"/>
    <sheet name="SW" sheetId="11" state="hidden" r:id="rId9"/>
    <sheet name="Definitions" sheetId="13" state="hidden" r:id="rId10"/>
    <sheet name="Data_NHS" sheetId="1" state="hidden" r:id="rId11"/>
    <sheet name="Data_IS" sheetId="2" state="hidden" r:id="rId12"/>
    <sheet name="National" sheetId="5" state="hidden" r:id="rId13"/>
  </sheets>
  <definedNames>
    <definedName name="_xlnm._FilterDatabase" localSheetId="12" hidden="1">National!$B$2:$C$215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4" i="8" l="1"/>
  <c r="F42" i="11"/>
  <c r="F37" i="11"/>
  <c r="F33" i="11"/>
  <c r="F28" i="11"/>
  <c r="F22" i="11"/>
  <c r="F17" i="11"/>
  <c r="F12" i="11"/>
  <c r="F47" i="10"/>
  <c r="F40" i="10"/>
  <c r="F34" i="10"/>
  <c r="F26" i="10"/>
  <c r="F17" i="10"/>
  <c r="F13" i="10"/>
  <c r="F43" i="9"/>
  <c r="F35" i="9"/>
  <c r="F25" i="9"/>
  <c r="F33" i="8"/>
  <c r="F25" i="8"/>
  <c r="F18" i="8"/>
  <c r="F50" i="3"/>
  <c r="F40" i="3"/>
  <c r="F33" i="3"/>
  <c r="F23" i="3"/>
  <c r="F13" i="3"/>
  <c r="F42" i="6"/>
  <c r="F37" i="6"/>
  <c r="F30" i="6"/>
  <c r="F26" i="6"/>
  <c r="F19" i="6"/>
  <c r="F11" i="6"/>
  <c r="G13" i="12" l="1"/>
  <c r="F13" i="12"/>
  <c r="E13" i="12"/>
  <c r="D13" i="12"/>
  <c r="G11" i="12"/>
  <c r="F11" i="12"/>
  <c r="E11" i="12"/>
  <c r="D11" i="12"/>
  <c r="G10" i="12"/>
  <c r="F10" i="12"/>
  <c r="E10" i="12"/>
  <c r="D10" i="12"/>
  <c r="G8" i="12"/>
  <c r="F8" i="12"/>
  <c r="E8" i="12"/>
  <c r="D8" i="12"/>
  <c r="G7" i="12"/>
  <c r="F7" i="12"/>
  <c r="E7" i="12"/>
  <c r="D7" i="12"/>
  <c r="J6" i="11"/>
  <c r="I6" i="11"/>
  <c r="H6" i="11"/>
  <c r="G6" i="11"/>
  <c r="G16" i="11"/>
  <c r="F16" i="11"/>
  <c r="G37" i="11" l="1"/>
  <c r="G36" i="11"/>
  <c r="F36" i="11"/>
  <c r="J35" i="11"/>
  <c r="I35" i="11"/>
  <c r="H35" i="11"/>
  <c r="G42" i="11"/>
  <c r="G41" i="11"/>
  <c r="F41" i="11"/>
  <c r="G40" i="11"/>
  <c r="F40" i="11"/>
  <c r="J39" i="11"/>
  <c r="I39" i="11"/>
  <c r="H39" i="11"/>
  <c r="G33" i="11"/>
  <c r="G32" i="11"/>
  <c r="F32" i="11"/>
  <c r="G31" i="11"/>
  <c r="F31" i="11"/>
  <c r="J30" i="11"/>
  <c r="I30" i="11"/>
  <c r="H30" i="11"/>
  <c r="G28" i="11"/>
  <c r="G27" i="11"/>
  <c r="F27" i="11"/>
  <c r="G26" i="11"/>
  <c r="F26" i="11"/>
  <c r="G25" i="11"/>
  <c r="F25" i="11"/>
  <c r="J24" i="11"/>
  <c r="I24" i="11"/>
  <c r="H24" i="11"/>
  <c r="G22" i="11"/>
  <c r="G21" i="11"/>
  <c r="F21" i="11"/>
  <c r="G20" i="11"/>
  <c r="F20" i="11"/>
  <c r="J19" i="11"/>
  <c r="I19" i="11"/>
  <c r="H19" i="11"/>
  <c r="G17" i="11"/>
  <c r="G15" i="11"/>
  <c r="F15" i="11"/>
  <c r="F14" i="11" s="1"/>
  <c r="J14" i="11"/>
  <c r="I14" i="11"/>
  <c r="H14" i="11"/>
  <c r="G12" i="11"/>
  <c r="G11" i="11"/>
  <c r="F11" i="11"/>
  <c r="G10" i="11"/>
  <c r="F10" i="11"/>
  <c r="G9" i="11"/>
  <c r="F9" i="11"/>
  <c r="J8" i="11"/>
  <c r="I8" i="11"/>
  <c r="H8" i="11"/>
  <c r="G33" i="10"/>
  <c r="F33" i="10"/>
  <c r="G32" i="10"/>
  <c r="F32" i="10"/>
  <c r="G31" i="10"/>
  <c r="F31" i="10"/>
  <c r="G30" i="10"/>
  <c r="F30" i="10"/>
  <c r="G25" i="10"/>
  <c r="F25" i="10"/>
  <c r="G24" i="10"/>
  <c r="F24" i="10"/>
  <c r="G23" i="10"/>
  <c r="F23" i="10"/>
  <c r="G47" i="10"/>
  <c r="G46" i="10"/>
  <c r="F46" i="10"/>
  <c r="G45" i="10"/>
  <c r="F45" i="10"/>
  <c r="G44" i="10"/>
  <c r="F44" i="10"/>
  <c r="G43" i="10"/>
  <c r="F43" i="10"/>
  <c r="J42" i="10"/>
  <c r="I42" i="10"/>
  <c r="H42" i="10"/>
  <c r="G40" i="10"/>
  <c r="G39" i="10"/>
  <c r="F39" i="10"/>
  <c r="G38" i="10"/>
  <c r="G37" i="10"/>
  <c r="J36" i="10"/>
  <c r="I36" i="10"/>
  <c r="H36" i="10"/>
  <c r="G34" i="10"/>
  <c r="G29" i="10"/>
  <c r="F29" i="10"/>
  <c r="J28" i="10"/>
  <c r="I28" i="10"/>
  <c r="H28" i="10"/>
  <c r="G26" i="10"/>
  <c r="G22" i="10"/>
  <c r="F22" i="10"/>
  <c r="G21" i="10"/>
  <c r="F21" i="10"/>
  <c r="G20" i="10"/>
  <c r="F20" i="10"/>
  <c r="J19" i="10"/>
  <c r="I19" i="10"/>
  <c r="H19" i="10"/>
  <c r="G17" i="10"/>
  <c r="G16" i="10"/>
  <c r="F16" i="10"/>
  <c r="J15" i="10"/>
  <c r="I15" i="10"/>
  <c r="H15" i="10"/>
  <c r="G13" i="10"/>
  <c r="G12" i="10"/>
  <c r="F12" i="10"/>
  <c r="G11" i="10"/>
  <c r="F11" i="10"/>
  <c r="G10" i="10"/>
  <c r="F10" i="10"/>
  <c r="G9" i="10"/>
  <c r="F9" i="10"/>
  <c r="J8" i="10"/>
  <c r="J6" i="10" s="1"/>
  <c r="G12" i="12" s="1"/>
  <c r="I8" i="10"/>
  <c r="I6" i="10" s="1"/>
  <c r="F12" i="12" s="1"/>
  <c r="H8" i="10"/>
  <c r="H6" i="10" s="1"/>
  <c r="E12" i="12" s="1"/>
  <c r="G34" i="9"/>
  <c r="F34" i="9"/>
  <c r="G33" i="9"/>
  <c r="F33" i="9"/>
  <c r="G32" i="9"/>
  <c r="F32" i="9"/>
  <c r="G24" i="9"/>
  <c r="F24" i="9"/>
  <c r="G23" i="9"/>
  <c r="F23" i="9"/>
  <c r="G22" i="9"/>
  <c r="F22" i="9"/>
  <c r="G21" i="9"/>
  <c r="F21" i="9"/>
  <c r="G20" i="9"/>
  <c r="F20" i="9"/>
  <c r="G19" i="9"/>
  <c r="F19" i="9"/>
  <c r="G18" i="9"/>
  <c r="F18" i="9"/>
  <c r="J6" i="9"/>
  <c r="I6" i="9"/>
  <c r="H6" i="9"/>
  <c r="G43" i="9"/>
  <c r="G42" i="9"/>
  <c r="F42" i="9"/>
  <c r="G41" i="9"/>
  <c r="F41" i="9"/>
  <c r="G40" i="9"/>
  <c r="F40" i="9"/>
  <c r="G39" i="9"/>
  <c r="F39" i="9"/>
  <c r="G38" i="9"/>
  <c r="F38" i="9"/>
  <c r="J37" i="9"/>
  <c r="I37" i="9"/>
  <c r="H37" i="9"/>
  <c r="G35" i="9"/>
  <c r="G31" i="9"/>
  <c r="F31" i="9"/>
  <c r="G30" i="9"/>
  <c r="F30" i="9"/>
  <c r="G29" i="9"/>
  <c r="F29" i="9"/>
  <c r="G28" i="9"/>
  <c r="F28" i="9"/>
  <c r="J27" i="9"/>
  <c r="I27" i="9"/>
  <c r="H27" i="9"/>
  <c r="G25" i="9"/>
  <c r="G17" i="9"/>
  <c r="F17" i="9"/>
  <c r="G16" i="9"/>
  <c r="F16" i="9"/>
  <c r="G15" i="9"/>
  <c r="F15" i="9"/>
  <c r="G14" i="9"/>
  <c r="F14" i="9"/>
  <c r="G13" i="9"/>
  <c r="F13" i="9"/>
  <c r="G12" i="9"/>
  <c r="F12" i="9"/>
  <c r="G11" i="9"/>
  <c r="F11" i="9"/>
  <c r="G10" i="9"/>
  <c r="F10" i="9"/>
  <c r="G9" i="9"/>
  <c r="F9" i="9"/>
  <c r="J8" i="9"/>
  <c r="I8" i="9"/>
  <c r="H8" i="9"/>
  <c r="J6" i="8"/>
  <c r="I6" i="8"/>
  <c r="H6" i="8"/>
  <c r="G6" i="8"/>
  <c r="G17" i="8"/>
  <c r="F17" i="8"/>
  <c r="G16" i="8"/>
  <c r="F16" i="8"/>
  <c r="G15" i="8"/>
  <c r="F15" i="8"/>
  <c r="G14" i="8"/>
  <c r="F14" i="8"/>
  <c r="G13" i="8"/>
  <c r="F13" i="8"/>
  <c r="G32" i="8"/>
  <c r="F32" i="8"/>
  <c r="G31" i="8"/>
  <c r="F31" i="8"/>
  <c r="G43" i="8"/>
  <c r="F43" i="8"/>
  <c r="G42" i="8"/>
  <c r="F42" i="8"/>
  <c r="G41" i="8"/>
  <c r="F41" i="8"/>
  <c r="G40" i="8"/>
  <c r="F40" i="8"/>
  <c r="G44" i="8"/>
  <c r="G39" i="8"/>
  <c r="F39" i="8"/>
  <c r="G38" i="8"/>
  <c r="F38" i="8"/>
  <c r="G37" i="8"/>
  <c r="F37" i="8"/>
  <c r="G36" i="8"/>
  <c r="G35" i="8" s="1"/>
  <c r="F36" i="8"/>
  <c r="J35" i="8"/>
  <c r="I35" i="8"/>
  <c r="H35" i="8"/>
  <c r="G33" i="8"/>
  <c r="G30" i="8"/>
  <c r="F30" i="8"/>
  <c r="G29" i="8"/>
  <c r="F29" i="8"/>
  <c r="G28" i="8"/>
  <c r="F28" i="8"/>
  <c r="J27" i="8"/>
  <c r="I27" i="8"/>
  <c r="H27" i="8"/>
  <c r="G25" i="8"/>
  <c r="G24" i="8"/>
  <c r="F24" i="8"/>
  <c r="G23" i="8"/>
  <c r="F23" i="8"/>
  <c r="G22" i="8"/>
  <c r="F22" i="8"/>
  <c r="G21" i="8"/>
  <c r="F21" i="8"/>
  <c r="J20" i="8"/>
  <c r="I20" i="8"/>
  <c r="H20" i="8"/>
  <c r="G18" i="8"/>
  <c r="G12" i="8"/>
  <c r="F12" i="8"/>
  <c r="G11" i="8"/>
  <c r="F11" i="8"/>
  <c r="G10" i="8"/>
  <c r="F10" i="8"/>
  <c r="G9" i="8"/>
  <c r="F9" i="8"/>
  <c r="J8" i="8"/>
  <c r="I8" i="8"/>
  <c r="H8" i="8"/>
  <c r="H13" i="6"/>
  <c r="H21" i="6"/>
  <c r="H28" i="6"/>
  <c r="H39" i="6"/>
  <c r="H32" i="6"/>
  <c r="J6" i="6"/>
  <c r="I6" i="6"/>
  <c r="G6" i="6"/>
  <c r="G37" i="6"/>
  <c r="G36" i="6"/>
  <c r="F36" i="6"/>
  <c r="G35" i="6"/>
  <c r="F35" i="6"/>
  <c r="G34" i="6"/>
  <c r="F34" i="6"/>
  <c r="G33" i="6"/>
  <c r="G32" i="6" s="1"/>
  <c r="F33" i="6"/>
  <c r="J32" i="6"/>
  <c r="I32" i="6"/>
  <c r="G42" i="6"/>
  <c r="G41" i="6"/>
  <c r="F41" i="6"/>
  <c r="G40" i="6"/>
  <c r="G39" i="6" s="1"/>
  <c r="F40" i="6"/>
  <c r="J39" i="6"/>
  <c r="I39" i="6"/>
  <c r="G30" i="6"/>
  <c r="G29" i="6"/>
  <c r="F29" i="6"/>
  <c r="J28" i="6"/>
  <c r="I28" i="6"/>
  <c r="G26" i="6"/>
  <c r="G25" i="6"/>
  <c r="F25" i="6"/>
  <c r="G24" i="6"/>
  <c r="F24" i="6"/>
  <c r="G23" i="6"/>
  <c r="F23" i="6"/>
  <c r="G22" i="6"/>
  <c r="F22" i="6"/>
  <c r="J21" i="6"/>
  <c r="I21" i="6"/>
  <c r="G19" i="6"/>
  <c r="G18" i="6"/>
  <c r="F18" i="6"/>
  <c r="G17" i="6"/>
  <c r="F17" i="6"/>
  <c r="G16" i="6"/>
  <c r="F16" i="6"/>
  <c r="G15" i="6"/>
  <c r="F15" i="6"/>
  <c r="G14" i="6"/>
  <c r="F14" i="6"/>
  <c r="J13" i="6"/>
  <c r="I13" i="6"/>
  <c r="G11" i="6"/>
  <c r="G10" i="6"/>
  <c r="F10" i="6"/>
  <c r="G9" i="6"/>
  <c r="F9" i="6"/>
  <c r="J8" i="6"/>
  <c r="I8" i="6"/>
  <c r="H8" i="6"/>
  <c r="J6" i="3"/>
  <c r="I6" i="3"/>
  <c r="H6" i="3"/>
  <c r="G6" i="3"/>
  <c r="D12" i="21" l="1"/>
  <c r="E9" i="12"/>
  <c r="E6" i="12" s="1"/>
  <c r="G8" i="11"/>
  <c r="F30" i="11"/>
  <c r="G24" i="11"/>
  <c r="G30" i="11"/>
  <c r="F24" i="11"/>
  <c r="G14" i="11"/>
  <c r="G35" i="11"/>
  <c r="F35" i="11"/>
  <c r="G19" i="11"/>
  <c r="F39" i="11"/>
  <c r="G39" i="11"/>
  <c r="F19" i="11"/>
  <c r="F8" i="11"/>
  <c r="F28" i="10"/>
  <c r="G19" i="10"/>
  <c r="F8" i="10"/>
  <c r="F36" i="10"/>
  <c r="G28" i="10"/>
  <c r="G42" i="10"/>
  <c r="G15" i="10"/>
  <c r="F19" i="10"/>
  <c r="G36" i="10"/>
  <c r="G8" i="10"/>
  <c r="G6" i="10" s="1"/>
  <c r="D12" i="12" s="1"/>
  <c r="F15" i="10"/>
  <c r="F42" i="10"/>
  <c r="G27" i="9"/>
  <c r="G8" i="9"/>
  <c r="G6" i="9" s="1"/>
  <c r="G37" i="9"/>
  <c r="F27" i="9"/>
  <c r="F8" i="9"/>
  <c r="F37" i="9"/>
  <c r="G27" i="8"/>
  <c r="G20" i="8"/>
  <c r="F8" i="8"/>
  <c r="G8" i="8"/>
  <c r="F20" i="8"/>
  <c r="F27" i="8"/>
  <c r="F35" i="8"/>
  <c r="H6" i="6"/>
  <c r="F32" i="6"/>
  <c r="F8" i="6"/>
  <c r="F39" i="6"/>
  <c r="F13" i="6"/>
  <c r="G13" i="6"/>
  <c r="G21" i="6"/>
  <c r="F21" i="6"/>
  <c r="F28" i="6"/>
  <c r="G28" i="6"/>
  <c r="G8" i="6"/>
  <c r="G50" i="3"/>
  <c r="G49" i="3"/>
  <c r="G48" i="3"/>
  <c r="G47" i="3"/>
  <c r="G46" i="3"/>
  <c r="G45" i="3"/>
  <c r="G44" i="3"/>
  <c r="G43" i="3"/>
  <c r="G42" i="3" s="1"/>
  <c r="G40" i="3"/>
  <c r="G39" i="3"/>
  <c r="G38" i="3"/>
  <c r="G37" i="3"/>
  <c r="G35" i="3" s="1"/>
  <c r="G36" i="3"/>
  <c r="G33" i="3"/>
  <c r="G32" i="3"/>
  <c r="G31" i="3"/>
  <c r="G30" i="3"/>
  <c r="G29" i="3"/>
  <c r="G28" i="3"/>
  <c r="G27" i="3"/>
  <c r="G26" i="3"/>
  <c r="G25" i="3" s="1"/>
  <c r="G23" i="3"/>
  <c r="G22" i="3"/>
  <c r="G21" i="3"/>
  <c r="G20" i="3"/>
  <c r="G19" i="3"/>
  <c r="G18" i="3"/>
  <c r="G17" i="3"/>
  <c r="G16" i="3"/>
  <c r="G15" i="3" s="1"/>
  <c r="G13" i="3"/>
  <c r="G12" i="3"/>
  <c r="G11" i="3"/>
  <c r="G10" i="3"/>
  <c r="G9" i="3"/>
  <c r="J42" i="3"/>
  <c r="I42" i="3"/>
  <c r="H42" i="3"/>
  <c r="J35" i="3"/>
  <c r="I35" i="3"/>
  <c r="H35" i="3"/>
  <c r="J25" i="3"/>
  <c r="I25" i="3"/>
  <c r="H25" i="3"/>
  <c r="J15" i="3"/>
  <c r="I15" i="3"/>
  <c r="H15" i="3"/>
  <c r="J8" i="3"/>
  <c r="I8" i="3"/>
  <c r="H8" i="3"/>
  <c r="F49" i="3"/>
  <c r="F48" i="3"/>
  <c r="F47" i="3"/>
  <c r="F46" i="3"/>
  <c r="F45" i="3"/>
  <c r="F44" i="3"/>
  <c r="F43" i="3"/>
  <c r="F39" i="3"/>
  <c r="F38" i="3"/>
  <c r="F37" i="3"/>
  <c r="F36" i="3"/>
  <c r="F32" i="3"/>
  <c r="F31" i="3"/>
  <c r="F30" i="3"/>
  <c r="F29" i="3"/>
  <c r="F28" i="3"/>
  <c r="F27" i="3"/>
  <c r="F26" i="3"/>
  <c r="F22" i="3"/>
  <c r="F21" i="3"/>
  <c r="F20" i="3"/>
  <c r="F19" i="3"/>
  <c r="F18" i="3"/>
  <c r="F17" i="3"/>
  <c r="F16" i="3"/>
  <c r="F12" i="3"/>
  <c r="F11" i="3"/>
  <c r="F10" i="3"/>
  <c r="F9" i="3"/>
  <c r="G9" i="12" l="1"/>
  <c r="G6" i="12" s="1"/>
  <c r="F12" i="21"/>
  <c r="F9" i="12"/>
  <c r="F6" i="12" s="1"/>
  <c r="E12" i="21"/>
  <c r="F6" i="11"/>
  <c r="F6" i="10"/>
  <c r="F6" i="8"/>
  <c r="F6" i="6"/>
  <c r="F6" i="9"/>
  <c r="F42" i="3"/>
  <c r="F8" i="3"/>
  <c r="F15" i="3"/>
  <c r="F25" i="3"/>
  <c r="F35" i="3"/>
  <c r="G8" i="3"/>
  <c r="D9" i="12" l="1"/>
  <c r="D6" i="12" s="1"/>
  <c r="C12" i="21"/>
  <c r="C11" i="12"/>
  <c r="C7" i="12"/>
  <c r="C10" i="12"/>
  <c r="C12" i="12"/>
  <c r="C9" i="12"/>
  <c r="C13" i="12"/>
  <c r="F6" i="3"/>
  <c r="C8" i="12" l="1"/>
  <c r="C6" i="12" s="1"/>
</calcChain>
</file>

<file path=xl/sharedStrings.xml><?xml version="1.0" encoding="utf-8"?>
<sst xmlns="http://schemas.openxmlformats.org/spreadsheetml/2006/main" count="3871" uniqueCount="1320">
  <si>
    <t>Y56</t>
  </si>
  <si>
    <t>R1H</t>
  </si>
  <si>
    <t>BARTS HEALTH NHS TRUST</t>
  </si>
  <si>
    <t>R1K</t>
  </si>
  <si>
    <t>LONDON NORTH WEST UNIVERSITY HEALTHCARE NHS TRUST</t>
  </si>
  <si>
    <t>RAL</t>
  </si>
  <si>
    <t>ROYAL FREE LONDON NHS FOUNDATION TRUST</t>
  </si>
  <si>
    <t>RAN</t>
  </si>
  <si>
    <t>ROYAL NATIONAL ORTHOPAEDIC HOSPITAL NHS TRUST</t>
  </si>
  <si>
    <t>RAP</t>
  </si>
  <si>
    <t>NORTH MIDDLESEX UNIVERSITY HOSPITAL NHS TRUST</t>
  </si>
  <si>
    <t>RAS</t>
  </si>
  <si>
    <t>THE HILLINGDON HOSPITALS NHS FOUNDATION TRUST</t>
  </si>
  <si>
    <t>RAT</t>
  </si>
  <si>
    <t>NORTH EAST LONDON NHS FOUNDATION TRUST</t>
  </si>
  <si>
    <t>RAX</t>
  </si>
  <si>
    <t>KINGSTON HOSPITAL NHS FOUNDATION TRUST</t>
  </si>
  <si>
    <t>RF4</t>
  </si>
  <si>
    <t>BARKING, HAVERING AND REDBRIDGE UNIVERSITY HOSPITALS NHS TRUST</t>
  </si>
  <si>
    <t>RJ1</t>
  </si>
  <si>
    <t>GUY'S AND ST THOMAS' NHS FOUNDATION TRUST</t>
  </si>
  <si>
    <t>RJ2</t>
  </si>
  <si>
    <t>LEWISHAM AND GREENWICH NHS TRUST</t>
  </si>
  <si>
    <t>RJ6</t>
  </si>
  <si>
    <t>CROYDON HEALTH SERVICES NHS TRUST</t>
  </si>
  <si>
    <t>RJ7</t>
  </si>
  <si>
    <t>ST GEORGE'S UNIVERSITY HOSPITALS NHS FOUNDATION TRUST</t>
  </si>
  <si>
    <t>RJZ</t>
  </si>
  <si>
    <t>KING'S COLLEGE HOSPITAL NHS FOUNDATION TRUST</t>
  </si>
  <si>
    <t>RKE</t>
  </si>
  <si>
    <t>WHITTINGTON HEALTH NHS TRUST</t>
  </si>
  <si>
    <t>RKL</t>
  </si>
  <si>
    <t>WEST LONDON NHS TRUST</t>
  </si>
  <si>
    <t>RP4</t>
  </si>
  <si>
    <t>GREAT ORMOND STREET HOSPITAL FOR CHILDREN NHS FOUNDATION TRUST</t>
  </si>
  <si>
    <t>RP6</t>
  </si>
  <si>
    <t>MOORFIELDS EYE HOSPITAL NHS FOUNDATION TRUST</t>
  </si>
  <si>
    <t>RPG</t>
  </si>
  <si>
    <t>OXLEAS NHS FOUNDATION TRUST</t>
  </si>
  <si>
    <t>RPY</t>
  </si>
  <si>
    <t>THE ROYAL MARSDEN NHS FOUNDATION TRUST</t>
  </si>
  <si>
    <t>RQM</t>
  </si>
  <si>
    <t>CHELSEA AND WESTMINSTER HOSPITAL NHS FOUNDATION TRUST</t>
  </si>
  <si>
    <t>RQX</t>
  </si>
  <si>
    <t>HOMERTON HEALTHCARE NHS FOUNDATION TRUST</t>
  </si>
  <si>
    <t>RQY</t>
  </si>
  <si>
    <t>SOUTH WEST LONDON AND ST GEORGE'S MENTAL HEALTH NHS TRUST</t>
  </si>
  <si>
    <t>RRV</t>
  </si>
  <si>
    <t>UNIVERSITY COLLEGE LONDON HOSPITALS NHS FOUNDATION TRUST</t>
  </si>
  <si>
    <t>RV3</t>
  </si>
  <si>
    <t>CENTRAL AND NORTH WEST LONDON NHS FOUNDATION TRUST</t>
  </si>
  <si>
    <t>RVR</t>
  </si>
  <si>
    <t>EPSOM AND ST HELIER UNIVERSITY HOSPITALS NHS TRUST</t>
  </si>
  <si>
    <t>RY9</t>
  </si>
  <si>
    <t>HOUNSLOW AND RICHMOND COMMUNITY HEALTHCARE NHS TRUST</t>
  </si>
  <si>
    <t>RYJ</t>
  </si>
  <si>
    <t>IMPERIAL COLLEGE HEALTHCARE NHS TRUST</t>
  </si>
  <si>
    <t>RYX</t>
  </si>
  <si>
    <t>CENTRAL LONDON COMMUNITY HEALTHCARE NHS TRUST</t>
  </si>
  <si>
    <t>Y58</t>
  </si>
  <si>
    <t>R0D</t>
  </si>
  <si>
    <t>UNIVERSITY HOSPITALS DORSET NHS FOUNDATION TRUST</t>
  </si>
  <si>
    <t>RA4</t>
  </si>
  <si>
    <t>YEOVIL DISTRICT HOSPITAL NHS FOUNDATION TRUST</t>
  </si>
  <si>
    <t>RA7</t>
  </si>
  <si>
    <t>UNIVERSITY HOSPITALS BRISTOL AND WESTON NHS FOUNDATION TRUST</t>
  </si>
  <si>
    <t>RA9</t>
  </si>
  <si>
    <t>TORBAY AND SOUTH DEVON NHS FOUNDATION TRUST</t>
  </si>
  <si>
    <t>RBD</t>
  </si>
  <si>
    <t>DORSET COUNTY HOSPITAL NHS FOUNDATION TRUST</t>
  </si>
  <si>
    <t>RD1</t>
  </si>
  <si>
    <t>ROYAL UNITED HOSPITALS BATH NHS FOUNDATION TRUST</t>
  </si>
  <si>
    <t>REF</t>
  </si>
  <si>
    <t>ROYAL CORNWALL HOSPITALS NHS TRUST</t>
  </si>
  <si>
    <t>RH5</t>
  </si>
  <si>
    <t>SOMERSET NHS FOUNDATION TRUST</t>
  </si>
  <si>
    <t>RH8</t>
  </si>
  <si>
    <t>ROYAL DEVON UNIVERSITY HEALTHCARE NHS FOUNDATION TRUST</t>
  </si>
  <si>
    <t>RJ8</t>
  </si>
  <si>
    <t>CORNWALL PARTNERSHIP NHS FOUNDATION TRUST</t>
  </si>
  <si>
    <t>RK9</t>
  </si>
  <si>
    <t>UNIVERSITY HOSPITALS PLYMOUTH NHS TRUST</t>
  </si>
  <si>
    <t>RN3</t>
  </si>
  <si>
    <t>GREAT WESTERN HOSPITALS NHS FOUNDATION TRUST</t>
  </si>
  <si>
    <t>RNZ</t>
  </si>
  <si>
    <t>SALISBURY NHS FOUNDATION TRUST</t>
  </si>
  <si>
    <t>RTE</t>
  </si>
  <si>
    <t>GLOUCESTERSHIRE HOSPITALS NHS FOUNDATION TRUST</t>
  </si>
  <si>
    <t>RVJ</t>
  </si>
  <si>
    <t>NORTH BRISTOL NHS TRUST</t>
  </si>
  <si>
    <t>Y59</t>
  </si>
  <si>
    <t>R1C</t>
  </si>
  <si>
    <t>SOLENT NHS TRUST</t>
  </si>
  <si>
    <t>R1F</t>
  </si>
  <si>
    <t>ISLE OF WIGHT NHS TRUST</t>
  </si>
  <si>
    <t>RDR</t>
  </si>
  <si>
    <t>SUSSEX COMMUNITY NHS FOUNDATION TRUST</t>
  </si>
  <si>
    <t>RDU</t>
  </si>
  <si>
    <t>FRIMLEY HEALTH NHS FOUNDATION TRUST</t>
  </si>
  <si>
    <t>RHM</t>
  </si>
  <si>
    <t>UNIVERSITY HOSPITAL SOUTHAMPTON NHS FOUNDATION TRUST</t>
  </si>
  <si>
    <t>RHU</t>
  </si>
  <si>
    <t>PORTSMOUTH HOSPITALS UNIVERSITY NATIONAL HEALTH SERVICE TRUST</t>
  </si>
  <si>
    <t>RHW</t>
  </si>
  <si>
    <t>ROYAL BERKSHIRE NHS FOUNDATION TRUST</t>
  </si>
  <si>
    <t>RN5</t>
  </si>
  <si>
    <t>HAMPSHIRE HOSPITALS NHS FOUNDATION TRUST</t>
  </si>
  <si>
    <t>RN7</t>
  </si>
  <si>
    <t>DARTFORD AND GRAVESHAM NHS TRUST</t>
  </si>
  <si>
    <t>RPA</t>
  </si>
  <si>
    <t>MEDWAY NHS FOUNDATION TRUST</t>
  </si>
  <si>
    <t>RPC</t>
  </si>
  <si>
    <t>QUEEN VICTORIA HOSPITAL NHS FOUNDATION TRUST</t>
  </si>
  <si>
    <t>RTH</t>
  </si>
  <si>
    <t>OXFORD UNIVERSITY HOSPITALS NHS FOUNDATION TRUST</t>
  </si>
  <si>
    <t>RTP</t>
  </si>
  <si>
    <t>SURREY AND SUSSEX HEALTHCARE NHS TRUST</t>
  </si>
  <si>
    <t>RVV</t>
  </si>
  <si>
    <t>EAST KENT HOSPITALS UNIVERSITY NHS FOUNDATION TRUST</t>
  </si>
  <si>
    <t>RW1</t>
  </si>
  <si>
    <t>SOUTHERN HEALTH NHS FOUNDATION TRUST</t>
  </si>
  <si>
    <t>RWF</t>
  </si>
  <si>
    <t>MAIDSTONE AND TUNBRIDGE WELLS NHS TRUST</t>
  </si>
  <si>
    <t>RWX</t>
  </si>
  <si>
    <t>BERKSHIRE HEALTHCARE NHS FOUNDATION TRUST</t>
  </si>
  <si>
    <t>RXC</t>
  </si>
  <si>
    <t>EAST SUSSEX HEALTHCARE NHS TRUST</t>
  </si>
  <si>
    <t>RXQ</t>
  </si>
  <si>
    <t>BUCKINGHAMSHIRE HEALTHCARE NHS TRUST</t>
  </si>
  <si>
    <t>RYR</t>
  </si>
  <si>
    <t>UNIVERSITY HOSPITALS SUSSEX NHS FOUNDATION TRUST</t>
  </si>
  <si>
    <t>RYY</t>
  </si>
  <si>
    <t>KENT COMMUNITY HEALTH NHS FOUNDATION TRUST</t>
  </si>
  <si>
    <t>Y60</t>
  </si>
  <si>
    <t>R1A</t>
  </si>
  <si>
    <t>HEREFORDSHIRE AND WORCESTERSHIRE HEALTH AND CARE NHS TRUST</t>
  </si>
  <si>
    <t>R1D</t>
  </si>
  <si>
    <t>SHROPSHIRE COMMUNITY HEALTH NHS TRUST</t>
  </si>
  <si>
    <t>RBK</t>
  </si>
  <si>
    <t>WALSALL HEALTHCARE NHS TRUST</t>
  </si>
  <si>
    <t>RFS</t>
  </si>
  <si>
    <t>CHESTERFIELD ROYAL HOSPITAL NHS FOUNDATION TRUST</t>
  </si>
  <si>
    <t>RJC</t>
  </si>
  <si>
    <t>SOUTH WARWICKSHIRE NHS FOUNDATION TRUST</t>
  </si>
  <si>
    <t>RJE</t>
  </si>
  <si>
    <t>UNIVERSITY HOSPITALS OF NORTH MIDLANDS NHS TRUST</t>
  </si>
  <si>
    <t>RK5</t>
  </si>
  <si>
    <t>SHERWOOD FOREST HOSPITALS NHS FOUNDATION TRUST</t>
  </si>
  <si>
    <t>RKB</t>
  </si>
  <si>
    <t>UNIVERSITY HOSPITALS COVENTRY AND WARWICKSHIRE NHS TRUST</t>
  </si>
  <si>
    <t>RL1</t>
  </si>
  <si>
    <t>THE ROBERT JONES AND AGNES HUNT ORTHOPAEDIC HOSPITAL NHS FOUNDATION TRUST</t>
  </si>
  <si>
    <t>RL4</t>
  </si>
  <si>
    <t>THE ROYAL WOLVERHAMPTON NHS TRUST</t>
  </si>
  <si>
    <t>RLQ</t>
  </si>
  <si>
    <t>WYE VALLEY NHS TRUST</t>
  </si>
  <si>
    <t>RLT</t>
  </si>
  <si>
    <t>GEORGE ELIOT HOSPITAL NHS TRUST</t>
  </si>
  <si>
    <t>RNA</t>
  </si>
  <si>
    <t>THE DUDLEY GROUP NHS FOUNDATION TRUST</t>
  </si>
  <si>
    <t>RNQ</t>
  </si>
  <si>
    <t>KETTERING GENERAL HOSPITAL NHS FOUNDATION TRUST</t>
  </si>
  <si>
    <t>RNS</t>
  </si>
  <si>
    <t>NORTHAMPTON GENERAL HOSPITAL NHS TRUST</t>
  </si>
  <si>
    <t>RP1</t>
  </si>
  <si>
    <t>NORTHAMPTONSHIRE HEALTHCARE NHS FOUNDATION TRUST</t>
  </si>
  <si>
    <t>RP7</t>
  </si>
  <si>
    <t>LINCOLNSHIRE PARTNERSHIP NHS FOUNDATION TRUST</t>
  </si>
  <si>
    <t>RQ3</t>
  </si>
  <si>
    <t>BIRMINGHAM WOMEN'S AND CHILDREN'S NHS FOUNDATION TRUST</t>
  </si>
  <si>
    <t>RRE</t>
  </si>
  <si>
    <t>MIDLANDS PARTNERSHIP NHS FOUNDATION TRUST</t>
  </si>
  <si>
    <t>RRJ</t>
  </si>
  <si>
    <t>THE ROYAL ORTHOPAEDIC HOSPITAL NHS FOUNDATION TRUST</t>
  </si>
  <si>
    <t>RRK</t>
  </si>
  <si>
    <t>UNIVERSITY HOSPITALS BIRMINGHAM NHS FOUNDATION TRUST</t>
  </si>
  <si>
    <t>RTG</t>
  </si>
  <si>
    <t>UNIVERSITY HOSPITALS OF DERBY AND BURTON NHS FOUNDATION TRUST</t>
  </si>
  <si>
    <t>RWD</t>
  </si>
  <si>
    <t>UNITED LINCOLNSHIRE HOSPITALS NHS TRUST</t>
  </si>
  <si>
    <t>RWE</t>
  </si>
  <si>
    <t>UNIVERSITY HOSPITALS OF LEICESTER NHS TRUST</t>
  </si>
  <si>
    <t>RWP</t>
  </si>
  <si>
    <t>WORCESTERSHIRE ACUTE HOSPITALS NHS TRUST</t>
  </si>
  <si>
    <t>RX1</t>
  </si>
  <si>
    <t>NOTTINGHAM UNIVERSITY HOSPITALS NHS TRUST</t>
  </si>
  <si>
    <t>RXK</t>
  </si>
  <si>
    <t>SANDWELL AND WEST BIRMINGHAM HOSPITALS NHS TRUST</t>
  </si>
  <si>
    <t>RXM</t>
  </si>
  <si>
    <t>DERBYSHIRE HEALTHCARE NHS FOUNDATION TRUST</t>
  </si>
  <si>
    <t>RXW</t>
  </si>
  <si>
    <t>THE SHREWSBURY AND TELFORD HOSPITAL NHS TRUST</t>
  </si>
  <si>
    <t>RYG</t>
  </si>
  <si>
    <t>COVENTRY AND WARWICKSHIRE PARTNERSHIP NHS TRUST</t>
  </si>
  <si>
    <t>RYW</t>
  </si>
  <si>
    <t>BIRMINGHAM COMMUNITY HEALTHCARE NHS FOUNDATION TRUST</t>
  </si>
  <si>
    <t>Y61</t>
  </si>
  <si>
    <t>RAJ</t>
  </si>
  <si>
    <t>MID AND SOUTH ESSEX NHS FOUNDATION TRUST</t>
  </si>
  <si>
    <t>RC9</t>
  </si>
  <si>
    <t>BEDFORDSHIRE HOSPITALS NHS FOUNDATION TRUST</t>
  </si>
  <si>
    <t>RCX</t>
  </si>
  <si>
    <t>THE QUEEN ELIZABETH HOSPITAL, KING'S LYNN, NHS FOUNDATION TRUST</t>
  </si>
  <si>
    <t>RD8</t>
  </si>
  <si>
    <t>MILTON KEYNES UNIVERSITY HOSPITAL NHS FOUNDATION TRUST</t>
  </si>
  <si>
    <t>RDE</t>
  </si>
  <si>
    <t>EAST SUFFOLK AND NORTH ESSEX NHS FOUNDATION TRUST</t>
  </si>
  <si>
    <t>RGM</t>
  </si>
  <si>
    <t>ROYAL PAPWORTH HOSPITAL NHS FOUNDATION TRUST</t>
  </si>
  <si>
    <t>RGN</t>
  </si>
  <si>
    <t>NORTH WEST ANGLIA NHS FOUNDATION TRUST</t>
  </si>
  <si>
    <t>RGP</t>
  </si>
  <si>
    <t>JAMES PAGET UNIVERSITY HOSPITALS NHS FOUNDATION TRUST</t>
  </si>
  <si>
    <t>RGR</t>
  </si>
  <si>
    <t>WEST SUFFOLK NHS FOUNDATION TRUST</t>
  </si>
  <si>
    <t>RGT</t>
  </si>
  <si>
    <t>CAMBRIDGE UNIVERSITY HOSPITALS NHS FOUNDATION TRUST</t>
  </si>
  <si>
    <t>RM1</t>
  </si>
  <si>
    <t>NORFOLK AND NORWICH UNIVERSITY HOSPITALS NHS FOUNDATION TRUST</t>
  </si>
  <si>
    <t>RQW</t>
  </si>
  <si>
    <t>THE PRINCESS ALEXANDRA HOSPITAL NHS TRUST</t>
  </si>
  <si>
    <t>RT1</t>
  </si>
  <si>
    <t>CAMBRIDGESHIRE AND PETERBOROUGH NHS FOUNDATION TRUST</t>
  </si>
  <si>
    <t>RWG</t>
  </si>
  <si>
    <t>WEST HERTFORDSHIRE TEACHING HOSPITALS NHS TRUST</t>
  </si>
  <si>
    <t>RWH</t>
  </si>
  <si>
    <t>EAST AND NORTH HERTFORDSHIRE NHS TRUST</t>
  </si>
  <si>
    <t>RY3</t>
  </si>
  <si>
    <t>NORFOLK COMMUNITY HEALTH AND CARE NHS TRUST</t>
  </si>
  <si>
    <t>RY4</t>
  </si>
  <si>
    <t>HERTFORDSHIRE COMMUNITY NHS TRUST</t>
  </si>
  <si>
    <t>RYV</t>
  </si>
  <si>
    <t>CAMBRIDGESHIRE COMMUNITY SERVICES NHS TRUST</t>
  </si>
  <si>
    <t>Y62</t>
  </si>
  <si>
    <t>R0A</t>
  </si>
  <si>
    <t>MANCHESTER UNIVERSITY NHS FOUNDATION TRUST</t>
  </si>
  <si>
    <t>RBL</t>
  </si>
  <si>
    <t>WIRRAL UNIVERSITY TEACHING HOSPITAL NHS FOUNDATION TRUST</t>
  </si>
  <si>
    <t>RBN</t>
  </si>
  <si>
    <t>ST HELENS AND KNOWSLEY TEACHING HOSPITALS NHS TRUST</t>
  </si>
  <si>
    <t>RBQ</t>
  </si>
  <si>
    <t>LIVERPOOL HEART AND CHEST HOSPITAL NHS FOUNDATION TRUST</t>
  </si>
  <si>
    <t>RBS</t>
  </si>
  <si>
    <t>ALDER HEY CHILDREN'S NHS FOUNDATION TRUST</t>
  </si>
  <si>
    <t>RBT</t>
  </si>
  <si>
    <t>MID CHESHIRE HOSPITALS NHS FOUNDATION TRUST</t>
  </si>
  <si>
    <t>RBV</t>
  </si>
  <si>
    <t>THE CHRISTIE NHS FOUNDATION TRUST</t>
  </si>
  <si>
    <t>REM</t>
  </si>
  <si>
    <t>LIVERPOOL UNIVERSITY HOSPITALS NHS FOUNDATION TRUST</t>
  </si>
  <si>
    <t>REN</t>
  </si>
  <si>
    <t>THE CLATTERBRIDGE CANCER CENTRE NHS FOUNDATION TRUST</t>
  </si>
  <si>
    <t>REP</t>
  </si>
  <si>
    <t>LIVERPOOL WOMEN'S NHS FOUNDATION TRUST</t>
  </si>
  <si>
    <t>RET</t>
  </si>
  <si>
    <t>THE WALTON CENTRE NHS FOUNDATION TRUST</t>
  </si>
  <si>
    <t>RJN</t>
  </si>
  <si>
    <t>EAST CHESHIRE NHS TRUST</t>
  </si>
  <si>
    <t>RJR</t>
  </si>
  <si>
    <t>COUNTESS OF CHESTER HOSPITAL NHS FOUNDATION TRUST</t>
  </si>
  <si>
    <t>RM3</t>
  </si>
  <si>
    <t>NORTHERN CARE ALLIANCE NHS FOUNDATION TRUST</t>
  </si>
  <si>
    <t>RMC</t>
  </si>
  <si>
    <t>BOLTON NHS FOUNDATION TRUST</t>
  </si>
  <si>
    <t>RMP</t>
  </si>
  <si>
    <t>TAMESIDE AND GLOSSOP INTEGRATED CARE NHS FOUNDATION TRUST</t>
  </si>
  <si>
    <t>RRF</t>
  </si>
  <si>
    <t>WRIGHTINGTON, WIGAN AND LEIGH NHS FOUNDATION TRUST</t>
  </si>
  <si>
    <t>RTX</t>
  </si>
  <si>
    <t>UNIVERSITY HOSPITALS OF MORECAMBE BAY NHS FOUNDATION TRUST</t>
  </si>
  <si>
    <t>RVY</t>
  </si>
  <si>
    <t>SOUTHPORT AND ORMSKIRK HOSPITAL NHS TRUST</t>
  </si>
  <si>
    <t>RW4</t>
  </si>
  <si>
    <t>MERSEY CARE NHS FOUNDATION TRUST</t>
  </si>
  <si>
    <t>RW5</t>
  </si>
  <si>
    <t>LANCASHIRE &amp; SOUTH CUMBRIA NHS FOUNDATION TRUST</t>
  </si>
  <si>
    <t>RWJ</t>
  </si>
  <si>
    <t>STOCKPORT NHS FOUNDATION TRUST</t>
  </si>
  <si>
    <t>RWW</t>
  </si>
  <si>
    <t>WARRINGTON AND HALTON TEACHING HOSPITALS NHS FOUNDATION TRUST</t>
  </si>
  <si>
    <t>RXL</t>
  </si>
  <si>
    <t>BLACKPOOL TEACHING HOSPITALS NHS FOUNDATION TRUST</t>
  </si>
  <si>
    <t>RXN</t>
  </si>
  <si>
    <t>LANCASHIRE TEACHING HOSPITALS NHS FOUNDATION TRUST</t>
  </si>
  <si>
    <t>RXR</t>
  </si>
  <si>
    <t>EAST LANCASHIRE HOSPITALS NHS TRUST</t>
  </si>
  <si>
    <t>RY2</t>
  </si>
  <si>
    <t>BRIDGEWATER COMMUNITY HEALTHCARE NHS FOUNDATION TRUST</t>
  </si>
  <si>
    <t>RY7</t>
  </si>
  <si>
    <t>WIRRAL COMMUNITY HEALTH AND CARE NHS FOUNDATION TRUST</t>
  </si>
  <si>
    <t>Y63</t>
  </si>
  <si>
    <t>R0B</t>
  </si>
  <si>
    <t>SOUTH TYNESIDE AND SUNDERLAND NHS FOUNDATION TRUST</t>
  </si>
  <si>
    <t>RAE</t>
  </si>
  <si>
    <t>BRADFORD TEACHING HOSPITALS NHS FOUNDATION TRUST</t>
  </si>
  <si>
    <t>RCB</t>
  </si>
  <si>
    <t>YORK AND SCARBOROUGH TEACHING HOSPITALS NHS FOUNDATION TRUST</t>
  </si>
  <si>
    <t>RCD</t>
  </si>
  <si>
    <t>HARROGATE AND DISTRICT NHS FOUNDATION TRUST</t>
  </si>
  <si>
    <t>RCF</t>
  </si>
  <si>
    <t>AIREDALE NHS FOUNDATION TRUST</t>
  </si>
  <si>
    <t>RCU</t>
  </si>
  <si>
    <t>SHEFFIELD CHILDREN'S NHS FOUNDATION TRUST</t>
  </si>
  <si>
    <t>RFF</t>
  </si>
  <si>
    <t>BARNSLEY HOSPITAL NHS FOUNDATION TRUST</t>
  </si>
  <si>
    <t>RFR</t>
  </si>
  <si>
    <t>THE ROTHERHAM NHS FOUNDATION TRUST</t>
  </si>
  <si>
    <t>RHQ</t>
  </si>
  <si>
    <t>SHEFFIELD TEACHING HOSPITALS NHS FOUNDATION TRUST</t>
  </si>
  <si>
    <t>RJL</t>
  </si>
  <si>
    <t>NORTHERN LINCOLNSHIRE AND GOOLE NHS FOUNDATION TRUST</t>
  </si>
  <si>
    <t>RNN</t>
  </si>
  <si>
    <t>NORTH CUMBRIA INTEGRATED CARE NHS FOUNDATION TRUST</t>
  </si>
  <si>
    <t>RP5</t>
  </si>
  <si>
    <t>DONCASTER AND BASSETLAW TEACHING HOSPITALS NHS FOUNDATION TRUST</t>
  </si>
  <si>
    <t>RR7</t>
  </si>
  <si>
    <t>GATESHEAD HEALTH NHS FOUNDATION TRUST</t>
  </si>
  <si>
    <t>RR8</t>
  </si>
  <si>
    <t>LEEDS TEACHING HOSPITALS NHS TRUST</t>
  </si>
  <si>
    <t>RTD</t>
  </si>
  <si>
    <t>THE NEWCASTLE UPON TYNE HOSPITALS NHS FOUNDATION TRUST</t>
  </si>
  <si>
    <t>RTF</t>
  </si>
  <si>
    <t>NORTHUMBRIA HEALTHCARE NHS FOUNDATION TRUST</t>
  </si>
  <si>
    <t>RTR</t>
  </si>
  <si>
    <t>SOUTH TEES HOSPITALS NHS FOUNDATION TRUST</t>
  </si>
  <si>
    <t>RVW</t>
  </si>
  <si>
    <t>NORTH TEES AND HARTLEPOOL NHS FOUNDATION TRUST</t>
  </si>
  <si>
    <t>RWA</t>
  </si>
  <si>
    <t>HULL UNIVERSITY TEACHING HOSPITALS NHS TRUST</t>
  </si>
  <si>
    <t>RWY</t>
  </si>
  <si>
    <t>CALDERDALE AND HUDDERSFIELD NHS FOUNDATION TRUST</t>
  </si>
  <si>
    <t>RX4</t>
  </si>
  <si>
    <t>CUMBRIA, NORTHUMBERLAND, TYNE AND WEAR NHS FOUNDATION TRUST</t>
  </si>
  <si>
    <t>RXF</t>
  </si>
  <si>
    <t>MID YORKSHIRE HOSPITALS NHS TRUST</t>
  </si>
  <si>
    <t>RXG</t>
  </si>
  <si>
    <t>SOUTH WEST YORKSHIRE PARTNERSHIP NHS FOUNDATION TRUST</t>
  </si>
  <si>
    <t>RXP</t>
  </si>
  <si>
    <t>COUNTY DURHAM AND DARLINGTON NHS FOUNDATION TRUST</t>
  </si>
  <si>
    <t>RY6</t>
  </si>
  <si>
    <t>LEEDS COMMUNITY HEALTHCARE NHS TRUST</t>
  </si>
  <si>
    <t>TAD</t>
  </si>
  <si>
    <t>BRADFORD DISTRICT CARE NHS FOUNDATION TRUST</t>
  </si>
  <si>
    <t>Region Code</t>
  </si>
  <si>
    <t>Provider Code</t>
  </si>
  <si>
    <t>Provider Name</t>
  </si>
  <si>
    <t>Region</t>
  </si>
  <si>
    <t>ICS Code</t>
  </si>
  <si>
    <t>ICS Name</t>
  </si>
  <si>
    <t>Org Code</t>
  </si>
  <si>
    <t>Organisation Name</t>
  </si>
  <si>
    <t>East of England</t>
  </si>
  <si>
    <t>QHG</t>
  </si>
  <si>
    <t>Bedfordshire, Luton and Milton Keynes ICB</t>
  </si>
  <si>
    <t>Bedfordshire Hospitals NHS Foundation Trust</t>
  </si>
  <si>
    <t>Milton Keynes University Hospital NHS Foundation Trust</t>
  </si>
  <si>
    <t>QUE</t>
  </si>
  <si>
    <t>Cambridgeshire and Peterborough ICB</t>
  </si>
  <si>
    <t>Cambridge University Hospitals NHS Foundation Trust</t>
  </si>
  <si>
    <t>Cambridgeshire And Peterborough NHS Foundation Trust</t>
  </si>
  <si>
    <t>Cambridgeshire Community Services NHS Trust</t>
  </si>
  <si>
    <t>North West Anglia NHS Foundation Trust</t>
  </si>
  <si>
    <t>Royal Papworth Hospital NHS Foundation Trust</t>
  </si>
  <si>
    <t>QM7</t>
  </si>
  <si>
    <t>Hertfordshire and West Essex ICB</t>
  </si>
  <si>
    <t>East And North Hertfordshire NHS Trust</t>
  </si>
  <si>
    <t>Hertfordshire Community NHS Trust</t>
  </si>
  <si>
    <t>RWR</t>
  </si>
  <si>
    <t>Hertfordshire Partnership University NHS Foundation Trust</t>
  </si>
  <si>
    <t>The Princess Alexandra Hospital NHS Trust</t>
  </si>
  <si>
    <t>West Hertfordshire Hospitals NHS Trust</t>
  </si>
  <si>
    <t>QH8</t>
  </si>
  <si>
    <t>Mid and South Essex ICB</t>
  </si>
  <si>
    <t>R1L</t>
  </si>
  <si>
    <t>Essex Partnership University NHS Foundation Trust</t>
  </si>
  <si>
    <t>Mid and South Essex NHS Foundation Trust</t>
  </si>
  <si>
    <t>QMM</t>
  </si>
  <si>
    <t>Norfolk and Waveney Health &amp; Care Partnership ICB</t>
  </si>
  <si>
    <t>James Paget University Hospitals NHS Foundation Trust</t>
  </si>
  <si>
    <t>Norfolk And Norwich University Hospitals NHS Foundation Trust</t>
  </si>
  <si>
    <t>RMY</t>
  </si>
  <si>
    <t>Norfolk And Suffolk NHS Foundation Trust</t>
  </si>
  <si>
    <t>Norfolk Community Health And Care NHS Trust</t>
  </si>
  <si>
    <t>The Queen Elizabeth Hospital, King's Lynn, NHS Foundation Trust</t>
  </si>
  <si>
    <t>QJG</t>
  </si>
  <si>
    <t>Suffolk and North East Essex ICB</t>
  </si>
  <si>
    <t>RYC</t>
  </si>
  <si>
    <t>East Of England Ambulance Service NHS Trust</t>
  </si>
  <si>
    <t>East Suffolk And North Essex NHS Foundation Trust</t>
  </si>
  <si>
    <t>West Suffolk NHS Foundation Trust</t>
  </si>
  <si>
    <t>London</t>
  </si>
  <si>
    <t>QMF</t>
  </si>
  <si>
    <t>East London Health &amp; Care Partnership ICB</t>
  </si>
  <si>
    <t>Barking, Havering And Redbridge University Hospitals NHS Trust</t>
  </si>
  <si>
    <t>Barts Health NHS Trust</t>
  </si>
  <si>
    <t>RWK</t>
  </si>
  <si>
    <t>East London NHS Foundation Trust</t>
  </si>
  <si>
    <t>Homerton University Hospital NHS Foundation Trust</t>
  </si>
  <si>
    <t>North East London NHS Foundation Trust</t>
  </si>
  <si>
    <t>QMJ</t>
  </si>
  <si>
    <t>North London Partners in Health &amp; Care ICB</t>
  </si>
  <si>
    <t>RRP</t>
  </si>
  <si>
    <t>Barnet, Enfield And Haringey Mental Health NHS Trust</t>
  </si>
  <si>
    <t>TAF</t>
  </si>
  <si>
    <t>Camden And Islington NHS Foundation Trust</t>
  </si>
  <si>
    <t>Great Ormond Street Hospital For Children NHS Foundation Trust</t>
  </si>
  <si>
    <t>Moorfields Eye Hospital NHS Foundation Trust</t>
  </si>
  <si>
    <t>North Middlesex University Hospital NHS Trust</t>
  </si>
  <si>
    <t>Royal Free London NHS Foundation Trust</t>
  </si>
  <si>
    <t>Royal National Orthopaedic Hospital NHS Trust</t>
  </si>
  <si>
    <t>RNK</t>
  </si>
  <si>
    <t>Tavistock And Portman NHS Foundation Trust</t>
  </si>
  <si>
    <t>University College London Hospitals NHS Foundation Trust</t>
  </si>
  <si>
    <t>Whittington Health NHS Trust</t>
  </si>
  <si>
    <t>QRV</t>
  </si>
  <si>
    <t>North West London Health &amp; Care Partnership ICB</t>
  </si>
  <si>
    <t>Central And North West London NHS Foundation Trust</t>
  </si>
  <si>
    <t>Central London Community Healthcare NHS Trust</t>
  </si>
  <si>
    <t>Chelsea And Westminster Hospital NHS Foundation Trust</t>
  </si>
  <si>
    <t>Imperial College Healthcare NHS Trust</t>
  </si>
  <si>
    <t>RRU</t>
  </si>
  <si>
    <t>London Ambulance Service NHS Trust</t>
  </si>
  <si>
    <t>London North West University Healthcare NHS Trust</t>
  </si>
  <si>
    <t>The Hillingdon Hospitals NHS Foundation Trust</t>
  </si>
  <si>
    <t>West London NHS Trust</t>
  </si>
  <si>
    <t>QKK</t>
  </si>
  <si>
    <t>Our Healthier South East London ICB</t>
  </si>
  <si>
    <t>Guy's And St Thomas' NHS Foundation Trust</t>
  </si>
  <si>
    <t>King's College Hospital NHS Foundation Trust</t>
  </si>
  <si>
    <t>Lewisham And Greenwich NHS Trust</t>
  </si>
  <si>
    <t>Oxleas NHS Foundation Trust</t>
  </si>
  <si>
    <t>RV5</t>
  </si>
  <si>
    <t>South London And Maudsley NHS Foundation Trust</t>
  </si>
  <si>
    <t>QWE</t>
  </si>
  <si>
    <t>South West London Health &amp; Care Partnership ICB</t>
  </si>
  <si>
    <t>Croydon Health Services NHS Trust</t>
  </si>
  <si>
    <t>Epsom And St Helier University Hospitals NHS Trust</t>
  </si>
  <si>
    <t>Hounslow And Richmond Community Healthcare NHS Trust</t>
  </si>
  <si>
    <t>Kingston Hospital NHS Foundation Trust</t>
  </si>
  <si>
    <t>South West London And St George's Mental Health NHS Trust</t>
  </si>
  <si>
    <t>St George's University Hospitals NHS Foundation Trust</t>
  </si>
  <si>
    <t>The Royal Marsden NHS Foundation Trust</t>
  </si>
  <si>
    <t>Midlands</t>
  </si>
  <si>
    <t>QHL</t>
  </si>
  <si>
    <t>Birmingham and Solihull ICB</t>
  </si>
  <si>
    <t>RXT</t>
  </si>
  <si>
    <t>Birmingham And Solihull Mental Health NHS Foundation Trust</t>
  </si>
  <si>
    <t>Birmingham Community Healthcare NHS Foundation Trust</t>
  </si>
  <si>
    <t>Birmingham Women's And Children's NHS Foundation Trust</t>
  </si>
  <si>
    <t>The Royal Orthopaedic Hospital NHS Foundation Trust</t>
  </si>
  <si>
    <t>University Hospitals Birmingham NHS Foundation Trust</t>
  </si>
  <si>
    <t>QWU</t>
  </si>
  <si>
    <t>Coventry and Warwickshire ICB</t>
  </si>
  <si>
    <t>Coventry And Warwickshire Partnership NHS Trust</t>
  </si>
  <si>
    <t>George Eliot Hospital NHS Trust</t>
  </si>
  <si>
    <t>South Warwickshire NHS Foundation Trust</t>
  </si>
  <si>
    <t>University Hospitals Coventry And Warwickshire NHS Trust</t>
  </si>
  <si>
    <t>QGH</t>
  </si>
  <si>
    <t>Herefordshire and Worcestershire ICB</t>
  </si>
  <si>
    <t>Worcestershire Acute Hospitals NHS Trust</t>
  </si>
  <si>
    <t>Herefordshire and Worcestershire Health And Care NHS Trust</t>
  </si>
  <si>
    <t>Wye Valley NHS Trust</t>
  </si>
  <si>
    <t>QJ2</t>
  </si>
  <si>
    <t>Joined Up Care Derbyshire ICB</t>
  </si>
  <si>
    <t>Chesterfield Royal Hospital NHS Foundation Trust</t>
  </si>
  <si>
    <t>RY8</t>
  </si>
  <si>
    <t>Derbyshire Community Health Services NHS Foundation Trust</t>
  </si>
  <si>
    <t>Derbyshire Healthcare NHS Foundation Trust</t>
  </si>
  <si>
    <t>RX9</t>
  </si>
  <si>
    <t>East Midlands Ambulance Service NHS Trust</t>
  </si>
  <si>
    <t>University Hospitals Of Derby And Burton NHS Foundation Trust</t>
  </si>
  <si>
    <t>QK1</t>
  </si>
  <si>
    <t>Leicester, Leicestershire and Rutland ICB</t>
  </si>
  <si>
    <t>RT5</t>
  </si>
  <si>
    <t>Leicestershire Partnership NHS Trust</t>
  </si>
  <si>
    <t>University Hospitals Of Leicester NHS Trust</t>
  </si>
  <si>
    <t>QJM</t>
  </si>
  <si>
    <t>Lincolnshire ICB</t>
  </si>
  <si>
    <t>RY5</t>
  </si>
  <si>
    <t>Lincolnshire Community Health Services NHS Trust</t>
  </si>
  <si>
    <t>Lincolnshire Partnership NHS Foundation Trust</t>
  </si>
  <si>
    <t>United Lincolnshire Hospitals NHS Trust</t>
  </si>
  <si>
    <t>QPM</t>
  </si>
  <si>
    <t>Northamptonshire ICB</t>
  </si>
  <si>
    <t>Kettering General Hospital NHS Foundation Trust</t>
  </si>
  <si>
    <t>Northampton General Hospital NHS Trust</t>
  </si>
  <si>
    <t>Northamptonshire Healthcare NHS Foundation Trust</t>
  </si>
  <si>
    <t>QT1</t>
  </si>
  <si>
    <t>Nottingham and Nottinghamshire Health and Care ICB</t>
  </si>
  <si>
    <t>Nottingham University Hospitals NHS Trust</t>
  </si>
  <si>
    <t>RHA</t>
  </si>
  <si>
    <t>Nottinghamshire Healthcare NHS Foundation Trust</t>
  </si>
  <si>
    <t>Sherwood Forest Hospitals NHS Foundation Trust</t>
  </si>
  <si>
    <t>QOC</t>
  </si>
  <si>
    <t>Shropshire and Telford and Wrekin ICB</t>
  </si>
  <si>
    <t>The Shrewsbury And Telford Hospital NHS Trust</t>
  </si>
  <si>
    <t>Shropshire Community Health NHS Trust</t>
  </si>
  <si>
    <t>The Robert Jones And Agnes Hunt Orthopaedic Hospital NHS Foundation Trust</t>
  </si>
  <si>
    <t>QNC</t>
  </si>
  <si>
    <t>Staffordshire &amp; Stoke on Trent ICB</t>
  </si>
  <si>
    <t>Midlands Partnership NHS Foundation Trust</t>
  </si>
  <si>
    <t>RLY</t>
  </si>
  <si>
    <t>North Staffordshire Combined Healthcare NHS Trust</t>
  </si>
  <si>
    <t>University Hospitals Of North Midlands NHS Trust</t>
  </si>
  <si>
    <t>QUA</t>
  </si>
  <si>
    <t>The Black Country and West Birmingham ICB</t>
  </si>
  <si>
    <t>TAJ</t>
  </si>
  <si>
    <t>Black Country Healthcare NHS Foundation Trust</t>
  </si>
  <si>
    <t>RYK</t>
  </si>
  <si>
    <t>Dudley Integrated Health and Care NHS Trust</t>
  </si>
  <si>
    <t>Sandwell And West Birmingham Hospitals NHS Trust</t>
  </si>
  <si>
    <t>The Dudley Group NHS Foundation Trust</t>
  </si>
  <si>
    <t>The Royal Wolverhampton NHS Trust</t>
  </si>
  <si>
    <t>Walsall Healthcare NHS Trust</t>
  </si>
  <si>
    <t>RYA</t>
  </si>
  <si>
    <t>West Midlands Ambulance Service University NHS Foundation Trust</t>
  </si>
  <si>
    <t>North East and Yorkshire</t>
  </si>
  <si>
    <t>QHM</t>
  </si>
  <si>
    <t>Cumbria and North East ICB</t>
  </si>
  <si>
    <t>County Durham And Darlington NHS Foundation Trust</t>
  </si>
  <si>
    <t>Cumbria, Northumberland, Tyne and Wear NHS Foundation Trust</t>
  </si>
  <si>
    <t>Gateshead Health NHS Foundation Trust</t>
  </si>
  <si>
    <t>North Cumbria Integrated Care NHS Foundation Trust</t>
  </si>
  <si>
    <t>RX6</t>
  </si>
  <si>
    <t>North East Ambulance Service NHS Foundation Trust</t>
  </si>
  <si>
    <t>North Tees And Hartlepool NHS Foundation Trust</t>
  </si>
  <si>
    <t>Northumbria Healthcare NHS Foundation Trust</t>
  </si>
  <si>
    <t>South Tees Hospitals NHS Foundation Trust</t>
  </si>
  <si>
    <t>South Tyneside and Sunderland NHS Foundation Trust</t>
  </si>
  <si>
    <t>RX3</t>
  </si>
  <si>
    <t>Tees, Esk And Wear Valleys NHS Foundation Trust</t>
  </si>
  <si>
    <t>The Newcastle Upon Tyne Hospitals NHS Foundation Trust</t>
  </si>
  <si>
    <t>QOQ</t>
  </si>
  <si>
    <t>Humber, Coast and Vale ICB</t>
  </si>
  <si>
    <t>Harrogate And District NHS Foundation Trust</t>
  </si>
  <si>
    <t>Hull University Teaching Hospitals NHS Trust</t>
  </si>
  <si>
    <t>RV9</t>
  </si>
  <si>
    <t>Humber Teaching NHS Foundation Trust</t>
  </si>
  <si>
    <t>Northern Lincolnshire And Goole NHS Foundation Trust</t>
  </si>
  <si>
    <t>York and Scarborough Teaching Hospitals NHS Foundation Trust</t>
  </si>
  <si>
    <t>QF7</t>
  </si>
  <si>
    <t>South Yorkshire and Bassetlaw ICB</t>
  </si>
  <si>
    <t>Barnsley Hospital NHS Foundation Trust</t>
  </si>
  <si>
    <t>Doncaster And Bassetlaw Teaching Hospitals NHS Foundation Trust</t>
  </si>
  <si>
    <t>RXE</t>
  </si>
  <si>
    <t>Rotherham Doncaster And South Humber NHS Foundation Trust</t>
  </si>
  <si>
    <t>Sheffield Children's NHS Foundation Trust</t>
  </si>
  <si>
    <t>TAH</t>
  </si>
  <si>
    <t>Sheffield Health &amp; Social Care NHS Foundation Trust</t>
  </si>
  <si>
    <t>Sheffield Teaching Hospitals NHS Foundation Trust</t>
  </si>
  <si>
    <t>The Rotherham NHS Foundation Trust</t>
  </si>
  <si>
    <t>QWO</t>
  </si>
  <si>
    <t>West Yorkshire and Harrogate Health &amp; Care Partnership ICB</t>
  </si>
  <si>
    <t>Airedale NHS Foundation Trust</t>
  </si>
  <si>
    <t>Bradford District Care NHS Foundation Trust</t>
  </si>
  <si>
    <t>Bradford Teaching Hospitals NHS Foundation Trust</t>
  </si>
  <si>
    <t>Calderdale And Huddersfield NHS Foundation Trust</t>
  </si>
  <si>
    <t>RGD</t>
  </si>
  <si>
    <t>Leeds And York Partnership NHS Foundation Trust</t>
  </si>
  <si>
    <t>Leeds Community Healthcare NHS Trust</t>
  </si>
  <si>
    <t>Leeds Teaching Hospitals NHS Trust</t>
  </si>
  <si>
    <t>Mid Yorkshire Hospitals NHS Trust</t>
  </si>
  <si>
    <t>South West Yorkshire Partnership NHS Foundation Trust</t>
  </si>
  <si>
    <t>RX8</t>
  </si>
  <si>
    <t>Yorkshire Ambulance Service NHS Trust</t>
  </si>
  <si>
    <t>North West</t>
  </si>
  <si>
    <t>QYG</t>
  </si>
  <si>
    <t>Cheshire and Merseyside ICB</t>
  </si>
  <si>
    <t>Alder Hey Children's NHS Foundation Trust</t>
  </si>
  <si>
    <t>Bridgewater Community Healthcare NHS Foundation Trust</t>
  </si>
  <si>
    <t>RXA</t>
  </si>
  <si>
    <t>Cheshire And Wirral Partnership NHS Foundation Trust</t>
  </si>
  <si>
    <t>Countess Of Chester Hospital NHS Foundation Trust</t>
  </si>
  <si>
    <t>East Cheshire NHS Trust</t>
  </si>
  <si>
    <t>Liverpool Heart And Chest Hospital NHS Foundation Trust</t>
  </si>
  <si>
    <t>Liverpool University Hospitals NHS Foundation Trust</t>
  </si>
  <si>
    <t>Liverpool Women's NHS Foundation Trust</t>
  </si>
  <si>
    <t>Mersey Care NHS Foundation Trust</t>
  </si>
  <si>
    <t>Mid Cheshire Hospitals NHS Foundation Trust</t>
  </si>
  <si>
    <t>Southport And Ormskirk Hospital NHS Trust</t>
  </si>
  <si>
    <t>St Helens And Knowsley Teaching Hospitals NHS Trust</t>
  </si>
  <si>
    <t>The Clatterbridge Cancer Centre NHS Foundation Trust</t>
  </si>
  <si>
    <t>The Walton Centre NHS Foundation Trust</t>
  </si>
  <si>
    <t>Warrington And Halton Teaching Hospitals NHS Foundation Trust</t>
  </si>
  <si>
    <t>Wirral Community Health and Care NHS Foundation Trust</t>
  </si>
  <si>
    <t>Wirral University Teaching Hospital NHS Foundation Trust</t>
  </si>
  <si>
    <t>QOP</t>
  </si>
  <si>
    <t>Greater Manchester Health &amp; Social Care Partnership ICB</t>
  </si>
  <si>
    <t>Bolton NHS Foundation Trust</t>
  </si>
  <si>
    <t>RXV</t>
  </si>
  <si>
    <t>Greater Manchester Mental Health NHS Foundation Trust</t>
  </si>
  <si>
    <t>Manchester University NHS Foundation Trust</t>
  </si>
  <si>
    <t>RT2</t>
  </si>
  <si>
    <t>Pennine Care NHS Foundation Trust</t>
  </si>
  <si>
    <t>Northern Care Alliance NHS Foundation Trust</t>
  </si>
  <si>
    <t>Stockport NHS Foundation Trust</t>
  </si>
  <si>
    <t>Tameside And Glossop Integrated Care NHS Foundation Trust</t>
  </si>
  <si>
    <t>The Christie NHS Foundation Trust</t>
  </si>
  <si>
    <t>Wrightington, Wigan And Leigh NHS Foundation Trust</t>
  </si>
  <si>
    <t>QE1</t>
  </si>
  <si>
    <t>Healthier Lancashire and South Cumbria ICB</t>
  </si>
  <si>
    <t>Blackpool Teaching Hospitals NHS Foundation Trust</t>
  </si>
  <si>
    <t>East Lancashire Hospitals NHS Trust</t>
  </si>
  <si>
    <t>Lancashire and South Cumbria NHS Foundation Trust</t>
  </si>
  <si>
    <t>Lancashire Teaching Hospitals NHS Foundation Trust</t>
  </si>
  <si>
    <t>RX7</t>
  </si>
  <si>
    <t>North West Ambulance Service NHS Trust</t>
  </si>
  <si>
    <t>University Hospitals Of Morecambe Bay NHS Foundation Trust</t>
  </si>
  <si>
    <t>South East</t>
  </si>
  <si>
    <t>QU9</t>
  </si>
  <si>
    <t>Buckinghamshire, Oxfordshire and Berkshire West ICB</t>
  </si>
  <si>
    <t>Berkshire Healthcare NHS Foundation Trust</t>
  </si>
  <si>
    <t>Buckinghamshire Healthcare NHS Trust</t>
  </si>
  <si>
    <t>RNU</t>
  </si>
  <si>
    <t>Oxford Health NHS Foundation Trust</t>
  </si>
  <si>
    <t>Oxford University Hospitals NHS Foundation Trust</t>
  </si>
  <si>
    <t>Royal Berkshire NHS Foundation Trust</t>
  </si>
  <si>
    <t>QNQ</t>
  </si>
  <si>
    <t>Frimley Health &amp; Care ICB</t>
  </si>
  <si>
    <t>Frimley Health NHS Foundation Trust</t>
  </si>
  <si>
    <t>QRL</t>
  </si>
  <si>
    <t>Hampshire and the Isle of Wight ICB</t>
  </si>
  <si>
    <t>Hampshire Hospitals NHS Foundation Trust</t>
  </si>
  <si>
    <t>Isle Of Wight NHS Trust</t>
  </si>
  <si>
    <t>Portsmouth Hospitals University NHS Trust</t>
  </si>
  <si>
    <t>Solent NHS Trust</t>
  </si>
  <si>
    <t>RYE</t>
  </si>
  <si>
    <t>South Central Ambulance Service NHS Foundation Trust</t>
  </si>
  <si>
    <t>Southern Health NHS Foundation Trust</t>
  </si>
  <si>
    <t>University Hospital Southampton NHS Foundation Trust</t>
  </si>
  <si>
    <t>QKS</t>
  </si>
  <si>
    <t>Kent and Medway ICB</t>
  </si>
  <si>
    <t>Dartford And Gravesham NHS Trust</t>
  </si>
  <si>
    <t>East Kent Hospitals University NHS Foundation Trust</t>
  </si>
  <si>
    <t>RXY</t>
  </si>
  <si>
    <t>Kent And Medway NHS And Social Care Partnership Trust</t>
  </si>
  <si>
    <t>Kent Community Health NHS Foundation Trust</t>
  </si>
  <si>
    <t>Maidstone And Tunbridge Wells NHS Trust</t>
  </si>
  <si>
    <t>Medway NHS Foundation Trust</t>
  </si>
  <si>
    <t>QXU</t>
  </si>
  <si>
    <t>Surrey Heartlands Health &amp; Care Partnership ICB</t>
  </si>
  <si>
    <t>RTK</t>
  </si>
  <si>
    <t>Ashford And St Peter's Hospitals NHS Foundation Trust</t>
  </si>
  <si>
    <t>RA2</t>
  </si>
  <si>
    <t>Royal Surrey County Hospital NHS Foundation Trust</t>
  </si>
  <si>
    <t>RYD</t>
  </si>
  <si>
    <t>South East Coast Ambulance Service NHS Foundation Trust</t>
  </si>
  <si>
    <t>RXX</t>
  </si>
  <si>
    <t>Surrey And Borders Partnership NHS Foundation Trust</t>
  </si>
  <si>
    <t>Surrey And Sussex Healthcare NHS Trust</t>
  </si>
  <si>
    <t>QNX</t>
  </si>
  <si>
    <t>Sussex Health and Care Partnership ICB</t>
  </si>
  <si>
    <t>East Sussex Healthcare NHS Trust</t>
  </si>
  <si>
    <t>Queen Victoria Hospital NHS Foundation Trust</t>
  </si>
  <si>
    <t>Sussex Community NHS Foundation Trust</t>
  </si>
  <si>
    <t>RX2</t>
  </si>
  <si>
    <t>Sussex Partnership NHS Foundation Trust</t>
  </si>
  <si>
    <t>University Hospitals Sussex NHS Foundation Trust</t>
  </si>
  <si>
    <t>South West</t>
  </si>
  <si>
    <t>QOX</t>
  </si>
  <si>
    <t>Bath and North East Somerset, Swindon and Wiltshire ICB</t>
  </si>
  <si>
    <t>Great Western Hospitals NHS Foundation Trust</t>
  </si>
  <si>
    <t>Royal United Hospitals Bath NHS Foundation Trust</t>
  </si>
  <si>
    <t>Salisbury NHS Foundation Trust</t>
  </si>
  <si>
    <t>QUY</t>
  </si>
  <si>
    <t>Bristol, North Somerset and South Gloucestershire ICB</t>
  </si>
  <si>
    <t>RVN</t>
  </si>
  <si>
    <t>Avon And Wiltshire Mental Health Partnership NHS Trust</t>
  </si>
  <si>
    <t>North Bristol NHS Trust</t>
  </si>
  <si>
    <t>University Hospitals Bristol and Weston NHS Foundation Trust</t>
  </si>
  <si>
    <t>QT6</t>
  </si>
  <si>
    <t>Cornwall and the Isles of Scilly Health &amp; Social Care Partnership ICB</t>
  </si>
  <si>
    <t>Cornwall Partnership NHS Foundation Trust</t>
  </si>
  <si>
    <t>Royal Cornwall Hospitals NHS Trust</t>
  </si>
  <si>
    <t>QJK</t>
  </si>
  <si>
    <t>Devon ICB</t>
  </si>
  <si>
    <t>RWV</t>
  </si>
  <si>
    <t>Devon Partnership NHS Trust</t>
  </si>
  <si>
    <t>RBZ</t>
  </si>
  <si>
    <t>Northern Devon Healthcare NHS Trust</t>
  </si>
  <si>
    <t>Royal Devon And Exeter NHS Foundation Trust</t>
  </si>
  <si>
    <t>Torbay And South Devon NHS Foundation Trust</t>
  </si>
  <si>
    <t>University Hospitals Plymouth NHS Trust</t>
  </si>
  <si>
    <t>QVV</t>
  </si>
  <si>
    <t>Dorset ICB</t>
  </si>
  <si>
    <t>Dorset County Hospital NHS Foundation Trust</t>
  </si>
  <si>
    <t>RDY</t>
  </si>
  <si>
    <t>Dorset Healthcare University NHS Foundation Trust</t>
  </si>
  <si>
    <t>RYF</t>
  </si>
  <si>
    <t>South Western Ambulance Service NHS Foundation Trust</t>
  </si>
  <si>
    <t>University Hospitals Dorset NHS Foundation Trust</t>
  </si>
  <si>
    <t>QR1</t>
  </si>
  <si>
    <t>Gloucestershire ICB</t>
  </si>
  <si>
    <t>RTQ</t>
  </si>
  <si>
    <t>Gloucestershire Health and Care NHS Foundation Trust</t>
  </si>
  <si>
    <t>Gloucestershire Hospitals NHS Foundation Trust</t>
  </si>
  <si>
    <t>QSL</t>
  </si>
  <si>
    <t>Somerset ICB</t>
  </si>
  <si>
    <t>Somerset NHS Foundation Trust</t>
  </si>
  <si>
    <t>Yeovil District Hospital NHS Foundation Trust</t>
  </si>
  <si>
    <t>non-submission</t>
  </si>
  <si>
    <t>ASHFORD AND ST PETER'S HOSPITALS NHS FOUNDATION TRUST</t>
  </si>
  <si>
    <t>ROYAL SURREY COUNTY HOSPITAL NHS FOUNDATION TRUST</t>
  </si>
  <si>
    <t>ICB code</t>
  </si>
  <si>
    <t>ICB name</t>
  </si>
  <si>
    <t>Total</t>
  </si>
  <si>
    <t>May 2022 monthly</t>
  </si>
  <si>
    <t>104 week waiters</t>
  </si>
  <si>
    <t>Choice</t>
  </si>
  <si>
    <t>Complex</t>
  </si>
  <si>
    <t>Capacity</t>
  </si>
  <si>
    <t>England</t>
  </si>
  <si>
    <t>Choice*</t>
  </si>
  <si>
    <t>Complex*</t>
  </si>
  <si>
    <t>Capacity*</t>
  </si>
  <si>
    <t>* see definitions sheet</t>
  </si>
  <si>
    <t>Definitions</t>
  </si>
  <si>
    <t>The remaining 104 week waiters</t>
  </si>
  <si>
    <r>
      <t xml:space="preserve">Patients who have been reviewed by a member of their clinical team, and who that clinical team have deemed as </t>
    </r>
    <r>
      <rPr>
        <b/>
        <sz val="11"/>
        <color theme="1"/>
        <rFont val="Calibri"/>
        <family val="2"/>
        <scheme val="minor"/>
      </rPr>
      <t>“Complex”</t>
    </r>
    <r>
      <rPr>
        <sz val="11"/>
        <color theme="1"/>
        <rFont val="Calibri"/>
        <family val="2"/>
        <scheme val="minor"/>
      </rPr>
      <t xml:space="preserve"> and therefore they will not receive a TCI before the end of July 2022 (breaching their 104 week target) The definition of “Complex” is where it would not be clinically safe to move a patient to another provider, or where the procedure is clinically complex and can only be done on that site / by that clinician. This can only be determined by a clinician who has reviewed the patient record and spoken with the patient.</t>
    </r>
  </si>
  <si>
    <r>
      <t xml:space="preserve">* Patients who have been offered a </t>
    </r>
    <r>
      <rPr>
        <b/>
        <sz val="11"/>
        <color theme="1"/>
        <rFont val="Calibri"/>
        <family val="2"/>
        <scheme val="minor"/>
      </rPr>
      <t>choice of another provider</t>
    </r>
    <r>
      <rPr>
        <sz val="11"/>
        <color theme="1"/>
        <rFont val="Calibri"/>
        <family val="2"/>
        <scheme val="minor"/>
      </rPr>
      <t xml:space="preserve">, but </t>
    </r>
    <r>
      <rPr>
        <b/>
        <sz val="11"/>
        <color theme="1"/>
        <rFont val="Calibri"/>
        <family val="2"/>
        <scheme val="minor"/>
      </rPr>
      <t>declined</t>
    </r>
    <r>
      <rPr>
        <sz val="11"/>
        <color theme="1"/>
        <rFont val="Calibri"/>
        <family val="2"/>
        <scheme val="minor"/>
      </rPr>
      <t xml:space="preserve"> this offer (to remain with local hospital) and therefore chosen to wait longer than 104 weeks by the end of July 2022; or</t>
    </r>
  </si>
  <si>
    <r>
      <t xml:space="preserve">* Patients who have </t>
    </r>
    <r>
      <rPr>
        <b/>
        <sz val="11"/>
        <color theme="1"/>
        <rFont val="Calibri"/>
        <family val="2"/>
        <scheme val="minor"/>
      </rPr>
      <t>chosen</t>
    </r>
    <r>
      <rPr>
        <sz val="11"/>
        <color theme="1"/>
        <rFont val="Calibri"/>
        <family val="2"/>
        <scheme val="minor"/>
      </rPr>
      <t xml:space="preserve"> to wait longer than 104 weeks by the end of July 2022, for social reasons and are categorised as P6</t>
    </r>
  </si>
  <si>
    <t>STP Code</t>
  </si>
  <si>
    <t>STP Name</t>
  </si>
  <si>
    <t>Org Code2</t>
  </si>
  <si>
    <t>Org Name2</t>
  </si>
  <si>
    <t>Sum of Gt104 Weeks - RTT</t>
  </si>
  <si>
    <t>NHS LANCASHIRE AND SOUTH CUMBRIA INTEGRATED CARE BOARD</t>
  </si>
  <si>
    <t>A4M8P</t>
  </si>
  <si>
    <t>BUCKSHAW HOSPITAL</t>
  </si>
  <si>
    <t>AAV</t>
  </si>
  <si>
    <t>COMMUNITY HEALTH AND EYECARE LIMITED</t>
  </si>
  <si>
    <t>NPG13</t>
  </si>
  <si>
    <t>SPAMEDICA - SKELMERSDALE (NPG13)</t>
  </si>
  <si>
    <t>NPG17</t>
  </si>
  <si>
    <t>SPAMEDICA PRESTON</t>
  </si>
  <si>
    <t>NT347</t>
  </si>
  <si>
    <t>SPIRE FYLDE COAST HOSPITAL</t>
  </si>
  <si>
    <t>NT403</t>
  </si>
  <si>
    <t>BMI - THE BEARDWOOD HOSPITAL</t>
  </si>
  <si>
    <t>NT449</t>
  </si>
  <si>
    <t>BMI THE LANCASTER HOSPITAL</t>
  </si>
  <si>
    <t>NVC05</t>
  </si>
  <si>
    <t>EUXTON HALL HOSPITAL</t>
  </si>
  <si>
    <t>NVC07</t>
  </si>
  <si>
    <t>FULWOOD HALL HOSPITAL (NVC07)</t>
  </si>
  <si>
    <t>NVC16</t>
  </si>
  <si>
    <t>RENACRES HOSPITAL (NVC16)</t>
  </si>
  <si>
    <t>R1G7E</t>
  </si>
  <si>
    <t>SPAMEDICA KENDAL</t>
  </si>
  <si>
    <t>NHS SOUTH YORKSHIRE INTEGRATED CARE BOARD</t>
  </si>
  <si>
    <t>NEY</t>
  </si>
  <si>
    <t>PIONEER HEALTHCARE LIMITED (NEY)</t>
  </si>
  <si>
    <t>NPG10</t>
  </si>
  <si>
    <t>SPAMEDICA (SHEFFILED) (NPG10)</t>
  </si>
  <si>
    <t>NT440</t>
  </si>
  <si>
    <t>BMI - THORNBURY HOSPITAL</t>
  </si>
  <si>
    <t>NTX</t>
  </si>
  <si>
    <t>THE ONE HEALTH GROUP LTD (NTX)</t>
  </si>
  <si>
    <t>NVC14</t>
  </si>
  <si>
    <t>PARK HILL HOSPITAL</t>
  </si>
  <si>
    <t>NYW04</t>
  </si>
  <si>
    <t>ASPEN - CLAREMONT HOSPITAL (NYW04)</t>
  </si>
  <si>
    <t>NHS HEREFORDSHIRE AND WORCESTERSHIRE INTEGRATED CARE BOARD</t>
  </si>
  <si>
    <t>ACG31</t>
  </si>
  <si>
    <t>NEWMEDICA - WORCESTER</t>
  </si>
  <si>
    <t>NT219</t>
  </si>
  <si>
    <t>NUFFIELD HEALTH, HEREFORD HOSPITAL</t>
  </si>
  <si>
    <t>NT301</t>
  </si>
  <si>
    <t>SPIRE SOUTH BANK HOSPITAL</t>
  </si>
  <si>
    <t>NT412</t>
  </si>
  <si>
    <t>BMI - THE DROITWICH SPA HOSPITAL</t>
  </si>
  <si>
    <t>NHS MID AND SOUTH ESSEX INTEGRATED CARE BOARD</t>
  </si>
  <si>
    <t>NPG16</t>
  </si>
  <si>
    <t>SPAMEDICA CHELMSFORD (NPG16)</t>
  </si>
  <si>
    <t>NT204</t>
  </si>
  <si>
    <t>NUFFIELD HEALTH, BRENTWOOD HOSPITAL</t>
  </si>
  <si>
    <t>NT313</t>
  </si>
  <si>
    <t>SPIRE WELLESLEY HOSPITAL (NT313)</t>
  </si>
  <si>
    <t>NT319</t>
  </si>
  <si>
    <t>SPIRE HARTSWOOD HOSPITAL</t>
  </si>
  <si>
    <t>NT490</t>
  </si>
  <si>
    <t>BMI SOUTHEND PRIVATE HOSPITAL (NT490)</t>
  </si>
  <si>
    <t>NVC18</t>
  </si>
  <si>
    <t>SPRINGFIELD HOSPITAL (NVC18)</t>
  </si>
  <si>
    <t>NHS BEDFORDSHIRE, LUTON AND MILTON KEYNES INTEGRATED CARE BOARD</t>
  </si>
  <si>
    <t>NPG19</t>
  </si>
  <si>
    <t>SPAMEDICA Bedford</t>
  </si>
  <si>
    <t>NT423</t>
  </si>
  <si>
    <t>BMI - THE MANOR HOSPITAL</t>
  </si>
  <si>
    <t>NT434</t>
  </si>
  <si>
    <t>BMI - THE SAXON CLINIC</t>
  </si>
  <si>
    <t>NVC31</t>
  </si>
  <si>
    <t>BLAKELANDS NHS TREATMENT CENTRE</t>
  </si>
  <si>
    <t>NHS BIRMINGHAM AND SOLIHULL INTEGRATED CARE BOARD</t>
  </si>
  <si>
    <t>NPG11</t>
  </si>
  <si>
    <t>SPAMEDICA (BIRMINGHAM)</t>
  </si>
  <si>
    <t>NT320</t>
  </si>
  <si>
    <t>SPIRE PARKWAY HOSPITAL</t>
  </si>
  <si>
    <t>NT429</t>
  </si>
  <si>
    <t>BMI - THE PRIORY HOSPITAL</t>
  </si>
  <si>
    <t>NT445</t>
  </si>
  <si>
    <t>BMI THE EDGBASTON HOSPITAL</t>
  </si>
  <si>
    <t>NVC44</t>
  </si>
  <si>
    <t>THE WESTBOURNE CENTRE</t>
  </si>
  <si>
    <t>NYW17</t>
  </si>
  <si>
    <t>ASPEN HEALTHCARE - MIDLAND EYE (NYW17)</t>
  </si>
  <si>
    <t>NHS NORTH EAST AND NORTH CUMBRIA INTEGRATED CARE BOARD</t>
  </si>
  <si>
    <t>ACG24</t>
  </si>
  <si>
    <t>NEWMEDICA - TEESSIDE - NORTH ORMESBY</t>
  </si>
  <si>
    <t>NMG</t>
  </si>
  <si>
    <t>CONNECT PHYSICAL HEALTH</t>
  </si>
  <si>
    <t>NN4</t>
  </si>
  <si>
    <t>TYNESIDE SURGICAL SERVICES LTD (NN4)</t>
  </si>
  <si>
    <t>NPG22</t>
  </si>
  <si>
    <t>SPAMEDICA STOCKTON-ON-TEES</t>
  </si>
  <si>
    <t>NT229</t>
  </si>
  <si>
    <t>NUFFIELD HEALTH, NEWCASTLE-UPON-TYNE HOSPITAL</t>
  </si>
  <si>
    <t>NT237</t>
  </si>
  <si>
    <t>NUFFIELD HEALTH, TEES HOSPITAL</t>
  </si>
  <si>
    <t>NT333</t>
  </si>
  <si>
    <t>SPIRE WASHINGTON HOSPITAL (NT333)</t>
  </si>
  <si>
    <t>NT457</t>
  </si>
  <si>
    <t>BMI WOODLANDS HOSPITAL (NT457)</t>
  </si>
  <si>
    <t>NVC0R</t>
  </si>
  <si>
    <t>TEES VALLEY HOSPITAL (NVC0R)</t>
  </si>
  <si>
    <t>NVC29</t>
  </si>
  <si>
    <t>COBALT NHS TREATMENT CENTRE (NVC29)</t>
  </si>
  <si>
    <t>Z9Z1G</t>
  </si>
  <si>
    <t>SPAMEDICA GATESHEAD</t>
  </si>
  <si>
    <t>NHS DERBY AND DERBYSHIRE INTEGRATED CARE BOARD</t>
  </si>
  <si>
    <t>ACG09</t>
  </si>
  <si>
    <t>NEWMEDICA COMMUNITY OPHTHALMOLOGY - NORTH DERBYSHIRE - BARLBOROUGH TREATMENT CENTRE</t>
  </si>
  <si>
    <t>ACG26</t>
  </si>
  <si>
    <t>NEWMEDICA - NORTH DERBYSHIRE - MIDLAND COURT</t>
  </si>
  <si>
    <t>NPG23</t>
  </si>
  <si>
    <t>SPAMEDICA DERBY</t>
  </si>
  <si>
    <t>NT213</t>
  </si>
  <si>
    <t>NUFFIELD HEALTH, DERBY HOSPITAL</t>
  </si>
  <si>
    <t>NTP13</t>
  </si>
  <si>
    <t>BARLBOROUGH NHS TREATMENT CENTRE (NTP13)</t>
  </si>
  <si>
    <t>NHS SUFFOLK AND NORTH EAST ESSEX INTEGRATED CARE BOARD</t>
  </si>
  <si>
    <t>ACG37</t>
  </si>
  <si>
    <t>NEWMEDICA - IPSWICH</t>
  </si>
  <si>
    <t>NDL01</t>
  </si>
  <si>
    <t>PARTNERS IN PRACTICE SUFFOLK - WOODBRIDGE (NDL01)</t>
  </si>
  <si>
    <t>NQA</t>
  </si>
  <si>
    <t>CENTRAL ESSEX COMMUNITY SERVICES</t>
  </si>
  <si>
    <t>NQX01</t>
  </si>
  <si>
    <t>TOLLGATE CLINIC SITE</t>
  </si>
  <si>
    <t>NT446</t>
  </si>
  <si>
    <t>BMI ST EDMUNDS HOSPITAL</t>
  </si>
  <si>
    <t>NVC13</t>
  </si>
  <si>
    <t>OAKS HOSPITAL</t>
  </si>
  <si>
    <t>Q1S8W</t>
  </si>
  <si>
    <t>NEWMEDICA - BURY ST EDMUNDS</t>
  </si>
  <si>
    <t>NHS DEVON INTEGRATED CARE BOARD</t>
  </si>
  <si>
    <t>ACG36</t>
  </si>
  <si>
    <t>NEWMEDICA - EXETER - GLEN HOUSE</t>
  </si>
  <si>
    <t>M5E1S</t>
  </si>
  <si>
    <t>SPAMEDICA EXETER</t>
  </si>
  <si>
    <t>NR5</t>
  </si>
  <si>
    <t>PLYMOUTH COMMUNITY HEALTHCARE (CIC)</t>
  </si>
  <si>
    <t>NT215</t>
  </si>
  <si>
    <t>NUFFIELD HEALTH, EXETER HOSPITAL</t>
  </si>
  <si>
    <t>NT233</t>
  </si>
  <si>
    <t>NUFFIELD HEALTH, PLYMOUTH HOSPITAL</t>
  </si>
  <si>
    <t>NTPH5</t>
  </si>
  <si>
    <t>PENINSULA NHS TREATMENT CENTRE</t>
  </si>
  <si>
    <t>NVC08</t>
  </si>
  <si>
    <t>MOUNT STUART HOSPITAL</t>
  </si>
  <si>
    <t>NVC0Y</t>
  </si>
  <si>
    <t>EXETER MEDICAL</t>
  </si>
  <si>
    <t>NHS LINCOLNSHIRE INTEGRATED CARE BOARD</t>
  </si>
  <si>
    <t>N6Z0R</t>
  </si>
  <si>
    <t>NEWMEDICA - LINCOLN</t>
  </si>
  <si>
    <t>NT450</t>
  </si>
  <si>
    <t>BMI THE LINCOLN HOSPITAL</t>
  </si>
  <si>
    <t>NVC27</t>
  </si>
  <si>
    <t>BOSTON NHS TREATMENT CENTRE</t>
  </si>
  <si>
    <t>NHS LEICESTER, LEICESTERSHIRE AND RUTLAND INTEGRATED CARE BOARD</t>
  </si>
  <si>
    <t>ACG07</t>
  </si>
  <si>
    <t>NEWMEDICA COMMUNITY OPHTHALMOLOGY - LEICESTER (STONEYGATE EYE HOSPITAL)</t>
  </si>
  <si>
    <t>L9D3Z</t>
  </si>
  <si>
    <t>SPAMEDICA LEICESTER</t>
  </si>
  <si>
    <t>NT226</t>
  </si>
  <si>
    <t>NUFFIELD HEALTH, LEICESTER HOSPITAL</t>
  </si>
  <si>
    <t>NT322</t>
  </si>
  <si>
    <t>SPIRE LEICESTER HOSPITAL</t>
  </si>
  <si>
    <t>NHS SOUTH EAST LONDON INTEGRATED CARE BOARD</t>
  </si>
  <si>
    <t>NCN</t>
  </si>
  <si>
    <t>DMC HEALTHCARE</t>
  </si>
  <si>
    <t>NQV</t>
  </si>
  <si>
    <t>BROMLEY HEALTHCARE</t>
  </si>
  <si>
    <t>NT406</t>
  </si>
  <si>
    <t>BMI - THE BLACKHEATH HOSPITAL</t>
  </si>
  <si>
    <t>NT409</t>
  </si>
  <si>
    <t>BMI - CHELSFIELD PARK HOSPITAL</t>
  </si>
  <si>
    <t>NT437</t>
  </si>
  <si>
    <t>BMI - THE SLOANE HOSPITAL</t>
  </si>
  <si>
    <t>T8R5I</t>
  </si>
  <si>
    <t>SPAMEDICA WOKINGHAM</t>
  </si>
  <si>
    <t>NHS KENT AND MEDWAY INTEGRATED CARE BOARD</t>
  </si>
  <si>
    <t>ADP02</t>
  </si>
  <si>
    <t>KIMS HOSPITAL LTD (ADP02)</t>
  </si>
  <si>
    <t>M0N7E</t>
  </si>
  <si>
    <t>SPAMEDICA SITTINGBOURNE</t>
  </si>
  <si>
    <t>NN8</t>
  </si>
  <si>
    <t>EAST KENT MEDICAL SERVICES LTD</t>
  </si>
  <si>
    <t>NT239</t>
  </si>
  <si>
    <t>NUFFIELD HEALTH, TUNBRIDGE WELLS HOSPITAL</t>
  </si>
  <si>
    <t>NT310</t>
  </si>
  <si>
    <t>SPIRE TUNBRIDGE WELLS HOSPITAL</t>
  </si>
  <si>
    <t>NT312</t>
  </si>
  <si>
    <t>SPIRE ALEXANDRA HOSPITAL (NT312)</t>
  </si>
  <si>
    <t>NT408</t>
  </si>
  <si>
    <t>BMI - THE CHAUCER HOSPITAL</t>
  </si>
  <si>
    <t>NTP16</t>
  </si>
  <si>
    <t>WILL ADAMS NHS TREATMENT CENTRE (NTP16)</t>
  </si>
  <si>
    <t>NWF01</t>
  </si>
  <si>
    <t>BENENDEN HOSPITAL (NWF01)</t>
  </si>
  <si>
    <t>NHS HERTFORDSHIRE AND WEST ESSEX INTEGRATED CARE BOARD</t>
  </si>
  <si>
    <t>NT315</t>
  </si>
  <si>
    <t>SPIRE BUSHEY HOSPITAL</t>
  </si>
  <si>
    <t>NT316</t>
  </si>
  <si>
    <t>SPIRE HARPENDEN HOSPITAL</t>
  </si>
  <si>
    <t>NVC15</t>
  </si>
  <si>
    <t>PINEHILL HOSPITAL</t>
  </si>
  <si>
    <t>NVC19</t>
  </si>
  <si>
    <t>RIVERS HOSPITAL (NVC19)</t>
  </si>
  <si>
    <t>NYW01</t>
  </si>
  <si>
    <t>HOLLY HOUSE HOSPITAL (NYW01)</t>
  </si>
  <si>
    <t>Q1W6P</t>
  </si>
  <si>
    <t>SPAMEDICA WATFORD</t>
  </si>
  <si>
    <t>NHS NORTH EAST LONDON INTEGRATED CARE BOARD</t>
  </si>
  <si>
    <t>B4N1U</t>
  </si>
  <si>
    <t>SPAMEDICA ROMFORD</t>
  </si>
  <si>
    <t>NT314</t>
  </si>
  <si>
    <t>SPIRE RODING HOSPITAL (NT314)</t>
  </si>
  <si>
    <t>NT422</t>
  </si>
  <si>
    <t>BMI - THE LONDON INDEPENDENT HOSPITAL</t>
  </si>
  <si>
    <t>NTP15</t>
  </si>
  <si>
    <t>NORTH EAST LONDON NHS TREATMENT CENTRE (NTP15)</t>
  </si>
  <si>
    <t>NHS NORTH CENTRAL LONDON INTEGRATED CARE BOARD</t>
  </si>
  <si>
    <t>DX1</t>
  </si>
  <si>
    <t>THE NEW FOSCOTE HOSPITAL LTD</t>
  </si>
  <si>
    <t>NT416</t>
  </si>
  <si>
    <t>BMI - THE GARDEN HOSPITAL</t>
  </si>
  <si>
    <t>NT421</t>
  </si>
  <si>
    <t>BMI - THE KINGS OAK HOSPITAL</t>
  </si>
  <si>
    <t>NT451</t>
  </si>
  <si>
    <t>BMI THE CAVELL HOSPITAL</t>
  </si>
  <si>
    <t>NYW03</t>
  </si>
  <si>
    <t>HIGHGATE HOSPITAL (NYW03)</t>
  </si>
  <si>
    <t>NHS NORFOLK AND WAVENEY INTEGRATED CARE BOARD</t>
  </si>
  <si>
    <t>B5M7B</t>
  </si>
  <si>
    <t>NEWMEDICA - NORWICH</t>
  </si>
  <si>
    <t>DFQ</t>
  </si>
  <si>
    <t>NORWICH &amp; NORFOLK SURGICAL LTD (N2S) (DFQ)</t>
  </si>
  <si>
    <t>M3R0W</t>
  </si>
  <si>
    <t>SPAMEDICA NORWICH</t>
  </si>
  <si>
    <t>NHS STAFFORDSHIRE AND STOKE-ON-TRENT INTEGRATED CARE BOARD</t>
  </si>
  <si>
    <t>NPG15</t>
  </si>
  <si>
    <t>SPAMEDICA NEWCASTLE-UNDER-LYME (NPG15)</t>
  </si>
  <si>
    <t>NT230</t>
  </si>
  <si>
    <t>NUFFIELD HEALTH, NORTH STAFFORDSHIRE HOSPITAL</t>
  </si>
  <si>
    <t>NT321</t>
  </si>
  <si>
    <t>SPIRE LITTLE ASTON HOSPITAL</t>
  </si>
  <si>
    <t>NVC0I</t>
  </si>
  <si>
    <t>BEACON PARK HOSPITAL</t>
  </si>
  <si>
    <t>NVC17</t>
  </si>
  <si>
    <t>ROWLEY HALL HOSPITAL</t>
  </si>
  <si>
    <t>NHS FRIMLEY INTEGRATED CARE BOARD</t>
  </si>
  <si>
    <t>NT345</t>
  </si>
  <si>
    <t>SPIRE CLARE PARK HOSPITAL</t>
  </si>
  <si>
    <t>NT428</t>
  </si>
  <si>
    <t>BMI - THE PRINCESS MARGARET HOSPITAL</t>
  </si>
  <si>
    <t>NHS SUSSEX INTEGRATED CARE BOARD</t>
  </si>
  <si>
    <t>AJX</t>
  </si>
  <si>
    <t>SUSSEX MSK PARTNERSHIP 2 (AJX)</t>
  </si>
  <si>
    <t>I9A4A</t>
  </si>
  <si>
    <t>SPAMEDICA BRIGHTON</t>
  </si>
  <si>
    <t>NT205</t>
  </si>
  <si>
    <t>NUFFIELD HEALTH, BRIGHTON HOSPITAL</t>
  </si>
  <si>
    <t>NT212</t>
  </si>
  <si>
    <t>NUFFIELD HEALTH, CHICHESTER HOSPITAL</t>
  </si>
  <si>
    <t>NT218</t>
  </si>
  <si>
    <t>NUFFIELD HEALTH, HAYWARDS HEATH HOSPITAL</t>
  </si>
  <si>
    <t>NT364</t>
  </si>
  <si>
    <t>SPIRE MONTEFIORE HOSPITAL (NT364)</t>
  </si>
  <si>
    <t>NT417</t>
  </si>
  <si>
    <t>BMI - GORING HALL HOSPITAL</t>
  </si>
  <si>
    <t>NWX</t>
  </si>
  <si>
    <t>BRIGHTON &amp; HOVE INTEGRATED CARE SERVICE</t>
  </si>
  <si>
    <t>NXM01</t>
  </si>
  <si>
    <t>THE HORDER CENTRE - ST JOHNS ROAD</t>
  </si>
  <si>
    <t>NYG</t>
  </si>
  <si>
    <t>SUSSEX COMMUNITY DERMATOLOGY SERVICE (NYG)</t>
  </si>
  <si>
    <t>NHS SHROPSHIRE, TELFORD AND WREKIN INTEGRATED CARE BOARD</t>
  </si>
  <si>
    <t>AHP</t>
  </si>
  <si>
    <t>ST MICHAEL'S CLINIC LIMITED</t>
  </si>
  <si>
    <t>NT235</t>
  </si>
  <si>
    <t>NUFFIELD HEALTH, SHREWSBURY HOSPITAL</t>
  </si>
  <si>
    <t>P5Y6K</t>
  </si>
  <si>
    <t>NEWMEDICA - SHREWSBURY</t>
  </si>
  <si>
    <t>NHS GREATER MANCHESTER INTEGRATED CARE BOARD</t>
  </si>
  <si>
    <t>NLE01</t>
  </si>
  <si>
    <t>LANCASTER HOUSE CONSULTING DIAGNOSTICS SURGICAL LTD HQ</t>
  </si>
  <si>
    <t>NLF06</t>
  </si>
  <si>
    <t>OLDHAM INTEGRATED CARE CENTRE (NLF06)</t>
  </si>
  <si>
    <t>NN5</t>
  </si>
  <si>
    <t>MANCHESTER SURGICAL SERVICES LTD</t>
  </si>
  <si>
    <t>NPG01</t>
  </si>
  <si>
    <t>SPAMEDICA (CITYGATE)</t>
  </si>
  <si>
    <t>NPG08</t>
  </si>
  <si>
    <t>SPAMEDICA (BOLTON) (NPG08)</t>
  </si>
  <si>
    <t>NRP</t>
  </si>
  <si>
    <t>BEACON MINOR SURGERY</t>
  </si>
  <si>
    <t>NT327</t>
  </si>
  <si>
    <t>SPIRE MANCHESTER HOSPITAL</t>
  </si>
  <si>
    <t>NT401</t>
  </si>
  <si>
    <t>BMI - THE ALEXANDRA HOSPITAL</t>
  </si>
  <si>
    <t>NT404</t>
  </si>
  <si>
    <t>BMI - THE BEAUMONT HOSPITAL</t>
  </si>
  <si>
    <t>NT420</t>
  </si>
  <si>
    <t>BMI - THE HIGHFIELD HOSPITAL</t>
  </si>
  <si>
    <t>NTPAE</t>
  </si>
  <si>
    <t>THE CROFT SHIFA HEALTH CENTRE (NTPAE)</t>
  </si>
  <si>
    <t>NV10Y</t>
  </si>
  <si>
    <t>NORTH WEST CATS - INHEALTH PATHWAY MANAGEMENT CENTRE</t>
  </si>
  <si>
    <t>NVC12</t>
  </si>
  <si>
    <t>OAKLANDS HOSPITAL</t>
  </si>
  <si>
    <t>NHS HUMBER AND NORTH YORKSHIRE INTEGRATED CARE BOARD</t>
  </si>
  <si>
    <t>ACG12</t>
  </si>
  <si>
    <t>NEWMEDICA COMMUNITY OPHTHALMOLOGY - NORTH EAST LINCOLNSHIRE - GRIMSBY</t>
  </si>
  <si>
    <t>ACG22</t>
  </si>
  <si>
    <t>RIVERSIDE SURGERY (ACG22)</t>
  </si>
  <si>
    <t>NNF</t>
  </si>
  <si>
    <t>CITY HEALTH CARE PARTNERSHIP CIC</t>
  </si>
  <si>
    <t>NPG18</t>
  </si>
  <si>
    <t>SPAMEDICA HULL</t>
  </si>
  <si>
    <t>NQTH0</t>
  </si>
  <si>
    <t>ASSURA EAST RIDING LLP (NQTH0)</t>
  </si>
  <si>
    <t>NT245</t>
  </si>
  <si>
    <t>NUFFIELD HEALTH, YORK HOSPITAL</t>
  </si>
  <si>
    <t>NT351</t>
  </si>
  <si>
    <t>SPIRE HULL AND EAST RIDING HOSPITAL</t>
  </si>
  <si>
    <t>NT447</t>
  </si>
  <si>
    <t>BMI THE DUCHY HOSPITAL</t>
  </si>
  <si>
    <t>NTE02</t>
  </si>
  <si>
    <t>ST HUGH'S HOSPITAL</t>
  </si>
  <si>
    <t>NVC28</t>
  </si>
  <si>
    <t>CLIFTON PARK NHS TREATMENT CENTRE (NVC28)</t>
  </si>
  <si>
    <t>NHS BATH AND NORTH EAST SOMERSET, SWINDON AND WILTSHIRE INTEGRATED CARE BOARD</t>
  </si>
  <si>
    <t>ACG39</t>
  </si>
  <si>
    <t>NEWMEDICA - SWINDON</t>
  </si>
  <si>
    <t>AXG</t>
  </si>
  <si>
    <t>WILTSHIRE HEALTH &amp; CARE LLP</t>
  </si>
  <si>
    <t>DFY</t>
  </si>
  <si>
    <t>COTSWOLDS SURGICAL PARTNERS LLP</t>
  </si>
  <si>
    <t>G3Z1Q</t>
  </si>
  <si>
    <t>SULIS HOSPITAL BATH (FOXCOTE AVENUE)</t>
  </si>
  <si>
    <t>NQT5K</t>
  </si>
  <si>
    <t>BATH AND NORTH EAST SOMERSET COMMUNITY HEALTH AND CARE SERVICES (NQT5K)</t>
  </si>
  <si>
    <t>NQTF7</t>
  </si>
  <si>
    <t>VCL WILTSHIRE CHILDRENS SERVICES (NQTF7)</t>
  </si>
  <si>
    <t>NT402</t>
  </si>
  <si>
    <t>BMI - BATH CLINIC</t>
  </si>
  <si>
    <t>NT430</t>
  </si>
  <si>
    <t>BMI - THE RIDGEWAY HOSPITAL</t>
  </si>
  <si>
    <t>NTPH3</t>
  </si>
  <si>
    <t>DEVIZES NHS TREATENT CENTRE</t>
  </si>
  <si>
    <t>NVC09</t>
  </si>
  <si>
    <t>NEW HALL HOSPITAL</t>
  </si>
  <si>
    <t>NXP</t>
  </si>
  <si>
    <t>INDEPENDENT HEALTH GROUP (NXP)</t>
  </si>
  <si>
    <t>NHS NORTHAMPTONSHIRE INTEGRATED CARE BOARD</t>
  </si>
  <si>
    <t>m4c5r</t>
  </si>
  <si>
    <t>NEWMEDICA - NORTHAMPTON</t>
  </si>
  <si>
    <t>NT441</t>
  </si>
  <si>
    <t>BMI - THREE SHIRES HOSPITAL</t>
  </si>
  <si>
    <t>NVC23</t>
  </si>
  <si>
    <t>WOODLAND HOSPITAL</t>
  </si>
  <si>
    <t>NHS GLOUCESTERSHIRE INTEGRATED CARE BOARD</t>
  </si>
  <si>
    <t>A0C5S</t>
  </si>
  <si>
    <t>SPAMEDICA GLOUCESTER</t>
  </si>
  <si>
    <t>AAH</t>
  </si>
  <si>
    <t>TETBURY HOSPITAL TRUST LTD</t>
  </si>
  <si>
    <t>ACG13</t>
  </si>
  <si>
    <t>NEWMEDICA COMMUNITY OPHTHALMOLOGY - GLOUCESTERSHIRE - GLOUCESTER (ASPEN CENTRE)</t>
  </si>
  <si>
    <t>L0D9W</t>
  </si>
  <si>
    <t>NEWMEDICA - GLOUCESTER (BRIGHOUSE COURT)</t>
  </si>
  <si>
    <t>NT211</t>
  </si>
  <si>
    <t>NUFFIELD HEALTH, CHELTENHAM HOSPITAL</t>
  </si>
  <si>
    <t>NVC22</t>
  </si>
  <si>
    <t>WINFIELD HOSPITAL (NVC22)</t>
  </si>
  <si>
    <t>NHS HAMPSHIRE AND ISLE OF WIGHT INTEGRATED CARE BOARD</t>
  </si>
  <si>
    <t>B9M3W</t>
  </si>
  <si>
    <t>SPAMEDICA SOUTHAMPTON</t>
  </si>
  <si>
    <t>GEC01</t>
  </si>
  <si>
    <t>WESSEX RAPID DIAGNOSTIC SERVICE (SOUTHERN HOUSE)</t>
  </si>
  <si>
    <t>NT214</t>
  </si>
  <si>
    <t>NUFFIELD HEALTH, WESSEX HOSPITAL</t>
  </si>
  <si>
    <t>NT304</t>
  </si>
  <si>
    <t>SPIRE SOUTHAMPTON HOSPITAL</t>
  </si>
  <si>
    <t>NT305</t>
  </si>
  <si>
    <t>SPIRE PORTSMOUTH HOSPITAL</t>
  </si>
  <si>
    <t>NT418</t>
  </si>
  <si>
    <t>BMI - THE HAMPSHIRE CLINIC</t>
  </si>
  <si>
    <t>NT433</t>
  </si>
  <si>
    <t>BMI - SARUM ROAD HOSPITAL</t>
  </si>
  <si>
    <t>NTP11</t>
  </si>
  <si>
    <t>SOUTHAMPTON NHS TREATMENT CENTRE</t>
  </si>
  <si>
    <t>NTPAD</t>
  </si>
  <si>
    <t>ST MARY'S NHS TREATMENT CENTRE (NTPAD)</t>
  </si>
  <si>
    <t>NHS NORTH WEST LONDON INTEGRATED CARE BOARD</t>
  </si>
  <si>
    <t>NT405</t>
  </si>
  <si>
    <t>BMI - BISHOPS WOOD</t>
  </si>
  <si>
    <t>NT411</t>
  </si>
  <si>
    <t>BMI - THE CLEMENTINE CHURCHILL HOSPITAL</t>
  </si>
  <si>
    <t>NHS SOMERSET INTEGRATED CARE BOARD</t>
  </si>
  <si>
    <t>ACG41</t>
  </si>
  <si>
    <t>NEWMEDICA - FROME</t>
  </si>
  <si>
    <t>NT238</t>
  </si>
  <si>
    <t>NUFFIELD HEALTH, TAUNTON HOSPITAL</t>
  </si>
  <si>
    <t>NTPH1</t>
  </si>
  <si>
    <t>SHEPTON MALLET NHS TREATMENT CENTRE</t>
  </si>
  <si>
    <t>NHS NOTTINGHAM AND NOTTINGHAMSHIRE INTEGRATED CARE BOARD</t>
  </si>
  <si>
    <t>ACG30</t>
  </si>
  <si>
    <t>NEWMEDICA - WORKSOP - DUKERIES</t>
  </si>
  <si>
    <t>ADN</t>
  </si>
  <si>
    <t>PRIMARY INTEGRATED COMMUNITY SERVICES LTD (ADN)</t>
  </si>
  <si>
    <t>G3O5P</t>
  </si>
  <si>
    <t>SPAMEDICA NEWARK</t>
  </si>
  <si>
    <t>NR3</t>
  </si>
  <si>
    <t>NOTTINGHAM CITYCARE PARTNERSHIP</t>
  </si>
  <si>
    <t>NT30A</t>
  </si>
  <si>
    <t>SPIRE NOTTINGHAM HOSPITAL</t>
  </si>
  <si>
    <t>NT427</t>
  </si>
  <si>
    <t>BMI - THE PARK HOSPITAL</t>
  </si>
  <si>
    <t>NVC40</t>
  </si>
  <si>
    <t>NOTTINGHAM WOODTHORPE HOSPITAL</t>
  </si>
  <si>
    <t>NHS CORNWALL AND THE ISLES OF SCILLY INTEGRATED CARE BOARD</t>
  </si>
  <si>
    <t>NAM01</t>
  </si>
  <si>
    <t>PROBUS SURGICAL CENTRE (NAM01)</t>
  </si>
  <si>
    <t>NVC04</t>
  </si>
  <si>
    <t>DUCHY HOSPITAL</t>
  </si>
  <si>
    <t>NHS BUCKINGHAMSHIRE, OXFORDSHIRE AND BERKSHIRE WEST INTEGRATED CARE BOARD</t>
  </si>
  <si>
    <t>NT343</t>
  </si>
  <si>
    <t>SPIRE THAMES VALLEY HOSPITAL</t>
  </si>
  <si>
    <t>NT344</t>
  </si>
  <si>
    <t>SPIRE DUNEDIN HOSPITAL</t>
  </si>
  <si>
    <t>NT410</t>
  </si>
  <si>
    <t>BMI - THE CHILTERN HOSPITAL</t>
  </si>
  <si>
    <t>NT435</t>
  </si>
  <si>
    <t>BMI - THE SHELBURNE HOSPITAL</t>
  </si>
  <si>
    <t>NV1</t>
  </si>
  <si>
    <t>INHEALTH GROUP LIMITED</t>
  </si>
  <si>
    <t>NV323</t>
  </si>
  <si>
    <t>CIRCLE READING (NV323)</t>
  </si>
  <si>
    <t>NVC02</t>
  </si>
  <si>
    <t>THE BERKSHIRE INDEPENDENT HOSPITAL</t>
  </si>
  <si>
    <t>NVC25</t>
  </si>
  <si>
    <t>HORTON NHS TREATMENT CENTRE</t>
  </si>
  <si>
    <t>Y8L9S</t>
  </si>
  <si>
    <t>SPAMEDICA BROMLEY</t>
  </si>
  <si>
    <t>NHS BLACK COUNTRY INTEGRATED CARE BOARD</t>
  </si>
  <si>
    <t>NPG20</t>
  </si>
  <si>
    <t>SPAMEDICA WOLVERHAMPTON</t>
  </si>
  <si>
    <t>NT242</t>
  </si>
  <si>
    <t>NUFFIELD HEALTH, WOLVERHAMPTON HOSPITAL</t>
  </si>
  <si>
    <t>NVC1H</t>
  </si>
  <si>
    <t>STOURSIDE HOSPITAL</t>
  </si>
  <si>
    <t>NVC21</t>
  </si>
  <si>
    <t>WEST MIDLANDS HOSPITAL</t>
  </si>
  <si>
    <t>NHS CAMBRIDGESHIRE AND PETERBOROUGH INTEGRATED CARE BOARD</t>
  </si>
  <si>
    <t>B9J4U</t>
  </si>
  <si>
    <t>SPAMEDICA PETERBOROUGH</t>
  </si>
  <si>
    <t>NQM01</t>
  </si>
  <si>
    <t>ORTHOPAEDICS &amp; SPINE SPECIALIST HOSPITAL SITE</t>
  </si>
  <si>
    <t>NT209</t>
  </si>
  <si>
    <t>NUFFIELD HEALTH, CAMBRIDGE HOSPITAL</t>
  </si>
  <si>
    <t>NT317</t>
  </si>
  <si>
    <t>SPIRE CAMBRIDGE LEA HOSPITAL (NT317)</t>
  </si>
  <si>
    <t>NVC06</t>
  </si>
  <si>
    <t>FITZWILLIAM HOSPITAL</t>
  </si>
  <si>
    <t>NHS BRISTOL, NORTH SOMERSET AND SOUTH GLOUCESTERSHIRE INTEGRATED CARE BOARD</t>
  </si>
  <si>
    <t>ACG20</t>
  </si>
  <si>
    <t>NEWMEDICA - BRISTOL - LITFIELD HOUSE (ACG20)</t>
  </si>
  <si>
    <t>ACG38</t>
  </si>
  <si>
    <t>NEWMEDICA - LANGFORD</t>
  </si>
  <si>
    <t>NFH</t>
  </si>
  <si>
    <t>SOMERSET SURGICAL SERVICES HQ</t>
  </si>
  <si>
    <t>NLX</t>
  </si>
  <si>
    <t>SIRONA CARE &amp; HEALTH</t>
  </si>
  <si>
    <t>NT206</t>
  </si>
  <si>
    <t>NUFFIELD HEALTH, BRISTOL HOSPITAL (CHESTERFIELD)</t>
  </si>
  <si>
    <t>NT302</t>
  </si>
  <si>
    <t>SPIRE BRISTOL HOSPITAL</t>
  </si>
  <si>
    <t>NTPH2</t>
  </si>
  <si>
    <t>EMERSONS GREEN NHS TREATMENT CENTRE</t>
  </si>
  <si>
    <t>NWV01</t>
  </si>
  <si>
    <t>GP CARE UK LIMITED (CHRISTCHURCH MEDICAL CENTRE)</t>
  </si>
  <si>
    <t>P1B7M</t>
  </si>
  <si>
    <t>SPAMEDICA BRISTOL</t>
  </si>
  <si>
    <t>NHS DORSET INTEGRATED CARE BOARD</t>
  </si>
  <si>
    <t>L6O7H</t>
  </si>
  <si>
    <t>SPAMEDICA POOLE</t>
  </si>
  <si>
    <t>NT202</t>
  </si>
  <si>
    <t>NUFFIELD HEALTH, BOURNEMOUTH HOSPITAL</t>
  </si>
  <si>
    <t>NT419</t>
  </si>
  <si>
    <t>BMI - THE HARBOUR HOSPITAL</t>
  </si>
  <si>
    <t>NT443</t>
  </si>
  <si>
    <t>BMI - THE WINTERBOURNE HOSPITAL</t>
  </si>
  <si>
    <t>NHS SOUTH WEST LONDON INTEGRATED CARE BOARD</t>
  </si>
  <si>
    <t>NT3X3</t>
  </si>
  <si>
    <t>SPIRE ST ANTHONY'S HOSPITAL (NT3X3)</t>
  </si>
  <si>
    <t>NT436</t>
  </si>
  <si>
    <t>BMI - SHIRLEY OAKS HOSPITAL</t>
  </si>
  <si>
    <t>NVC0M</t>
  </si>
  <si>
    <t>RAMSAY CROYDON DAY HOSPITAL (NVC0M)</t>
  </si>
  <si>
    <t>NYW02</t>
  </si>
  <si>
    <t>PARKSIDE HOSPITAL (NYW02)</t>
  </si>
  <si>
    <t>NHS WEST YORKSHIRE INTEGRATED CARE BOARD</t>
  </si>
  <si>
    <t>ACG19</t>
  </si>
  <si>
    <t>NEWMEDICA COMMUNITY OPHTHALMOLOGY - LEEDS (ACG19)</t>
  </si>
  <si>
    <t>ACG40</t>
  </si>
  <si>
    <t>NEWMEDICA - WAKEFIELD</t>
  </si>
  <si>
    <t>AJ8</t>
  </si>
  <si>
    <t>THE GRANGE MEDICAL CENTRE HQ (AJ8)</t>
  </si>
  <si>
    <t>NEQ</t>
  </si>
  <si>
    <t>WRS PMS PLUS LIMITED HQ</t>
  </si>
  <si>
    <t>NL8</t>
  </si>
  <si>
    <t>LOCALA COMMUNITY PARTNERSHIPS</t>
  </si>
  <si>
    <t>NPG07</t>
  </si>
  <si>
    <t>SPAMEDICA EYE HOSPITAL (WAKEFIELD) (NPG07)</t>
  </si>
  <si>
    <t>NPG12</t>
  </si>
  <si>
    <t>SPAMEDICA (BRADFORD) (NPG12)</t>
  </si>
  <si>
    <t>NQH</t>
  </si>
  <si>
    <t>NOVUS HEALTH LTD</t>
  </si>
  <si>
    <t>NT225</t>
  </si>
  <si>
    <t>NUFFIELD HEALTH, LEEDS HOSPITAL</t>
  </si>
  <si>
    <t>NT332</t>
  </si>
  <si>
    <t>SPIRE LEEDS HOSPITAL</t>
  </si>
  <si>
    <t>NT348</t>
  </si>
  <si>
    <t>SPIRE ELLAND HOSPITAL</t>
  </si>
  <si>
    <t>NT350</t>
  </si>
  <si>
    <t>SPIRE METHLEY PARK HOSPITAL</t>
  </si>
  <si>
    <t>NT448</t>
  </si>
  <si>
    <t>BMI THE HUDDERSFIELD HOSPITAL</t>
  </si>
  <si>
    <t>NVC20</t>
  </si>
  <si>
    <t>THE YORKSHIRE CLINIC</t>
  </si>
  <si>
    <t>NHS COVENTRY AND WARWICKSHIRE INTEGRATED CARE BOARD</t>
  </si>
  <si>
    <t>ACG08</t>
  </si>
  <si>
    <t>NEWMEDICA OPHTHALMOLOGY - NUNEATON - CAMP HILL - GP LED HEALTH CENTRE</t>
  </si>
  <si>
    <t>NPG21</t>
  </si>
  <si>
    <t>SPAMEDICA COVENTRY</t>
  </si>
  <si>
    <t>NT424</t>
  </si>
  <si>
    <t>BMI - THE MERIDEN HOSPITAL</t>
  </si>
  <si>
    <t>NHS SURREY HEARTLANDS INTEGRATED CARE BOARD</t>
  </si>
  <si>
    <t>M7c9Q</t>
  </si>
  <si>
    <t>SPAMEDICA EPSOM</t>
  </si>
  <si>
    <t>NDJ</t>
  </si>
  <si>
    <t>FIRST COMMUNITY HEALTH AND CARE CIC</t>
  </si>
  <si>
    <t>NNE</t>
  </si>
  <si>
    <t>DORKING HEALTHCARE LIMITED</t>
  </si>
  <si>
    <t>NT241</t>
  </si>
  <si>
    <t>NUFFIELD HEALTH, WOKING HOSPITAL</t>
  </si>
  <si>
    <t>NT308</t>
  </si>
  <si>
    <t>SPIRE GATWICK PARK HOSPITAL</t>
  </si>
  <si>
    <t>NT431</t>
  </si>
  <si>
    <t>BMI - THE RUNNYMEDE HOSPITAL</t>
  </si>
  <si>
    <t>NT455</t>
  </si>
  <si>
    <t>BMI MOUNT ALVERNIA HOSPITAL</t>
  </si>
  <si>
    <t>NVC01</t>
  </si>
  <si>
    <t>ASHTEAD HOSPITAL (NVC01)</t>
  </si>
  <si>
    <t>NVC11</t>
  </si>
  <si>
    <t>NORTH DOWNS HOSPITAL</t>
  </si>
  <si>
    <t>NVM</t>
  </si>
  <si>
    <t>EPSOMEDICAL GROUP</t>
  </si>
  <si>
    <t>NHS CHESHIRE AND MERSEYSIDE INTEGRATED CARE BOARD</t>
  </si>
  <si>
    <t>ACM</t>
  </si>
  <si>
    <t>EYE CARE MEDICAL LTD (ACM)</t>
  </si>
  <si>
    <t>DTT</t>
  </si>
  <si>
    <t>PHOENIX PUBLIC HEALTH LTD</t>
  </si>
  <si>
    <t>NCR</t>
  </si>
  <si>
    <t>ISIGHT</t>
  </si>
  <si>
    <t>NPG02</t>
  </si>
  <si>
    <t>SPAMEDICA (BIRKENHEAD)</t>
  </si>
  <si>
    <t>NPG06</t>
  </si>
  <si>
    <t>SPAMEDICA LIVERPOOL</t>
  </si>
  <si>
    <t>NPG14</t>
  </si>
  <si>
    <t>SPAMEDICA WIDNES</t>
  </si>
  <si>
    <t>NT210</t>
  </si>
  <si>
    <t>NUFFIELD HEALTH, THE GROSVENOR HOSPITAL, CHESTER</t>
  </si>
  <si>
    <t>NT324</t>
  </si>
  <si>
    <t>SPIRE CHESHIRE HOSPITAL</t>
  </si>
  <si>
    <t>NT325</t>
  </si>
  <si>
    <t>SPIRE MURRAYFIELD HOSPITAL</t>
  </si>
  <si>
    <t>NT337</t>
  </si>
  <si>
    <t>SPIRE LIVERPOOL HOSPITAL</t>
  </si>
  <si>
    <t>NT339</t>
  </si>
  <si>
    <t>SPIRE REGENCY HOSPITAL (NT339)</t>
  </si>
  <si>
    <t>NVG01</t>
  </si>
  <si>
    <t>FAIRFIELD HOSPITAL (NVG01)</t>
  </si>
  <si>
    <t>Total for independent sector providers within ICB**</t>
  </si>
  <si>
    <t>** For mapping of ISPs to ICBs used for the May-22 figures, see "Data_IS" sheet</t>
  </si>
  <si>
    <t>Number of 104 week waiters at the end of July 2022</t>
  </si>
  <si>
    <t>The NHS delivery plan for tackling the COVID-19 backlog of elective care was published on the 8 February 2022.  It stated that “by July 2022, no one will wait longer than two years” but that “some patients will choose to wait longer, and a very small number of specific highly specialised areas may need tailored plans to tackle the backlog, as was the case before the pandemic.”</t>
  </si>
  <si>
    <t>This asked for information on the number of patients who had been waiting more than 104 weeks on 31 July 2022 for each of the following three categories:</t>
  </si>
  <si>
    <t>1. Choice:</t>
  </si>
  <si>
    <t>•  Patients who have been offered a choice of another provider, but declined this offer (to remain with local hospital) and therefore chosen to wait longer than 104 weeks by the end of July 2022; or</t>
  </si>
  <si>
    <t>•  Patients who have chosen to wait longer than 104 weeks by the end of July 2022 for social reasons and are categorised as “priority group 6”.</t>
  </si>
  <si>
    <t>2. Complexity:</t>
  </si>
  <si>
    <t>Patients for whom it would not be clinically safe to move to another provider, or for whom the procedure is clinically complex and can only be done on that site or by that clinician. This can only be determined by a clinician who has reviewed the patient record and spoken with the patient.</t>
  </si>
  <si>
    <t>The remaining patients waiting over two years, who do not fall into the choice or complexity categories.</t>
  </si>
  <si>
    <t>Data have been collected for each NHS provider along with the combined figures for independent sector providers within each Integrated Care System (ICS).</t>
  </si>
  <si>
    <t>* see methodology sheet</t>
  </si>
  <si>
    <t>3. Capacity:</t>
  </si>
  <si>
    <t>These provisional data have not been through the National Statistics assessment process and, unlike the monthly information, are not badged as National Statistics.  They have however been subject to local validation and to assurance by NHS England regional teams.  There are two providers at which review of their end-July waiting list position is ongoing: Worcestershire Acute Hospitals NHS Trust and Royal Cornwall Hospitals NHS Trust.</t>
  </si>
  <si>
    <t>In our monthly National Statistics, we report figures for the number of patients who have been waiting longer than two years for treatment.  However, the monthly data source does not capture information on how many of those have chosen to wait longer nor how many are associated with highly specialised areas that need tailored plans.  Instead, we have collected that information through a one-off exercise on 2 August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</si>
</sst>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F800]dddd\,\ mmmm\ dd\,\ yyyy"/>
  </numFmts>
  <fonts count="8"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0"/>
      <name val="Arial"/>
      <family val="2"/>
    </font>
    <font>
      <sz val="14"/>
      <color rgb="FF0070C0"/>
      <name val="Calibri"/>
      <family val="2"/>
      <scheme val="minor"/>
    </font>
    <font>
      <sz val="11"/>
      <name val="Calibri"/>
      <family val="2"/>
    </font>
    <font>
      <u/>
      <sz val="11"/>
      <name val="Calibri"/>
      <family val="2"/>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9" tint="0.79998168889431442"/>
        <bgColor indexed="64"/>
      </patternFill>
    </fill>
  </fills>
  <borders count="20">
    <border>
      <left/>
      <right/>
      <top/>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0" fontId="6" fillId="0" borderId="0"/>
  </cellStyleXfs>
  <cellXfs count="63">
    <xf numFmtId="0" fontId="0" fillId="0" borderId="0" xfId="0"/>
    <xf numFmtId="0" fontId="3" fillId="2" borderId="1" xfId="0" quotePrefix="1" applyFont="1" applyFill="1" applyBorder="1"/>
    <xf numFmtId="0" fontId="3" fillId="2" borderId="2" xfId="0" quotePrefix="1" applyFont="1" applyFill="1" applyBorder="1"/>
    <xf numFmtId="0" fontId="0" fillId="2" borderId="2" xfId="0" applyFill="1" applyBorder="1"/>
    <xf numFmtId="0" fontId="4" fillId="3" borderId="3" xfId="0" applyFont="1" applyFill="1" applyBorder="1" applyAlignment="1">
      <alignment vertical="center" wrapText="1"/>
    </xf>
    <xf numFmtId="0" fontId="4" fillId="3" borderId="4" xfId="0" applyFont="1" applyFill="1" applyBorder="1" applyAlignment="1">
      <alignment vertical="center" wrapText="1"/>
    </xf>
    <xf numFmtId="164" fontId="3" fillId="2" borderId="2" xfId="1" applyNumberFormat="1" applyFont="1" applyFill="1" applyBorder="1" applyAlignment="1"/>
    <xf numFmtId="164" fontId="4" fillId="3" borderId="5" xfId="1" applyNumberFormat="1" applyFont="1" applyFill="1" applyBorder="1" applyAlignment="1">
      <alignment horizontal="center" vertical="center" wrapText="1"/>
    </xf>
    <xf numFmtId="0" fontId="2" fillId="4" borderId="3" xfId="0" applyFont="1" applyFill="1" applyBorder="1" applyAlignment="1">
      <alignment vertical="center" wrapText="1"/>
    </xf>
    <xf numFmtId="0" fontId="0" fillId="0" borderId="0" xfId="0" applyAlignment="1">
      <alignment vertical="center" wrapText="1"/>
    </xf>
    <xf numFmtId="0" fontId="0" fillId="0" borderId="3" xfId="0" applyBorder="1"/>
    <xf numFmtId="0" fontId="4" fillId="5" borderId="4" xfId="0" applyFont="1" applyFill="1" applyBorder="1" applyAlignment="1">
      <alignment vertical="center" wrapText="1"/>
    </xf>
    <xf numFmtId="0" fontId="4" fillId="4" borderId="2" xfId="0" quotePrefix="1" applyFont="1" applyFill="1" applyBorder="1"/>
    <xf numFmtId="0" fontId="0" fillId="4" borderId="2" xfId="0" applyFill="1" applyBorder="1"/>
    <xf numFmtId="17" fontId="4" fillId="5" borderId="4" xfId="0" applyNumberFormat="1" applyFont="1" applyFill="1" applyBorder="1" applyAlignment="1">
      <alignment horizontal="center" vertical="center" wrapText="1"/>
    </xf>
    <xf numFmtId="165" fontId="4" fillId="5" borderId="4" xfId="0" applyNumberFormat="1" applyFont="1" applyFill="1" applyBorder="1" applyAlignment="1">
      <alignment vertical="center" wrapText="1"/>
    </xf>
    <xf numFmtId="0" fontId="0" fillId="2" borderId="8" xfId="0" applyFill="1" applyBorder="1"/>
    <xf numFmtId="0" fontId="3" fillId="2" borderId="9" xfId="0" quotePrefix="1" applyFont="1" applyFill="1" applyBorder="1"/>
    <xf numFmtId="0" fontId="3" fillId="2" borderId="8" xfId="0" quotePrefix="1" applyFont="1" applyFill="1" applyBorder="1"/>
    <xf numFmtId="0" fontId="3" fillId="2" borderId="11" xfId="0" quotePrefix="1" applyFont="1" applyFill="1" applyBorder="1"/>
    <xf numFmtId="0" fontId="0" fillId="6" borderId="2" xfId="0" applyFill="1" applyBorder="1"/>
    <xf numFmtId="0" fontId="0" fillId="6" borderId="8" xfId="0" applyFill="1" applyBorder="1"/>
    <xf numFmtId="0" fontId="5" fillId="0" borderId="0" xfId="0" applyFont="1"/>
    <xf numFmtId="0" fontId="2" fillId="4" borderId="2" xfId="0" applyFont="1" applyFill="1" applyBorder="1"/>
    <xf numFmtId="0" fontId="2" fillId="2" borderId="2" xfId="0" applyFont="1" applyFill="1" applyBorder="1"/>
    <xf numFmtId="0" fontId="4" fillId="5" borderId="3" xfId="0" applyFont="1" applyFill="1" applyBorder="1" applyAlignment="1">
      <alignment vertical="center" wrapText="1"/>
    </xf>
    <xf numFmtId="0" fontId="4" fillId="2" borderId="9" xfId="0" quotePrefix="1" applyFont="1" applyFill="1" applyBorder="1"/>
    <xf numFmtId="0" fontId="4" fillId="4" borderId="1" xfId="0" quotePrefix="1" applyFont="1" applyFill="1" applyBorder="1"/>
    <xf numFmtId="0" fontId="3" fillId="2" borderId="13" xfId="0" quotePrefix="1" applyFont="1" applyFill="1" applyBorder="1"/>
    <xf numFmtId="0" fontId="3" fillId="2" borderId="14" xfId="0" quotePrefix="1" applyFont="1" applyFill="1" applyBorder="1"/>
    <xf numFmtId="0" fontId="3" fillId="2" borderId="15" xfId="0" quotePrefix="1" applyFont="1" applyFill="1" applyBorder="1"/>
    <xf numFmtId="0" fontId="0" fillId="2" borderId="14" xfId="0" applyFont="1" applyFill="1" applyBorder="1"/>
    <xf numFmtId="0" fontId="0" fillId="2" borderId="1" xfId="0" applyFont="1" applyFill="1" applyBorder="1"/>
    <xf numFmtId="0" fontId="0" fillId="2" borderId="13" xfId="0" applyFont="1" applyFill="1" applyBorder="1"/>
    <xf numFmtId="0" fontId="0" fillId="0" borderId="0" xfId="0" applyAlignment="1">
      <alignment wrapText="1"/>
    </xf>
    <xf numFmtId="0" fontId="0" fillId="0" borderId="0" xfId="0" applyAlignment="1">
      <alignment vertical="top"/>
    </xf>
    <xf numFmtId="0" fontId="0" fillId="0" borderId="0" xfId="0" applyAlignment="1">
      <alignment vertical="top" wrapText="1"/>
    </xf>
    <xf numFmtId="0" fontId="2" fillId="0" borderId="0" xfId="0" applyFont="1"/>
    <xf numFmtId="0" fontId="2" fillId="2" borderId="14" xfId="0" applyFont="1" applyFill="1" applyBorder="1"/>
    <xf numFmtId="0" fontId="3" fillId="2" borderId="0" xfId="0" applyFont="1" applyFill="1" applyBorder="1"/>
    <xf numFmtId="0" fontId="3" fillId="2" borderId="17" xfId="0" quotePrefix="1" applyFont="1" applyFill="1" applyBorder="1"/>
    <xf numFmtId="0" fontId="0" fillId="2" borderId="18" xfId="0" applyFill="1" applyBorder="1"/>
    <xf numFmtId="0" fontId="3" fillId="2" borderId="19" xfId="0" quotePrefix="1" applyFont="1" applyFill="1" applyBorder="1"/>
    <xf numFmtId="0" fontId="0" fillId="2" borderId="5" xfId="0" applyFill="1" applyBorder="1"/>
    <xf numFmtId="0" fontId="2" fillId="0" borderId="3" xfId="0" applyFont="1" applyBorder="1"/>
    <xf numFmtId="49" fontId="0" fillId="0" borderId="0" xfId="0" applyNumberFormat="1"/>
    <xf numFmtId="0" fontId="2" fillId="0" borderId="0" xfId="2" applyFont="1"/>
    <xf numFmtId="0" fontId="6" fillId="0" borderId="0" xfId="2"/>
    <xf numFmtId="0" fontId="6" fillId="0" borderId="0" xfId="2" applyAlignment="1">
      <alignment horizontal="left" vertical="center" wrapText="1"/>
    </xf>
    <xf numFmtId="165" fontId="4" fillId="5" borderId="7" xfId="0" applyNumberFormat="1" applyFont="1" applyFill="1" applyBorder="1" applyAlignment="1">
      <alignment horizontal="center" vertical="center" wrapText="1"/>
    </xf>
    <xf numFmtId="165" fontId="4" fillId="5" borderId="6" xfId="0" applyNumberFormat="1" applyFont="1" applyFill="1" applyBorder="1" applyAlignment="1">
      <alignment horizontal="center" vertical="center" wrapText="1"/>
    </xf>
    <xf numFmtId="165" fontId="4" fillId="5" borderId="4" xfId="0" applyNumberFormat="1" applyFont="1" applyFill="1" applyBorder="1" applyAlignment="1">
      <alignment horizontal="center" vertical="center" wrapText="1"/>
    </xf>
    <xf numFmtId="0" fontId="0" fillId="0" borderId="16" xfId="0" applyBorder="1"/>
    <xf numFmtId="0" fontId="3" fillId="2" borderId="11" xfId="0" quotePrefix="1" applyFont="1" applyFill="1" applyBorder="1"/>
    <xf numFmtId="0" fontId="3" fillId="2" borderId="8" xfId="0" quotePrefix="1" applyFont="1" applyFill="1" applyBorder="1"/>
    <xf numFmtId="0" fontId="3" fillId="2" borderId="9" xfId="0" quotePrefix="1" applyFont="1" applyFill="1" applyBorder="1"/>
    <xf numFmtId="0" fontId="3" fillId="2" borderId="10" xfId="0" quotePrefix="1" applyFont="1" applyFill="1" applyBorder="1"/>
    <xf numFmtId="0" fontId="4" fillId="2" borderId="9" xfId="0" quotePrefix="1" applyFont="1" applyFill="1" applyBorder="1"/>
    <xf numFmtId="0" fontId="4" fillId="2" borderId="12" xfId="0" quotePrefix="1" applyFont="1" applyFill="1" applyBorder="1"/>
    <xf numFmtId="0" fontId="4" fillId="2" borderId="10" xfId="0" quotePrefix="1" applyFont="1" applyFill="1" applyBorder="1"/>
    <xf numFmtId="0" fontId="7" fillId="0" borderId="0" xfId="2" applyFont="1" applyAlignment="1">
      <alignment horizontal="left" vertical="center" wrapText="1"/>
    </xf>
    <xf numFmtId="0" fontId="6" fillId="0" borderId="0" xfId="2" applyAlignment="1">
      <alignment horizontal="left" vertical="center" wrapText="1"/>
    </xf>
    <xf numFmtId="0" fontId="0" fillId="0" borderId="16" xfId="0" applyBorder="1" applyAlignment="1">
      <alignment horizontal="center"/>
    </xf>
  </cellXfs>
  <cellStyles count="3">
    <cellStyle name="Comma" xfId="1" builtinId="3"/>
    <cellStyle name="Normal" xfId="0" builtinId="0"/>
    <cellStyle name="Normal 2" xfId="2" xr:uid="{636D98D9-DE2B-407B-901B-18A05817F7F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F08ADA-DB37-4EE8-A64D-8DBFCF378239}">
  <dimension ref="B1:G13"/>
  <sheetViews>
    <sheetView showGridLines="0" workbookViewId="0"/>
  </sheetViews>
  <sheetFormatPr defaultRowHeight="15" x14ac:dyDescent="0.25"/>
  <cols>
    <col min="1" max="1" width="1.42578125" customWidth="1"/>
    <col min="2" max="2" width="23.5703125" bestFit="1" customWidth="1"/>
    <col min="3" max="3" width="11.85546875" bestFit="1" customWidth="1"/>
    <col min="4" max="7" width="10.7109375" customWidth="1"/>
  </cols>
  <sheetData>
    <row r="1" spans="2:7" ht="18.75" x14ac:dyDescent="0.3">
      <c r="B1" s="22" t="s">
        <v>707</v>
      </c>
    </row>
    <row r="2" spans="2:7" x14ac:dyDescent="0.25">
      <c r="E2" s="52" t="s">
        <v>715</v>
      </c>
      <c r="F2" s="52"/>
      <c r="G2" s="52"/>
    </row>
    <row r="3" spans="2:7" x14ac:dyDescent="0.25">
      <c r="D3" s="49">
        <v>44773</v>
      </c>
      <c r="E3" s="50"/>
      <c r="F3" s="50"/>
      <c r="G3" s="51"/>
    </row>
    <row r="4" spans="2:7" x14ac:dyDescent="0.25">
      <c r="B4" s="25" t="s">
        <v>346</v>
      </c>
      <c r="C4" s="15">
        <v>44712</v>
      </c>
      <c r="D4" s="14" t="s">
        <v>705</v>
      </c>
      <c r="E4" s="14" t="s">
        <v>712</v>
      </c>
      <c r="F4" s="14" t="s">
        <v>713</v>
      </c>
      <c r="G4" s="14" t="s">
        <v>714</v>
      </c>
    </row>
    <row r="5" spans="2:7" x14ac:dyDescent="0.25">
      <c r="B5" s="1"/>
      <c r="C5" s="3"/>
      <c r="D5" s="3"/>
      <c r="E5" s="3"/>
      <c r="F5" s="3"/>
      <c r="G5" s="3"/>
    </row>
    <row r="6" spans="2:7" x14ac:dyDescent="0.25">
      <c r="B6" s="26" t="s">
        <v>711</v>
      </c>
      <c r="C6" s="38" t="e">
        <f>SUM(C7:C13)</f>
        <v>#REF!</v>
      </c>
      <c r="D6" s="24" t="e">
        <f t="shared" ref="D6:G6" si="0">SUM(D7:D13)</f>
        <v>#REF!</v>
      </c>
      <c r="E6" s="24" t="e">
        <f t="shared" si="0"/>
        <v>#REF!</v>
      </c>
      <c r="F6" s="24" t="e">
        <f t="shared" si="0"/>
        <v>#REF!</v>
      </c>
      <c r="G6" s="24" t="e">
        <f t="shared" si="0"/>
        <v>#REF!</v>
      </c>
    </row>
    <row r="7" spans="2:7" x14ac:dyDescent="0.25">
      <c r="B7" s="17" t="s">
        <v>351</v>
      </c>
      <c r="C7" s="31">
        <f>EoE!F6</f>
        <v>691</v>
      </c>
      <c r="D7" s="31">
        <f>EoE!G6</f>
        <v>0</v>
      </c>
      <c r="E7" s="31">
        <f>EoE!H6</f>
        <v>0</v>
      </c>
      <c r="F7" s="31">
        <f>EoE!I6</f>
        <v>0</v>
      </c>
      <c r="G7" s="31">
        <f>EoE!J6</f>
        <v>0</v>
      </c>
    </row>
    <row r="8" spans="2:7" x14ac:dyDescent="0.25">
      <c r="B8" s="30" t="s">
        <v>390</v>
      </c>
      <c r="C8" s="32">
        <f>London!F6</f>
        <v>348</v>
      </c>
      <c r="D8" s="32">
        <f>London!G6</f>
        <v>0</v>
      </c>
      <c r="E8" s="32">
        <f>London!H6</f>
        <v>0</v>
      </c>
      <c r="F8" s="32">
        <f>London!I6</f>
        <v>0</v>
      </c>
      <c r="G8" s="32">
        <f>London!J6</f>
        <v>0</v>
      </c>
    </row>
    <row r="9" spans="2:7" x14ac:dyDescent="0.25">
      <c r="B9" s="30" t="s">
        <v>442</v>
      </c>
      <c r="C9" s="32" t="e">
        <f>#REF!</f>
        <v>#REF!</v>
      </c>
      <c r="D9" s="32" t="e">
        <f>#REF!</f>
        <v>#REF!</v>
      </c>
      <c r="E9" s="32" t="e">
        <f>#REF!</f>
        <v>#REF!</v>
      </c>
      <c r="F9" s="32" t="e">
        <f>#REF!</f>
        <v>#REF!</v>
      </c>
      <c r="G9" s="32" t="e">
        <f>#REF!</f>
        <v>#REF!</v>
      </c>
    </row>
    <row r="10" spans="2:7" x14ac:dyDescent="0.25">
      <c r="B10" s="30" t="s">
        <v>516</v>
      </c>
      <c r="C10" s="32">
        <f>NEY!F6</f>
        <v>590</v>
      </c>
      <c r="D10" s="32">
        <f>NEY!G6</f>
        <v>0</v>
      </c>
      <c r="E10" s="32">
        <f>NEY!H6</f>
        <v>0</v>
      </c>
      <c r="F10" s="32">
        <f>NEY!I6</f>
        <v>0</v>
      </c>
      <c r="G10" s="32">
        <f>NEY!J6</f>
        <v>0</v>
      </c>
    </row>
    <row r="11" spans="2:7" x14ac:dyDescent="0.25">
      <c r="B11" s="30" t="s">
        <v>565</v>
      </c>
      <c r="C11" s="32">
        <f>NW!F6</f>
        <v>1746</v>
      </c>
      <c r="D11" s="32">
        <f>NW!G6</f>
        <v>0</v>
      </c>
      <c r="E11" s="32">
        <f>NW!H6</f>
        <v>0</v>
      </c>
      <c r="F11" s="32">
        <f>NW!I6</f>
        <v>0</v>
      </c>
      <c r="G11" s="32">
        <f>NW!J6</f>
        <v>0</v>
      </c>
    </row>
    <row r="12" spans="2:7" x14ac:dyDescent="0.25">
      <c r="B12" s="30" t="s">
        <v>608</v>
      </c>
      <c r="C12" s="32">
        <f>SE!F6</f>
        <v>202</v>
      </c>
      <c r="D12" s="32">
        <f>SE!G6</f>
        <v>0</v>
      </c>
      <c r="E12" s="32">
        <f>SE!H6</f>
        <v>0</v>
      </c>
      <c r="F12" s="32">
        <f>SE!I6</f>
        <v>0</v>
      </c>
      <c r="G12" s="32">
        <f>SE!J6</f>
        <v>0</v>
      </c>
    </row>
    <row r="13" spans="2:7" x14ac:dyDescent="0.25">
      <c r="B13" s="19" t="s">
        <v>658</v>
      </c>
      <c r="C13" s="33">
        <f>SW!F6</f>
        <v>2012</v>
      </c>
      <c r="D13" s="33">
        <f>SW!G6</f>
        <v>0</v>
      </c>
      <c r="E13" s="33">
        <f>SW!H6</f>
        <v>0</v>
      </c>
      <c r="F13" s="33">
        <f>SW!I6</f>
        <v>0</v>
      </c>
      <c r="G13" s="33">
        <f>SW!J6</f>
        <v>0</v>
      </c>
    </row>
  </sheetData>
  <mergeCells count="2">
    <mergeCell ref="D3:G3"/>
    <mergeCell ref="E2:G2"/>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25D65-2274-417B-9732-5CFB624DB550}">
  <dimension ref="A1:B5"/>
  <sheetViews>
    <sheetView showGridLines="0" workbookViewId="0">
      <selection activeCell="H9" sqref="H9"/>
    </sheetView>
  </sheetViews>
  <sheetFormatPr defaultRowHeight="15" x14ac:dyDescent="0.25"/>
  <cols>
    <col min="2" max="2" width="100.28515625" customWidth="1"/>
  </cols>
  <sheetData>
    <row r="1" spans="1:2" x14ac:dyDescent="0.25">
      <c r="A1" s="37" t="s">
        <v>716</v>
      </c>
    </row>
    <row r="2" spans="1:2" ht="30" x14ac:dyDescent="0.25">
      <c r="A2" s="35" t="s">
        <v>708</v>
      </c>
      <c r="B2" s="34" t="s">
        <v>719</v>
      </c>
    </row>
    <row r="3" spans="1:2" ht="30" x14ac:dyDescent="0.25">
      <c r="A3" s="35"/>
      <c r="B3" s="36" t="s">
        <v>720</v>
      </c>
    </row>
    <row r="4" spans="1:2" ht="90" x14ac:dyDescent="0.25">
      <c r="A4" s="35" t="s">
        <v>709</v>
      </c>
      <c r="B4" s="36" t="s">
        <v>718</v>
      </c>
    </row>
    <row r="5" spans="1:2" x14ac:dyDescent="0.25">
      <c r="A5" s="35" t="s">
        <v>710</v>
      </c>
      <c r="B5" s="35" t="s">
        <v>717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1E877-7899-4887-BA74-7A7ED7A089E9}">
  <dimension ref="A1:F171"/>
  <sheetViews>
    <sheetView workbookViewId="0">
      <selection activeCell="H9" sqref="H9"/>
    </sheetView>
  </sheetViews>
  <sheetFormatPr defaultRowHeight="15" x14ac:dyDescent="0.25"/>
  <cols>
    <col min="5" max="5" width="81" bestFit="1" customWidth="1"/>
    <col min="6" max="6" width="15.28515625" bestFit="1" customWidth="1"/>
  </cols>
  <sheetData>
    <row r="1" spans="1:6" ht="25.5" x14ac:dyDescent="0.25">
      <c r="A1" s="4" t="s">
        <v>343</v>
      </c>
      <c r="B1" s="5" t="s">
        <v>703</v>
      </c>
      <c r="C1" s="5" t="s">
        <v>704</v>
      </c>
      <c r="D1" s="5" t="s">
        <v>344</v>
      </c>
      <c r="E1" s="5" t="s">
        <v>345</v>
      </c>
      <c r="F1" s="7" t="s">
        <v>706</v>
      </c>
    </row>
    <row r="2" spans="1:6" x14ac:dyDescent="0.25">
      <c r="A2" s="1" t="s">
        <v>0</v>
      </c>
      <c r="B2" s="2" t="s">
        <v>391</v>
      </c>
      <c r="C2" s="2" t="s">
        <v>392</v>
      </c>
      <c r="D2" s="2" t="s">
        <v>17</v>
      </c>
      <c r="E2" s="3" t="s">
        <v>18</v>
      </c>
      <c r="F2" s="6">
        <v>28</v>
      </c>
    </row>
    <row r="3" spans="1:6" x14ac:dyDescent="0.25">
      <c r="A3" s="1" t="s">
        <v>0</v>
      </c>
      <c r="B3" s="2" t="s">
        <v>391</v>
      </c>
      <c r="C3" s="2" t="s">
        <v>392</v>
      </c>
      <c r="D3" s="2" t="s">
        <v>1</v>
      </c>
      <c r="E3" s="3" t="s">
        <v>2</v>
      </c>
      <c r="F3" s="6">
        <v>205</v>
      </c>
    </row>
    <row r="4" spans="1:6" x14ac:dyDescent="0.25">
      <c r="A4" s="1" t="s">
        <v>0</v>
      </c>
      <c r="B4" s="2" t="s">
        <v>391</v>
      </c>
      <c r="C4" s="2" t="s">
        <v>392</v>
      </c>
      <c r="D4" s="2" t="s">
        <v>43</v>
      </c>
      <c r="E4" s="3" t="s">
        <v>44</v>
      </c>
      <c r="F4" s="6">
        <v>0</v>
      </c>
    </row>
    <row r="5" spans="1:6" x14ac:dyDescent="0.25">
      <c r="A5" s="1" t="s">
        <v>0</v>
      </c>
      <c r="B5" s="2" t="s">
        <v>391</v>
      </c>
      <c r="C5" s="2" t="s">
        <v>392</v>
      </c>
      <c r="D5" s="2" t="s">
        <v>13</v>
      </c>
      <c r="E5" s="3" t="s">
        <v>14</v>
      </c>
      <c r="F5" s="6">
        <v>2</v>
      </c>
    </row>
    <row r="6" spans="1:6" x14ac:dyDescent="0.25">
      <c r="A6" s="1" t="s">
        <v>0</v>
      </c>
      <c r="B6" s="2" t="s">
        <v>399</v>
      </c>
      <c r="C6" s="2" t="s">
        <v>400</v>
      </c>
      <c r="D6" s="2" t="s">
        <v>33</v>
      </c>
      <c r="E6" s="3" t="s">
        <v>34</v>
      </c>
      <c r="F6" s="6">
        <v>4</v>
      </c>
    </row>
    <row r="7" spans="1:6" x14ac:dyDescent="0.25">
      <c r="A7" s="1" t="s">
        <v>0</v>
      </c>
      <c r="B7" s="2" t="s">
        <v>399</v>
      </c>
      <c r="C7" s="2" t="s">
        <v>400</v>
      </c>
      <c r="D7" s="2" t="s">
        <v>35</v>
      </c>
      <c r="E7" s="3" t="s">
        <v>36</v>
      </c>
      <c r="F7" s="6">
        <v>1</v>
      </c>
    </row>
    <row r="8" spans="1:6" x14ac:dyDescent="0.25">
      <c r="A8" s="1" t="s">
        <v>0</v>
      </c>
      <c r="B8" s="2" t="s">
        <v>399</v>
      </c>
      <c r="C8" s="2" t="s">
        <v>400</v>
      </c>
      <c r="D8" s="2" t="s">
        <v>9</v>
      </c>
      <c r="E8" s="3" t="s">
        <v>10</v>
      </c>
      <c r="F8" s="6">
        <v>4</v>
      </c>
    </row>
    <row r="9" spans="1:6" x14ac:dyDescent="0.25">
      <c r="A9" s="1" t="s">
        <v>0</v>
      </c>
      <c r="B9" s="2" t="s">
        <v>399</v>
      </c>
      <c r="C9" s="2" t="s">
        <v>400</v>
      </c>
      <c r="D9" s="2" t="s">
        <v>5</v>
      </c>
      <c r="E9" s="3" t="s">
        <v>6</v>
      </c>
      <c r="F9" s="6">
        <v>36</v>
      </c>
    </row>
    <row r="10" spans="1:6" x14ac:dyDescent="0.25">
      <c r="A10" s="1" t="s">
        <v>0</v>
      </c>
      <c r="B10" s="2" t="s">
        <v>399</v>
      </c>
      <c r="C10" s="2" t="s">
        <v>400</v>
      </c>
      <c r="D10" s="2" t="s">
        <v>7</v>
      </c>
      <c r="E10" s="3" t="s">
        <v>8</v>
      </c>
      <c r="F10" s="6">
        <v>0</v>
      </c>
    </row>
    <row r="11" spans="1:6" x14ac:dyDescent="0.25">
      <c r="A11" s="1" t="s">
        <v>0</v>
      </c>
      <c r="B11" s="2" t="s">
        <v>399</v>
      </c>
      <c r="C11" s="2" t="s">
        <v>400</v>
      </c>
      <c r="D11" s="2" t="s">
        <v>47</v>
      </c>
      <c r="E11" s="3" t="s">
        <v>48</v>
      </c>
      <c r="F11" s="6">
        <v>18</v>
      </c>
    </row>
    <row r="12" spans="1:6" x14ac:dyDescent="0.25">
      <c r="A12" s="1" t="s">
        <v>0</v>
      </c>
      <c r="B12" s="2" t="s">
        <v>399</v>
      </c>
      <c r="C12" s="2" t="s">
        <v>400</v>
      </c>
      <c r="D12" s="2" t="s">
        <v>29</v>
      </c>
      <c r="E12" s="3" t="s">
        <v>30</v>
      </c>
      <c r="F12" s="6">
        <v>1</v>
      </c>
    </row>
    <row r="13" spans="1:6" x14ac:dyDescent="0.25">
      <c r="A13" s="1" t="s">
        <v>0</v>
      </c>
      <c r="B13" s="2" t="s">
        <v>414</v>
      </c>
      <c r="C13" s="2" t="s">
        <v>415</v>
      </c>
      <c r="D13" s="2" t="s">
        <v>49</v>
      </c>
      <c r="E13" s="3" t="s">
        <v>50</v>
      </c>
      <c r="F13" s="6">
        <v>0</v>
      </c>
    </row>
    <row r="14" spans="1:6" x14ac:dyDescent="0.25">
      <c r="A14" s="1" t="s">
        <v>0</v>
      </c>
      <c r="B14" s="2" t="s">
        <v>414</v>
      </c>
      <c r="C14" s="2" t="s">
        <v>415</v>
      </c>
      <c r="D14" s="2" t="s">
        <v>57</v>
      </c>
      <c r="E14" s="3" t="s">
        <v>58</v>
      </c>
      <c r="F14" s="6">
        <v>0</v>
      </c>
    </row>
    <row r="15" spans="1:6" x14ac:dyDescent="0.25">
      <c r="A15" s="1" t="s">
        <v>0</v>
      </c>
      <c r="B15" s="2" t="s">
        <v>414</v>
      </c>
      <c r="C15" s="2" t="s">
        <v>415</v>
      </c>
      <c r="D15" s="2" t="s">
        <v>41</v>
      </c>
      <c r="E15" s="3" t="s">
        <v>42</v>
      </c>
      <c r="F15" s="6">
        <v>0</v>
      </c>
    </row>
    <row r="16" spans="1:6" x14ac:dyDescent="0.25">
      <c r="A16" s="1" t="s">
        <v>0</v>
      </c>
      <c r="B16" s="2" t="s">
        <v>414</v>
      </c>
      <c r="C16" s="2" t="s">
        <v>415</v>
      </c>
      <c r="D16" s="2" t="s">
        <v>55</v>
      </c>
      <c r="E16" s="3" t="s">
        <v>56</v>
      </c>
      <c r="F16" s="6">
        <v>1</v>
      </c>
    </row>
    <row r="17" spans="1:6" x14ac:dyDescent="0.25">
      <c r="A17" s="1" t="s">
        <v>0</v>
      </c>
      <c r="B17" s="2" t="s">
        <v>414</v>
      </c>
      <c r="C17" s="2" t="s">
        <v>415</v>
      </c>
      <c r="D17" s="2" t="s">
        <v>3</v>
      </c>
      <c r="E17" s="3" t="s">
        <v>4</v>
      </c>
      <c r="F17" s="6">
        <v>3</v>
      </c>
    </row>
    <row r="18" spans="1:6" x14ac:dyDescent="0.25">
      <c r="A18" s="1" t="s">
        <v>0</v>
      </c>
      <c r="B18" s="2" t="s">
        <v>414</v>
      </c>
      <c r="C18" s="2" t="s">
        <v>415</v>
      </c>
      <c r="D18" s="2" t="s">
        <v>11</v>
      </c>
      <c r="E18" s="3" t="s">
        <v>12</v>
      </c>
      <c r="F18" s="6">
        <v>0</v>
      </c>
    </row>
    <row r="19" spans="1:6" x14ac:dyDescent="0.25">
      <c r="A19" s="1" t="s">
        <v>0</v>
      </c>
      <c r="B19" s="2" t="s">
        <v>414</v>
      </c>
      <c r="C19" s="2" t="s">
        <v>415</v>
      </c>
      <c r="D19" s="2" t="s">
        <v>31</v>
      </c>
      <c r="E19" s="3" t="s">
        <v>32</v>
      </c>
      <c r="F19" s="6">
        <v>0</v>
      </c>
    </row>
    <row r="20" spans="1:6" x14ac:dyDescent="0.25">
      <c r="A20" s="1" t="s">
        <v>0</v>
      </c>
      <c r="B20" s="2" t="s">
        <v>425</v>
      </c>
      <c r="C20" s="2" t="s">
        <v>426</v>
      </c>
      <c r="D20" s="2" t="s">
        <v>19</v>
      </c>
      <c r="E20" s="3" t="s">
        <v>20</v>
      </c>
      <c r="F20" s="6">
        <v>8</v>
      </c>
    </row>
    <row r="21" spans="1:6" x14ac:dyDescent="0.25">
      <c r="A21" s="1" t="s">
        <v>0</v>
      </c>
      <c r="B21" s="2" t="s">
        <v>425</v>
      </c>
      <c r="C21" s="2" t="s">
        <v>426</v>
      </c>
      <c r="D21" s="2" t="s">
        <v>27</v>
      </c>
      <c r="E21" s="3" t="s">
        <v>28</v>
      </c>
      <c r="F21" s="6">
        <v>3</v>
      </c>
    </row>
    <row r="22" spans="1:6" x14ac:dyDescent="0.25">
      <c r="A22" s="1" t="s">
        <v>0</v>
      </c>
      <c r="B22" s="2" t="s">
        <v>425</v>
      </c>
      <c r="C22" s="2" t="s">
        <v>426</v>
      </c>
      <c r="D22" s="2" t="s">
        <v>21</v>
      </c>
      <c r="E22" s="3" t="s">
        <v>22</v>
      </c>
      <c r="F22" s="6">
        <v>24</v>
      </c>
    </row>
    <row r="23" spans="1:6" x14ac:dyDescent="0.25">
      <c r="A23" s="1" t="s">
        <v>0</v>
      </c>
      <c r="B23" s="2" t="s">
        <v>425</v>
      </c>
      <c r="C23" s="2" t="s">
        <v>426</v>
      </c>
      <c r="D23" s="2" t="s">
        <v>37</v>
      </c>
      <c r="E23" s="3" t="s">
        <v>38</v>
      </c>
      <c r="F23" s="6">
        <v>0</v>
      </c>
    </row>
    <row r="24" spans="1:6" x14ac:dyDescent="0.25">
      <c r="A24" s="1" t="s">
        <v>0</v>
      </c>
      <c r="B24" s="2" t="s">
        <v>433</v>
      </c>
      <c r="C24" s="2" t="s">
        <v>434</v>
      </c>
      <c r="D24" s="2" t="s">
        <v>23</v>
      </c>
      <c r="E24" s="3" t="s">
        <v>24</v>
      </c>
      <c r="F24" s="6">
        <v>0</v>
      </c>
    </row>
    <row r="25" spans="1:6" x14ac:dyDescent="0.25">
      <c r="A25" s="1" t="s">
        <v>0</v>
      </c>
      <c r="B25" s="2" t="s">
        <v>433</v>
      </c>
      <c r="C25" s="2" t="s">
        <v>434</v>
      </c>
      <c r="D25" s="2" t="s">
        <v>51</v>
      </c>
      <c r="E25" s="3" t="s">
        <v>52</v>
      </c>
      <c r="F25" s="6">
        <v>2</v>
      </c>
    </row>
    <row r="26" spans="1:6" x14ac:dyDescent="0.25">
      <c r="A26" s="1" t="s">
        <v>0</v>
      </c>
      <c r="B26" s="2" t="s">
        <v>433</v>
      </c>
      <c r="C26" s="2" t="s">
        <v>434</v>
      </c>
      <c r="D26" s="2" t="s">
        <v>53</v>
      </c>
      <c r="E26" s="3" t="s">
        <v>54</v>
      </c>
      <c r="F26" s="6">
        <v>0</v>
      </c>
    </row>
    <row r="27" spans="1:6" x14ac:dyDescent="0.25">
      <c r="A27" s="1" t="s">
        <v>0</v>
      </c>
      <c r="B27" s="2" t="s">
        <v>433</v>
      </c>
      <c r="C27" s="2" t="s">
        <v>434</v>
      </c>
      <c r="D27" s="2" t="s">
        <v>15</v>
      </c>
      <c r="E27" s="3" t="s">
        <v>16</v>
      </c>
      <c r="F27" s="6">
        <v>0</v>
      </c>
    </row>
    <row r="28" spans="1:6" x14ac:dyDescent="0.25">
      <c r="A28" s="1" t="s">
        <v>0</v>
      </c>
      <c r="B28" s="2" t="s">
        <v>433</v>
      </c>
      <c r="C28" s="2" t="s">
        <v>434</v>
      </c>
      <c r="D28" s="2" t="s">
        <v>45</v>
      </c>
      <c r="E28" s="3" t="s">
        <v>46</v>
      </c>
      <c r="F28" s="6">
        <v>0</v>
      </c>
    </row>
    <row r="29" spans="1:6" x14ac:dyDescent="0.25">
      <c r="A29" s="1" t="s">
        <v>0</v>
      </c>
      <c r="B29" s="2" t="s">
        <v>433</v>
      </c>
      <c r="C29" s="2" t="s">
        <v>434</v>
      </c>
      <c r="D29" s="2" t="s">
        <v>25</v>
      </c>
      <c r="E29" s="3" t="s">
        <v>26</v>
      </c>
      <c r="F29" s="6">
        <v>1</v>
      </c>
    </row>
    <row r="30" spans="1:6" x14ac:dyDescent="0.25">
      <c r="A30" s="1" t="s">
        <v>0</v>
      </c>
      <c r="B30" s="2" t="s">
        <v>433</v>
      </c>
      <c r="C30" s="2" t="s">
        <v>434</v>
      </c>
      <c r="D30" s="2" t="s">
        <v>39</v>
      </c>
      <c r="E30" s="3" t="s">
        <v>40</v>
      </c>
      <c r="F30" s="6">
        <v>0</v>
      </c>
    </row>
    <row r="31" spans="1:6" x14ac:dyDescent="0.25">
      <c r="A31" s="1" t="s">
        <v>59</v>
      </c>
      <c r="B31" s="2" t="s">
        <v>659</v>
      </c>
      <c r="C31" s="2" t="s">
        <v>660</v>
      </c>
      <c r="D31" s="2" t="s">
        <v>82</v>
      </c>
      <c r="E31" s="3" t="s">
        <v>83</v>
      </c>
      <c r="F31" s="6">
        <v>0</v>
      </c>
    </row>
    <row r="32" spans="1:6" x14ac:dyDescent="0.25">
      <c r="A32" s="1" t="s">
        <v>59</v>
      </c>
      <c r="B32" s="2" t="s">
        <v>659</v>
      </c>
      <c r="C32" s="2" t="s">
        <v>660</v>
      </c>
      <c r="D32" s="2" t="s">
        <v>70</v>
      </c>
      <c r="E32" s="3" t="s">
        <v>71</v>
      </c>
      <c r="F32" s="6">
        <v>3</v>
      </c>
    </row>
    <row r="33" spans="1:6" x14ac:dyDescent="0.25">
      <c r="A33" s="1" t="s">
        <v>59</v>
      </c>
      <c r="B33" s="2" t="s">
        <v>659</v>
      </c>
      <c r="C33" s="2" t="s">
        <v>660</v>
      </c>
      <c r="D33" s="2" t="s">
        <v>84</v>
      </c>
      <c r="E33" s="3" t="s">
        <v>85</v>
      </c>
      <c r="F33" s="6">
        <v>0</v>
      </c>
    </row>
    <row r="34" spans="1:6" x14ac:dyDescent="0.25">
      <c r="A34" s="1" t="s">
        <v>59</v>
      </c>
      <c r="B34" s="2" t="s">
        <v>664</v>
      </c>
      <c r="C34" s="2" t="s">
        <v>665</v>
      </c>
      <c r="D34" s="2" t="s">
        <v>88</v>
      </c>
      <c r="E34" s="3" t="s">
        <v>89</v>
      </c>
      <c r="F34" s="6">
        <v>48</v>
      </c>
    </row>
    <row r="35" spans="1:6" x14ac:dyDescent="0.25">
      <c r="A35" s="1" t="s">
        <v>59</v>
      </c>
      <c r="B35" s="2" t="s">
        <v>664</v>
      </c>
      <c r="C35" s="2" t="s">
        <v>665</v>
      </c>
      <c r="D35" s="2" t="s">
        <v>64</v>
      </c>
      <c r="E35" s="3" t="s">
        <v>65</v>
      </c>
      <c r="F35" s="6">
        <v>293</v>
      </c>
    </row>
    <row r="36" spans="1:6" x14ac:dyDescent="0.25">
      <c r="A36" s="1" t="s">
        <v>59</v>
      </c>
      <c r="B36" s="2" t="s">
        <v>670</v>
      </c>
      <c r="C36" s="2" t="s">
        <v>671</v>
      </c>
      <c r="D36" s="2" t="s">
        <v>78</v>
      </c>
      <c r="E36" s="3" t="s">
        <v>79</v>
      </c>
      <c r="F36" s="6">
        <v>0</v>
      </c>
    </row>
    <row r="37" spans="1:6" x14ac:dyDescent="0.25">
      <c r="A37" s="1" t="s">
        <v>59</v>
      </c>
      <c r="B37" s="2" t="s">
        <v>670</v>
      </c>
      <c r="C37" s="2" t="s">
        <v>671</v>
      </c>
      <c r="D37" s="2" t="s">
        <v>72</v>
      </c>
      <c r="E37" s="3" t="s">
        <v>73</v>
      </c>
      <c r="F37" s="6">
        <v>23</v>
      </c>
    </row>
    <row r="38" spans="1:6" x14ac:dyDescent="0.25">
      <c r="A38" s="1" t="s">
        <v>59</v>
      </c>
      <c r="B38" s="2" t="s">
        <v>674</v>
      </c>
      <c r="C38" s="2" t="s">
        <v>675</v>
      </c>
      <c r="D38" s="2" t="s">
        <v>76</v>
      </c>
      <c r="E38" s="3" t="s">
        <v>77</v>
      </c>
      <c r="F38" s="6">
        <v>475</v>
      </c>
    </row>
    <row r="39" spans="1:6" x14ac:dyDescent="0.25">
      <c r="A39" s="1" t="s">
        <v>59</v>
      </c>
      <c r="B39" s="2" t="s">
        <v>674</v>
      </c>
      <c r="C39" s="2" t="s">
        <v>675</v>
      </c>
      <c r="D39" s="2" t="s">
        <v>66</v>
      </c>
      <c r="E39" s="3" t="s">
        <v>67</v>
      </c>
      <c r="F39" s="6">
        <v>173</v>
      </c>
    </row>
    <row r="40" spans="1:6" x14ac:dyDescent="0.25">
      <c r="A40" s="1" t="s">
        <v>59</v>
      </c>
      <c r="B40" s="2" t="s">
        <v>674</v>
      </c>
      <c r="C40" s="2" t="s">
        <v>675</v>
      </c>
      <c r="D40" s="2" t="s">
        <v>80</v>
      </c>
      <c r="E40" s="3" t="s">
        <v>81</v>
      </c>
      <c r="F40" s="6">
        <v>470</v>
      </c>
    </row>
    <row r="41" spans="1:6" x14ac:dyDescent="0.25">
      <c r="A41" s="1" t="s">
        <v>59</v>
      </c>
      <c r="B41" s="2" t="s">
        <v>683</v>
      </c>
      <c r="C41" s="2" t="s">
        <v>684</v>
      </c>
      <c r="D41" s="2" t="s">
        <v>68</v>
      </c>
      <c r="E41" s="3" t="s">
        <v>69</v>
      </c>
      <c r="F41" s="6">
        <v>110</v>
      </c>
    </row>
    <row r="42" spans="1:6" x14ac:dyDescent="0.25">
      <c r="A42" s="1" t="s">
        <v>59</v>
      </c>
      <c r="B42" s="2" t="s">
        <v>683</v>
      </c>
      <c r="C42" s="2" t="s">
        <v>684</v>
      </c>
      <c r="D42" s="2" t="s">
        <v>60</v>
      </c>
      <c r="E42" s="3" t="s">
        <v>61</v>
      </c>
      <c r="F42" s="6">
        <v>193</v>
      </c>
    </row>
    <row r="43" spans="1:6" x14ac:dyDescent="0.25">
      <c r="A43" s="1" t="s">
        <v>59</v>
      </c>
      <c r="B43" s="2" t="s">
        <v>691</v>
      </c>
      <c r="C43" s="2" t="s">
        <v>692</v>
      </c>
      <c r="D43" s="2" t="s">
        <v>86</v>
      </c>
      <c r="E43" s="3" t="s">
        <v>87</v>
      </c>
      <c r="F43" s="6">
        <v>0</v>
      </c>
    </row>
    <row r="44" spans="1:6" x14ac:dyDescent="0.25">
      <c r="A44" s="1" t="s">
        <v>59</v>
      </c>
      <c r="B44" s="2" t="s">
        <v>696</v>
      </c>
      <c r="C44" s="2" t="s">
        <v>697</v>
      </c>
      <c r="D44" s="2" t="s">
        <v>74</v>
      </c>
      <c r="E44" s="3" t="s">
        <v>75</v>
      </c>
      <c r="F44" s="6">
        <v>61</v>
      </c>
    </row>
    <row r="45" spans="1:6" x14ac:dyDescent="0.25">
      <c r="A45" s="1" t="s">
        <v>59</v>
      </c>
      <c r="B45" s="2" t="s">
        <v>696</v>
      </c>
      <c r="C45" s="2" t="s">
        <v>697</v>
      </c>
      <c r="D45" s="2" t="s">
        <v>62</v>
      </c>
      <c r="E45" s="3" t="s">
        <v>63</v>
      </c>
      <c r="F45" s="6">
        <v>12</v>
      </c>
    </row>
    <row r="46" spans="1:6" x14ac:dyDescent="0.25">
      <c r="A46" s="1" t="s">
        <v>90</v>
      </c>
      <c r="B46" s="2" t="s">
        <v>609</v>
      </c>
      <c r="C46" s="2" t="s">
        <v>610</v>
      </c>
      <c r="D46" s="2" t="s">
        <v>123</v>
      </c>
      <c r="E46" s="3" t="s">
        <v>124</v>
      </c>
      <c r="F46" s="6">
        <v>0</v>
      </c>
    </row>
    <row r="47" spans="1:6" x14ac:dyDescent="0.25">
      <c r="A47" s="1" t="s">
        <v>90</v>
      </c>
      <c r="B47" s="2" t="s">
        <v>609</v>
      </c>
      <c r="C47" s="2" t="s">
        <v>610</v>
      </c>
      <c r="D47" s="2" t="s">
        <v>127</v>
      </c>
      <c r="E47" s="3" t="s">
        <v>128</v>
      </c>
      <c r="F47" s="6">
        <v>0</v>
      </c>
    </row>
    <row r="48" spans="1:6" x14ac:dyDescent="0.25">
      <c r="A48" s="1" t="s">
        <v>90</v>
      </c>
      <c r="B48" s="2" t="s">
        <v>609</v>
      </c>
      <c r="C48" s="2" t="s">
        <v>610</v>
      </c>
      <c r="D48" s="2" t="s">
        <v>113</v>
      </c>
      <c r="E48" s="3" t="s">
        <v>114</v>
      </c>
      <c r="F48" s="6">
        <v>21</v>
      </c>
    </row>
    <row r="49" spans="1:6" x14ac:dyDescent="0.25">
      <c r="A49" s="1" t="s">
        <v>90</v>
      </c>
      <c r="B49" s="2" t="s">
        <v>609</v>
      </c>
      <c r="C49" s="2" t="s">
        <v>610</v>
      </c>
      <c r="D49" s="2" t="s">
        <v>103</v>
      </c>
      <c r="E49" s="3" t="s">
        <v>104</v>
      </c>
      <c r="F49" s="6">
        <v>0</v>
      </c>
    </row>
    <row r="50" spans="1:6" x14ac:dyDescent="0.25">
      <c r="A50" s="1" t="s">
        <v>90</v>
      </c>
      <c r="B50" s="2" t="s">
        <v>617</v>
      </c>
      <c r="C50" s="2" t="s">
        <v>618</v>
      </c>
      <c r="D50" s="2" t="s">
        <v>97</v>
      </c>
      <c r="E50" s="3" t="s">
        <v>98</v>
      </c>
      <c r="F50" s="6">
        <v>0</v>
      </c>
    </row>
    <row r="51" spans="1:6" x14ac:dyDescent="0.25">
      <c r="A51" s="1" t="s">
        <v>90</v>
      </c>
      <c r="B51" s="2" t="s">
        <v>620</v>
      </c>
      <c r="C51" s="2" t="s">
        <v>621</v>
      </c>
      <c r="D51" s="2" t="s">
        <v>105</v>
      </c>
      <c r="E51" s="3" t="s">
        <v>106</v>
      </c>
      <c r="F51" s="6">
        <v>5</v>
      </c>
    </row>
    <row r="52" spans="1:6" x14ac:dyDescent="0.25">
      <c r="A52" s="1" t="s">
        <v>90</v>
      </c>
      <c r="B52" s="2" t="s">
        <v>620</v>
      </c>
      <c r="C52" s="2" t="s">
        <v>621</v>
      </c>
      <c r="D52" s="2" t="s">
        <v>93</v>
      </c>
      <c r="E52" s="3" t="s">
        <v>94</v>
      </c>
      <c r="F52" s="6">
        <v>0</v>
      </c>
    </row>
    <row r="53" spans="1:6" x14ac:dyDescent="0.25">
      <c r="A53" s="1" t="s">
        <v>90</v>
      </c>
      <c r="B53" s="2" t="s">
        <v>620</v>
      </c>
      <c r="C53" s="2" t="s">
        <v>621</v>
      </c>
      <c r="D53" s="2" t="s">
        <v>101</v>
      </c>
      <c r="E53" s="3" t="s">
        <v>102</v>
      </c>
      <c r="F53" s="6">
        <v>1</v>
      </c>
    </row>
    <row r="54" spans="1:6" x14ac:dyDescent="0.25">
      <c r="A54" s="1" t="s">
        <v>90</v>
      </c>
      <c r="B54" s="2" t="s">
        <v>620</v>
      </c>
      <c r="C54" s="2" t="s">
        <v>621</v>
      </c>
      <c r="D54" s="2" t="s">
        <v>91</v>
      </c>
      <c r="E54" s="3" t="s">
        <v>92</v>
      </c>
      <c r="F54" s="6">
        <v>0</v>
      </c>
    </row>
    <row r="55" spans="1:6" x14ac:dyDescent="0.25">
      <c r="A55" s="1" t="s">
        <v>90</v>
      </c>
      <c r="B55" s="2" t="s">
        <v>620</v>
      </c>
      <c r="C55" s="2" t="s">
        <v>621</v>
      </c>
      <c r="D55" s="2" t="s">
        <v>119</v>
      </c>
      <c r="E55" s="3" t="s">
        <v>120</v>
      </c>
      <c r="F55" s="6">
        <v>0</v>
      </c>
    </row>
    <row r="56" spans="1:6" x14ac:dyDescent="0.25">
      <c r="A56" s="1" t="s">
        <v>90</v>
      </c>
      <c r="B56" s="2" t="s">
        <v>620</v>
      </c>
      <c r="C56" s="2" t="s">
        <v>621</v>
      </c>
      <c r="D56" s="2" t="s">
        <v>99</v>
      </c>
      <c r="E56" s="3" t="s">
        <v>100</v>
      </c>
      <c r="F56" s="6">
        <v>10</v>
      </c>
    </row>
    <row r="57" spans="1:6" x14ac:dyDescent="0.25">
      <c r="A57" s="1" t="s">
        <v>90</v>
      </c>
      <c r="B57" s="2" t="s">
        <v>630</v>
      </c>
      <c r="C57" s="2" t="s">
        <v>631</v>
      </c>
      <c r="D57" s="2" t="s">
        <v>107</v>
      </c>
      <c r="E57" s="3" t="s">
        <v>108</v>
      </c>
      <c r="F57" s="6">
        <v>2</v>
      </c>
    </row>
    <row r="58" spans="1:6" x14ac:dyDescent="0.25">
      <c r="A58" s="1" t="s">
        <v>90</v>
      </c>
      <c r="B58" s="2" t="s">
        <v>630</v>
      </c>
      <c r="C58" s="2" t="s">
        <v>631</v>
      </c>
      <c r="D58" s="2" t="s">
        <v>117</v>
      </c>
      <c r="E58" s="3" t="s">
        <v>118</v>
      </c>
      <c r="F58" s="6">
        <v>20</v>
      </c>
    </row>
    <row r="59" spans="1:6" x14ac:dyDescent="0.25">
      <c r="A59" s="1" t="s">
        <v>90</v>
      </c>
      <c r="B59" s="2" t="s">
        <v>630</v>
      </c>
      <c r="C59" s="2" t="s">
        <v>631</v>
      </c>
      <c r="D59" s="2" t="s">
        <v>131</v>
      </c>
      <c r="E59" s="3" t="s">
        <v>132</v>
      </c>
      <c r="F59" s="6">
        <v>0</v>
      </c>
    </row>
    <row r="60" spans="1:6" x14ac:dyDescent="0.25">
      <c r="A60" s="1" t="s">
        <v>90</v>
      </c>
      <c r="B60" s="2" t="s">
        <v>630</v>
      </c>
      <c r="C60" s="2" t="s">
        <v>631</v>
      </c>
      <c r="D60" s="2" t="s">
        <v>121</v>
      </c>
      <c r="E60" s="3" t="s">
        <v>122</v>
      </c>
      <c r="F60" s="6">
        <v>0</v>
      </c>
    </row>
    <row r="61" spans="1:6" x14ac:dyDescent="0.25">
      <c r="A61" s="1" t="s">
        <v>90</v>
      </c>
      <c r="B61" s="2" t="s">
        <v>630</v>
      </c>
      <c r="C61" s="2" t="s">
        <v>631</v>
      </c>
      <c r="D61" s="2" t="s">
        <v>109</v>
      </c>
      <c r="E61" s="3" t="s">
        <v>110</v>
      </c>
      <c r="F61" s="6">
        <v>2</v>
      </c>
    </row>
    <row r="62" spans="1:6" x14ac:dyDescent="0.25">
      <c r="A62" s="1" t="s">
        <v>90</v>
      </c>
      <c r="B62" s="2" t="s">
        <v>639</v>
      </c>
      <c r="C62" s="2" t="s">
        <v>640</v>
      </c>
      <c r="D62" s="2" t="s">
        <v>641</v>
      </c>
      <c r="E62" s="3" t="s">
        <v>701</v>
      </c>
      <c r="F62" s="6" t="s">
        <v>700</v>
      </c>
    </row>
    <row r="63" spans="1:6" x14ac:dyDescent="0.25">
      <c r="A63" s="1" t="s">
        <v>90</v>
      </c>
      <c r="B63" s="2" t="s">
        <v>639</v>
      </c>
      <c r="C63" s="2" t="s">
        <v>640</v>
      </c>
      <c r="D63" s="2" t="s">
        <v>643</v>
      </c>
      <c r="E63" s="3" t="s">
        <v>702</v>
      </c>
      <c r="F63" s="6" t="s">
        <v>700</v>
      </c>
    </row>
    <row r="64" spans="1:6" x14ac:dyDescent="0.25">
      <c r="A64" s="1" t="s">
        <v>90</v>
      </c>
      <c r="B64" s="2" t="s">
        <v>639</v>
      </c>
      <c r="C64" s="2" t="s">
        <v>640</v>
      </c>
      <c r="D64" s="2" t="s">
        <v>115</v>
      </c>
      <c r="E64" s="3" t="s">
        <v>116</v>
      </c>
      <c r="F64" s="6">
        <v>0</v>
      </c>
    </row>
    <row r="65" spans="1:6" x14ac:dyDescent="0.25">
      <c r="A65" s="1" t="s">
        <v>90</v>
      </c>
      <c r="B65" s="2" t="s">
        <v>650</v>
      </c>
      <c r="C65" s="2" t="s">
        <v>651</v>
      </c>
      <c r="D65" s="2" t="s">
        <v>125</v>
      </c>
      <c r="E65" s="3" t="s">
        <v>126</v>
      </c>
      <c r="F65" s="6">
        <v>0</v>
      </c>
    </row>
    <row r="66" spans="1:6" x14ac:dyDescent="0.25">
      <c r="A66" s="1" t="s">
        <v>90</v>
      </c>
      <c r="B66" s="2" t="s">
        <v>650</v>
      </c>
      <c r="C66" s="2" t="s">
        <v>651</v>
      </c>
      <c r="D66" s="2" t="s">
        <v>111</v>
      </c>
      <c r="E66" s="3" t="s">
        <v>112</v>
      </c>
      <c r="F66" s="6">
        <v>0</v>
      </c>
    </row>
    <row r="67" spans="1:6" x14ac:dyDescent="0.25">
      <c r="A67" s="1" t="s">
        <v>90</v>
      </c>
      <c r="B67" s="2" t="s">
        <v>650</v>
      </c>
      <c r="C67" s="2" t="s">
        <v>651</v>
      </c>
      <c r="D67" s="2" t="s">
        <v>95</v>
      </c>
      <c r="E67" s="3" t="s">
        <v>96</v>
      </c>
      <c r="F67" s="6">
        <v>0</v>
      </c>
    </row>
    <row r="68" spans="1:6" x14ac:dyDescent="0.25">
      <c r="A68" s="1" t="s">
        <v>90</v>
      </c>
      <c r="B68" s="2" t="s">
        <v>650</v>
      </c>
      <c r="C68" s="2" t="s">
        <v>651</v>
      </c>
      <c r="D68" s="2" t="s">
        <v>129</v>
      </c>
      <c r="E68" s="3" t="s">
        <v>130</v>
      </c>
      <c r="F68" s="6">
        <v>81</v>
      </c>
    </row>
    <row r="69" spans="1:6" x14ac:dyDescent="0.25">
      <c r="A69" s="1" t="s">
        <v>133</v>
      </c>
      <c r="B69" s="2" t="s">
        <v>443</v>
      </c>
      <c r="C69" s="2" t="s">
        <v>444</v>
      </c>
      <c r="D69" s="2" t="s">
        <v>194</v>
      </c>
      <c r="E69" s="3" t="s">
        <v>195</v>
      </c>
      <c r="F69" s="6">
        <v>0</v>
      </c>
    </row>
    <row r="70" spans="1:6" x14ac:dyDescent="0.25">
      <c r="A70" s="1" t="s">
        <v>133</v>
      </c>
      <c r="B70" s="2" t="s">
        <v>443</v>
      </c>
      <c r="C70" s="2" t="s">
        <v>444</v>
      </c>
      <c r="D70" s="2" t="s">
        <v>168</v>
      </c>
      <c r="E70" s="3" t="s">
        <v>169</v>
      </c>
      <c r="F70" s="6">
        <v>2</v>
      </c>
    </row>
    <row r="71" spans="1:6" x14ac:dyDescent="0.25">
      <c r="A71" s="1" t="s">
        <v>133</v>
      </c>
      <c r="B71" s="2" t="s">
        <v>443</v>
      </c>
      <c r="C71" s="2" t="s">
        <v>444</v>
      </c>
      <c r="D71" s="2" t="s">
        <v>172</v>
      </c>
      <c r="E71" s="3" t="s">
        <v>173</v>
      </c>
      <c r="F71" s="6">
        <v>0</v>
      </c>
    </row>
    <row r="72" spans="1:6" x14ac:dyDescent="0.25">
      <c r="A72" s="1" t="s">
        <v>133</v>
      </c>
      <c r="B72" s="2" t="s">
        <v>443</v>
      </c>
      <c r="C72" s="2" t="s">
        <v>444</v>
      </c>
      <c r="D72" s="2" t="s">
        <v>174</v>
      </c>
      <c r="E72" s="3" t="s">
        <v>175</v>
      </c>
      <c r="F72" s="6">
        <v>539</v>
      </c>
    </row>
    <row r="73" spans="1:6" x14ac:dyDescent="0.25">
      <c r="A73" s="1" t="s">
        <v>133</v>
      </c>
      <c r="B73" s="2" t="s">
        <v>451</v>
      </c>
      <c r="C73" s="2" t="s">
        <v>452</v>
      </c>
      <c r="D73" s="2" t="s">
        <v>192</v>
      </c>
      <c r="E73" s="3" t="s">
        <v>193</v>
      </c>
      <c r="F73" s="6">
        <v>0</v>
      </c>
    </row>
    <row r="74" spans="1:6" x14ac:dyDescent="0.25">
      <c r="A74" s="1" t="s">
        <v>133</v>
      </c>
      <c r="B74" s="2" t="s">
        <v>451</v>
      </c>
      <c r="C74" s="2" t="s">
        <v>452</v>
      </c>
      <c r="D74" s="2" t="s">
        <v>156</v>
      </c>
      <c r="E74" s="3" t="s">
        <v>157</v>
      </c>
      <c r="F74" s="6">
        <v>0</v>
      </c>
    </row>
    <row r="75" spans="1:6" x14ac:dyDescent="0.25">
      <c r="A75" s="1" t="s">
        <v>133</v>
      </c>
      <c r="B75" s="2" t="s">
        <v>451</v>
      </c>
      <c r="C75" s="2" t="s">
        <v>452</v>
      </c>
      <c r="D75" s="2" t="s">
        <v>142</v>
      </c>
      <c r="E75" s="3" t="s">
        <v>143</v>
      </c>
      <c r="F75" s="6">
        <v>0</v>
      </c>
    </row>
    <row r="76" spans="1:6" x14ac:dyDescent="0.25">
      <c r="A76" s="1" t="s">
        <v>133</v>
      </c>
      <c r="B76" s="2" t="s">
        <v>451</v>
      </c>
      <c r="C76" s="2" t="s">
        <v>452</v>
      </c>
      <c r="D76" s="2" t="s">
        <v>148</v>
      </c>
      <c r="E76" s="3" t="s">
        <v>149</v>
      </c>
      <c r="F76" s="6">
        <v>0</v>
      </c>
    </row>
    <row r="77" spans="1:6" x14ac:dyDescent="0.25">
      <c r="A77" s="1" t="s">
        <v>133</v>
      </c>
      <c r="B77" s="2" t="s">
        <v>457</v>
      </c>
      <c r="C77" s="2" t="s">
        <v>458</v>
      </c>
      <c r="D77" s="2" t="s">
        <v>134</v>
      </c>
      <c r="E77" s="3" t="s">
        <v>135</v>
      </c>
      <c r="F77" s="6">
        <v>0</v>
      </c>
    </row>
    <row r="78" spans="1:6" x14ac:dyDescent="0.25">
      <c r="A78" s="1" t="s">
        <v>133</v>
      </c>
      <c r="B78" s="2" t="s">
        <v>457</v>
      </c>
      <c r="C78" s="2" t="s">
        <v>458</v>
      </c>
      <c r="D78" s="2" t="s">
        <v>182</v>
      </c>
      <c r="E78" s="3" t="s">
        <v>183</v>
      </c>
      <c r="F78" s="6">
        <v>161</v>
      </c>
    </row>
    <row r="79" spans="1:6" x14ac:dyDescent="0.25">
      <c r="A79" s="1" t="s">
        <v>133</v>
      </c>
      <c r="B79" s="2" t="s">
        <v>457</v>
      </c>
      <c r="C79" s="2" t="s">
        <v>458</v>
      </c>
      <c r="D79" s="2" t="s">
        <v>154</v>
      </c>
      <c r="E79" s="3" t="s">
        <v>155</v>
      </c>
      <c r="F79" s="6">
        <v>21</v>
      </c>
    </row>
    <row r="80" spans="1:6" x14ac:dyDescent="0.25">
      <c r="A80" s="1" t="s">
        <v>133</v>
      </c>
      <c r="B80" s="2" t="s">
        <v>462</v>
      </c>
      <c r="C80" s="2" t="s">
        <v>463</v>
      </c>
      <c r="D80" s="2" t="s">
        <v>140</v>
      </c>
      <c r="E80" s="3" t="s">
        <v>141</v>
      </c>
      <c r="F80" s="6">
        <v>33</v>
      </c>
    </row>
    <row r="81" spans="1:6" x14ac:dyDescent="0.25">
      <c r="A81" s="1" t="s">
        <v>133</v>
      </c>
      <c r="B81" s="2" t="s">
        <v>462</v>
      </c>
      <c r="C81" s="2" t="s">
        <v>463</v>
      </c>
      <c r="D81" s="2" t="s">
        <v>188</v>
      </c>
      <c r="E81" s="3" t="s">
        <v>189</v>
      </c>
      <c r="F81" s="6">
        <v>0</v>
      </c>
    </row>
    <row r="82" spans="1:6" x14ac:dyDescent="0.25">
      <c r="A82" s="1" t="s">
        <v>133</v>
      </c>
      <c r="B82" s="2" t="s">
        <v>462</v>
      </c>
      <c r="C82" s="2" t="s">
        <v>463</v>
      </c>
      <c r="D82" s="2" t="s">
        <v>176</v>
      </c>
      <c r="E82" s="3" t="s">
        <v>177</v>
      </c>
      <c r="F82" s="6">
        <v>146</v>
      </c>
    </row>
    <row r="83" spans="1:6" x14ac:dyDescent="0.25">
      <c r="A83" s="1" t="s">
        <v>133</v>
      </c>
      <c r="B83" s="2" t="s">
        <v>471</v>
      </c>
      <c r="C83" s="2" t="s">
        <v>472</v>
      </c>
      <c r="D83" s="2" t="s">
        <v>180</v>
      </c>
      <c r="E83" s="3" t="s">
        <v>181</v>
      </c>
      <c r="F83" s="6">
        <v>841</v>
      </c>
    </row>
    <row r="84" spans="1:6" x14ac:dyDescent="0.25">
      <c r="A84" s="1" t="s">
        <v>133</v>
      </c>
      <c r="B84" s="2" t="s">
        <v>476</v>
      </c>
      <c r="C84" s="2" t="s">
        <v>477</v>
      </c>
      <c r="D84" s="2" t="s">
        <v>166</v>
      </c>
      <c r="E84" s="3" t="s">
        <v>167</v>
      </c>
      <c r="F84" s="6">
        <v>0</v>
      </c>
    </row>
    <row r="85" spans="1:6" x14ac:dyDescent="0.25">
      <c r="A85" s="1" t="s">
        <v>133</v>
      </c>
      <c r="B85" s="2" t="s">
        <v>476</v>
      </c>
      <c r="C85" s="2" t="s">
        <v>477</v>
      </c>
      <c r="D85" s="2" t="s">
        <v>178</v>
      </c>
      <c r="E85" s="3" t="s">
        <v>179</v>
      </c>
      <c r="F85" s="6">
        <v>6</v>
      </c>
    </row>
    <row r="86" spans="1:6" x14ac:dyDescent="0.25">
      <c r="A86" s="1" t="s">
        <v>133</v>
      </c>
      <c r="B86" s="2" t="s">
        <v>482</v>
      </c>
      <c r="C86" s="2" t="s">
        <v>483</v>
      </c>
      <c r="D86" s="2" t="s">
        <v>160</v>
      </c>
      <c r="E86" s="3" t="s">
        <v>161</v>
      </c>
      <c r="F86" s="6">
        <v>9</v>
      </c>
    </row>
    <row r="87" spans="1:6" x14ac:dyDescent="0.25">
      <c r="A87" s="1" t="s">
        <v>133</v>
      </c>
      <c r="B87" s="2" t="s">
        <v>482</v>
      </c>
      <c r="C87" s="2" t="s">
        <v>483</v>
      </c>
      <c r="D87" s="2" t="s">
        <v>162</v>
      </c>
      <c r="E87" s="3" t="s">
        <v>163</v>
      </c>
      <c r="F87" s="6">
        <v>12</v>
      </c>
    </row>
    <row r="88" spans="1:6" x14ac:dyDescent="0.25">
      <c r="A88" s="1" t="s">
        <v>133</v>
      </c>
      <c r="B88" s="2" t="s">
        <v>482</v>
      </c>
      <c r="C88" s="2" t="s">
        <v>483</v>
      </c>
      <c r="D88" s="2" t="s">
        <v>164</v>
      </c>
      <c r="E88" s="3" t="s">
        <v>165</v>
      </c>
      <c r="F88" s="6">
        <v>0</v>
      </c>
    </row>
    <row r="89" spans="1:6" x14ac:dyDescent="0.25">
      <c r="A89" s="1" t="s">
        <v>133</v>
      </c>
      <c r="B89" s="2" t="s">
        <v>487</v>
      </c>
      <c r="C89" s="2" t="s">
        <v>488</v>
      </c>
      <c r="D89" s="2" t="s">
        <v>184</v>
      </c>
      <c r="E89" s="3" t="s">
        <v>185</v>
      </c>
      <c r="F89" s="6">
        <v>162</v>
      </c>
    </row>
    <row r="90" spans="1:6" x14ac:dyDescent="0.25">
      <c r="A90" s="1" t="s">
        <v>133</v>
      </c>
      <c r="B90" s="2" t="s">
        <v>487</v>
      </c>
      <c r="C90" s="2" t="s">
        <v>488</v>
      </c>
      <c r="D90" s="2" t="s">
        <v>146</v>
      </c>
      <c r="E90" s="3" t="s">
        <v>147</v>
      </c>
      <c r="F90" s="6">
        <v>1</v>
      </c>
    </row>
    <row r="91" spans="1:6" x14ac:dyDescent="0.25">
      <c r="A91" s="1" t="s">
        <v>133</v>
      </c>
      <c r="B91" s="2" t="s">
        <v>493</v>
      </c>
      <c r="C91" s="2" t="s">
        <v>494</v>
      </c>
      <c r="D91" s="2" t="s">
        <v>136</v>
      </c>
      <c r="E91" s="3" t="s">
        <v>137</v>
      </c>
      <c r="F91" s="6">
        <v>0</v>
      </c>
    </row>
    <row r="92" spans="1:6" x14ac:dyDescent="0.25">
      <c r="A92" s="1" t="s">
        <v>133</v>
      </c>
      <c r="B92" s="2" t="s">
        <v>493</v>
      </c>
      <c r="C92" s="2" t="s">
        <v>494</v>
      </c>
      <c r="D92" s="2" t="s">
        <v>150</v>
      </c>
      <c r="E92" s="3" t="s">
        <v>151</v>
      </c>
      <c r="F92" s="6">
        <v>113</v>
      </c>
    </row>
    <row r="93" spans="1:6" x14ac:dyDescent="0.25">
      <c r="A93" s="1" t="s">
        <v>133</v>
      </c>
      <c r="B93" s="2" t="s">
        <v>493</v>
      </c>
      <c r="C93" s="2" t="s">
        <v>494</v>
      </c>
      <c r="D93" s="2" t="s">
        <v>190</v>
      </c>
      <c r="E93" s="3" t="s">
        <v>191</v>
      </c>
      <c r="F93" s="6">
        <v>40</v>
      </c>
    </row>
    <row r="94" spans="1:6" x14ac:dyDescent="0.25">
      <c r="A94" s="1" t="s">
        <v>133</v>
      </c>
      <c r="B94" s="2" t="s">
        <v>498</v>
      </c>
      <c r="C94" s="2" t="s">
        <v>499</v>
      </c>
      <c r="D94" s="2" t="s">
        <v>170</v>
      </c>
      <c r="E94" s="3" t="s">
        <v>171</v>
      </c>
      <c r="F94" s="6">
        <v>0</v>
      </c>
    </row>
    <row r="95" spans="1:6" x14ac:dyDescent="0.25">
      <c r="A95" s="1" t="s">
        <v>133</v>
      </c>
      <c r="B95" s="2" t="s">
        <v>498</v>
      </c>
      <c r="C95" s="2" t="s">
        <v>499</v>
      </c>
      <c r="D95" s="2" t="s">
        <v>144</v>
      </c>
      <c r="E95" s="3" t="s">
        <v>145</v>
      </c>
      <c r="F95" s="6">
        <v>157</v>
      </c>
    </row>
    <row r="96" spans="1:6" x14ac:dyDescent="0.25">
      <c r="A96" s="1" t="s">
        <v>133</v>
      </c>
      <c r="B96" s="2" t="s">
        <v>504</v>
      </c>
      <c r="C96" s="2" t="s">
        <v>505</v>
      </c>
      <c r="D96" s="2" t="s">
        <v>186</v>
      </c>
      <c r="E96" s="3" t="s">
        <v>187</v>
      </c>
      <c r="F96" s="6">
        <v>1</v>
      </c>
    </row>
    <row r="97" spans="1:6" x14ac:dyDescent="0.25">
      <c r="A97" s="1" t="s">
        <v>133</v>
      </c>
      <c r="B97" s="2" t="s">
        <v>504</v>
      </c>
      <c r="C97" s="2" t="s">
        <v>505</v>
      </c>
      <c r="D97" s="2" t="s">
        <v>158</v>
      </c>
      <c r="E97" s="3" t="s">
        <v>159</v>
      </c>
      <c r="F97" s="6">
        <v>3</v>
      </c>
    </row>
    <row r="98" spans="1:6" x14ac:dyDescent="0.25">
      <c r="A98" s="1" t="s">
        <v>133</v>
      </c>
      <c r="B98" s="2" t="s">
        <v>504</v>
      </c>
      <c r="C98" s="2" t="s">
        <v>505</v>
      </c>
      <c r="D98" s="2" t="s">
        <v>152</v>
      </c>
      <c r="E98" s="3" t="s">
        <v>153</v>
      </c>
      <c r="F98" s="6">
        <v>57</v>
      </c>
    </row>
    <row r="99" spans="1:6" x14ac:dyDescent="0.25">
      <c r="A99" s="1" t="s">
        <v>133</v>
      </c>
      <c r="B99" s="2" t="s">
        <v>504</v>
      </c>
      <c r="C99" s="2" t="s">
        <v>505</v>
      </c>
      <c r="D99" s="2" t="s">
        <v>138</v>
      </c>
      <c r="E99" s="3" t="s">
        <v>139</v>
      </c>
      <c r="F99" s="6">
        <v>1</v>
      </c>
    </row>
    <row r="100" spans="1:6" x14ac:dyDescent="0.25">
      <c r="A100" s="1" t="s">
        <v>196</v>
      </c>
      <c r="B100" s="2" t="s">
        <v>352</v>
      </c>
      <c r="C100" s="2" t="s">
        <v>353</v>
      </c>
      <c r="D100" s="2" t="s">
        <v>199</v>
      </c>
      <c r="E100" s="3" t="s">
        <v>200</v>
      </c>
      <c r="F100" s="6">
        <v>2</v>
      </c>
    </row>
    <row r="101" spans="1:6" x14ac:dyDescent="0.25">
      <c r="A101" s="1" t="s">
        <v>196</v>
      </c>
      <c r="B101" s="2" t="s">
        <v>352</v>
      </c>
      <c r="C101" s="2" t="s">
        <v>353</v>
      </c>
      <c r="D101" s="2" t="s">
        <v>203</v>
      </c>
      <c r="E101" s="3" t="s">
        <v>204</v>
      </c>
      <c r="F101" s="6">
        <v>0</v>
      </c>
    </row>
    <row r="102" spans="1:6" x14ac:dyDescent="0.25">
      <c r="A102" s="1" t="s">
        <v>196</v>
      </c>
      <c r="B102" s="2" t="s">
        <v>356</v>
      </c>
      <c r="C102" s="2" t="s">
        <v>357</v>
      </c>
      <c r="D102" s="2" t="s">
        <v>215</v>
      </c>
      <c r="E102" s="3" t="s">
        <v>216</v>
      </c>
      <c r="F102" s="6">
        <v>27</v>
      </c>
    </row>
    <row r="103" spans="1:6" x14ac:dyDescent="0.25">
      <c r="A103" s="1" t="s">
        <v>196</v>
      </c>
      <c r="B103" s="2" t="s">
        <v>356</v>
      </c>
      <c r="C103" s="2" t="s">
        <v>357</v>
      </c>
      <c r="D103" s="2" t="s">
        <v>221</v>
      </c>
      <c r="E103" s="3" t="s">
        <v>222</v>
      </c>
      <c r="F103" s="6">
        <v>0</v>
      </c>
    </row>
    <row r="104" spans="1:6" x14ac:dyDescent="0.25">
      <c r="A104" s="1" t="s">
        <v>196</v>
      </c>
      <c r="B104" s="2" t="s">
        <v>356</v>
      </c>
      <c r="C104" s="2" t="s">
        <v>357</v>
      </c>
      <c r="D104" s="2" t="s">
        <v>231</v>
      </c>
      <c r="E104" s="3" t="s">
        <v>232</v>
      </c>
      <c r="F104" s="6">
        <v>0</v>
      </c>
    </row>
    <row r="105" spans="1:6" x14ac:dyDescent="0.25">
      <c r="A105" s="1" t="s">
        <v>196</v>
      </c>
      <c r="B105" s="2" t="s">
        <v>356</v>
      </c>
      <c r="C105" s="2" t="s">
        <v>357</v>
      </c>
      <c r="D105" s="2" t="s">
        <v>209</v>
      </c>
      <c r="E105" s="3" t="s">
        <v>210</v>
      </c>
      <c r="F105" s="6">
        <v>13</v>
      </c>
    </row>
    <row r="106" spans="1:6" x14ac:dyDescent="0.25">
      <c r="A106" s="1" t="s">
        <v>196</v>
      </c>
      <c r="B106" s="2" t="s">
        <v>356</v>
      </c>
      <c r="C106" s="2" t="s">
        <v>357</v>
      </c>
      <c r="D106" s="2" t="s">
        <v>207</v>
      </c>
      <c r="E106" s="3" t="s">
        <v>208</v>
      </c>
      <c r="F106" s="6">
        <v>0</v>
      </c>
    </row>
    <row r="107" spans="1:6" x14ac:dyDescent="0.25">
      <c r="A107" s="1" t="s">
        <v>196</v>
      </c>
      <c r="B107" s="2" t="s">
        <v>363</v>
      </c>
      <c r="C107" s="2" t="s">
        <v>364</v>
      </c>
      <c r="D107" s="2" t="s">
        <v>225</v>
      </c>
      <c r="E107" s="3" t="s">
        <v>226</v>
      </c>
      <c r="F107" s="6">
        <v>56</v>
      </c>
    </row>
    <row r="108" spans="1:6" x14ac:dyDescent="0.25">
      <c r="A108" s="1" t="s">
        <v>196</v>
      </c>
      <c r="B108" s="2" t="s">
        <v>363</v>
      </c>
      <c r="C108" s="2" t="s">
        <v>364</v>
      </c>
      <c r="D108" s="2" t="s">
        <v>229</v>
      </c>
      <c r="E108" s="3" t="s">
        <v>230</v>
      </c>
      <c r="F108" s="6">
        <v>0</v>
      </c>
    </row>
    <row r="109" spans="1:6" x14ac:dyDescent="0.25">
      <c r="A109" s="1" t="s">
        <v>196</v>
      </c>
      <c r="B109" s="2" t="s">
        <v>363</v>
      </c>
      <c r="C109" s="2" t="s">
        <v>364</v>
      </c>
      <c r="D109" s="2" t="s">
        <v>219</v>
      </c>
      <c r="E109" s="3" t="s">
        <v>220</v>
      </c>
      <c r="F109" s="6">
        <v>12</v>
      </c>
    </row>
    <row r="110" spans="1:6" x14ac:dyDescent="0.25">
      <c r="A110" s="1" t="s">
        <v>196</v>
      </c>
      <c r="B110" s="2" t="s">
        <v>363</v>
      </c>
      <c r="C110" s="2" t="s">
        <v>364</v>
      </c>
      <c r="D110" s="2" t="s">
        <v>223</v>
      </c>
      <c r="E110" s="3" t="s">
        <v>224</v>
      </c>
      <c r="F110" s="6">
        <v>9</v>
      </c>
    </row>
    <row r="111" spans="1:6" x14ac:dyDescent="0.25">
      <c r="A111" s="1" t="s">
        <v>196</v>
      </c>
      <c r="B111" s="2" t="s">
        <v>371</v>
      </c>
      <c r="C111" s="2" t="s">
        <v>372</v>
      </c>
      <c r="D111" s="2" t="s">
        <v>197</v>
      </c>
      <c r="E111" s="3" t="s">
        <v>198</v>
      </c>
      <c r="F111" s="6">
        <v>64</v>
      </c>
    </row>
    <row r="112" spans="1:6" x14ac:dyDescent="0.25">
      <c r="A112" s="1" t="s">
        <v>196</v>
      </c>
      <c r="B112" s="2" t="s">
        <v>376</v>
      </c>
      <c r="C112" s="2" t="s">
        <v>377</v>
      </c>
      <c r="D112" s="2" t="s">
        <v>211</v>
      </c>
      <c r="E112" s="3" t="s">
        <v>212</v>
      </c>
      <c r="F112" s="6">
        <v>14</v>
      </c>
    </row>
    <row r="113" spans="1:6" x14ac:dyDescent="0.25">
      <c r="A113" s="1" t="s">
        <v>196</v>
      </c>
      <c r="B113" s="2" t="s">
        <v>376</v>
      </c>
      <c r="C113" s="2" t="s">
        <v>377</v>
      </c>
      <c r="D113" s="2" t="s">
        <v>217</v>
      </c>
      <c r="E113" s="3" t="s">
        <v>218</v>
      </c>
      <c r="F113" s="6">
        <v>279</v>
      </c>
    </row>
    <row r="114" spans="1:6" x14ac:dyDescent="0.25">
      <c r="A114" s="1" t="s">
        <v>196</v>
      </c>
      <c r="B114" s="2" t="s">
        <v>376</v>
      </c>
      <c r="C114" s="2" t="s">
        <v>377</v>
      </c>
      <c r="D114" s="2" t="s">
        <v>227</v>
      </c>
      <c r="E114" s="3" t="s">
        <v>228</v>
      </c>
      <c r="F114" s="6">
        <v>0</v>
      </c>
    </row>
    <row r="115" spans="1:6" x14ac:dyDescent="0.25">
      <c r="A115" s="1" t="s">
        <v>196</v>
      </c>
      <c r="B115" s="2" t="s">
        <v>376</v>
      </c>
      <c r="C115" s="2" t="s">
        <v>377</v>
      </c>
      <c r="D115" s="2" t="s">
        <v>201</v>
      </c>
      <c r="E115" s="3" t="s">
        <v>202</v>
      </c>
      <c r="F115" s="6">
        <v>1</v>
      </c>
    </row>
    <row r="116" spans="1:6" x14ac:dyDescent="0.25">
      <c r="A116" s="1" t="s">
        <v>196</v>
      </c>
      <c r="B116" s="2" t="s">
        <v>384</v>
      </c>
      <c r="C116" s="2" t="s">
        <v>385</v>
      </c>
      <c r="D116" s="2" t="s">
        <v>205</v>
      </c>
      <c r="E116" s="3" t="s">
        <v>206</v>
      </c>
      <c r="F116" s="6">
        <v>30</v>
      </c>
    </row>
    <row r="117" spans="1:6" x14ac:dyDescent="0.25">
      <c r="A117" s="1" t="s">
        <v>196</v>
      </c>
      <c r="B117" s="2" t="s">
        <v>384</v>
      </c>
      <c r="C117" s="2" t="s">
        <v>385</v>
      </c>
      <c r="D117" s="2" t="s">
        <v>213</v>
      </c>
      <c r="E117" s="3" t="s">
        <v>214</v>
      </c>
      <c r="F117" s="6">
        <v>107</v>
      </c>
    </row>
    <row r="118" spans="1:6" x14ac:dyDescent="0.25">
      <c r="A118" s="1" t="s">
        <v>233</v>
      </c>
      <c r="B118" s="2" t="s">
        <v>566</v>
      </c>
      <c r="C118" s="2" t="s">
        <v>567</v>
      </c>
      <c r="D118" s="2" t="s">
        <v>242</v>
      </c>
      <c r="E118" s="3" t="s">
        <v>243</v>
      </c>
      <c r="F118" s="6">
        <v>0</v>
      </c>
    </row>
    <row r="119" spans="1:6" x14ac:dyDescent="0.25">
      <c r="A119" s="1" t="s">
        <v>233</v>
      </c>
      <c r="B119" s="2" t="s">
        <v>566</v>
      </c>
      <c r="C119" s="2" t="s">
        <v>567</v>
      </c>
      <c r="D119" s="2" t="s">
        <v>286</v>
      </c>
      <c r="E119" s="3" t="s">
        <v>287</v>
      </c>
      <c r="F119" s="6">
        <v>0</v>
      </c>
    </row>
    <row r="120" spans="1:6" x14ac:dyDescent="0.25">
      <c r="A120" s="1" t="s">
        <v>233</v>
      </c>
      <c r="B120" s="2" t="s">
        <v>566</v>
      </c>
      <c r="C120" s="2" t="s">
        <v>567</v>
      </c>
      <c r="D120" s="2" t="s">
        <v>258</v>
      </c>
      <c r="E120" s="3" t="s">
        <v>259</v>
      </c>
      <c r="F120" s="6">
        <v>186</v>
      </c>
    </row>
    <row r="121" spans="1:6" x14ac:dyDescent="0.25">
      <c r="A121" s="1" t="s">
        <v>233</v>
      </c>
      <c r="B121" s="2" t="s">
        <v>566</v>
      </c>
      <c r="C121" s="2" t="s">
        <v>567</v>
      </c>
      <c r="D121" s="2" t="s">
        <v>256</v>
      </c>
      <c r="E121" s="3" t="s">
        <v>257</v>
      </c>
      <c r="F121" s="6">
        <v>23</v>
      </c>
    </row>
    <row r="122" spans="1:6" x14ac:dyDescent="0.25">
      <c r="A122" s="1" t="s">
        <v>233</v>
      </c>
      <c r="B122" s="2" t="s">
        <v>566</v>
      </c>
      <c r="C122" s="2" t="s">
        <v>567</v>
      </c>
      <c r="D122" s="2" t="s">
        <v>240</v>
      </c>
      <c r="E122" s="3" t="s">
        <v>241</v>
      </c>
      <c r="F122" s="6">
        <v>2</v>
      </c>
    </row>
    <row r="123" spans="1:6" x14ac:dyDescent="0.25">
      <c r="A123" s="1" t="s">
        <v>233</v>
      </c>
      <c r="B123" s="2" t="s">
        <v>566</v>
      </c>
      <c r="C123" s="2" t="s">
        <v>567</v>
      </c>
      <c r="D123" s="2" t="s">
        <v>248</v>
      </c>
      <c r="E123" s="3" t="s">
        <v>249</v>
      </c>
      <c r="F123" s="6">
        <v>62</v>
      </c>
    </row>
    <row r="124" spans="1:6" x14ac:dyDescent="0.25">
      <c r="A124" s="1" t="s">
        <v>233</v>
      </c>
      <c r="B124" s="2" t="s">
        <v>566</v>
      </c>
      <c r="C124" s="2" t="s">
        <v>567</v>
      </c>
      <c r="D124" s="2" t="s">
        <v>252</v>
      </c>
      <c r="E124" s="3" t="s">
        <v>253</v>
      </c>
      <c r="F124" s="6">
        <v>0</v>
      </c>
    </row>
    <row r="125" spans="1:6" x14ac:dyDescent="0.25">
      <c r="A125" s="1" t="s">
        <v>233</v>
      </c>
      <c r="B125" s="2" t="s">
        <v>566</v>
      </c>
      <c r="C125" s="2" t="s">
        <v>567</v>
      </c>
      <c r="D125" s="2" t="s">
        <v>272</v>
      </c>
      <c r="E125" s="3" t="s">
        <v>273</v>
      </c>
      <c r="F125" s="6">
        <v>0</v>
      </c>
    </row>
    <row r="126" spans="1:6" x14ac:dyDescent="0.25">
      <c r="A126" s="1" t="s">
        <v>233</v>
      </c>
      <c r="B126" s="2" t="s">
        <v>566</v>
      </c>
      <c r="C126" s="2" t="s">
        <v>567</v>
      </c>
      <c r="D126" s="2" t="s">
        <v>244</v>
      </c>
      <c r="E126" s="3" t="s">
        <v>245</v>
      </c>
      <c r="F126" s="6">
        <v>1</v>
      </c>
    </row>
    <row r="127" spans="1:6" x14ac:dyDescent="0.25">
      <c r="A127" s="1" t="s">
        <v>233</v>
      </c>
      <c r="B127" s="2" t="s">
        <v>566</v>
      </c>
      <c r="C127" s="2" t="s">
        <v>567</v>
      </c>
      <c r="D127" s="2" t="s">
        <v>270</v>
      </c>
      <c r="E127" s="3" t="s">
        <v>271</v>
      </c>
      <c r="F127" s="6">
        <v>0</v>
      </c>
    </row>
    <row r="128" spans="1:6" x14ac:dyDescent="0.25">
      <c r="A128" s="1" t="s">
        <v>233</v>
      </c>
      <c r="B128" s="2" t="s">
        <v>566</v>
      </c>
      <c r="C128" s="2" t="s">
        <v>567</v>
      </c>
      <c r="D128" s="2" t="s">
        <v>238</v>
      </c>
      <c r="E128" s="3" t="s">
        <v>239</v>
      </c>
      <c r="F128" s="6">
        <v>6</v>
      </c>
    </row>
    <row r="129" spans="1:6" x14ac:dyDescent="0.25">
      <c r="A129" s="1" t="s">
        <v>233</v>
      </c>
      <c r="B129" s="2" t="s">
        <v>566</v>
      </c>
      <c r="C129" s="2" t="s">
        <v>567</v>
      </c>
      <c r="D129" s="2" t="s">
        <v>250</v>
      </c>
      <c r="E129" s="3" t="s">
        <v>251</v>
      </c>
      <c r="F129" s="6">
        <v>0</v>
      </c>
    </row>
    <row r="130" spans="1:6" x14ac:dyDescent="0.25">
      <c r="A130" s="1" t="s">
        <v>233</v>
      </c>
      <c r="B130" s="2" t="s">
        <v>566</v>
      </c>
      <c r="C130" s="2" t="s">
        <v>567</v>
      </c>
      <c r="D130" s="2" t="s">
        <v>254</v>
      </c>
      <c r="E130" s="3" t="s">
        <v>255</v>
      </c>
      <c r="F130" s="6">
        <v>13</v>
      </c>
    </row>
    <row r="131" spans="1:6" x14ac:dyDescent="0.25">
      <c r="A131" s="1" t="s">
        <v>233</v>
      </c>
      <c r="B131" s="2" t="s">
        <v>566</v>
      </c>
      <c r="C131" s="2" t="s">
        <v>567</v>
      </c>
      <c r="D131" s="2" t="s">
        <v>278</v>
      </c>
      <c r="E131" s="3" t="s">
        <v>279</v>
      </c>
      <c r="F131" s="6">
        <v>22</v>
      </c>
    </row>
    <row r="132" spans="1:6" x14ac:dyDescent="0.25">
      <c r="A132" s="1" t="s">
        <v>233</v>
      </c>
      <c r="B132" s="2" t="s">
        <v>566</v>
      </c>
      <c r="C132" s="2" t="s">
        <v>567</v>
      </c>
      <c r="D132" s="2" t="s">
        <v>288</v>
      </c>
      <c r="E132" s="3" t="s">
        <v>289</v>
      </c>
      <c r="F132" s="6">
        <v>2</v>
      </c>
    </row>
    <row r="133" spans="1:6" x14ac:dyDescent="0.25">
      <c r="A133" s="1" t="s">
        <v>233</v>
      </c>
      <c r="B133" s="2" t="s">
        <v>566</v>
      </c>
      <c r="C133" s="2" t="s">
        <v>567</v>
      </c>
      <c r="D133" s="2" t="s">
        <v>236</v>
      </c>
      <c r="E133" s="3" t="s">
        <v>237</v>
      </c>
      <c r="F133" s="6">
        <v>0</v>
      </c>
    </row>
    <row r="134" spans="1:6" x14ac:dyDescent="0.25">
      <c r="A134" s="1" t="s">
        <v>233</v>
      </c>
      <c r="B134" s="2" t="s">
        <v>586</v>
      </c>
      <c r="C134" s="2" t="s">
        <v>587</v>
      </c>
      <c r="D134" s="2" t="s">
        <v>262</v>
      </c>
      <c r="E134" s="3" t="s">
        <v>263</v>
      </c>
      <c r="F134" s="6">
        <v>35</v>
      </c>
    </row>
    <row r="135" spans="1:6" x14ac:dyDescent="0.25">
      <c r="A135" s="1" t="s">
        <v>233</v>
      </c>
      <c r="B135" s="2" t="s">
        <v>586</v>
      </c>
      <c r="C135" s="2" t="s">
        <v>587</v>
      </c>
      <c r="D135" s="2" t="s">
        <v>234</v>
      </c>
      <c r="E135" s="3" t="s">
        <v>235</v>
      </c>
      <c r="F135" s="6">
        <v>504</v>
      </c>
    </row>
    <row r="136" spans="1:6" x14ac:dyDescent="0.25">
      <c r="A136" s="1" t="s">
        <v>233</v>
      </c>
      <c r="B136" s="2" t="s">
        <v>586</v>
      </c>
      <c r="C136" s="2" t="s">
        <v>587</v>
      </c>
      <c r="D136" s="2" t="s">
        <v>260</v>
      </c>
      <c r="E136" s="3" t="s">
        <v>261</v>
      </c>
      <c r="F136" s="6">
        <v>83</v>
      </c>
    </row>
    <row r="137" spans="1:6" x14ac:dyDescent="0.25">
      <c r="A137" s="1" t="s">
        <v>233</v>
      </c>
      <c r="B137" s="2" t="s">
        <v>586</v>
      </c>
      <c r="C137" s="2" t="s">
        <v>587</v>
      </c>
      <c r="D137" s="2" t="s">
        <v>276</v>
      </c>
      <c r="E137" s="3" t="s">
        <v>277</v>
      </c>
      <c r="F137" s="6">
        <v>84</v>
      </c>
    </row>
    <row r="138" spans="1:6" x14ac:dyDescent="0.25">
      <c r="A138" s="1" t="s">
        <v>233</v>
      </c>
      <c r="B138" s="2" t="s">
        <v>586</v>
      </c>
      <c r="C138" s="2" t="s">
        <v>587</v>
      </c>
      <c r="D138" s="2" t="s">
        <v>264</v>
      </c>
      <c r="E138" s="3" t="s">
        <v>265</v>
      </c>
      <c r="F138" s="6">
        <v>27</v>
      </c>
    </row>
    <row r="139" spans="1:6" x14ac:dyDescent="0.25">
      <c r="A139" s="1" t="s">
        <v>233</v>
      </c>
      <c r="B139" s="2" t="s">
        <v>586</v>
      </c>
      <c r="C139" s="2" t="s">
        <v>587</v>
      </c>
      <c r="D139" s="2" t="s">
        <v>246</v>
      </c>
      <c r="E139" s="3" t="s">
        <v>247</v>
      </c>
      <c r="F139" s="6">
        <v>0</v>
      </c>
    </row>
    <row r="140" spans="1:6" x14ac:dyDescent="0.25">
      <c r="A140" s="1" t="s">
        <v>233</v>
      </c>
      <c r="B140" s="2" t="s">
        <v>586</v>
      </c>
      <c r="C140" s="2" t="s">
        <v>587</v>
      </c>
      <c r="D140" s="2" t="s">
        <v>266</v>
      </c>
      <c r="E140" s="3" t="s">
        <v>267</v>
      </c>
      <c r="F140" s="6">
        <v>36</v>
      </c>
    </row>
    <row r="141" spans="1:6" x14ac:dyDescent="0.25">
      <c r="A141" s="1" t="s">
        <v>233</v>
      </c>
      <c r="B141" s="2" t="s">
        <v>599</v>
      </c>
      <c r="C141" s="2" t="s">
        <v>600</v>
      </c>
      <c r="D141" s="2" t="s">
        <v>280</v>
      </c>
      <c r="E141" s="3" t="s">
        <v>281</v>
      </c>
      <c r="F141" s="6">
        <v>11</v>
      </c>
    </row>
    <row r="142" spans="1:6" x14ac:dyDescent="0.25">
      <c r="A142" s="1" t="s">
        <v>233</v>
      </c>
      <c r="B142" s="2" t="s">
        <v>599</v>
      </c>
      <c r="C142" s="2" t="s">
        <v>600</v>
      </c>
      <c r="D142" s="2" t="s">
        <v>284</v>
      </c>
      <c r="E142" s="3" t="s">
        <v>285</v>
      </c>
      <c r="F142" s="6">
        <v>0</v>
      </c>
    </row>
    <row r="143" spans="1:6" x14ac:dyDescent="0.25">
      <c r="A143" s="1" t="s">
        <v>233</v>
      </c>
      <c r="B143" s="2" t="s">
        <v>599</v>
      </c>
      <c r="C143" s="2" t="s">
        <v>600</v>
      </c>
      <c r="D143" s="2" t="s">
        <v>274</v>
      </c>
      <c r="E143" s="3" t="s">
        <v>275</v>
      </c>
      <c r="F143" s="6">
        <v>0</v>
      </c>
    </row>
    <row r="144" spans="1:6" x14ac:dyDescent="0.25">
      <c r="A144" s="1" t="s">
        <v>233</v>
      </c>
      <c r="B144" s="2" t="s">
        <v>599</v>
      </c>
      <c r="C144" s="2" t="s">
        <v>600</v>
      </c>
      <c r="D144" s="2" t="s">
        <v>282</v>
      </c>
      <c r="E144" s="3" t="s">
        <v>283</v>
      </c>
      <c r="F144" s="6">
        <v>386</v>
      </c>
    </row>
    <row r="145" spans="1:6" x14ac:dyDescent="0.25">
      <c r="A145" s="1" t="s">
        <v>233</v>
      </c>
      <c r="B145" s="2" t="s">
        <v>599</v>
      </c>
      <c r="C145" s="2" t="s">
        <v>600</v>
      </c>
      <c r="D145" s="2" t="s">
        <v>268</v>
      </c>
      <c r="E145" s="3" t="s">
        <v>269</v>
      </c>
      <c r="F145" s="6">
        <v>13</v>
      </c>
    </row>
    <row r="146" spans="1:6" x14ac:dyDescent="0.25">
      <c r="A146" s="1" t="s">
        <v>290</v>
      </c>
      <c r="B146" s="2" t="s">
        <v>517</v>
      </c>
      <c r="C146" s="2" t="s">
        <v>518</v>
      </c>
      <c r="D146" s="2" t="s">
        <v>337</v>
      </c>
      <c r="E146" s="3" t="s">
        <v>338</v>
      </c>
      <c r="F146" s="6">
        <v>1</v>
      </c>
    </row>
    <row r="147" spans="1:6" x14ac:dyDescent="0.25">
      <c r="A147" s="1" t="s">
        <v>290</v>
      </c>
      <c r="B147" s="2" t="s">
        <v>517</v>
      </c>
      <c r="C147" s="2" t="s">
        <v>518</v>
      </c>
      <c r="D147" s="2" t="s">
        <v>331</v>
      </c>
      <c r="E147" s="3" t="s">
        <v>332</v>
      </c>
      <c r="F147" s="6">
        <v>0</v>
      </c>
    </row>
    <row r="148" spans="1:6" x14ac:dyDescent="0.25">
      <c r="A148" s="1" t="s">
        <v>290</v>
      </c>
      <c r="B148" s="2" t="s">
        <v>517</v>
      </c>
      <c r="C148" s="2" t="s">
        <v>518</v>
      </c>
      <c r="D148" s="2" t="s">
        <v>315</v>
      </c>
      <c r="E148" s="3" t="s">
        <v>316</v>
      </c>
      <c r="F148" s="6">
        <v>0</v>
      </c>
    </row>
    <row r="149" spans="1:6" x14ac:dyDescent="0.25">
      <c r="A149" s="1" t="s">
        <v>290</v>
      </c>
      <c r="B149" s="2" t="s">
        <v>517</v>
      </c>
      <c r="C149" s="2" t="s">
        <v>518</v>
      </c>
      <c r="D149" s="2" t="s">
        <v>311</v>
      </c>
      <c r="E149" s="3" t="s">
        <v>312</v>
      </c>
      <c r="F149" s="6">
        <v>0</v>
      </c>
    </row>
    <row r="150" spans="1:6" x14ac:dyDescent="0.25">
      <c r="A150" s="1" t="s">
        <v>290</v>
      </c>
      <c r="B150" s="2" t="s">
        <v>517</v>
      </c>
      <c r="C150" s="2" t="s">
        <v>518</v>
      </c>
      <c r="D150" s="2" t="s">
        <v>325</v>
      </c>
      <c r="E150" s="3" t="s">
        <v>326</v>
      </c>
      <c r="F150" s="6">
        <v>0</v>
      </c>
    </row>
    <row r="151" spans="1:6" x14ac:dyDescent="0.25">
      <c r="A151" s="1" t="s">
        <v>290</v>
      </c>
      <c r="B151" s="2" t="s">
        <v>517</v>
      </c>
      <c r="C151" s="2" t="s">
        <v>518</v>
      </c>
      <c r="D151" s="2" t="s">
        <v>321</v>
      </c>
      <c r="E151" s="3" t="s">
        <v>322</v>
      </c>
      <c r="F151" s="6">
        <v>0</v>
      </c>
    </row>
    <row r="152" spans="1:6" x14ac:dyDescent="0.25">
      <c r="A152" s="1" t="s">
        <v>290</v>
      </c>
      <c r="B152" s="2" t="s">
        <v>517</v>
      </c>
      <c r="C152" s="2" t="s">
        <v>518</v>
      </c>
      <c r="D152" s="2" t="s">
        <v>323</v>
      </c>
      <c r="E152" s="3" t="s">
        <v>324</v>
      </c>
      <c r="F152" s="6">
        <v>0</v>
      </c>
    </row>
    <row r="153" spans="1:6" x14ac:dyDescent="0.25">
      <c r="A153" s="1" t="s">
        <v>290</v>
      </c>
      <c r="B153" s="2" t="s">
        <v>517</v>
      </c>
      <c r="C153" s="2" t="s">
        <v>518</v>
      </c>
      <c r="D153" s="2" t="s">
        <v>291</v>
      </c>
      <c r="E153" s="3" t="s">
        <v>292</v>
      </c>
      <c r="F153" s="6">
        <v>0</v>
      </c>
    </row>
    <row r="154" spans="1:6" x14ac:dyDescent="0.25">
      <c r="A154" s="1" t="s">
        <v>290</v>
      </c>
      <c r="B154" s="2" t="s">
        <v>517</v>
      </c>
      <c r="C154" s="2" t="s">
        <v>518</v>
      </c>
      <c r="D154" s="2" t="s">
        <v>319</v>
      </c>
      <c r="E154" s="3" t="s">
        <v>320</v>
      </c>
      <c r="F154" s="6">
        <v>56</v>
      </c>
    </row>
    <row r="155" spans="1:6" x14ac:dyDescent="0.25">
      <c r="A155" s="1" t="s">
        <v>290</v>
      </c>
      <c r="B155" s="2" t="s">
        <v>532</v>
      </c>
      <c r="C155" s="2" t="s">
        <v>533</v>
      </c>
      <c r="D155" s="2" t="s">
        <v>297</v>
      </c>
      <c r="E155" s="3" t="s">
        <v>298</v>
      </c>
      <c r="F155" s="6">
        <v>3</v>
      </c>
    </row>
    <row r="156" spans="1:6" x14ac:dyDescent="0.25">
      <c r="A156" s="1" t="s">
        <v>290</v>
      </c>
      <c r="B156" s="2" t="s">
        <v>532</v>
      </c>
      <c r="C156" s="2" t="s">
        <v>533</v>
      </c>
      <c r="D156" s="2" t="s">
        <v>327</v>
      </c>
      <c r="E156" s="3" t="s">
        <v>328</v>
      </c>
      <c r="F156" s="6">
        <v>181</v>
      </c>
    </row>
    <row r="157" spans="1:6" x14ac:dyDescent="0.25">
      <c r="A157" s="1" t="s">
        <v>290</v>
      </c>
      <c r="B157" s="2" t="s">
        <v>532</v>
      </c>
      <c r="C157" s="2" t="s">
        <v>533</v>
      </c>
      <c r="D157" s="2" t="s">
        <v>309</v>
      </c>
      <c r="E157" s="3" t="s">
        <v>310</v>
      </c>
      <c r="F157" s="6">
        <v>5</v>
      </c>
    </row>
    <row r="158" spans="1:6" x14ac:dyDescent="0.25">
      <c r="A158" s="1" t="s">
        <v>290</v>
      </c>
      <c r="B158" s="2" t="s">
        <v>532</v>
      </c>
      <c r="C158" s="2" t="s">
        <v>533</v>
      </c>
      <c r="D158" s="2" t="s">
        <v>295</v>
      </c>
      <c r="E158" s="3" t="s">
        <v>296</v>
      </c>
      <c r="F158" s="6">
        <v>52</v>
      </c>
    </row>
    <row r="159" spans="1:6" x14ac:dyDescent="0.25">
      <c r="A159" s="1" t="s">
        <v>290</v>
      </c>
      <c r="B159" s="2" t="s">
        <v>540</v>
      </c>
      <c r="C159" s="2" t="s">
        <v>541</v>
      </c>
      <c r="D159" s="2" t="s">
        <v>303</v>
      </c>
      <c r="E159" s="3" t="s">
        <v>304</v>
      </c>
      <c r="F159" s="6">
        <v>1</v>
      </c>
    </row>
    <row r="160" spans="1:6" x14ac:dyDescent="0.25">
      <c r="A160" s="1" t="s">
        <v>290</v>
      </c>
      <c r="B160" s="2" t="s">
        <v>540</v>
      </c>
      <c r="C160" s="2" t="s">
        <v>541</v>
      </c>
      <c r="D160" s="2" t="s">
        <v>313</v>
      </c>
      <c r="E160" s="3" t="s">
        <v>314</v>
      </c>
      <c r="F160" s="6">
        <v>1</v>
      </c>
    </row>
    <row r="161" spans="1:6" x14ac:dyDescent="0.25">
      <c r="A161" s="1" t="s">
        <v>290</v>
      </c>
      <c r="B161" s="2" t="s">
        <v>540</v>
      </c>
      <c r="C161" s="2" t="s">
        <v>541</v>
      </c>
      <c r="D161" s="2" t="s">
        <v>301</v>
      </c>
      <c r="E161" s="3" t="s">
        <v>302</v>
      </c>
      <c r="F161" s="6">
        <v>6</v>
      </c>
    </row>
    <row r="162" spans="1:6" x14ac:dyDescent="0.25">
      <c r="A162" s="1" t="s">
        <v>290</v>
      </c>
      <c r="B162" s="2" t="s">
        <v>540</v>
      </c>
      <c r="C162" s="2" t="s">
        <v>541</v>
      </c>
      <c r="D162" s="2" t="s">
        <v>307</v>
      </c>
      <c r="E162" s="3" t="s">
        <v>308</v>
      </c>
      <c r="F162" s="6">
        <v>43</v>
      </c>
    </row>
    <row r="163" spans="1:6" x14ac:dyDescent="0.25">
      <c r="A163" s="1" t="s">
        <v>290</v>
      </c>
      <c r="B163" s="2" t="s">
        <v>540</v>
      </c>
      <c r="C163" s="2" t="s">
        <v>541</v>
      </c>
      <c r="D163" s="2" t="s">
        <v>305</v>
      </c>
      <c r="E163" s="3" t="s">
        <v>306</v>
      </c>
      <c r="F163" s="6">
        <v>0</v>
      </c>
    </row>
    <row r="164" spans="1:6" x14ac:dyDescent="0.25">
      <c r="A164" s="1" t="s">
        <v>290</v>
      </c>
      <c r="B164" s="2" t="s">
        <v>551</v>
      </c>
      <c r="C164" s="2" t="s">
        <v>552</v>
      </c>
      <c r="D164" s="2" t="s">
        <v>299</v>
      </c>
      <c r="E164" s="3" t="s">
        <v>300</v>
      </c>
      <c r="F164" s="6">
        <v>3</v>
      </c>
    </row>
    <row r="165" spans="1:6" x14ac:dyDescent="0.25">
      <c r="A165" s="1" t="s">
        <v>290</v>
      </c>
      <c r="B165" s="2" t="s">
        <v>551</v>
      </c>
      <c r="C165" s="2" t="s">
        <v>552</v>
      </c>
      <c r="D165" s="2" t="s">
        <v>341</v>
      </c>
      <c r="E165" s="3" t="s">
        <v>342</v>
      </c>
      <c r="F165" s="6">
        <v>0</v>
      </c>
    </row>
    <row r="166" spans="1:6" x14ac:dyDescent="0.25">
      <c r="A166" s="1" t="s">
        <v>290</v>
      </c>
      <c r="B166" s="2" t="s">
        <v>551</v>
      </c>
      <c r="C166" s="2" t="s">
        <v>552</v>
      </c>
      <c r="D166" s="2" t="s">
        <v>293</v>
      </c>
      <c r="E166" s="3" t="s">
        <v>294</v>
      </c>
      <c r="F166" s="6">
        <v>71</v>
      </c>
    </row>
    <row r="167" spans="1:6" x14ac:dyDescent="0.25">
      <c r="A167" s="1" t="s">
        <v>290</v>
      </c>
      <c r="B167" s="2" t="s">
        <v>551</v>
      </c>
      <c r="C167" s="2" t="s">
        <v>552</v>
      </c>
      <c r="D167" s="2" t="s">
        <v>329</v>
      </c>
      <c r="E167" s="3" t="s">
        <v>330</v>
      </c>
      <c r="F167" s="6">
        <v>9</v>
      </c>
    </row>
    <row r="168" spans="1:6" x14ac:dyDescent="0.25">
      <c r="A168" s="1" t="s">
        <v>290</v>
      </c>
      <c r="B168" s="2" t="s">
        <v>551</v>
      </c>
      <c r="C168" s="2" t="s">
        <v>552</v>
      </c>
      <c r="D168" s="2" t="s">
        <v>339</v>
      </c>
      <c r="E168" s="3" t="s">
        <v>340</v>
      </c>
      <c r="F168" s="6">
        <v>0</v>
      </c>
    </row>
    <row r="169" spans="1:6" x14ac:dyDescent="0.25">
      <c r="A169" s="1" t="s">
        <v>290</v>
      </c>
      <c r="B169" s="2" t="s">
        <v>551</v>
      </c>
      <c r="C169" s="2" t="s">
        <v>552</v>
      </c>
      <c r="D169" s="2" t="s">
        <v>317</v>
      </c>
      <c r="E169" s="3" t="s">
        <v>318</v>
      </c>
      <c r="F169" s="6">
        <v>131</v>
      </c>
    </row>
    <row r="170" spans="1:6" x14ac:dyDescent="0.25">
      <c r="A170" s="1" t="s">
        <v>290</v>
      </c>
      <c r="B170" s="2" t="s">
        <v>551</v>
      </c>
      <c r="C170" s="2" t="s">
        <v>552</v>
      </c>
      <c r="D170" s="2" t="s">
        <v>333</v>
      </c>
      <c r="E170" s="3" t="s">
        <v>334</v>
      </c>
      <c r="F170" s="6">
        <v>0</v>
      </c>
    </row>
    <row r="171" spans="1:6" x14ac:dyDescent="0.25">
      <c r="A171" s="1" t="s">
        <v>290</v>
      </c>
      <c r="B171" s="2" t="s">
        <v>551</v>
      </c>
      <c r="C171" s="2" t="s">
        <v>552</v>
      </c>
      <c r="D171" s="2" t="s">
        <v>335</v>
      </c>
      <c r="E171" s="3" t="s">
        <v>336</v>
      </c>
      <c r="F171" s="6">
        <v>0</v>
      </c>
    </row>
  </sheetData>
  <sortState xmlns:xlrd2="http://schemas.microsoft.com/office/spreadsheetml/2017/richdata2" ref="A2:F171">
    <sortCondition ref="A2:A171"/>
    <sortCondition ref="C2:C171"/>
    <sortCondition ref="E2:E171"/>
  </sortState>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EDED16-EE3A-4657-A277-5607F996D5AD}">
  <dimension ref="A1:E269"/>
  <sheetViews>
    <sheetView workbookViewId="0">
      <selection activeCell="H9" sqref="H9"/>
    </sheetView>
  </sheetViews>
  <sheetFormatPr defaultRowHeight="15" x14ac:dyDescent="0.25"/>
  <sheetData>
    <row r="1" spans="1:5" x14ac:dyDescent="0.25">
      <c r="A1" t="s">
        <v>721</v>
      </c>
      <c r="B1" t="s">
        <v>722</v>
      </c>
      <c r="C1" t="s">
        <v>723</v>
      </c>
      <c r="D1" t="s">
        <v>724</v>
      </c>
      <c r="E1" t="s">
        <v>725</v>
      </c>
    </row>
    <row r="2" spans="1:5" x14ac:dyDescent="0.25">
      <c r="A2" t="s">
        <v>599</v>
      </c>
      <c r="B2" t="s">
        <v>726</v>
      </c>
      <c r="C2" t="s">
        <v>727</v>
      </c>
      <c r="D2" t="s">
        <v>728</v>
      </c>
      <c r="E2">
        <v>0</v>
      </c>
    </row>
    <row r="3" spans="1:5" x14ac:dyDescent="0.25">
      <c r="A3" t="s">
        <v>599</v>
      </c>
      <c r="B3" t="s">
        <v>726</v>
      </c>
      <c r="C3" t="s">
        <v>729</v>
      </c>
      <c r="D3" t="s">
        <v>730</v>
      </c>
      <c r="E3">
        <v>3</v>
      </c>
    </row>
    <row r="4" spans="1:5" x14ac:dyDescent="0.25">
      <c r="A4" t="s">
        <v>599</v>
      </c>
      <c r="B4" t="s">
        <v>726</v>
      </c>
      <c r="C4" t="s">
        <v>731</v>
      </c>
      <c r="D4" t="s">
        <v>732</v>
      </c>
      <c r="E4">
        <v>0</v>
      </c>
    </row>
    <row r="5" spans="1:5" x14ac:dyDescent="0.25">
      <c r="A5" t="s">
        <v>599</v>
      </c>
      <c r="B5" t="s">
        <v>726</v>
      </c>
      <c r="C5" t="s">
        <v>733</v>
      </c>
      <c r="D5" t="s">
        <v>734</v>
      </c>
      <c r="E5">
        <v>0</v>
      </c>
    </row>
    <row r="6" spans="1:5" x14ac:dyDescent="0.25">
      <c r="A6" t="s">
        <v>599</v>
      </c>
      <c r="B6" t="s">
        <v>726</v>
      </c>
      <c r="C6" t="s">
        <v>735</v>
      </c>
      <c r="D6" t="s">
        <v>736</v>
      </c>
      <c r="E6">
        <v>1</v>
      </c>
    </row>
    <row r="7" spans="1:5" x14ac:dyDescent="0.25">
      <c r="A7" t="s">
        <v>599</v>
      </c>
      <c r="B7" t="s">
        <v>726</v>
      </c>
      <c r="C7" t="s">
        <v>737</v>
      </c>
      <c r="D7" t="s">
        <v>738</v>
      </c>
      <c r="E7">
        <v>0</v>
      </c>
    </row>
    <row r="8" spans="1:5" x14ac:dyDescent="0.25">
      <c r="A8" t="s">
        <v>599</v>
      </c>
      <c r="B8" t="s">
        <v>726</v>
      </c>
      <c r="C8" t="s">
        <v>739</v>
      </c>
      <c r="D8" t="s">
        <v>740</v>
      </c>
      <c r="E8">
        <v>0</v>
      </c>
    </row>
    <row r="9" spans="1:5" x14ac:dyDescent="0.25">
      <c r="A9" t="s">
        <v>599</v>
      </c>
      <c r="B9" t="s">
        <v>726</v>
      </c>
      <c r="C9" t="s">
        <v>741</v>
      </c>
      <c r="D9" t="s">
        <v>742</v>
      </c>
      <c r="E9">
        <v>5</v>
      </c>
    </row>
    <row r="10" spans="1:5" x14ac:dyDescent="0.25">
      <c r="A10" t="s">
        <v>599</v>
      </c>
      <c r="B10" t="s">
        <v>726</v>
      </c>
      <c r="C10" t="s">
        <v>743</v>
      </c>
      <c r="D10" t="s">
        <v>744</v>
      </c>
      <c r="E10">
        <v>15</v>
      </c>
    </row>
    <row r="11" spans="1:5" x14ac:dyDescent="0.25">
      <c r="A11" t="s">
        <v>599</v>
      </c>
      <c r="B11" t="s">
        <v>726</v>
      </c>
      <c r="C11" t="s">
        <v>745</v>
      </c>
      <c r="D11" t="s">
        <v>746</v>
      </c>
      <c r="E11">
        <v>21</v>
      </c>
    </row>
    <row r="12" spans="1:5" x14ac:dyDescent="0.25">
      <c r="A12" t="s">
        <v>599</v>
      </c>
      <c r="B12" t="s">
        <v>726</v>
      </c>
      <c r="C12" t="s">
        <v>747</v>
      </c>
      <c r="D12" t="s">
        <v>748</v>
      </c>
      <c r="E12">
        <v>0</v>
      </c>
    </row>
    <row r="13" spans="1:5" x14ac:dyDescent="0.25">
      <c r="A13" t="s">
        <v>540</v>
      </c>
      <c r="B13" t="s">
        <v>749</v>
      </c>
      <c r="C13" t="s">
        <v>750</v>
      </c>
      <c r="D13" t="s">
        <v>751</v>
      </c>
      <c r="E13">
        <v>0</v>
      </c>
    </row>
    <row r="14" spans="1:5" x14ac:dyDescent="0.25">
      <c r="A14" t="s">
        <v>540</v>
      </c>
      <c r="B14" t="s">
        <v>749</v>
      </c>
      <c r="C14" t="s">
        <v>752</v>
      </c>
      <c r="D14" t="s">
        <v>753</v>
      </c>
      <c r="E14">
        <v>0</v>
      </c>
    </row>
    <row r="15" spans="1:5" x14ac:dyDescent="0.25">
      <c r="A15" t="s">
        <v>540</v>
      </c>
      <c r="B15" t="s">
        <v>749</v>
      </c>
      <c r="C15" t="s">
        <v>754</v>
      </c>
      <c r="D15" t="s">
        <v>755</v>
      </c>
      <c r="E15">
        <v>0</v>
      </c>
    </row>
    <row r="16" spans="1:5" x14ac:dyDescent="0.25">
      <c r="A16" t="s">
        <v>540</v>
      </c>
      <c r="B16" t="s">
        <v>749</v>
      </c>
      <c r="C16" t="s">
        <v>756</v>
      </c>
      <c r="D16" t="s">
        <v>757</v>
      </c>
      <c r="E16">
        <v>1</v>
      </c>
    </row>
    <row r="17" spans="1:5" x14ac:dyDescent="0.25">
      <c r="A17" t="s">
        <v>540</v>
      </c>
      <c r="B17" t="s">
        <v>749</v>
      </c>
      <c r="C17" t="s">
        <v>758</v>
      </c>
      <c r="D17" t="s">
        <v>759</v>
      </c>
      <c r="E17">
        <v>1</v>
      </c>
    </row>
    <row r="18" spans="1:5" x14ac:dyDescent="0.25">
      <c r="A18" t="s">
        <v>540</v>
      </c>
      <c r="B18" t="s">
        <v>749</v>
      </c>
      <c r="C18" t="s">
        <v>760</v>
      </c>
      <c r="D18" t="s">
        <v>761</v>
      </c>
      <c r="E18">
        <v>2</v>
      </c>
    </row>
    <row r="19" spans="1:5" x14ac:dyDescent="0.25">
      <c r="A19" t="s">
        <v>457</v>
      </c>
      <c r="B19" t="s">
        <v>762</v>
      </c>
      <c r="C19" t="s">
        <v>763</v>
      </c>
      <c r="D19" t="s">
        <v>764</v>
      </c>
      <c r="E19">
        <v>0</v>
      </c>
    </row>
    <row r="20" spans="1:5" x14ac:dyDescent="0.25">
      <c r="A20" t="s">
        <v>457</v>
      </c>
      <c r="B20" t="s">
        <v>762</v>
      </c>
      <c r="C20" t="s">
        <v>765</v>
      </c>
      <c r="D20" t="s">
        <v>766</v>
      </c>
      <c r="E20">
        <v>0</v>
      </c>
    </row>
    <row r="21" spans="1:5" x14ac:dyDescent="0.25">
      <c r="A21" t="s">
        <v>457</v>
      </c>
      <c r="B21" t="s">
        <v>762</v>
      </c>
      <c r="C21" t="s">
        <v>767</v>
      </c>
      <c r="D21" t="s">
        <v>768</v>
      </c>
      <c r="E21">
        <v>8</v>
      </c>
    </row>
    <row r="22" spans="1:5" x14ac:dyDescent="0.25">
      <c r="A22" t="s">
        <v>457</v>
      </c>
      <c r="B22" t="s">
        <v>762</v>
      </c>
      <c r="C22" t="s">
        <v>769</v>
      </c>
      <c r="D22" t="s">
        <v>770</v>
      </c>
      <c r="E22">
        <v>0</v>
      </c>
    </row>
    <row r="23" spans="1:5" x14ac:dyDescent="0.25">
      <c r="A23" t="s">
        <v>371</v>
      </c>
      <c r="B23" t="s">
        <v>771</v>
      </c>
      <c r="C23" t="s">
        <v>772</v>
      </c>
      <c r="D23" t="s">
        <v>773</v>
      </c>
      <c r="E23">
        <v>0</v>
      </c>
    </row>
    <row r="24" spans="1:5" x14ac:dyDescent="0.25">
      <c r="A24" t="s">
        <v>371</v>
      </c>
      <c r="B24" t="s">
        <v>771</v>
      </c>
      <c r="C24" t="s">
        <v>774</v>
      </c>
      <c r="D24" t="s">
        <v>775</v>
      </c>
      <c r="E24">
        <v>0</v>
      </c>
    </row>
    <row r="25" spans="1:5" x14ac:dyDescent="0.25">
      <c r="A25" t="s">
        <v>371</v>
      </c>
      <c r="B25" t="s">
        <v>771</v>
      </c>
      <c r="C25" t="s">
        <v>776</v>
      </c>
      <c r="D25" t="s">
        <v>777</v>
      </c>
      <c r="E25">
        <v>0</v>
      </c>
    </row>
    <row r="26" spans="1:5" x14ac:dyDescent="0.25">
      <c r="A26" t="s">
        <v>371</v>
      </c>
      <c r="B26" t="s">
        <v>771</v>
      </c>
      <c r="C26" t="s">
        <v>778</v>
      </c>
      <c r="D26" t="s">
        <v>779</v>
      </c>
      <c r="E26">
        <v>1</v>
      </c>
    </row>
    <row r="27" spans="1:5" x14ac:dyDescent="0.25">
      <c r="A27" t="s">
        <v>371</v>
      </c>
      <c r="B27" t="s">
        <v>771</v>
      </c>
      <c r="C27" t="s">
        <v>780</v>
      </c>
      <c r="D27" t="s">
        <v>781</v>
      </c>
      <c r="E27">
        <v>0</v>
      </c>
    </row>
    <row r="28" spans="1:5" x14ac:dyDescent="0.25">
      <c r="A28" t="s">
        <v>371</v>
      </c>
      <c r="B28" t="s">
        <v>771</v>
      </c>
      <c r="C28" t="s">
        <v>782</v>
      </c>
      <c r="D28" t="s">
        <v>783</v>
      </c>
      <c r="E28">
        <v>5</v>
      </c>
    </row>
    <row r="29" spans="1:5" x14ac:dyDescent="0.25">
      <c r="A29" t="s">
        <v>352</v>
      </c>
      <c r="B29" t="s">
        <v>784</v>
      </c>
      <c r="C29" t="s">
        <v>785</v>
      </c>
      <c r="D29" t="s">
        <v>786</v>
      </c>
      <c r="E29">
        <v>0</v>
      </c>
    </row>
    <row r="30" spans="1:5" x14ac:dyDescent="0.25">
      <c r="A30" t="s">
        <v>352</v>
      </c>
      <c r="B30" t="s">
        <v>784</v>
      </c>
      <c r="C30" t="s">
        <v>787</v>
      </c>
      <c r="D30" t="s">
        <v>788</v>
      </c>
      <c r="E30">
        <v>0</v>
      </c>
    </row>
    <row r="31" spans="1:5" x14ac:dyDescent="0.25">
      <c r="A31" t="s">
        <v>352</v>
      </c>
      <c r="B31" t="s">
        <v>784</v>
      </c>
      <c r="C31" t="s">
        <v>789</v>
      </c>
      <c r="D31" t="s">
        <v>790</v>
      </c>
      <c r="E31">
        <v>0</v>
      </c>
    </row>
    <row r="32" spans="1:5" x14ac:dyDescent="0.25">
      <c r="A32" t="s">
        <v>352</v>
      </c>
      <c r="B32" t="s">
        <v>784</v>
      </c>
      <c r="C32" t="s">
        <v>791</v>
      </c>
      <c r="D32" t="s">
        <v>792</v>
      </c>
      <c r="E32">
        <v>4</v>
      </c>
    </row>
    <row r="33" spans="1:5" x14ac:dyDescent="0.25">
      <c r="A33" t="s">
        <v>443</v>
      </c>
      <c r="B33" t="s">
        <v>793</v>
      </c>
      <c r="C33" t="s">
        <v>794</v>
      </c>
      <c r="D33" t="s">
        <v>795</v>
      </c>
      <c r="E33">
        <v>0</v>
      </c>
    </row>
    <row r="34" spans="1:5" x14ac:dyDescent="0.25">
      <c r="A34" t="s">
        <v>443</v>
      </c>
      <c r="B34" t="s">
        <v>793</v>
      </c>
      <c r="C34" t="s">
        <v>796</v>
      </c>
      <c r="D34" t="s">
        <v>797</v>
      </c>
      <c r="E34">
        <v>3</v>
      </c>
    </row>
    <row r="35" spans="1:5" x14ac:dyDescent="0.25">
      <c r="A35" t="s">
        <v>443</v>
      </c>
      <c r="B35" t="s">
        <v>793</v>
      </c>
      <c r="C35" t="s">
        <v>798</v>
      </c>
      <c r="D35" t="s">
        <v>799</v>
      </c>
      <c r="E35">
        <v>0</v>
      </c>
    </row>
    <row r="36" spans="1:5" x14ac:dyDescent="0.25">
      <c r="A36" t="s">
        <v>443</v>
      </c>
      <c r="B36" t="s">
        <v>793</v>
      </c>
      <c r="C36" t="s">
        <v>800</v>
      </c>
      <c r="D36" t="s">
        <v>801</v>
      </c>
      <c r="E36">
        <v>0</v>
      </c>
    </row>
    <row r="37" spans="1:5" x14ac:dyDescent="0.25">
      <c r="A37" t="s">
        <v>443</v>
      </c>
      <c r="B37" t="s">
        <v>793</v>
      </c>
      <c r="C37" t="s">
        <v>802</v>
      </c>
      <c r="D37" t="s">
        <v>803</v>
      </c>
      <c r="E37">
        <v>2</v>
      </c>
    </row>
    <row r="38" spans="1:5" x14ac:dyDescent="0.25">
      <c r="A38" t="s">
        <v>443</v>
      </c>
      <c r="B38" t="s">
        <v>793</v>
      </c>
      <c r="C38" t="s">
        <v>804</v>
      </c>
      <c r="D38" t="s">
        <v>805</v>
      </c>
      <c r="E38">
        <v>10</v>
      </c>
    </row>
    <row r="39" spans="1:5" x14ac:dyDescent="0.25">
      <c r="A39" t="s">
        <v>517</v>
      </c>
      <c r="B39" t="s">
        <v>806</v>
      </c>
      <c r="C39" t="s">
        <v>807</v>
      </c>
      <c r="D39" t="s">
        <v>808</v>
      </c>
      <c r="E39">
        <v>0</v>
      </c>
    </row>
    <row r="40" spans="1:5" x14ac:dyDescent="0.25">
      <c r="A40" t="s">
        <v>517</v>
      </c>
      <c r="B40" t="s">
        <v>806</v>
      </c>
      <c r="C40" t="s">
        <v>809</v>
      </c>
      <c r="D40" t="s">
        <v>810</v>
      </c>
      <c r="E40">
        <v>0</v>
      </c>
    </row>
    <row r="41" spans="1:5" x14ac:dyDescent="0.25">
      <c r="A41" t="s">
        <v>517</v>
      </c>
      <c r="B41" t="s">
        <v>806</v>
      </c>
      <c r="C41" t="s">
        <v>811</v>
      </c>
      <c r="D41" t="s">
        <v>812</v>
      </c>
      <c r="E41">
        <v>0</v>
      </c>
    </row>
    <row r="42" spans="1:5" x14ac:dyDescent="0.25">
      <c r="A42" t="s">
        <v>517</v>
      </c>
      <c r="B42" t="s">
        <v>806</v>
      </c>
      <c r="C42" t="s">
        <v>813</v>
      </c>
      <c r="D42" t="s">
        <v>814</v>
      </c>
      <c r="E42">
        <v>0</v>
      </c>
    </row>
    <row r="43" spans="1:5" x14ac:dyDescent="0.25">
      <c r="A43" t="s">
        <v>517</v>
      </c>
      <c r="B43" t="s">
        <v>806</v>
      </c>
      <c r="C43" t="s">
        <v>815</v>
      </c>
      <c r="D43" t="s">
        <v>816</v>
      </c>
      <c r="E43">
        <v>0</v>
      </c>
    </row>
    <row r="44" spans="1:5" x14ac:dyDescent="0.25">
      <c r="A44" t="s">
        <v>517</v>
      </c>
      <c r="B44" t="s">
        <v>806</v>
      </c>
      <c r="C44" t="s">
        <v>817</v>
      </c>
      <c r="D44" t="s">
        <v>818</v>
      </c>
      <c r="E44">
        <v>0</v>
      </c>
    </row>
    <row r="45" spans="1:5" x14ac:dyDescent="0.25">
      <c r="A45" t="s">
        <v>517</v>
      </c>
      <c r="B45" t="s">
        <v>806</v>
      </c>
      <c r="C45" t="s">
        <v>819</v>
      </c>
      <c r="D45" t="s">
        <v>820</v>
      </c>
      <c r="E45">
        <v>1</v>
      </c>
    </row>
    <row r="46" spans="1:5" x14ac:dyDescent="0.25">
      <c r="A46" t="s">
        <v>517</v>
      </c>
      <c r="B46" t="s">
        <v>806</v>
      </c>
      <c r="C46" t="s">
        <v>821</v>
      </c>
      <c r="D46" t="s">
        <v>822</v>
      </c>
      <c r="E46">
        <v>2</v>
      </c>
    </row>
    <row r="47" spans="1:5" x14ac:dyDescent="0.25">
      <c r="A47" t="s">
        <v>517</v>
      </c>
      <c r="B47" t="s">
        <v>806</v>
      </c>
      <c r="C47" t="s">
        <v>823</v>
      </c>
      <c r="D47" t="s">
        <v>824</v>
      </c>
      <c r="E47">
        <v>2</v>
      </c>
    </row>
    <row r="48" spans="1:5" x14ac:dyDescent="0.25">
      <c r="A48" t="s">
        <v>517</v>
      </c>
      <c r="B48" t="s">
        <v>806</v>
      </c>
      <c r="C48" t="s">
        <v>825</v>
      </c>
      <c r="D48" t="s">
        <v>826</v>
      </c>
      <c r="E48">
        <v>1</v>
      </c>
    </row>
    <row r="49" spans="1:5" x14ac:dyDescent="0.25">
      <c r="A49" t="s">
        <v>517</v>
      </c>
      <c r="B49" t="s">
        <v>806</v>
      </c>
      <c r="C49" t="s">
        <v>827</v>
      </c>
      <c r="D49" t="s">
        <v>828</v>
      </c>
      <c r="E49">
        <v>0</v>
      </c>
    </row>
    <row r="50" spans="1:5" x14ac:dyDescent="0.25">
      <c r="A50" t="s">
        <v>462</v>
      </c>
      <c r="B50" t="s">
        <v>829</v>
      </c>
      <c r="C50" t="s">
        <v>830</v>
      </c>
      <c r="D50" t="s">
        <v>831</v>
      </c>
      <c r="E50">
        <v>0</v>
      </c>
    </row>
    <row r="51" spans="1:5" x14ac:dyDescent="0.25">
      <c r="A51" t="s">
        <v>462</v>
      </c>
      <c r="B51" t="s">
        <v>829</v>
      </c>
      <c r="C51" t="s">
        <v>832</v>
      </c>
      <c r="D51" t="s">
        <v>833</v>
      </c>
      <c r="E51">
        <v>1</v>
      </c>
    </row>
    <row r="52" spans="1:5" x14ac:dyDescent="0.25">
      <c r="A52" t="s">
        <v>462</v>
      </c>
      <c r="B52" t="s">
        <v>829</v>
      </c>
      <c r="C52" t="s">
        <v>834</v>
      </c>
      <c r="D52" t="s">
        <v>835</v>
      </c>
      <c r="E52">
        <v>0</v>
      </c>
    </row>
    <row r="53" spans="1:5" x14ac:dyDescent="0.25">
      <c r="A53" t="s">
        <v>462</v>
      </c>
      <c r="B53" t="s">
        <v>829</v>
      </c>
      <c r="C53" t="s">
        <v>836</v>
      </c>
      <c r="D53" t="s">
        <v>837</v>
      </c>
      <c r="E53">
        <v>0</v>
      </c>
    </row>
    <row r="54" spans="1:5" x14ac:dyDescent="0.25">
      <c r="A54" t="s">
        <v>462</v>
      </c>
      <c r="B54" t="s">
        <v>829</v>
      </c>
      <c r="C54" t="s">
        <v>838</v>
      </c>
      <c r="D54" t="s">
        <v>839</v>
      </c>
      <c r="E54">
        <v>0</v>
      </c>
    </row>
    <row r="55" spans="1:5" x14ac:dyDescent="0.25">
      <c r="A55" t="s">
        <v>384</v>
      </c>
      <c r="B55" t="s">
        <v>840</v>
      </c>
      <c r="C55" t="s">
        <v>841</v>
      </c>
      <c r="D55" t="s">
        <v>842</v>
      </c>
      <c r="E55">
        <v>0</v>
      </c>
    </row>
    <row r="56" spans="1:5" x14ac:dyDescent="0.25">
      <c r="A56" t="s">
        <v>384</v>
      </c>
      <c r="B56" t="s">
        <v>840</v>
      </c>
      <c r="C56" t="s">
        <v>843</v>
      </c>
      <c r="D56" t="s">
        <v>844</v>
      </c>
      <c r="E56">
        <v>0</v>
      </c>
    </row>
    <row r="57" spans="1:5" x14ac:dyDescent="0.25">
      <c r="A57" t="s">
        <v>384</v>
      </c>
      <c r="B57" t="s">
        <v>840</v>
      </c>
      <c r="C57" t="s">
        <v>845</v>
      </c>
      <c r="D57" t="s">
        <v>846</v>
      </c>
      <c r="E57">
        <v>0</v>
      </c>
    </row>
    <row r="58" spans="1:5" x14ac:dyDescent="0.25">
      <c r="A58" t="s">
        <v>384</v>
      </c>
      <c r="B58" t="s">
        <v>840</v>
      </c>
      <c r="C58" t="s">
        <v>847</v>
      </c>
      <c r="D58" t="s">
        <v>848</v>
      </c>
      <c r="E58">
        <v>0</v>
      </c>
    </row>
    <row r="59" spans="1:5" x14ac:dyDescent="0.25">
      <c r="A59" t="s">
        <v>384</v>
      </c>
      <c r="B59" t="s">
        <v>840</v>
      </c>
      <c r="C59" t="s">
        <v>849</v>
      </c>
      <c r="D59" t="s">
        <v>850</v>
      </c>
      <c r="E59">
        <v>0</v>
      </c>
    </row>
    <row r="60" spans="1:5" x14ac:dyDescent="0.25">
      <c r="A60" t="s">
        <v>384</v>
      </c>
      <c r="B60" t="s">
        <v>840</v>
      </c>
      <c r="C60" t="s">
        <v>851</v>
      </c>
      <c r="D60" t="s">
        <v>852</v>
      </c>
      <c r="E60">
        <v>14</v>
      </c>
    </row>
    <row r="61" spans="1:5" x14ac:dyDescent="0.25">
      <c r="A61" t="s">
        <v>384</v>
      </c>
      <c r="B61" t="s">
        <v>840</v>
      </c>
      <c r="C61" t="s">
        <v>853</v>
      </c>
      <c r="D61" t="s">
        <v>854</v>
      </c>
      <c r="E61">
        <v>0</v>
      </c>
    </row>
    <row r="62" spans="1:5" x14ac:dyDescent="0.25">
      <c r="A62" t="s">
        <v>674</v>
      </c>
      <c r="B62" t="s">
        <v>855</v>
      </c>
      <c r="C62" t="s">
        <v>856</v>
      </c>
      <c r="D62" t="s">
        <v>857</v>
      </c>
      <c r="E62">
        <v>2</v>
      </c>
    </row>
    <row r="63" spans="1:5" x14ac:dyDescent="0.25">
      <c r="A63" t="s">
        <v>674</v>
      </c>
      <c r="B63" t="s">
        <v>855</v>
      </c>
      <c r="C63" t="s">
        <v>858</v>
      </c>
      <c r="D63" t="s">
        <v>859</v>
      </c>
      <c r="E63">
        <v>0</v>
      </c>
    </row>
    <row r="64" spans="1:5" x14ac:dyDescent="0.25">
      <c r="A64" t="s">
        <v>674</v>
      </c>
      <c r="B64" t="s">
        <v>855</v>
      </c>
      <c r="C64" t="s">
        <v>860</v>
      </c>
      <c r="D64" t="s">
        <v>861</v>
      </c>
      <c r="E64">
        <v>0</v>
      </c>
    </row>
    <row r="65" spans="1:5" x14ac:dyDescent="0.25">
      <c r="A65" t="s">
        <v>674</v>
      </c>
      <c r="B65" t="s">
        <v>855</v>
      </c>
      <c r="C65" t="s">
        <v>862</v>
      </c>
      <c r="D65" t="s">
        <v>863</v>
      </c>
      <c r="E65">
        <v>4</v>
      </c>
    </row>
    <row r="66" spans="1:5" x14ac:dyDescent="0.25">
      <c r="A66" t="s">
        <v>674</v>
      </c>
      <c r="B66" t="s">
        <v>855</v>
      </c>
      <c r="C66" t="s">
        <v>864</v>
      </c>
      <c r="D66" t="s">
        <v>865</v>
      </c>
      <c r="E66">
        <v>8</v>
      </c>
    </row>
    <row r="67" spans="1:5" x14ac:dyDescent="0.25">
      <c r="A67" t="s">
        <v>674</v>
      </c>
      <c r="B67" t="s">
        <v>855</v>
      </c>
      <c r="C67" t="s">
        <v>866</v>
      </c>
      <c r="D67" t="s">
        <v>867</v>
      </c>
      <c r="E67">
        <v>4</v>
      </c>
    </row>
    <row r="68" spans="1:5" x14ac:dyDescent="0.25">
      <c r="A68" t="s">
        <v>674</v>
      </c>
      <c r="B68" t="s">
        <v>855</v>
      </c>
      <c r="C68" t="s">
        <v>868</v>
      </c>
      <c r="D68" t="s">
        <v>869</v>
      </c>
      <c r="E68">
        <v>38</v>
      </c>
    </row>
    <row r="69" spans="1:5" x14ac:dyDescent="0.25">
      <c r="A69" t="s">
        <v>674</v>
      </c>
      <c r="B69" t="s">
        <v>855</v>
      </c>
      <c r="C69" t="s">
        <v>870</v>
      </c>
      <c r="D69" t="s">
        <v>871</v>
      </c>
      <c r="E69">
        <v>1</v>
      </c>
    </row>
    <row r="70" spans="1:5" x14ac:dyDescent="0.25">
      <c r="A70" t="s">
        <v>476</v>
      </c>
      <c r="B70" t="s">
        <v>872</v>
      </c>
      <c r="C70" t="s">
        <v>873</v>
      </c>
      <c r="D70" t="s">
        <v>874</v>
      </c>
      <c r="E70">
        <v>0</v>
      </c>
    </row>
    <row r="71" spans="1:5" x14ac:dyDescent="0.25">
      <c r="A71" t="s">
        <v>476</v>
      </c>
      <c r="B71" t="s">
        <v>872</v>
      </c>
      <c r="C71" t="s">
        <v>875</v>
      </c>
      <c r="D71" t="s">
        <v>876</v>
      </c>
      <c r="E71">
        <v>0</v>
      </c>
    </row>
    <row r="72" spans="1:5" x14ac:dyDescent="0.25">
      <c r="A72" t="s">
        <v>476</v>
      </c>
      <c r="B72" t="s">
        <v>872</v>
      </c>
      <c r="C72" t="s">
        <v>877</v>
      </c>
      <c r="D72" t="s">
        <v>878</v>
      </c>
      <c r="E72">
        <v>0</v>
      </c>
    </row>
    <row r="73" spans="1:5" x14ac:dyDescent="0.25">
      <c r="A73" t="s">
        <v>471</v>
      </c>
      <c r="B73" t="s">
        <v>879</v>
      </c>
      <c r="C73" t="s">
        <v>880</v>
      </c>
      <c r="D73" t="s">
        <v>881</v>
      </c>
      <c r="E73">
        <v>0</v>
      </c>
    </row>
    <row r="74" spans="1:5" x14ac:dyDescent="0.25">
      <c r="A74" t="s">
        <v>471</v>
      </c>
      <c r="B74" t="s">
        <v>879</v>
      </c>
      <c r="C74" t="s">
        <v>882</v>
      </c>
      <c r="D74" t="s">
        <v>883</v>
      </c>
      <c r="E74">
        <v>0</v>
      </c>
    </row>
    <row r="75" spans="1:5" x14ac:dyDescent="0.25">
      <c r="A75" t="s">
        <v>471</v>
      </c>
      <c r="B75" t="s">
        <v>879</v>
      </c>
      <c r="C75" t="s">
        <v>884</v>
      </c>
      <c r="D75" t="s">
        <v>885</v>
      </c>
      <c r="E75">
        <v>21</v>
      </c>
    </row>
    <row r="76" spans="1:5" x14ac:dyDescent="0.25">
      <c r="A76" t="s">
        <v>471</v>
      </c>
      <c r="B76" t="s">
        <v>879</v>
      </c>
      <c r="C76" t="s">
        <v>886</v>
      </c>
      <c r="D76" t="s">
        <v>887</v>
      </c>
      <c r="E76">
        <v>2</v>
      </c>
    </row>
    <row r="77" spans="1:5" x14ac:dyDescent="0.25">
      <c r="A77" t="s">
        <v>425</v>
      </c>
      <c r="B77" t="s">
        <v>888</v>
      </c>
      <c r="C77" t="s">
        <v>889</v>
      </c>
      <c r="D77" t="s">
        <v>890</v>
      </c>
      <c r="E77">
        <v>0</v>
      </c>
    </row>
    <row r="78" spans="1:5" x14ac:dyDescent="0.25">
      <c r="A78" t="s">
        <v>425</v>
      </c>
      <c r="B78" t="s">
        <v>888</v>
      </c>
      <c r="C78" t="s">
        <v>891</v>
      </c>
      <c r="D78" t="s">
        <v>892</v>
      </c>
      <c r="E78">
        <v>2</v>
      </c>
    </row>
    <row r="79" spans="1:5" x14ac:dyDescent="0.25">
      <c r="A79" t="s">
        <v>425</v>
      </c>
      <c r="B79" t="s">
        <v>888</v>
      </c>
      <c r="C79" t="s">
        <v>893</v>
      </c>
      <c r="D79" t="s">
        <v>894</v>
      </c>
      <c r="E79">
        <v>0</v>
      </c>
    </row>
    <row r="80" spans="1:5" x14ac:dyDescent="0.25">
      <c r="A80" t="s">
        <v>425</v>
      </c>
      <c r="B80" t="s">
        <v>888</v>
      </c>
      <c r="C80" t="s">
        <v>895</v>
      </c>
      <c r="D80" t="s">
        <v>896</v>
      </c>
      <c r="E80">
        <v>0</v>
      </c>
    </row>
    <row r="81" spans="1:5" x14ac:dyDescent="0.25">
      <c r="A81" t="s">
        <v>425</v>
      </c>
      <c r="B81" t="s">
        <v>888</v>
      </c>
      <c r="C81" t="s">
        <v>897</v>
      </c>
      <c r="D81" t="s">
        <v>898</v>
      </c>
      <c r="E81">
        <v>0</v>
      </c>
    </row>
    <row r="82" spans="1:5" x14ac:dyDescent="0.25">
      <c r="A82" t="s">
        <v>425</v>
      </c>
      <c r="B82" t="s">
        <v>888</v>
      </c>
      <c r="C82" t="s">
        <v>899</v>
      </c>
      <c r="D82" t="s">
        <v>900</v>
      </c>
      <c r="E82">
        <v>0</v>
      </c>
    </row>
    <row r="83" spans="1:5" x14ac:dyDescent="0.25">
      <c r="A83" t="s">
        <v>630</v>
      </c>
      <c r="B83" t="s">
        <v>901</v>
      </c>
      <c r="C83" t="s">
        <v>902</v>
      </c>
      <c r="D83" t="s">
        <v>903</v>
      </c>
      <c r="E83">
        <v>0</v>
      </c>
    </row>
    <row r="84" spans="1:5" x14ac:dyDescent="0.25">
      <c r="A84" t="s">
        <v>630</v>
      </c>
      <c r="B84" t="s">
        <v>901</v>
      </c>
      <c r="C84" t="s">
        <v>904</v>
      </c>
      <c r="D84" t="s">
        <v>905</v>
      </c>
      <c r="E84">
        <v>0</v>
      </c>
    </row>
    <row r="85" spans="1:5" x14ac:dyDescent="0.25">
      <c r="A85" t="s">
        <v>630</v>
      </c>
      <c r="B85" t="s">
        <v>901</v>
      </c>
      <c r="C85" t="s">
        <v>906</v>
      </c>
      <c r="D85" t="s">
        <v>907</v>
      </c>
      <c r="E85">
        <v>3</v>
      </c>
    </row>
    <row r="86" spans="1:5" x14ac:dyDescent="0.25">
      <c r="A86" t="s">
        <v>630</v>
      </c>
      <c r="B86" t="s">
        <v>901</v>
      </c>
      <c r="C86" t="s">
        <v>908</v>
      </c>
      <c r="D86" t="s">
        <v>909</v>
      </c>
      <c r="E86">
        <v>0</v>
      </c>
    </row>
    <row r="87" spans="1:5" x14ac:dyDescent="0.25">
      <c r="A87" t="s">
        <v>630</v>
      </c>
      <c r="B87" t="s">
        <v>901</v>
      </c>
      <c r="C87" t="s">
        <v>910</v>
      </c>
      <c r="D87" t="s">
        <v>911</v>
      </c>
      <c r="E87">
        <v>1</v>
      </c>
    </row>
    <row r="88" spans="1:5" x14ac:dyDescent="0.25">
      <c r="A88" t="s">
        <v>630</v>
      </c>
      <c r="B88" t="s">
        <v>901</v>
      </c>
      <c r="C88" t="s">
        <v>912</v>
      </c>
      <c r="D88" t="s">
        <v>913</v>
      </c>
      <c r="E88">
        <v>1</v>
      </c>
    </row>
    <row r="89" spans="1:5" x14ac:dyDescent="0.25">
      <c r="A89" t="s">
        <v>630</v>
      </c>
      <c r="B89" t="s">
        <v>901</v>
      </c>
      <c r="C89" t="s">
        <v>914</v>
      </c>
      <c r="D89" t="s">
        <v>915</v>
      </c>
      <c r="E89">
        <v>1</v>
      </c>
    </row>
    <row r="90" spans="1:5" x14ac:dyDescent="0.25">
      <c r="A90" t="s">
        <v>630</v>
      </c>
      <c r="B90" t="s">
        <v>901</v>
      </c>
      <c r="C90" t="s">
        <v>916</v>
      </c>
      <c r="D90" t="s">
        <v>917</v>
      </c>
      <c r="E90">
        <v>0</v>
      </c>
    </row>
    <row r="91" spans="1:5" x14ac:dyDescent="0.25">
      <c r="A91" t="s">
        <v>630</v>
      </c>
      <c r="B91" t="s">
        <v>901</v>
      </c>
      <c r="C91" t="s">
        <v>918</v>
      </c>
      <c r="D91" t="s">
        <v>919</v>
      </c>
      <c r="E91">
        <v>0</v>
      </c>
    </row>
    <row r="92" spans="1:5" x14ac:dyDescent="0.25">
      <c r="A92" t="s">
        <v>363</v>
      </c>
      <c r="B92" t="s">
        <v>920</v>
      </c>
      <c r="C92" t="s">
        <v>921</v>
      </c>
      <c r="D92" t="s">
        <v>922</v>
      </c>
      <c r="E92">
        <v>0</v>
      </c>
    </row>
    <row r="93" spans="1:5" x14ac:dyDescent="0.25">
      <c r="A93" t="s">
        <v>363</v>
      </c>
      <c r="B93" t="s">
        <v>920</v>
      </c>
      <c r="C93" t="s">
        <v>923</v>
      </c>
      <c r="D93" t="s">
        <v>924</v>
      </c>
      <c r="E93">
        <v>0</v>
      </c>
    </row>
    <row r="94" spans="1:5" x14ac:dyDescent="0.25">
      <c r="A94" t="s">
        <v>363</v>
      </c>
      <c r="B94" t="s">
        <v>920</v>
      </c>
      <c r="C94" t="s">
        <v>925</v>
      </c>
      <c r="D94" t="s">
        <v>926</v>
      </c>
      <c r="E94">
        <v>6</v>
      </c>
    </row>
    <row r="95" spans="1:5" x14ac:dyDescent="0.25">
      <c r="A95" t="s">
        <v>363</v>
      </c>
      <c r="B95" t="s">
        <v>920</v>
      </c>
      <c r="C95" t="s">
        <v>927</v>
      </c>
      <c r="D95" t="s">
        <v>928</v>
      </c>
      <c r="E95">
        <v>3</v>
      </c>
    </row>
    <row r="96" spans="1:5" x14ac:dyDescent="0.25">
      <c r="A96" t="s">
        <v>363</v>
      </c>
      <c r="B96" t="s">
        <v>920</v>
      </c>
      <c r="C96" t="s">
        <v>929</v>
      </c>
      <c r="D96" t="s">
        <v>930</v>
      </c>
      <c r="E96">
        <v>1</v>
      </c>
    </row>
    <row r="97" spans="1:5" x14ac:dyDescent="0.25">
      <c r="A97" t="s">
        <v>363</v>
      </c>
      <c r="B97" t="s">
        <v>920</v>
      </c>
      <c r="C97" t="s">
        <v>931</v>
      </c>
      <c r="D97" t="s">
        <v>932</v>
      </c>
      <c r="E97">
        <v>0</v>
      </c>
    </row>
    <row r="98" spans="1:5" x14ac:dyDescent="0.25">
      <c r="A98" t="s">
        <v>391</v>
      </c>
      <c r="B98" t="s">
        <v>933</v>
      </c>
      <c r="C98" t="s">
        <v>934</v>
      </c>
      <c r="D98" t="s">
        <v>935</v>
      </c>
      <c r="E98">
        <v>0</v>
      </c>
    </row>
    <row r="99" spans="1:5" x14ac:dyDescent="0.25">
      <c r="A99" t="s">
        <v>391</v>
      </c>
      <c r="B99" t="s">
        <v>933</v>
      </c>
      <c r="C99" t="s">
        <v>936</v>
      </c>
      <c r="D99" t="s">
        <v>937</v>
      </c>
      <c r="E99">
        <v>0</v>
      </c>
    </row>
    <row r="100" spans="1:5" x14ac:dyDescent="0.25">
      <c r="A100" t="s">
        <v>391</v>
      </c>
      <c r="B100" t="s">
        <v>933</v>
      </c>
      <c r="C100" t="s">
        <v>938</v>
      </c>
      <c r="D100" t="s">
        <v>939</v>
      </c>
      <c r="E100">
        <v>0</v>
      </c>
    </row>
    <row r="101" spans="1:5" x14ac:dyDescent="0.25">
      <c r="A101" t="s">
        <v>391</v>
      </c>
      <c r="B101" t="s">
        <v>933</v>
      </c>
      <c r="C101" t="s">
        <v>940</v>
      </c>
      <c r="D101" t="s">
        <v>941</v>
      </c>
      <c r="E101">
        <v>0</v>
      </c>
    </row>
    <row r="102" spans="1:5" x14ac:dyDescent="0.25">
      <c r="A102" t="s">
        <v>399</v>
      </c>
      <c r="B102" t="s">
        <v>942</v>
      </c>
      <c r="C102" t="s">
        <v>943</v>
      </c>
      <c r="D102" t="s">
        <v>944</v>
      </c>
      <c r="E102">
        <v>0</v>
      </c>
    </row>
    <row r="103" spans="1:5" x14ac:dyDescent="0.25">
      <c r="A103" t="s">
        <v>399</v>
      </c>
      <c r="B103" t="s">
        <v>942</v>
      </c>
      <c r="C103" t="s">
        <v>945</v>
      </c>
      <c r="D103" t="s">
        <v>946</v>
      </c>
      <c r="E103">
        <v>0</v>
      </c>
    </row>
    <row r="104" spans="1:5" x14ac:dyDescent="0.25">
      <c r="A104" t="s">
        <v>399</v>
      </c>
      <c r="B104" t="s">
        <v>942</v>
      </c>
      <c r="C104" t="s">
        <v>947</v>
      </c>
      <c r="D104" t="s">
        <v>948</v>
      </c>
      <c r="E104">
        <v>0</v>
      </c>
    </row>
    <row r="105" spans="1:5" x14ac:dyDescent="0.25">
      <c r="A105" t="s">
        <v>399</v>
      </c>
      <c r="B105" t="s">
        <v>942</v>
      </c>
      <c r="C105" t="s">
        <v>949</v>
      </c>
      <c r="D105" t="s">
        <v>950</v>
      </c>
      <c r="E105">
        <v>0</v>
      </c>
    </row>
    <row r="106" spans="1:5" x14ac:dyDescent="0.25">
      <c r="A106" t="s">
        <v>399</v>
      </c>
      <c r="B106" t="s">
        <v>942</v>
      </c>
      <c r="C106" t="s">
        <v>951</v>
      </c>
      <c r="D106" t="s">
        <v>952</v>
      </c>
      <c r="E106">
        <v>0</v>
      </c>
    </row>
    <row r="107" spans="1:5" x14ac:dyDescent="0.25">
      <c r="A107" t="s">
        <v>376</v>
      </c>
      <c r="B107" t="s">
        <v>953</v>
      </c>
      <c r="C107" t="s">
        <v>954</v>
      </c>
      <c r="D107" t="s">
        <v>955</v>
      </c>
      <c r="E107">
        <v>0</v>
      </c>
    </row>
    <row r="108" spans="1:5" x14ac:dyDescent="0.25">
      <c r="A108" t="s">
        <v>376</v>
      </c>
      <c r="B108" t="s">
        <v>953</v>
      </c>
      <c r="C108" t="s">
        <v>956</v>
      </c>
      <c r="D108" t="s">
        <v>957</v>
      </c>
      <c r="E108">
        <v>0</v>
      </c>
    </row>
    <row r="109" spans="1:5" x14ac:dyDescent="0.25">
      <c r="A109" t="s">
        <v>376</v>
      </c>
      <c r="B109" t="s">
        <v>953</v>
      </c>
      <c r="C109" t="s">
        <v>958</v>
      </c>
      <c r="D109" t="s">
        <v>959</v>
      </c>
      <c r="E109">
        <v>0</v>
      </c>
    </row>
    <row r="110" spans="1:5" x14ac:dyDescent="0.25">
      <c r="A110" t="s">
        <v>498</v>
      </c>
      <c r="B110" t="s">
        <v>960</v>
      </c>
      <c r="C110" t="s">
        <v>961</v>
      </c>
      <c r="D110" t="s">
        <v>962</v>
      </c>
      <c r="E110">
        <v>0</v>
      </c>
    </row>
    <row r="111" spans="1:5" x14ac:dyDescent="0.25">
      <c r="A111" t="s">
        <v>498</v>
      </c>
      <c r="B111" t="s">
        <v>960</v>
      </c>
      <c r="C111" t="s">
        <v>963</v>
      </c>
      <c r="D111" t="s">
        <v>964</v>
      </c>
      <c r="E111">
        <v>5</v>
      </c>
    </row>
    <row r="112" spans="1:5" x14ac:dyDescent="0.25">
      <c r="A112" t="s">
        <v>498</v>
      </c>
      <c r="B112" t="s">
        <v>960</v>
      </c>
      <c r="C112" t="s">
        <v>965</v>
      </c>
      <c r="D112" t="s">
        <v>966</v>
      </c>
      <c r="E112">
        <v>14</v>
      </c>
    </row>
    <row r="113" spans="1:5" x14ac:dyDescent="0.25">
      <c r="A113" t="s">
        <v>498</v>
      </c>
      <c r="B113" t="s">
        <v>960</v>
      </c>
      <c r="C113" t="s">
        <v>967</v>
      </c>
      <c r="D113" t="s">
        <v>968</v>
      </c>
      <c r="E113">
        <v>15</v>
      </c>
    </row>
    <row r="114" spans="1:5" x14ac:dyDescent="0.25">
      <c r="A114" t="s">
        <v>498</v>
      </c>
      <c r="B114" t="s">
        <v>960</v>
      </c>
      <c r="C114" t="s">
        <v>969</v>
      </c>
      <c r="D114" t="s">
        <v>970</v>
      </c>
      <c r="E114">
        <v>24</v>
      </c>
    </row>
    <row r="115" spans="1:5" x14ac:dyDescent="0.25">
      <c r="A115" t="s">
        <v>617</v>
      </c>
      <c r="B115" t="s">
        <v>971</v>
      </c>
      <c r="C115" t="s">
        <v>972</v>
      </c>
      <c r="D115" t="s">
        <v>973</v>
      </c>
      <c r="E115">
        <v>0</v>
      </c>
    </row>
    <row r="116" spans="1:5" x14ac:dyDescent="0.25">
      <c r="A116" t="s">
        <v>617</v>
      </c>
      <c r="B116" t="s">
        <v>971</v>
      </c>
      <c r="C116" t="s">
        <v>974</v>
      </c>
      <c r="D116" t="s">
        <v>975</v>
      </c>
      <c r="E116">
        <v>0</v>
      </c>
    </row>
    <row r="117" spans="1:5" x14ac:dyDescent="0.25">
      <c r="A117" t="s">
        <v>650</v>
      </c>
      <c r="B117" t="s">
        <v>976</v>
      </c>
      <c r="C117" t="s">
        <v>977</v>
      </c>
      <c r="D117" t="s">
        <v>978</v>
      </c>
      <c r="E117">
        <v>0</v>
      </c>
    </row>
    <row r="118" spans="1:5" x14ac:dyDescent="0.25">
      <c r="A118" t="s">
        <v>650</v>
      </c>
      <c r="B118" t="s">
        <v>976</v>
      </c>
      <c r="C118" t="s">
        <v>979</v>
      </c>
      <c r="D118" t="s">
        <v>980</v>
      </c>
      <c r="E118">
        <v>1</v>
      </c>
    </row>
    <row r="119" spans="1:5" x14ac:dyDescent="0.25">
      <c r="A119" t="s">
        <v>650</v>
      </c>
      <c r="B119" t="s">
        <v>976</v>
      </c>
      <c r="C119" t="s">
        <v>981</v>
      </c>
      <c r="D119" t="s">
        <v>982</v>
      </c>
      <c r="E119">
        <v>2</v>
      </c>
    </row>
    <row r="120" spans="1:5" x14ac:dyDescent="0.25">
      <c r="A120" t="s">
        <v>650</v>
      </c>
      <c r="B120" t="s">
        <v>976</v>
      </c>
      <c r="C120" t="s">
        <v>983</v>
      </c>
      <c r="D120" t="s">
        <v>984</v>
      </c>
      <c r="E120">
        <v>0</v>
      </c>
    </row>
    <row r="121" spans="1:5" x14ac:dyDescent="0.25">
      <c r="A121" t="s">
        <v>650</v>
      </c>
      <c r="B121" t="s">
        <v>976</v>
      </c>
      <c r="C121" t="s">
        <v>985</v>
      </c>
      <c r="D121" t="s">
        <v>986</v>
      </c>
      <c r="E121">
        <v>0</v>
      </c>
    </row>
    <row r="122" spans="1:5" x14ac:dyDescent="0.25">
      <c r="A122" t="s">
        <v>650</v>
      </c>
      <c r="B122" t="s">
        <v>976</v>
      </c>
      <c r="C122" t="s">
        <v>987</v>
      </c>
      <c r="D122" t="s">
        <v>988</v>
      </c>
      <c r="E122">
        <v>0</v>
      </c>
    </row>
    <row r="123" spans="1:5" x14ac:dyDescent="0.25">
      <c r="A123" t="s">
        <v>650</v>
      </c>
      <c r="B123" t="s">
        <v>976</v>
      </c>
      <c r="C123" t="s">
        <v>989</v>
      </c>
      <c r="D123" t="s">
        <v>990</v>
      </c>
      <c r="E123">
        <v>0</v>
      </c>
    </row>
    <row r="124" spans="1:5" x14ac:dyDescent="0.25">
      <c r="A124" t="s">
        <v>650</v>
      </c>
      <c r="B124" t="s">
        <v>976</v>
      </c>
      <c r="C124" t="s">
        <v>991</v>
      </c>
      <c r="D124" t="s">
        <v>992</v>
      </c>
      <c r="E124">
        <v>6</v>
      </c>
    </row>
    <row r="125" spans="1:5" x14ac:dyDescent="0.25">
      <c r="A125" t="s">
        <v>650</v>
      </c>
      <c r="B125" t="s">
        <v>976</v>
      </c>
      <c r="C125" t="s">
        <v>993</v>
      </c>
      <c r="D125" t="s">
        <v>994</v>
      </c>
      <c r="E125">
        <v>0</v>
      </c>
    </row>
    <row r="126" spans="1:5" x14ac:dyDescent="0.25">
      <c r="A126" t="s">
        <v>650</v>
      </c>
      <c r="B126" t="s">
        <v>976</v>
      </c>
      <c r="C126" t="s">
        <v>995</v>
      </c>
      <c r="D126" t="s">
        <v>996</v>
      </c>
      <c r="E126">
        <v>0</v>
      </c>
    </row>
    <row r="127" spans="1:5" x14ac:dyDescent="0.25">
      <c r="A127" t="s">
        <v>493</v>
      </c>
      <c r="B127" t="s">
        <v>997</v>
      </c>
      <c r="C127" t="s">
        <v>998</v>
      </c>
      <c r="D127" t="s">
        <v>999</v>
      </c>
      <c r="E127">
        <v>0</v>
      </c>
    </row>
    <row r="128" spans="1:5" x14ac:dyDescent="0.25">
      <c r="A128" t="s">
        <v>493</v>
      </c>
      <c r="B128" t="s">
        <v>997</v>
      </c>
      <c r="C128" t="s">
        <v>1000</v>
      </c>
      <c r="D128" t="s">
        <v>1001</v>
      </c>
      <c r="E128">
        <v>10</v>
      </c>
    </row>
    <row r="129" spans="1:5" x14ac:dyDescent="0.25">
      <c r="A129" t="s">
        <v>493</v>
      </c>
      <c r="B129" t="s">
        <v>997</v>
      </c>
      <c r="C129" t="s">
        <v>1002</v>
      </c>
      <c r="D129" t="s">
        <v>1003</v>
      </c>
      <c r="E129">
        <v>0</v>
      </c>
    </row>
    <row r="130" spans="1:5" x14ac:dyDescent="0.25">
      <c r="A130" t="s">
        <v>586</v>
      </c>
      <c r="B130" t="s">
        <v>1004</v>
      </c>
      <c r="C130" t="s">
        <v>1005</v>
      </c>
      <c r="D130" t="s">
        <v>1006</v>
      </c>
      <c r="E130">
        <v>0</v>
      </c>
    </row>
    <row r="131" spans="1:5" x14ac:dyDescent="0.25">
      <c r="A131" t="s">
        <v>586</v>
      </c>
      <c r="B131" t="s">
        <v>1004</v>
      </c>
      <c r="C131" t="s">
        <v>1007</v>
      </c>
      <c r="D131" t="s">
        <v>1008</v>
      </c>
      <c r="E131">
        <v>0</v>
      </c>
    </row>
    <row r="132" spans="1:5" x14ac:dyDescent="0.25">
      <c r="A132" t="s">
        <v>586</v>
      </c>
      <c r="B132" t="s">
        <v>1004</v>
      </c>
      <c r="C132" t="s">
        <v>1009</v>
      </c>
      <c r="D132" t="s">
        <v>1010</v>
      </c>
      <c r="E132">
        <v>41</v>
      </c>
    </row>
    <row r="133" spans="1:5" x14ac:dyDescent="0.25">
      <c r="A133" t="s">
        <v>586</v>
      </c>
      <c r="B133" t="s">
        <v>1004</v>
      </c>
      <c r="C133" t="s">
        <v>1011</v>
      </c>
      <c r="D133" t="s">
        <v>1012</v>
      </c>
      <c r="E133">
        <v>0</v>
      </c>
    </row>
    <row r="134" spans="1:5" x14ac:dyDescent="0.25">
      <c r="A134" t="s">
        <v>586</v>
      </c>
      <c r="B134" t="s">
        <v>1004</v>
      </c>
      <c r="C134" t="s">
        <v>1013</v>
      </c>
      <c r="D134" t="s">
        <v>1014</v>
      </c>
      <c r="E134">
        <v>0</v>
      </c>
    </row>
    <row r="135" spans="1:5" x14ac:dyDescent="0.25">
      <c r="A135" t="s">
        <v>586</v>
      </c>
      <c r="B135" t="s">
        <v>1004</v>
      </c>
      <c r="C135" t="s">
        <v>1015</v>
      </c>
      <c r="D135" t="s">
        <v>1016</v>
      </c>
      <c r="E135">
        <v>0</v>
      </c>
    </row>
    <row r="136" spans="1:5" x14ac:dyDescent="0.25">
      <c r="A136" t="s">
        <v>586</v>
      </c>
      <c r="B136" t="s">
        <v>1004</v>
      </c>
      <c r="C136" t="s">
        <v>1017</v>
      </c>
      <c r="D136" t="s">
        <v>1018</v>
      </c>
      <c r="E136">
        <v>0</v>
      </c>
    </row>
    <row r="137" spans="1:5" x14ac:dyDescent="0.25">
      <c r="A137" t="s">
        <v>586</v>
      </c>
      <c r="B137" t="s">
        <v>1004</v>
      </c>
      <c r="C137" t="s">
        <v>1019</v>
      </c>
      <c r="D137" t="s">
        <v>1020</v>
      </c>
      <c r="E137">
        <v>2</v>
      </c>
    </row>
    <row r="138" spans="1:5" x14ac:dyDescent="0.25">
      <c r="A138" t="s">
        <v>586</v>
      </c>
      <c r="B138" t="s">
        <v>1004</v>
      </c>
      <c r="C138" t="s">
        <v>1021</v>
      </c>
      <c r="D138" t="s">
        <v>1022</v>
      </c>
      <c r="E138">
        <v>1</v>
      </c>
    </row>
    <row r="139" spans="1:5" x14ac:dyDescent="0.25">
      <c r="A139" t="s">
        <v>586</v>
      </c>
      <c r="B139" t="s">
        <v>1004</v>
      </c>
      <c r="C139" t="s">
        <v>1023</v>
      </c>
      <c r="D139" t="s">
        <v>1024</v>
      </c>
      <c r="E139">
        <v>5</v>
      </c>
    </row>
    <row r="140" spans="1:5" x14ac:dyDescent="0.25">
      <c r="A140" t="s">
        <v>586</v>
      </c>
      <c r="B140" t="s">
        <v>1004</v>
      </c>
      <c r="C140" t="s">
        <v>1025</v>
      </c>
      <c r="D140" t="s">
        <v>1026</v>
      </c>
      <c r="E140">
        <v>0</v>
      </c>
    </row>
    <row r="141" spans="1:5" x14ac:dyDescent="0.25">
      <c r="A141" t="s">
        <v>586</v>
      </c>
      <c r="B141" t="s">
        <v>1004</v>
      </c>
      <c r="C141" t="s">
        <v>1027</v>
      </c>
      <c r="D141" t="s">
        <v>1028</v>
      </c>
      <c r="E141">
        <v>0</v>
      </c>
    </row>
    <row r="142" spans="1:5" x14ac:dyDescent="0.25">
      <c r="A142" t="s">
        <v>586</v>
      </c>
      <c r="B142" t="s">
        <v>1004</v>
      </c>
      <c r="C142" t="s">
        <v>1029</v>
      </c>
      <c r="D142" t="s">
        <v>1030</v>
      </c>
      <c r="E142">
        <v>2</v>
      </c>
    </row>
    <row r="143" spans="1:5" x14ac:dyDescent="0.25">
      <c r="A143" t="s">
        <v>532</v>
      </c>
      <c r="B143" t="s">
        <v>1031</v>
      </c>
      <c r="C143" t="s">
        <v>1032</v>
      </c>
      <c r="D143" t="s">
        <v>1033</v>
      </c>
      <c r="E143">
        <v>0</v>
      </c>
    </row>
    <row r="144" spans="1:5" x14ac:dyDescent="0.25">
      <c r="A144" t="s">
        <v>532</v>
      </c>
      <c r="B144" t="s">
        <v>1031</v>
      </c>
      <c r="C144" t="s">
        <v>1034</v>
      </c>
      <c r="D144" t="s">
        <v>1035</v>
      </c>
      <c r="E144">
        <v>0</v>
      </c>
    </row>
    <row r="145" spans="1:5" x14ac:dyDescent="0.25">
      <c r="A145" t="s">
        <v>532</v>
      </c>
      <c r="B145" t="s">
        <v>1031</v>
      </c>
      <c r="C145" t="s">
        <v>1036</v>
      </c>
      <c r="D145" t="s">
        <v>1037</v>
      </c>
      <c r="E145">
        <v>0</v>
      </c>
    </row>
    <row r="146" spans="1:5" x14ac:dyDescent="0.25">
      <c r="A146" t="s">
        <v>532</v>
      </c>
      <c r="B146" t="s">
        <v>1031</v>
      </c>
      <c r="C146" t="s">
        <v>1038</v>
      </c>
      <c r="D146" t="s">
        <v>1039</v>
      </c>
      <c r="E146">
        <v>0</v>
      </c>
    </row>
    <row r="147" spans="1:5" x14ac:dyDescent="0.25">
      <c r="A147" t="s">
        <v>532</v>
      </c>
      <c r="B147" t="s">
        <v>1031</v>
      </c>
      <c r="C147" t="s">
        <v>1040</v>
      </c>
      <c r="D147" t="s">
        <v>1041</v>
      </c>
      <c r="E147">
        <v>0</v>
      </c>
    </row>
    <row r="148" spans="1:5" x14ac:dyDescent="0.25">
      <c r="A148" t="s">
        <v>532</v>
      </c>
      <c r="B148" t="s">
        <v>1031</v>
      </c>
      <c r="C148" t="s">
        <v>1042</v>
      </c>
      <c r="D148" t="s">
        <v>1043</v>
      </c>
      <c r="E148">
        <v>3</v>
      </c>
    </row>
    <row r="149" spans="1:5" x14ac:dyDescent="0.25">
      <c r="A149" t="s">
        <v>532</v>
      </c>
      <c r="B149" t="s">
        <v>1031</v>
      </c>
      <c r="C149" t="s">
        <v>1044</v>
      </c>
      <c r="D149" t="s">
        <v>1045</v>
      </c>
      <c r="E149">
        <v>1</v>
      </c>
    </row>
    <row r="150" spans="1:5" x14ac:dyDescent="0.25">
      <c r="A150" t="s">
        <v>532</v>
      </c>
      <c r="B150" t="s">
        <v>1031</v>
      </c>
      <c r="C150" t="s">
        <v>1046</v>
      </c>
      <c r="D150" t="s">
        <v>1047</v>
      </c>
      <c r="E150">
        <v>0</v>
      </c>
    </row>
    <row r="151" spans="1:5" x14ac:dyDescent="0.25">
      <c r="A151" t="s">
        <v>532</v>
      </c>
      <c r="B151" t="s">
        <v>1031</v>
      </c>
      <c r="C151" t="s">
        <v>1048</v>
      </c>
      <c r="D151" t="s">
        <v>1049</v>
      </c>
      <c r="E151">
        <v>0</v>
      </c>
    </row>
    <row r="152" spans="1:5" x14ac:dyDescent="0.25">
      <c r="A152" t="s">
        <v>532</v>
      </c>
      <c r="B152" t="s">
        <v>1031</v>
      </c>
      <c r="C152" t="s">
        <v>1050</v>
      </c>
      <c r="D152" t="s">
        <v>1051</v>
      </c>
      <c r="E152">
        <v>0</v>
      </c>
    </row>
    <row r="153" spans="1:5" x14ac:dyDescent="0.25">
      <c r="A153" t="s">
        <v>659</v>
      </c>
      <c r="B153" t="s">
        <v>1052</v>
      </c>
      <c r="C153" t="s">
        <v>1053</v>
      </c>
      <c r="D153" t="s">
        <v>1054</v>
      </c>
      <c r="E153">
        <v>0</v>
      </c>
    </row>
    <row r="154" spans="1:5" x14ac:dyDescent="0.25">
      <c r="A154" t="s">
        <v>659</v>
      </c>
      <c r="B154" t="s">
        <v>1052</v>
      </c>
      <c r="C154" t="s">
        <v>1055</v>
      </c>
      <c r="D154" t="s">
        <v>1056</v>
      </c>
      <c r="E154">
        <v>0</v>
      </c>
    </row>
    <row r="155" spans="1:5" x14ac:dyDescent="0.25">
      <c r="A155" t="s">
        <v>659</v>
      </c>
      <c r="B155" t="s">
        <v>1052</v>
      </c>
      <c r="C155" t="s">
        <v>1057</v>
      </c>
      <c r="D155" t="s">
        <v>1058</v>
      </c>
      <c r="E155">
        <v>0</v>
      </c>
    </row>
    <row r="156" spans="1:5" x14ac:dyDescent="0.25">
      <c r="A156" t="s">
        <v>659</v>
      </c>
      <c r="B156" t="s">
        <v>1052</v>
      </c>
      <c r="C156" t="s">
        <v>1059</v>
      </c>
      <c r="D156" t="s">
        <v>1060</v>
      </c>
      <c r="E156">
        <v>43</v>
      </c>
    </row>
    <row r="157" spans="1:5" x14ac:dyDescent="0.25">
      <c r="A157" t="s">
        <v>659</v>
      </c>
      <c r="B157" t="s">
        <v>1052</v>
      </c>
      <c r="C157" t="s">
        <v>1061</v>
      </c>
      <c r="D157" t="s">
        <v>1062</v>
      </c>
      <c r="E157">
        <v>0</v>
      </c>
    </row>
    <row r="158" spans="1:5" x14ac:dyDescent="0.25">
      <c r="A158" t="s">
        <v>659</v>
      </c>
      <c r="B158" t="s">
        <v>1052</v>
      </c>
      <c r="C158" t="s">
        <v>1063</v>
      </c>
      <c r="D158" t="s">
        <v>1064</v>
      </c>
      <c r="E158">
        <v>0</v>
      </c>
    </row>
    <row r="159" spans="1:5" x14ac:dyDescent="0.25">
      <c r="A159" t="s">
        <v>659</v>
      </c>
      <c r="B159" t="s">
        <v>1052</v>
      </c>
      <c r="C159" t="s">
        <v>1065</v>
      </c>
      <c r="D159" t="s">
        <v>1066</v>
      </c>
      <c r="E159">
        <v>0</v>
      </c>
    </row>
    <row r="160" spans="1:5" x14ac:dyDescent="0.25">
      <c r="A160" t="s">
        <v>659</v>
      </c>
      <c r="B160" t="s">
        <v>1052</v>
      </c>
      <c r="C160" t="s">
        <v>1067</v>
      </c>
      <c r="D160" t="s">
        <v>1068</v>
      </c>
      <c r="E160">
        <v>0</v>
      </c>
    </row>
    <row r="161" spans="1:5" x14ac:dyDescent="0.25">
      <c r="A161" t="s">
        <v>659</v>
      </c>
      <c r="B161" t="s">
        <v>1052</v>
      </c>
      <c r="C161" t="s">
        <v>1069</v>
      </c>
      <c r="D161" t="s">
        <v>1070</v>
      </c>
      <c r="E161">
        <v>0</v>
      </c>
    </row>
    <row r="162" spans="1:5" x14ac:dyDescent="0.25">
      <c r="A162" t="s">
        <v>659</v>
      </c>
      <c r="B162" t="s">
        <v>1052</v>
      </c>
      <c r="C162" t="s">
        <v>1071</v>
      </c>
      <c r="D162" t="s">
        <v>1072</v>
      </c>
      <c r="E162">
        <v>24</v>
      </c>
    </row>
    <row r="163" spans="1:5" x14ac:dyDescent="0.25">
      <c r="A163" t="s">
        <v>659</v>
      </c>
      <c r="B163" t="s">
        <v>1052</v>
      </c>
      <c r="C163" t="s">
        <v>1073</v>
      </c>
      <c r="D163" t="s">
        <v>1074</v>
      </c>
      <c r="E163">
        <v>0</v>
      </c>
    </row>
    <row r="164" spans="1:5" x14ac:dyDescent="0.25">
      <c r="A164" t="s">
        <v>482</v>
      </c>
      <c r="B164" t="s">
        <v>1075</v>
      </c>
      <c r="C164" t="s">
        <v>1076</v>
      </c>
      <c r="D164" t="s">
        <v>1077</v>
      </c>
      <c r="E164">
        <v>0</v>
      </c>
    </row>
    <row r="165" spans="1:5" x14ac:dyDescent="0.25">
      <c r="A165" t="s">
        <v>482</v>
      </c>
      <c r="B165" t="s">
        <v>1075</v>
      </c>
      <c r="C165" t="s">
        <v>1078</v>
      </c>
      <c r="D165" t="s">
        <v>1079</v>
      </c>
      <c r="E165">
        <v>0</v>
      </c>
    </row>
    <row r="166" spans="1:5" x14ac:dyDescent="0.25">
      <c r="A166" t="s">
        <v>482</v>
      </c>
      <c r="B166" t="s">
        <v>1075</v>
      </c>
      <c r="C166" t="s">
        <v>1080</v>
      </c>
      <c r="D166" t="s">
        <v>1081</v>
      </c>
      <c r="E166">
        <v>2</v>
      </c>
    </row>
    <row r="167" spans="1:5" x14ac:dyDescent="0.25">
      <c r="A167" t="s">
        <v>691</v>
      </c>
      <c r="B167" t="s">
        <v>1082</v>
      </c>
      <c r="C167" t="s">
        <v>1083</v>
      </c>
      <c r="D167" t="s">
        <v>1084</v>
      </c>
      <c r="E167">
        <v>0</v>
      </c>
    </row>
    <row r="168" spans="1:5" x14ac:dyDescent="0.25">
      <c r="A168" t="s">
        <v>691</v>
      </c>
      <c r="B168" t="s">
        <v>1082</v>
      </c>
      <c r="C168" t="s">
        <v>1085</v>
      </c>
      <c r="D168" t="s">
        <v>1086</v>
      </c>
      <c r="E168">
        <v>0</v>
      </c>
    </row>
    <row r="169" spans="1:5" x14ac:dyDescent="0.25">
      <c r="A169" t="s">
        <v>691</v>
      </c>
      <c r="B169" t="s">
        <v>1082</v>
      </c>
      <c r="C169" t="s">
        <v>1087</v>
      </c>
      <c r="D169" t="s">
        <v>1088</v>
      </c>
      <c r="E169">
        <v>0</v>
      </c>
    </row>
    <row r="170" spans="1:5" x14ac:dyDescent="0.25">
      <c r="A170" t="s">
        <v>691</v>
      </c>
      <c r="B170" t="s">
        <v>1082</v>
      </c>
      <c r="C170" t="s">
        <v>1089</v>
      </c>
      <c r="D170" t="s">
        <v>1090</v>
      </c>
      <c r="E170">
        <v>0</v>
      </c>
    </row>
    <row r="171" spans="1:5" x14ac:dyDescent="0.25">
      <c r="A171" t="s">
        <v>691</v>
      </c>
      <c r="B171" t="s">
        <v>1082</v>
      </c>
      <c r="C171" t="s">
        <v>1091</v>
      </c>
      <c r="D171" t="s">
        <v>1092</v>
      </c>
      <c r="E171">
        <v>0</v>
      </c>
    </row>
    <row r="172" spans="1:5" x14ac:dyDescent="0.25">
      <c r="A172" t="s">
        <v>691</v>
      </c>
      <c r="B172" t="s">
        <v>1082</v>
      </c>
      <c r="C172" t="s">
        <v>1093</v>
      </c>
      <c r="D172" t="s">
        <v>1094</v>
      </c>
      <c r="E172">
        <v>4</v>
      </c>
    </row>
    <row r="173" spans="1:5" x14ac:dyDescent="0.25">
      <c r="A173" t="s">
        <v>620</v>
      </c>
      <c r="B173" t="s">
        <v>1095</v>
      </c>
      <c r="C173" t="s">
        <v>1096</v>
      </c>
      <c r="D173" t="s">
        <v>1097</v>
      </c>
      <c r="E173">
        <v>0</v>
      </c>
    </row>
    <row r="174" spans="1:5" x14ac:dyDescent="0.25">
      <c r="A174" t="s">
        <v>620</v>
      </c>
      <c r="B174" t="s">
        <v>1095</v>
      </c>
      <c r="C174" t="s">
        <v>1098</v>
      </c>
      <c r="D174" t="s">
        <v>1099</v>
      </c>
      <c r="E174">
        <v>0</v>
      </c>
    </row>
    <row r="175" spans="1:5" x14ac:dyDescent="0.25">
      <c r="A175" t="s">
        <v>620</v>
      </c>
      <c r="B175" t="s">
        <v>1095</v>
      </c>
      <c r="C175" t="s">
        <v>1100</v>
      </c>
      <c r="D175" t="s">
        <v>1101</v>
      </c>
      <c r="E175">
        <v>0</v>
      </c>
    </row>
    <row r="176" spans="1:5" x14ac:dyDescent="0.25">
      <c r="A176" t="s">
        <v>620</v>
      </c>
      <c r="B176" t="s">
        <v>1095</v>
      </c>
      <c r="C176" t="s">
        <v>1102</v>
      </c>
      <c r="D176" t="s">
        <v>1103</v>
      </c>
      <c r="E176">
        <v>0</v>
      </c>
    </row>
    <row r="177" spans="1:5" x14ac:dyDescent="0.25">
      <c r="A177" t="s">
        <v>620</v>
      </c>
      <c r="B177" t="s">
        <v>1095</v>
      </c>
      <c r="C177" t="s">
        <v>1104</v>
      </c>
      <c r="D177" t="s">
        <v>1105</v>
      </c>
      <c r="E177">
        <v>0</v>
      </c>
    </row>
    <row r="178" spans="1:5" x14ac:dyDescent="0.25">
      <c r="A178" t="s">
        <v>620</v>
      </c>
      <c r="B178" t="s">
        <v>1095</v>
      </c>
      <c r="C178" t="s">
        <v>1106</v>
      </c>
      <c r="D178" t="s">
        <v>1107</v>
      </c>
      <c r="E178">
        <v>0</v>
      </c>
    </row>
    <row r="179" spans="1:5" x14ac:dyDescent="0.25">
      <c r="A179" t="s">
        <v>620</v>
      </c>
      <c r="B179" t="s">
        <v>1095</v>
      </c>
      <c r="C179" t="s">
        <v>1108</v>
      </c>
      <c r="D179" t="s">
        <v>1109</v>
      </c>
      <c r="E179">
        <v>0</v>
      </c>
    </row>
    <row r="180" spans="1:5" x14ac:dyDescent="0.25">
      <c r="A180" t="s">
        <v>620</v>
      </c>
      <c r="B180" t="s">
        <v>1095</v>
      </c>
      <c r="C180" t="s">
        <v>1110</v>
      </c>
      <c r="D180" t="s">
        <v>1111</v>
      </c>
      <c r="E180">
        <v>0</v>
      </c>
    </row>
    <row r="181" spans="1:5" x14ac:dyDescent="0.25">
      <c r="A181" t="s">
        <v>620</v>
      </c>
      <c r="B181" t="s">
        <v>1095</v>
      </c>
      <c r="C181" t="s">
        <v>1112</v>
      </c>
      <c r="D181" t="s">
        <v>1113</v>
      </c>
      <c r="E181">
        <v>0</v>
      </c>
    </row>
    <row r="182" spans="1:5" x14ac:dyDescent="0.25">
      <c r="A182" t="s">
        <v>414</v>
      </c>
      <c r="B182" t="s">
        <v>1114</v>
      </c>
      <c r="C182" t="s">
        <v>1115</v>
      </c>
      <c r="D182" t="s">
        <v>1116</v>
      </c>
      <c r="E182">
        <v>0</v>
      </c>
    </row>
    <row r="183" spans="1:5" x14ac:dyDescent="0.25">
      <c r="A183" t="s">
        <v>414</v>
      </c>
      <c r="B183" t="s">
        <v>1114</v>
      </c>
      <c r="C183" t="s">
        <v>1117</v>
      </c>
      <c r="D183" t="s">
        <v>1118</v>
      </c>
      <c r="E183">
        <v>0</v>
      </c>
    </row>
    <row r="184" spans="1:5" x14ac:dyDescent="0.25">
      <c r="A184" t="s">
        <v>696</v>
      </c>
      <c r="B184" t="s">
        <v>1119</v>
      </c>
      <c r="C184" t="s">
        <v>1120</v>
      </c>
      <c r="D184" t="s">
        <v>1121</v>
      </c>
      <c r="E184">
        <v>0</v>
      </c>
    </row>
    <row r="185" spans="1:5" x14ac:dyDescent="0.25">
      <c r="A185" t="s">
        <v>696</v>
      </c>
      <c r="B185" t="s">
        <v>1119</v>
      </c>
      <c r="C185" t="s">
        <v>1122</v>
      </c>
      <c r="D185" t="s">
        <v>1123</v>
      </c>
      <c r="E185">
        <v>2</v>
      </c>
    </row>
    <row r="186" spans="1:5" x14ac:dyDescent="0.25">
      <c r="A186" t="s">
        <v>696</v>
      </c>
      <c r="B186" t="s">
        <v>1119</v>
      </c>
      <c r="C186" t="s">
        <v>1124</v>
      </c>
      <c r="D186" t="s">
        <v>1125</v>
      </c>
      <c r="E186">
        <v>3</v>
      </c>
    </row>
    <row r="187" spans="1:5" x14ac:dyDescent="0.25">
      <c r="A187" t="s">
        <v>487</v>
      </c>
      <c r="B187" t="s">
        <v>1126</v>
      </c>
      <c r="C187" t="s">
        <v>1127</v>
      </c>
      <c r="D187" t="s">
        <v>1128</v>
      </c>
      <c r="E187">
        <v>0</v>
      </c>
    </row>
    <row r="188" spans="1:5" x14ac:dyDescent="0.25">
      <c r="A188" t="s">
        <v>487</v>
      </c>
      <c r="B188" t="s">
        <v>1126</v>
      </c>
      <c r="C188" t="s">
        <v>1129</v>
      </c>
      <c r="D188" t="s">
        <v>1130</v>
      </c>
      <c r="E188">
        <v>2</v>
      </c>
    </row>
    <row r="189" spans="1:5" x14ac:dyDescent="0.25">
      <c r="A189" t="s">
        <v>487</v>
      </c>
      <c r="B189" t="s">
        <v>1126</v>
      </c>
      <c r="C189" t="s">
        <v>1131</v>
      </c>
      <c r="D189" t="s">
        <v>1132</v>
      </c>
      <c r="E189">
        <v>0</v>
      </c>
    </row>
    <row r="190" spans="1:5" x14ac:dyDescent="0.25">
      <c r="A190" t="s">
        <v>487</v>
      </c>
      <c r="B190" t="s">
        <v>1126</v>
      </c>
      <c r="C190" t="s">
        <v>1133</v>
      </c>
      <c r="D190" t="s">
        <v>1134</v>
      </c>
      <c r="E190">
        <v>0</v>
      </c>
    </row>
    <row r="191" spans="1:5" x14ac:dyDescent="0.25">
      <c r="A191" t="s">
        <v>487</v>
      </c>
      <c r="B191" t="s">
        <v>1126</v>
      </c>
      <c r="C191" t="s">
        <v>1135</v>
      </c>
      <c r="D191" t="s">
        <v>1136</v>
      </c>
      <c r="E191">
        <v>1</v>
      </c>
    </row>
    <row r="192" spans="1:5" x14ac:dyDescent="0.25">
      <c r="A192" t="s">
        <v>487</v>
      </c>
      <c r="B192" t="s">
        <v>1126</v>
      </c>
      <c r="C192" t="s">
        <v>1137</v>
      </c>
      <c r="D192" t="s">
        <v>1138</v>
      </c>
      <c r="E192">
        <v>0</v>
      </c>
    </row>
    <row r="193" spans="1:5" x14ac:dyDescent="0.25">
      <c r="A193" t="s">
        <v>487</v>
      </c>
      <c r="B193" t="s">
        <v>1126</v>
      </c>
      <c r="C193" t="s">
        <v>1139</v>
      </c>
      <c r="D193" t="s">
        <v>1140</v>
      </c>
      <c r="E193">
        <v>10</v>
      </c>
    </row>
    <row r="194" spans="1:5" x14ac:dyDescent="0.25">
      <c r="A194" t="s">
        <v>670</v>
      </c>
      <c r="B194" t="s">
        <v>1141</v>
      </c>
      <c r="C194" t="s">
        <v>1142</v>
      </c>
      <c r="D194" t="s">
        <v>1143</v>
      </c>
      <c r="E194">
        <v>0</v>
      </c>
    </row>
    <row r="195" spans="1:5" x14ac:dyDescent="0.25">
      <c r="A195" t="s">
        <v>670</v>
      </c>
      <c r="B195" t="s">
        <v>1141</v>
      </c>
      <c r="C195" t="s">
        <v>1144</v>
      </c>
      <c r="D195" t="s">
        <v>1145</v>
      </c>
      <c r="E195">
        <v>0</v>
      </c>
    </row>
    <row r="196" spans="1:5" x14ac:dyDescent="0.25">
      <c r="A196" t="s">
        <v>609</v>
      </c>
      <c r="B196" t="s">
        <v>1146</v>
      </c>
      <c r="C196" t="s">
        <v>1147</v>
      </c>
      <c r="D196" t="s">
        <v>1148</v>
      </c>
      <c r="E196">
        <v>7</v>
      </c>
    </row>
    <row r="197" spans="1:5" x14ac:dyDescent="0.25">
      <c r="A197" t="s">
        <v>609</v>
      </c>
      <c r="B197" t="s">
        <v>1146</v>
      </c>
      <c r="C197" t="s">
        <v>1149</v>
      </c>
      <c r="D197" t="s">
        <v>1150</v>
      </c>
      <c r="E197">
        <v>1</v>
      </c>
    </row>
    <row r="198" spans="1:5" x14ac:dyDescent="0.25">
      <c r="A198" t="s">
        <v>609</v>
      </c>
      <c r="B198" t="s">
        <v>1146</v>
      </c>
      <c r="C198" t="s">
        <v>1151</v>
      </c>
      <c r="D198" t="s">
        <v>1152</v>
      </c>
      <c r="E198">
        <v>0</v>
      </c>
    </row>
    <row r="199" spans="1:5" x14ac:dyDescent="0.25">
      <c r="A199" t="s">
        <v>609</v>
      </c>
      <c r="B199" t="s">
        <v>1146</v>
      </c>
      <c r="C199" t="s">
        <v>1153</v>
      </c>
      <c r="D199" t="s">
        <v>1154</v>
      </c>
      <c r="E199">
        <v>0</v>
      </c>
    </row>
    <row r="200" spans="1:5" x14ac:dyDescent="0.25">
      <c r="A200" t="s">
        <v>609</v>
      </c>
      <c r="B200" t="s">
        <v>1146</v>
      </c>
      <c r="C200" t="s">
        <v>1155</v>
      </c>
      <c r="D200" t="s">
        <v>1156</v>
      </c>
      <c r="E200">
        <v>0</v>
      </c>
    </row>
    <row r="201" spans="1:5" x14ac:dyDescent="0.25">
      <c r="A201" t="s">
        <v>609</v>
      </c>
      <c r="B201" t="s">
        <v>1146</v>
      </c>
      <c r="C201" t="s">
        <v>1157</v>
      </c>
      <c r="D201" t="s">
        <v>1158</v>
      </c>
      <c r="E201">
        <v>1</v>
      </c>
    </row>
    <row r="202" spans="1:5" x14ac:dyDescent="0.25">
      <c r="A202" t="s">
        <v>609</v>
      </c>
      <c r="B202" t="s">
        <v>1146</v>
      </c>
      <c r="C202" t="s">
        <v>1159</v>
      </c>
      <c r="D202" t="s">
        <v>1160</v>
      </c>
      <c r="E202">
        <v>0</v>
      </c>
    </row>
    <row r="203" spans="1:5" x14ac:dyDescent="0.25">
      <c r="A203" t="s">
        <v>609</v>
      </c>
      <c r="B203" t="s">
        <v>1146</v>
      </c>
      <c r="C203" t="s">
        <v>1161</v>
      </c>
      <c r="D203" t="s">
        <v>1162</v>
      </c>
      <c r="E203">
        <v>26</v>
      </c>
    </row>
    <row r="204" spans="1:5" x14ac:dyDescent="0.25">
      <c r="A204" t="s">
        <v>609</v>
      </c>
      <c r="B204" t="s">
        <v>1146</v>
      </c>
      <c r="C204" t="s">
        <v>1163</v>
      </c>
      <c r="D204" t="s">
        <v>1164</v>
      </c>
      <c r="E204">
        <v>0</v>
      </c>
    </row>
    <row r="205" spans="1:5" x14ac:dyDescent="0.25">
      <c r="A205" t="s">
        <v>504</v>
      </c>
      <c r="B205" t="s">
        <v>1165</v>
      </c>
      <c r="C205" t="s">
        <v>1166</v>
      </c>
      <c r="D205" t="s">
        <v>1167</v>
      </c>
      <c r="E205">
        <v>0</v>
      </c>
    </row>
    <row r="206" spans="1:5" x14ac:dyDescent="0.25">
      <c r="A206" t="s">
        <v>504</v>
      </c>
      <c r="B206" t="s">
        <v>1165</v>
      </c>
      <c r="C206" t="s">
        <v>1168</v>
      </c>
      <c r="D206" t="s">
        <v>1169</v>
      </c>
      <c r="E206">
        <v>0</v>
      </c>
    </row>
    <row r="207" spans="1:5" x14ac:dyDescent="0.25">
      <c r="A207" t="s">
        <v>504</v>
      </c>
      <c r="B207" t="s">
        <v>1165</v>
      </c>
      <c r="C207" t="s">
        <v>1170</v>
      </c>
      <c r="D207" t="s">
        <v>1171</v>
      </c>
      <c r="E207">
        <v>2</v>
      </c>
    </row>
    <row r="208" spans="1:5" x14ac:dyDescent="0.25">
      <c r="A208" t="s">
        <v>504</v>
      </c>
      <c r="B208" t="s">
        <v>1165</v>
      </c>
      <c r="C208" t="s">
        <v>1172</v>
      </c>
      <c r="D208" t="s">
        <v>1173</v>
      </c>
      <c r="E208">
        <v>2</v>
      </c>
    </row>
    <row r="209" spans="1:5" x14ac:dyDescent="0.25">
      <c r="A209" t="s">
        <v>356</v>
      </c>
      <c r="B209" t="s">
        <v>1174</v>
      </c>
      <c r="C209" t="s">
        <v>1175</v>
      </c>
      <c r="D209" t="s">
        <v>1176</v>
      </c>
      <c r="E209">
        <v>1</v>
      </c>
    </row>
    <row r="210" spans="1:5" x14ac:dyDescent="0.25">
      <c r="A210" t="s">
        <v>356</v>
      </c>
      <c r="B210" t="s">
        <v>1174</v>
      </c>
      <c r="C210" t="s">
        <v>1177</v>
      </c>
      <c r="D210" t="s">
        <v>1178</v>
      </c>
      <c r="E210">
        <v>0</v>
      </c>
    </row>
    <row r="211" spans="1:5" x14ac:dyDescent="0.25">
      <c r="A211" t="s">
        <v>356</v>
      </c>
      <c r="B211" t="s">
        <v>1174</v>
      </c>
      <c r="C211" t="s">
        <v>1179</v>
      </c>
      <c r="D211" t="s">
        <v>1180</v>
      </c>
      <c r="E211">
        <v>38</v>
      </c>
    </row>
    <row r="212" spans="1:5" x14ac:dyDescent="0.25">
      <c r="A212" t="s">
        <v>356</v>
      </c>
      <c r="B212" t="s">
        <v>1174</v>
      </c>
      <c r="C212" t="s">
        <v>1181</v>
      </c>
      <c r="D212" t="s">
        <v>1182</v>
      </c>
      <c r="E212">
        <v>4</v>
      </c>
    </row>
    <row r="213" spans="1:5" x14ac:dyDescent="0.25">
      <c r="A213" t="s">
        <v>356</v>
      </c>
      <c r="B213" t="s">
        <v>1174</v>
      </c>
      <c r="C213" t="s">
        <v>1183</v>
      </c>
      <c r="D213" t="s">
        <v>1184</v>
      </c>
      <c r="E213">
        <v>0</v>
      </c>
    </row>
    <row r="214" spans="1:5" x14ac:dyDescent="0.25">
      <c r="A214" t="s">
        <v>664</v>
      </c>
      <c r="B214" t="s">
        <v>1185</v>
      </c>
      <c r="C214" t="s">
        <v>1186</v>
      </c>
      <c r="D214" t="s">
        <v>1187</v>
      </c>
      <c r="E214">
        <v>0</v>
      </c>
    </row>
    <row r="215" spans="1:5" x14ac:dyDescent="0.25">
      <c r="A215" t="s">
        <v>664</v>
      </c>
      <c r="B215" t="s">
        <v>1185</v>
      </c>
      <c r="C215" t="s">
        <v>1188</v>
      </c>
      <c r="D215" t="s">
        <v>1189</v>
      </c>
      <c r="E215">
        <v>0</v>
      </c>
    </row>
    <row r="216" spans="1:5" x14ac:dyDescent="0.25">
      <c r="A216" t="s">
        <v>664</v>
      </c>
      <c r="B216" t="s">
        <v>1185</v>
      </c>
      <c r="C216" t="s">
        <v>1190</v>
      </c>
      <c r="D216" t="s">
        <v>1191</v>
      </c>
      <c r="E216">
        <v>6</v>
      </c>
    </row>
    <row r="217" spans="1:5" x14ac:dyDescent="0.25">
      <c r="A217" t="s">
        <v>664</v>
      </c>
      <c r="B217" t="s">
        <v>1185</v>
      </c>
      <c r="C217" t="s">
        <v>1192</v>
      </c>
      <c r="D217" t="s">
        <v>1193</v>
      </c>
      <c r="E217">
        <v>4</v>
      </c>
    </row>
    <row r="218" spans="1:5" x14ac:dyDescent="0.25">
      <c r="A218" t="s">
        <v>664</v>
      </c>
      <c r="B218" t="s">
        <v>1185</v>
      </c>
      <c r="C218" t="s">
        <v>1194</v>
      </c>
      <c r="D218" t="s">
        <v>1195</v>
      </c>
      <c r="E218">
        <v>0</v>
      </c>
    </row>
    <row r="219" spans="1:5" x14ac:dyDescent="0.25">
      <c r="A219" t="s">
        <v>664</v>
      </c>
      <c r="B219" t="s">
        <v>1185</v>
      </c>
      <c r="C219" t="s">
        <v>1196</v>
      </c>
      <c r="D219" t="s">
        <v>1197</v>
      </c>
      <c r="E219">
        <v>6</v>
      </c>
    </row>
    <row r="220" spans="1:5" x14ac:dyDescent="0.25">
      <c r="A220" t="s">
        <v>664</v>
      </c>
      <c r="B220" t="s">
        <v>1185</v>
      </c>
      <c r="C220" t="s">
        <v>1198</v>
      </c>
      <c r="D220" t="s">
        <v>1199</v>
      </c>
      <c r="E220">
        <v>1</v>
      </c>
    </row>
    <row r="221" spans="1:5" x14ac:dyDescent="0.25">
      <c r="A221" t="s">
        <v>664</v>
      </c>
      <c r="B221" t="s">
        <v>1185</v>
      </c>
      <c r="C221" t="s">
        <v>1200</v>
      </c>
      <c r="D221" t="s">
        <v>1201</v>
      </c>
      <c r="E221">
        <v>0</v>
      </c>
    </row>
    <row r="222" spans="1:5" x14ac:dyDescent="0.25">
      <c r="A222" t="s">
        <v>664</v>
      </c>
      <c r="B222" t="s">
        <v>1185</v>
      </c>
      <c r="C222" t="s">
        <v>1202</v>
      </c>
      <c r="D222" t="s">
        <v>1203</v>
      </c>
      <c r="E222">
        <v>0</v>
      </c>
    </row>
    <row r="223" spans="1:5" x14ac:dyDescent="0.25">
      <c r="A223" t="s">
        <v>683</v>
      </c>
      <c r="B223" t="s">
        <v>1204</v>
      </c>
      <c r="C223" t="s">
        <v>1205</v>
      </c>
      <c r="D223" t="s">
        <v>1206</v>
      </c>
      <c r="E223">
        <v>0</v>
      </c>
    </row>
    <row r="224" spans="1:5" x14ac:dyDescent="0.25">
      <c r="A224" t="s">
        <v>683</v>
      </c>
      <c r="B224" t="s">
        <v>1204</v>
      </c>
      <c r="C224" t="s">
        <v>1207</v>
      </c>
      <c r="D224" t="s">
        <v>1208</v>
      </c>
      <c r="E224">
        <v>0</v>
      </c>
    </row>
    <row r="225" spans="1:5" x14ac:dyDescent="0.25">
      <c r="A225" t="s">
        <v>683</v>
      </c>
      <c r="B225" t="s">
        <v>1204</v>
      </c>
      <c r="C225" t="s">
        <v>1209</v>
      </c>
      <c r="D225" t="s">
        <v>1210</v>
      </c>
      <c r="E225">
        <v>0</v>
      </c>
    </row>
    <row r="226" spans="1:5" x14ac:dyDescent="0.25">
      <c r="A226" t="s">
        <v>683</v>
      </c>
      <c r="B226" t="s">
        <v>1204</v>
      </c>
      <c r="C226" t="s">
        <v>1211</v>
      </c>
      <c r="D226" t="s">
        <v>1212</v>
      </c>
      <c r="E226">
        <v>1</v>
      </c>
    </row>
    <row r="227" spans="1:5" x14ac:dyDescent="0.25">
      <c r="A227" t="s">
        <v>433</v>
      </c>
      <c r="B227" t="s">
        <v>1213</v>
      </c>
      <c r="C227" t="s">
        <v>1214</v>
      </c>
      <c r="D227" t="s">
        <v>1215</v>
      </c>
      <c r="E227">
        <v>0</v>
      </c>
    </row>
    <row r="228" spans="1:5" x14ac:dyDescent="0.25">
      <c r="A228" t="s">
        <v>433</v>
      </c>
      <c r="B228" t="s">
        <v>1213</v>
      </c>
      <c r="C228" t="s">
        <v>1216</v>
      </c>
      <c r="D228" t="s">
        <v>1217</v>
      </c>
      <c r="E228">
        <v>0</v>
      </c>
    </row>
    <row r="229" spans="1:5" x14ac:dyDescent="0.25">
      <c r="A229" t="s">
        <v>433</v>
      </c>
      <c r="B229" t="s">
        <v>1213</v>
      </c>
      <c r="C229" t="s">
        <v>1218</v>
      </c>
      <c r="D229" t="s">
        <v>1219</v>
      </c>
      <c r="E229">
        <v>1</v>
      </c>
    </row>
    <row r="230" spans="1:5" x14ac:dyDescent="0.25">
      <c r="A230" t="s">
        <v>433</v>
      </c>
      <c r="B230" t="s">
        <v>1213</v>
      </c>
      <c r="C230" t="s">
        <v>1220</v>
      </c>
      <c r="D230" t="s">
        <v>1221</v>
      </c>
      <c r="E230">
        <v>4</v>
      </c>
    </row>
    <row r="231" spans="1:5" x14ac:dyDescent="0.25">
      <c r="A231" t="s">
        <v>551</v>
      </c>
      <c r="B231" t="s">
        <v>1222</v>
      </c>
      <c r="C231" t="s">
        <v>1223</v>
      </c>
      <c r="D231" t="s">
        <v>1224</v>
      </c>
      <c r="E231">
        <v>0</v>
      </c>
    </row>
    <row r="232" spans="1:5" x14ac:dyDescent="0.25">
      <c r="A232" t="s">
        <v>551</v>
      </c>
      <c r="B232" t="s">
        <v>1222</v>
      </c>
      <c r="C232" t="s">
        <v>1225</v>
      </c>
      <c r="D232" t="s">
        <v>1226</v>
      </c>
      <c r="E232">
        <v>0</v>
      </c>
    </row>
    <row r="233" spans="1:5" x14ac:dyDescent="0.25">
      <c r="A233" t="s">
        <v>551</v>
      </c>
      <c r="B233" t="s">
        <v>1222</v>
      </c>
      <c r="C233" t="s">
        <v>1227</v>
      </c>
      <c r="D233" t="s">
        <v>1228</v>
      </c>
      <c r="E233">
        <v>0</v>
      </c>
    </row>
    <row r="234" spans="1:5" x14ac:dyDescent="0.25">
      <c r="A234" t="s">
        <v>551</v>
      </c>
      <c r="B234" t="s">
        <v>1222</v>
      </c>
      <c r="C234" t="s">
        <v>1229</v>
      </c>
      <c r="D234" t="s">
        <v>1230</v>
      </c>
      <c r="E234">
        <v>0</v>
      </c>
    </row>
    <row r="235" spans="1:5" x14ac:dyDescent="0.25">
      <c r="A235" t="s">
        <v>551</v>
      </c>
      <c r="B235" t="s">
        <v>1222</v>
      </c>
      <c r="C235" t="s">
        <v>1231</v>
      </c>
      <c r="D235" t="s">
        <v>1232</v>
      </c>
      <c r="E235">
        <v>0</v>
      </c>
    </row>
    <row r="236" spans="1:5" x14ac:dyDescent="0.25">
      <c r="A236" t="s">
        <v>551</v>
      </c>
      <c r="B236" t="s">
        <v>1222</v>
      </c>
      <c r="C236" t="s">
        <v>1233</v>
      </c>
      <c r="D236" t="s">
        <v>1234</v>
      </c>
      <c r="E236">
        <v>0</v>
      </c>
    </row>
    <row r="237" spans="1:5" x14ac:dyDescent="0.25">
      <c r="A237" t="s">
        <v>551</v>
      </c>
      <c r="B237" t="s">
        <v>1222</v>
      </c>
      <c r="C237" t="s">
        <v>1235</v>
      </c>
      <c r="D237" t="s">
        <v>1236</v>
      </c>
      <c r="E237">
        <v>0</v>
      </c>
    </row>
    <row r="238" spans="1:5" x14ac:dyDescent="0.25">
      <c r="A238" t="s">
        <v>551</v>
      </c>
      <c r="B238" t="s">
        <v>1222</v>
      </c>
      <c r="C238" t="s">
        <v>1237</v>
      </c>
      <c r="D238" t="s">
        <v>1238</v>
      </c>
      <c r="E238">
        <v>0</v>
      </c>
    </row>
    <row r="239" spans="1:5" x14ac:dyDescent="0.25">
      <c r="A239" t="s">
        <v>551</v>
      </c>
      <c r="B239" t="s">
        <v>1222</v>
      </c>
      <c r="C239" t="s">
        <v>1239</v>
      </c>
      <c r="D239" t="s">
        <v>1240</v>
      </c>
      <c r="E239">
        <v>7</v>
      </c>
    </row>
    <row r="240" spans="1:5" x14ac:dyDescent="0.25">
      <c r="A240" t="s">
        <v>551</v>
      </c>
      <c r="B240" t="s">
        <v>1222</v>
      </c>
      <c r="C240" t="s">
        <v>1241</v>
      </c>
      <c r="D240" t="s">
        <v>1242</v>
      </c>
      <c r="E240">
        <v>2</v>
      </c>
    </row>
    <row r="241" spans="1:5" x14ac:dyDescent="0.25">
      <c r="A241" t="s">
        <v>551</v>
      </c>
      <c r="B241" t="s">
        <v>1222</v>
      </c>
      <c r="C241" t="s">
        <v>1243</v>
      </c>
      <c r="D241" t="s">
        <v>1244</v>
      </c>
      <c r="E241">
        <v>1</v>
      </c>
    </row>
    <row r="242" spans="1:5" x14ac:dyDescent="0.25">
      <c r="A242" t="s">
        <v>551</v>
      </c>
      <c r="B242" t="s">
        <v>1222</v>
      </c>
      <c r="C242" t="s">
        <v>1245</v>
      </c>
      <c r="D242" t="s">
        <v>1246</v>
      </c>
      <c r="E242">
        <v>0</v>
      </c>
    </row>
    <row r="243" spans="1:5" x14ac:dyDescent="0.25">
      <c r="A243" t="s">
        <v>551</v>
      </c>
      <c r="B243" t="s">
        <v>1222</v>
      </c>
      <c r="C243" t="s">
        <v>1247</v>
      </c>
      <c r="D243" t="s">
        <v>1248</v>
      </c>
      <c r="E243">
        <v>0</v>
      </c>
    </row>
    <row r="244" spans="1:5" x14ac:dyDescent="0.25">
      <c r="A244" t="s">
        <v>551</v>
      </c>
      <c r="B244" t="s">
        <v>1222</v>
      </c>
      <c r="C244" t="s">
        <v>1249</v>
      </c>
      <c r="D244" t="s">
        <v>1250</v>
      </c>
      <c r="E244">
        <v>3</v>
      </c>
    </row>
    <row r="245" spans="1:5" x14ac:dyDescent="0.25">
      <c r="A245" t="s">
        <v>451</v>
      </c>
      <c r="B245" t="s">
        <v>1251</v>
      </c>
      <c r="C245" t="s">
        <v>1252</v>
      </c>
      <c r="D245" t="s">
        <v>1253</v>
      </c>
      <c r="E245">
        <v>0</v>
      </c>
    </row>
    <row r="246" spans="1:5" x14ac:dyDescent="0.25">
      <c r="A246" t="s">
        <v>451</v>
      </c>
      <c r="B246" t="s">
        <v>1251</v>
      </c>
      <c r="C246" t="s">
        <v>1254</v>
      </c>
      <c r="D246" t="s">
        <v>1255</v>
      </c>
      <c r="E246">
        <v>0</v>
      </c>
    </row>
    <row r="247" spans="1:5" x14ac:dyDescent="0.25">
      <c r="A247" t="s">
        <v>451</v>
      </c>
      <c r="B247" t="s">
        <v>1251</v>
      </c>
      <c r="C247" t="s">
        <v>1256</v>
      </c>
      <c r="D247" t="s">
        <v>1257</v>
      </c>
      <c r="E247">
        <v>0</v>
      </c>
    </row>
    <row r="248" spans="1:5" x14ac:dyDescent="0.25">
      <c r="A248" t="s">
        <v>639</v>
      </c>
      <c r="B248" t="s">
        <v>1258</v>
      </c>
      <c r="C248" t="s">
        <v>1259</v>
      </c>
      <c r="D248" t="s">
        <v>1260</v>
      </c>
      <c r="E248">
        <v>0</v>
      </c>
    </row>
    <row r="249" spans="1:5" x14ac:dyDescent="0.25">
      <c r="A249" t="s">
        <v>639</v>
      </c>
      <c r="B249" t="s">
        <v>1258</v>
      </c>
      <c r="C249" t="s">
        <v>1261</v>
      </c>
      <c r="D249" t="s">
        <v>1262</v>
      </c>
      <c r="E249">
        <v>0</v>
      </c>
    </row>
    <row r="250" spans="1:5" x14ac:dyDescent="0.25">
      <c r="A250" t="s">
        <v>639</v>
      </c>
      <c r="B250" t="s">
        <v>1258</v>
      </c>
      <c r="C250" t="s">
        <v>1263</v>
      </c>
      <c r="D250" t="s">
        <v>1264</v>
      </c>
      <c r="E250">
        <v>0</v>
      </c>
    </row>
    <row r="251" spans="1:5" x14ac:dyDescent="0.25">
      <c r="A251" t="s">
        <v>639</v>
      </c>
      <c r="B251" t="s">
        <v>1258</v>
      </c>
      <c r="C251" t="s">
        <v>1265</v>
      </c>
      <c r="D251" t="s">
        <v>1266</v>
      </c>
      <c r="E251">
        <v>0</v>
      </c>
    </row>
    <row r="252" spans="1:5" x14ac:dyDescent="0.25">
      <c r="A252" t="s">
        <v>639</v>
      </c>
      <c r="B252" t="s">
        <v>1258</v>
      </c>
      <c r="C252" t="s">
        <v>1267</v>
      </c>
      <c r="D252" t="s">
        <v>1268</v>
      </c>
      <c r="E252">
        <v>0</v>
      </c>
    </row>
    <row r="253" spans="1:5" x14ac:dyDescent="0.25">
      <c r="A253" t="s">
        <v>639</v>
      </c>
      <c r="B253" t="s">
        <v>1258</v>
      </c>
      <c r="C253" t="s">
        <v>1269</v>
      </c>
      <c r="D253" t="s">
        <v>1270</v>
      </c>
      <c r="E253">
        <v>0</v>
      </c>
    </row>
    <row r="254" spans="1:5" x14ac:dyDescent="0.25">
      <c r="A254" t="s">
        <v>639</v>
      </c>
      <c r="B254" t="s">
        <v>1258</v>
      </c>
      <c r="C254" t="s">
        <v>1271</v>
      </c>
      <c r="D254" t="s">
        <v>1272</v>
      </c>
      <c r="E254">
        <v>0</v>
      </c>
    </row>
    <row r="255" spans="1:5" x14ac:dyDescent="0.25">
      <c r="A255" t="s">
        <v>639</v>
      </c>
      <c r="B255" t="s">
        <v>1258</v>
      </c>
      <c r="C255" t="s">
        <v>1273</v>
      </c>
      <c r="D255" t="s">
        <v>1274</v>
      </c>
      <c r="E255">
        <v>2</v>
      </c>
    </row>
    <row r="256" spans="1:5" x14ac:dyDescent="0.25">
      <c r="A256" t="s">
        <v>639</v>
      </c>
      <c r="B256" t="s">
        <v>1258</v>
      </c>
      <c r="C256" t="s">
        <v>1275</v>
      </c>
      <c r="D256" t="s">
        <v>1276</v>
      </c>
      <c r="E256">
        <v>7</v>
      </c>
    </row>
    <row r="257" spans="1:5" x14ac:dyDescent="0.25">
      <c r="A257" t="s">
        <v>639</v>
      </c>
      <c r="B257" t="s">
        <v>1258</v>
      </c>
      <c r="C257" t="s">
        <v>1277</v>
      </c>
      <c r="D257" t="s">
        <v>1278</v>
      </c>
      <c r="E257">
        <v>1</v>
      </c>
    </row>
    <row r="258" spans="1:5" x14ac:dyDescent="0.25">
      <c r="A258" t="s">
        <v>566</v>
      </c>
      <c r="B258" t="s">
        <v>1279</v>
      </c>
      <c r="C258" t="s">
        <v>1280</v>
      </c>
      <c r="D258" t="s">
        <v>1281</v>
      </c>
      <c r="E258">
        <v>0</v>
      </c>
    </row>
    <row r="259" spans="1:5" x14ac:dyDescent="0.25">
      <c r="A259" t="s">
        <v>566</v>
      </c>
      <c r="B259" t="s">
        <v>1279</v>
      </c>
      <c r="C259" t="s">
        <v>1282</v>
      </c>
      <c r="D259" t="s">
        <v>1283</v>
      </c>
      <c r="E259">
        <v>0</v>
      </c>
    </row>
    <row r="260" spans="1:5" x14ac:dyDescent="0.25">
      <c r="A260" t="s">
        <v>566</v>
      </c>
      <c r="B260" t="s">
        <v>1279</v>
      </c>
      <c r="C260" t="s">
        <v>1284</v>
      </c>
      <c r="D260" t="s">
        <v>1285</v>
      </c>
      <c r="E260">
        <v>0</v>
      </c>
    </row>
    <row r="261" spans="1:5" x14ac:dyDescent="0.25">
      <c r="A261" t="s">
        <v>566</v>
      </c>
      <c r="B261" t="s">
        <v>1279</v>
      </c>
      <c r="C261" t="s">
        <v>1286</v>
      </c>
      <c r="D261" t="s">
        <v>1287</v>
      </c>
      <c r="E261">
        <v>0</v>
      </c>
    </row>
    <row r="262" spans="1:5" x14ac:dyDescent="0.25">
      <c r="A262" t="s">
        <v>566</v>
      </c>
      <c r="B262" t="s">
        <v>1279</v>
      </c>
      <c r="C262" t="s">
        <v>1288</v>
      </c>
      <c r="D262" t="s">
        <v>1289</v>
      </c>
      <c r="E262">
        <v>0</v>
      </c>
    </row>
    <row r="263" spans="1:5" x14ac:dyDescent="0.25">
      <c r="A263" t="s">
        <v>566</v>
      </c>
      <c r="B263" t="s">
        <v>1279</v>
      </c>
      <c r="C263" t="s">
        <v>1290</v>
      </c>
      <c r="D263" t="s">
        <v>1291</v>
      </c>
      <c r="E263">
        <v>0</v>
      </c>
    </row>
    <row r="264" spans="1:5" x14ac:dyDescent="0.25">
      <c r="A264" t="s">
        <v>566</v>
      </c>
      <c r="B264" t="s">
        <v>1279</v>
      </c>
      <c r="C264" t="s">
        <v>1292</v>
      </c>
      <c r="D264" t="s">
        <v>1293</v>
      </c>
      <c r="E264">
        <v>0</v>
      </c>
    </row>
    <row r="265" spans="1:5" x14ac:dyDescent="0.25">
      <c r="A265" t="s">
        <v>566</v>
      </c>
      <c r="B265" t="s">
        <v>1279</v>
      </c>
      <c r="C265" t="s">
        <v>1294</v>
      </c>
      <c r="D265" t="s">
        <v>1295</v>
      </c>
      <c r="E265">
        <v>3</v>
      </c>
    </row>
    <row r="266" spans="1:5" x14ac:dyDescent="0.25">
      <c r="A266" t="s">
        <v>566</v>
      </c>
      <c r="B266" t="s">
        <v>1279</v>
      </c>
      <c r="C266" t="s">
        <v>1296</v>
      </c>
      <c r="D266" t="s">
        <v>1297</v>
      </c>
      <c r="E266">
        <v>0</v>
      </c>
    </row>
    <row r="267" spans="1:5" x14ac:dyDescent="0.25">
      <c r="A267" t="s">
        <v>566</v>
      </c>
      <c r="B267" t="s">
        <v>1279</v>
      </c>
      <c r="C267" t="s">
        <v>1298</v>
      </c>
      <c r="D267" t="s">
        <v>1299</v>
      </c>
      <c r="E267">
        <v>149</v>
      </c>
    </row>
    <row r="268" spans="1:5" x14ac:dyDescent="0.25">
      <c r="A268" t="s">
        <v>566</v>
      </c>
      <c r="B268" t="s">
        <v>1279</v>
      </c>
      <c r="C268" t="s">
        <v>1300</v>
      </c>
      <c r="D268" t="s">
        <v>1301</v>
      </c>
      <c r="E268">
        <v>2</v>
      </c>
    </row>
    <row r="269" spans="1:5" x14ac:dyDescent="0.25">
      <c r="A269" t="s">
        <v>566</v>
      </c>
      <c r="B269" t="s">
        <v>1279</v>
      </c>
      <c r="C269" t="s">
        <v>1302</v>
      </c>
      <c r="D269" t="s">
        <v>1303</v>
      </c>
      <c r="E269">
        <v>0</v>
      </c>
    </row>
  </sheetData>
  <sortState xmlns:xlrd2="http://schemas.microsoft.com/office/spreadsheetml/2017/richdata2" ref="I2:J269">
    <sortCondition ref="I2"/>
  </sortState>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09449-D696-4C10-98ED-67CCDE8BA0F9}">
  <dimension ref="B2:F215"/>
  <sheetViews>
    <sheetView showGridLines="0" workbookViewId="0">
      <pane ySplit="2" topLeftCell="A3" activePane="bottomLeft" state="frozen"/>
      <selection activeCell="H9" sqref="H9"/>
      <selection pane="bottomLeft" activeCell="H9" sqref="H9"/>
    </sheetView>
  </sheetViews>
  <sheetFormatPr defaultRowHeight="15" x14ac:dyDescent="0.25"/>
  <cols>
    <col min="2" max="2" width="6.7109375" customWidth="1"/>
    <col min="3" max="3" width="71.5703125" bestFit="1" customWidth="1"/>
    <col min="4" max="4" width="23" bestFit="1" customWidth="1"/>
    <col min="5" max="5" width="6.28515625" customWidth="1"/>
    <col min="6" max="6" width="59.140625" customWidth="1"/>
  </cols>
  <sheetData>
    <row r="2" spans="2:6" s="9" customFormat="1" ht="30" x14ac:dyDescent="0.25">
      <c r="B2" s="8" t="s">
        <v>349</v>
      </c>
      <c r="C2" s="8" t="s">
        <v>350</v>
      </c>
      <c r="D2" s="8" t="s">
        <v>346</v>
      </c>
      <c r="E2" s="8" t="s">
        <v>347</v>
      </c>
      <c r="F2" s="8" t="s">
        <v>348</v>
      </c>
    </row>
    <row r="3" spans="2:6" x14ac:dyDescent="0.25">
      <c r="B3" s="10" t="s">
        <v>199</v>
      </c>
      <c r="C3" s="10" t="s">
        <v>354</v>
      </c>
      <c r="D3" s="10" t="s">
        <v>351</v>
      </c>
      <c r="E3" s="10" t="s">
        <v>352</v>
      </c>
      <c r="F3" s="10" t="s">
        <v>353</v>
      </c>
    </row>
    <row r="4" spans="2:6" x14ac:dyDescent="0.25">
      <c r="B4" s="10" t="s">
        <v>203</v>
      </c>
      <c r="C4" s="10" t="s">
        <v>355</v>
      </c>
      <c r="D4" s="10" t="s">
        <v>351</v>
      </c>
      <c r="E4" s="10" t="s">
        <v>352</v>
      </c>
      <c r="F4" s="10" t="s">
        <v>353</v>
      </c>
    </row>
    <row r="5" spans="2:6" x14ac:dyDescent="0.25">
      <c r="B5" s="10" t="s">
        <v>215</v>
      </c>
      <c r="C5" s="10" t="s">
        <v>358</v>
      </c>
      <c r="D5" s="10" t="s">
        <v>351</v>
      </c>
      <c r="E5" s="10" t="s">
        <v>356</v>
      </c>
      <c r="F5" s="10" t="s">
        <v>357</v>
      </c>
    </row>
    <row r="6" spans="2:6" x14ac:dyDescent="0.25">
      <c r="B6" s="10" t="s">
        <v>221</v>
      </c>
      <c r="C6" s="10" t="s">
        <v>359</v>
      </c>
      <c r="D6" s="10" t="s">
        <v>351</v>
      </c>
      <c r="E6" s="10" t="s">
        <v>356</v>
      </c>
      <c r="F6" s="10" t="s">
        <v>357</v>
      </c>
    </row>
    <row r="7" spans="2:6" x14ac:dyDescent="0.25">
      <c r="B7" s="10" t="s">
        <v>231</v>
      </c>
      <c r="C7" s="10" t="s">
        <v>360</v>
      </c>
      <c r="D7" s="10" t="s">
        <v>351</v>
      </c>
      <c r="E7" s="10" t="s">
        <v>356</v>
      </c>
      <c r="F7" s="10" t="s">
        <v>357</v>
      </c>
    </row>
    <row r="8" spans="2:6" x14ac:dyDescent="0.25">
      <c r="B8" s="10" t="s">
        <v>209</v>
      </c>
      <c r="C8" s="10" t="s">
        <v>361</v>
      </c>
      <c r="D8" s="10" t="s">
        <v>351</v>
      </c>
      <c r="E8" s="10" t="s">
        <v>356</v>
      </c>
      <c r="F8" s="10" t="s">
        <v>357</v>
      </c>
    </row>
    <row r="9" spans="2:6" x14ac:dyDescent="0.25">
      <c r="B9" s="10" t="s">
        <v>207</v>
      </c>
      <c r="C9" s="10" t="s">
        <v>362</v>
      </c>
      <c r="D9" s="10" t="s">
        <v>351</v>
      </c>
      <c r="E9" s="10" t="s">
        <v>356</v>
      </c>
      <c r="F9" s="10" t="s">
        <v>357</v>
      </c>
    </row>
    <row r="10" spans="2:6" x14ac:dyDescent="0.25">
      <c r="B10" s="10" t="s">
        <v>225</v>
      </c>
      <c r="C10" s="10" t="s">
        <v>365</v>
      </c>
      <c r="D10" s="10" t="s">
        <v>351</v>
      </c>
      <c r="E10" s="10" t="s">
        <v>363</v>
      </c>
      <c r="F10" s="10" t="s">
        <v>364</v>
      </c>
    </row>
    <row r="11" spans="2:6" x14ac:dyDescent="0.25">
      <c r="B11" s="10" t="s">
        <v>229</v>
      </c>
      <c r="C11" s="10" t="s">
        <v>366</v>
      </c>
      <c r="D11" s="10" t="s">
        <v>351</v>
      </c>
      <c r="E11" s="10" t="s">
        <v>363</v>
      </c>
      <c r="F11" s="10" t="s">
        <v>364</v>
      </c>
    </row>
    <row r="12" spans="2:6" x14ac:dyDescent="0.25">
      <c r="B12" s="10" t="s">
        <v>367</v>
      </c>
      <c r="C12" s="10" t="s">
        <v>368</v>
      </c>
      <c r="D12" s="10" t="s">
        <v>351</v>
      </c>
      <c r="E12" s="10" t="s">
        <v>363</v>
      </c>
      <c r="F12" s="10" t="s">
        <v>364</v>
      </c>
    </row>
    <row r="13" spans="2:6" x14ac:dyDescent="0.25">
      <c r="B13" s="10" t="s">
        <v>219</v>
      </c>
      <c r="C13" s="10" t="s">
        <v>369</v>
      </c>
      <c r="D13" s="10" t="s">
        <v>351</v>
      </c>
      <c r="E13" s="10" t="s">
        <v>363</v>
      </c>
      <c r="F13" s="10" t="s">
        <v>364</v>
      </c>
    </row>
    <row r="14" spans="2:6" x14ac:dyDescent="0.25">
      <c r="B14" s="10" t="s">
        <v>223</v>
      </c>
      <c r="C14" s="10" t="s">
        <v>370</v>
      </c>
      <c r="D14" s="10" t="s">
        <v>351</v>
      </c>
      <c r="E14" s="10" t="s">
        <v>363</v>
      </c>
      <c r="F14" s="10" t="s">
        <v>364</v>
      </c>
    </row>
    <row r="15" spans="2:6" x14ac:dyDescent="0.25">
      <c r="B15" s="10" t="s">
        <v>373</v>
      </c>
      <c r="C15" s="10" t="s">
        <v>374</v>
      </c>
      <c r="D15" s="10" t="s">
        <v>351</v>
      </c>
      <c r="E15" s="10" t="s">
        <v>371</v>
      </c>
      <c r="F15" s="10" t="s">
        <v>372</v>
      </c>
    </row>
    <row r="16" spans="2:6" x14ac:dyDescent="0.25">
      <c r="B16" s="10" t="s">
        <v>197</v>
      </c>
      <c r="C16" s="10" t="s">
        <v>375</v>
      </c>
      <c r="D16" s="10" t="s">
        <v>351</v>
      </c>
      <c r="E16" s="10" t="s">
        <v>371</v>
      </c>
      <c r="F16" s="10" t="s">
        <v>372</v>
      </c>
    </row>
    <row r="17" spans="2:6" x14ac:dyDescent="0.25">
      <c r="B17" s="10" t="s">
        <v>211</v>
      </c>
      <c r="C17" s="10" t="s">
        <v>378</v>
      </c>
      <c r="D17" s="10" t="s">
        <v>351</v>
      </c>
      <c r="E17" s="10" t="s">
        <v>376</v>
      </c>
      <c r="F17" s="10" t="s">
        <v>377</v>
      </c>
    </row>
    <row r="18" spans="2:6" x14ac:dyDescent="0.25">
      <c r="B18" s="10" t="s">
        <v>217</v>
      </c>
      <c r="C18" s="10" t="s">
        <v>379</v>
      </c>
      <c r="D18" s="10" t="s">
        <v>351</v>
      </c>
      <c r="E18" s="10" t="s">
        <v>376</v>
      </c>
      <c r="F18" s="10" t="s">
        <v>377</v>
      </c>
    </row>
    <row r="19" spans="2:6" x14ac:dyDescent="0.25">
      <c r="B19" s="10" t="s">
        <v>380</v>
      </c>
      <c r="C19" s="10" t="s">
        <v>381</v>
      </c>
      <c r="D19" s="10" t="s">
        <v>351</v>
      </c>
      <c r="E19" s="10" t="s">
        <v>376</v>
      </c>
      <c r="F19" s="10" t="s">
        <v>377</v>
      </c>
    </row>
    <row r="20" spans="2:6" x14ac:dyDescent="0.25">
      <c r="B20" s="10" t="s">
        <v>227</v>
      </c>
      <c r="C20" s="10" t="s">
        <v>382</v>
      </c>
      <c r="D20" s="10" t="s">
        <v>351</v>
      </c>
      <c r="E20" s="10" t="s">
        <v>376</v>
      </c>
      <c r="F20" s="10" t="s">
        <v>377</v>
      </c>
    </row>
    <row r="21" spans="2:6" x14ac:dyDescent="0.25">
      <c r="B21" s="10" t="s">
        <v>201</v>
      </c>
      <c r="C21" s="10" t="s">
        <v>383</v>
      </c>
      <c r="D21" s="10" t="s">
        <v>351</v>
      </c>
      <c r="E21" s="10" t="s">
        <v>376</v>
      </c>
      <c r="F21" s="10" t="s">
        <v>377</v>
      </c>
    </row>
    <row r="22" spans="2:6" x14ac:dyDescent="0.25">
      <c r="B22" s="10" t="s">
        <v>386</v>
      </c>
      <c r="C22" s="10" t="s">
        <v>387</v>
      </c>
      <c r="D22" s="10" t="s">
        <v>351</v>
      </c>
      <c r="E22" s="10" t="s">
        <v>384</v>
      </c>
      <c r="F22" s="10" t="s">
        <v>385</v>
      </c>
    </row>
    <row r="23" spans="2:6" x14ac:dyDescent="0.25">
      <c r="B23" s="10" t="s">
        <v>205</v>
      </c>
      <c r="C23" s="10" t="s">
        <v>388</v>
      </c>
      <c r="D23" s="10" t="s">
        <v>351</v>
      </c>
      <c r="E23" s="10" t="s">
        <v>384</v>
      </c>
      <c r="F23" s="10" t="s">
        <v>385</v>
      </c>
    </row>
    <row r="24" spans="2:6" x14ac:dyDescent="0.25">
      <c r="B24" s="10" t="s">
        <v>213</v>
      </c>
      <c r="C24" s="10" t="s">
        <v>389</v>
      </c>
      <c r="D24" s="10" t="s">
        <v>351</v>
      </c>
      <c r="E24" s="10" t="s">
        <v>384</v>
      </c>
      <c r="F24" s="10" t="s">
        <v>385</v>
      </c>
    </row>
    <row r="25" spans="2:6" x14ac:dyDescent="0.25">
      <c r="B25" s="10" t="s">
        <v>17</v>
      </c>
      <c r="C25" s="10" t="s">
        <v>393</v>
      </c>
      <c r="D25" s="10" t="s">
        <v>390</v>
      </c>
      <c r="E25" s="10" t="s">
        <v>391</v>
      </c>
      <c r="F25" s="10" t="s">
        <v>392</v>
      </c>
    </row>
    <row r="26" spans="2:6" x14ac:dyDescent="0.25">
      <c r="B26" s="10" t="s">
        <v>1</v>
      </c>
      <c r="C26" s="10" t="s">
        <v>394</v>
      </c>
      <c r="D26" s="10" t="s">
        <v>390</v>
      </c>
      <c r="E26" s="10" t="s">
        <v>391</v>
      </c>
      <c r="F26" s="10" t="s">
        <v>392</v>
      </c>
    </row>
    <row r="27" spans="2:6" x14ac:dyDescent="0.25">
      <c r="B27" s="10" t="s">
        <v>395</v>
      </c>
      <c r="C27" s="10" t="s">
        <v>396</v>
      </c>
      <c r="D27" s="10" t="s">
        <v>390</v>
      </c>
      <c r="E27" s="10" t="s">
        <v>391</v>
      </c>
      <c r="F27" s="10" t="s">
        <v>392</v>
      </c>
    </row>
    <row r="28" spans="2:6" x14ac:dyDescent="0.25">
      <c r="B28" s="10" t="s">
        <v>43</v>
      </c>
      <c r="C28" s="10" t="s">
        <v>397</v>
      </c>
      <c r="D28" s="10" t="s">
        <v>390</v>
      </c>
      <c r="E28" s="10" t="s">
        <v>391</v>
      </c>
      <c r="F28" s="10" t="s">
        <v>392</v>
      </c>
    </row>
    <row r="29" spans="2:6" x14ac:dyDescent="0.25">
      <c r="B29" s="10" t="s">
        <v>13</v>
      </c>
      <c r="C29" s="10" t="s">
        <v>398</v>
      </c>
      <c r="D29" s="10" t="s">
        <v>390</v>
      </c>
      <c r="E29" s="10" t="s">
        <v>391</v>
      </c>
      <c r="F29" s="10" t="s">
        <v>392</v>
      </c>
    </row>
    <row r="30" spans="2:6" x14ac:dyDescent="0.25">
      <c r="B30" s="10" t="s">
        <v>401</v>
      </c>
      <c r="C30" s="10" t="s">
        <v>402</v>
      </c>
      <c r="D30" s="10" t="s">
        <v>390</v>
      </c>
      <c r="E30" s="10" t="s">
        <v>399</v>
      </c>
      <c r="F30" s="10" t="s">
        <v>400</v>
      </c>
    </row>
    <row r="31" spans="2:6" x14ac:dyDescent="0.25">
      <c r="B31" s="10" t="s">
        <v>403</v>
      </c>
      <c r="C31" s="10" t="s">
        <v>404</v>
      </c>
      <c r="D31" s="10" t="s">
        <v>390</v>
      </c>
      <c r="E31" s="10" t="s">
        <v>399</v>
      </c>
      <c r="F31" s="10" t="s">
        <v>400</v>
      </c>
    </row>
    <row r="32" spans="2:6" x14ac:dyDescent="0.25">
      <c r="B32" s="10" t="s">
        <v>33</v>
      </c>
      <c r="C32" s="10" t="s">
        <v>405</v>
      </c>
      <c r="D32" s="10" t="s">
        <v>390</v>
      </c>
      <c r="E32" s="10" t="s">
        <v>399</v>
      </c>
      <c r="F32" s="10" t="s">
        <v>400</v>
      </c>
    </row>
    <row r="33" spans="2:6" x14ac:dyDescent="0.25">
      <c r="B33" s="10" t="s">
        <v>35</v>
      </c>
      <c r="C33" s="10" t="s">
        <v>406</v>
      </c>
      <c r="D33" s="10" t="s">
        <v>390</v>
      </c>
      <c r="E33" s="10" t="s">
        <v>399</v>
      </c>
      <c r="F33" s="10" t="s">
        <v>400</v>
      </c>
    </row>
    <row r="34" spans="2:6" x14ac:dyDescent="0.25">
      <c r="B34" s="10" t="s">
        <v>9</v>
      </c>
      <c r="C34" s="10" t="s">
        <v>407</v>
      </c>
      <c r="D34" s="10" t="s">
        <v>390</v>
      </c>
      <c r="E34" s="10" t="s">
        <v>399</v>
      </c>
      <c r="F34" s="10" t="s">
        <v>400</v>
      </c>
    </row>
    <row r="35" spans="2:6" x14ac:dyDescent="0.25">
      <c r="B35" s="10" t="s">
        <v>5</v>
      </c>
      <c r="C35" s="10" t="s">
        <v>408</v>
      </c>
      <c r="D35" s="10" t="s">
        <v>390</v>
      </c>
      <c r="E35" s="10" t="s">
        <v>399</v>
      </c>
      <c r="F35" s="10" t="s">
        <v>400</v>
      </c>
    </row>
    <row r="36" spans="2:6" x14ac:dyDescent="0.25">
      <c r="B36" s="10" t="s">
        <v>7</v>
      </c>
      <c r="C36" s="10" t="s">
        <v>409</v>
      </c>
      <c r="D36" s="10" t="s">
        <v>390</v>
      </c>
      <c r="E36" s="10" t="s">
        <v>399</v>
      </c>
      <c r="F36" s="10" t="s">
        <v>400</v>
      </c>
    </row>
    <row r="37" spans="2:6" x14ac:dyDescent="0.25">
      <c r="B37" s="10" t="s">
        <v>410</v>
      </c>
      <c r="C37" s="10" t="s">
        <v>411</v>
      </c>
      <c r="D37" s="10" t="s">
        <v>390</v>
      </c>
      <c r="E37" s="10" t="s">
        <v>399</v>
      </c>
      <c r="F37" s="10" t="s">
        <v>400</v>
      </c>
    </row>
    <row r="38" spans="2:6" x14ac:dyDescent="0.25">
      <c r="B38" s="10" t="s">
        <v>47</v>
      </c>
      <c r="C38" s="10" t="s">
        <v>412</v>
      </c>
      <c r="D38" s="10" t="s">
        <v>390</v>
      </c>
      <c r="E38" s="10" t="s">
        <v>399</v>
      </c>
      <c r="F38" s="10" t="s">
        <v>400</v>
      </c>
    </row>
    <row r="39" spans="2:6" x14ac:dyDescent="0.25">
      <c r="B39" s="10" t="s">
        <v>29</v>
      </c>
      <c r="C39" s="10" t="s">
        <v>413</v>
      </c>
      <c r="D39" s="10" t="s">
        <v>390</v>
      </c>
      <c r="E39" s="10" t="s">
        <v>399</v>
      </c>
      <c r="F39" s="10" t="s">
        <v>400</v>
      </c>
    </row>
    <row r="40" spans="2:6" x14ac:dyDescent="0.25">
      <c r="B40" s="10" t="s">
        <v>49</v>
      </c>
      <c r="C40" s="10" t="s">
        <v>416</v>
      </c>
      <c r="D40" s="10" t="s">
        <v>390</v>
      </c>
      <c r="E40" s="10" t="s">
        <v>414</v>
      </c>
      <c r="F40" s="10" t="s">
        <v>415</v>
      </c>
    </row>
    <row r="41" spans="2:6" x14ac:dyDescent="0.25">
      <c r="B41" s="10" t="s">
        <v>57</v>
      </c>
      <c r="C41" s="10" t="s">
        <v>417</v>
      </c>
      <c r="D41" s="10" t="s">
        <v>390</v>
      </c>
      <c r="E41" s="10" t="s">
        <v>414</v>
      </c>
      <c r="F41" s="10" t="s">
        <v>415</v>
      </c>
    </row>
    <row r="42" spans="2:6" x14ac:dyDescent="0.25">
      <c r="B42" s="10" t="s">
        <v>41</v>
      </c>
      <c r="C42" s="10" t="s">
        <v>418</v>
      </c>
      <c r="D42" s="10" t="s">
        <v>390</v>
      </c>
      <c r="E42" s="10" t="s">
        <v>414</v>
      </c>
      <c r="F42" s="10" t="s">
        <v>415</v>
      </c>
    </row>
    <row r="43" spans="2:6" x14ac:dyDescent="0.25">
      <c r="B43" s="10" t="s">
        <v>55</v>
      </c>
      <c r="C43" s="10" t="s">
        <v>419</v>
      </c>
      <c r="D43" s="10" t="s">
        <v>390</v>
      </c>
      <c r="E43" s="10" t="s">
        <v>414</v>
      </c>
      <c r="F43" s="10" t="s">
        <v>415</v>
      </c>
    </row>
    <row r="44" spans="2:6" x14ac:dyDescent="0.25">
      <c r="B44" s="10" t="s">
        <v>420</v>
      </c>
      <c r="C44" s="10" t="s">
        <v>421</v>
      </c>
      <c r="D44" s="10" t="s">
        <v>390</v>
      </c>
      <c r="E44" s="10" t="s">
        <v>414</v>
      </c>
      <c r="F44" s="10" t="s">
        <v>415</v>
      </c>
    </row>
    <row r="45" spans="2:6" x14ac:dyDescent="0.25">
      <c r="B45" s="10" t="s">
        <v>3</v>
      </c>
      <c r="C45" s="10" t="s">
        <v>422</v>
      </c>
      <c r="D45" s="10" t="s">
        <v>390</v>
      </c>
      <c r="E45" s="10" t="s">
        <v>414</v>
      </c>
      <c r="F45" s="10" t="s">
        <v>415</v>
      </c>
    </row>
    <row r="46" spans="2:6" x14ac:dyDescent="0.25">
      <c r="B46" s="10" t="s">
        <v>11</v>
      </c>
      <c r="C46" s="10" t="s">
        <v>423</v>
      </c>
      <c r="D46" s="10" t="s">
        <v>390</v>
      </c>
      <c r="E46" s="10" t="s">
        <v>414</v>
      </c>
      <c r="F46" s="10" t="s">
        <v>415</v>
      </c>
    </row>
    <row r="47" spans="2:6" x14ac:dyDescent="0.25">
      <c r="B47" s="10" t="s">
        <v>31</v>
      </c>
      <c r="C47" s="10" t="s">
        <v>424</v>
      </c>
      <c r="D47" s="10" t="s">
        <v>390</v>
      </c>
      <c r="E47" s="10" t="s">
        <v>414</v>
      </c>
      <c r="F47" s="10" t="s">
        <v>415</v>
      </c>
    </row>
    <row r="48" spans="2:6" x14ac:dyDescent="0.25">
      <c r="B48" s="10" t="s">
        <v>19</v>
      </c>
      <c r="C48" s="10" t="s">
        <v>427</v>
      </c>
      <c r="D48" s="10" t="s">
        <v>390</v>
      </c>
      <c r="E48" s="10" t="s">
        <v>425</v>
      </c>
      <c r="F48" s="10" t="s">
        <v>426</v>
      </c>
    </row>
    <row r="49" spans="2:6" x14ac:dyDescent="0.25">
      <c r="B49" s="10" t="s">
        <v>27</v>
      </c>
      <c r="C49" s="10" t="s">
        <v>428</v>
      </c>
      <c r="D49" s="10" t="s">
        <v>390</v>
      </c>
      <c r="E49" s="10" t="s">
        <v>425</v>
      </c>
      <c r="F49" s="10" t="s">
        <v>426</v>
      </c>
    </row>
    <row r="50" spans="2:6" x14ac:dyDescent="0.25">
      <c r="B50" s="10" t="s">
        <v>21</v>
      </c>
      <c r="C50" s="10" t="s">
        <v>429</v>
      </c>
      <c r="D50" s="10" t="s">
        <v>390</v>
      </c>
      <c r="E50" s="10" t="s">
        <v>425</v>
      </c>
      <c r="F50" s="10" t="s">
        <v>426</v>
      </c>
    </row>
    <row r="51" spans="2:6" x14ac:dyDescent="0.25">
      <c r="B51" s="10" t="s">
        <v>37</v>
      </c>
      <c r="C51" s="10" t="s">
        <v>430</v>
      </c>
      <c r="D51" s="10" t="s">
        <v>390</v>
      </c>
      <c r="E51" s="10" t="s">
        <v>425</v>
      </c>
      <c r="F51" s="10" t="s">
        <v>426</v>
      </c>
    </row>
    <row r="52" spans="2:6" x14ac:dyDescent="0.25">
      <c r="B52" s="10" t="s">
        <v>431</v>
      </c>
      <c r="C52" s="10" t="s">
        <v>432</v>
      </c>
      <c r="D52" s="10" t="s">
        <v>390</v>
      </c>
      <c r="E52" s="10" t="s">
        <v>425</v>
      </c>
      <c r="F52" s="10" t="s">
        <v>426</v>
      </c>
    </row>
    <row r="53" spans="2:6" x14ac:dyDescent="0.25">
      <c r="B53" s="10" t="s">
        <v>23</v>
      </c>
      <c r="C53" s="10" t="s">
        <v>435</v>
      </c>
      <c r="D53" s="10" t="s">
        <v>390</v>
      </c>
      <c r="E53" s="10" t="s">
        <v>433</v>
      </c>
      <c r="F53" s="10" t="s">
        <v>434</v>
      </c>
    </row>
    <row r="54" spans="2:6" x14ac:dyDescent="0.25">
      <c r="B54" s="10" t="s">
        <v>51</v>
      </c>
      <c r="C54" s="10" t="s">
        <v>436</v>
      </c>
      <c r="D54" s="10" t="s">
        <v>390</v>
      </c>
      <c r="E54" s="10" t="s">
        <v>433</v>
      </c>
      <c r="F54" s="10" t="s">
        <v>434</v>
      </c>
    </row>
    <row r="55" spans="2:6" x14ac:dyDescent="0.25">
      <c r="B55" s="10" t="s">
        <v>53</v>
      </c>
      <c r="C55" s="10" t="s">
        <v>437</v>
      </c>
      <c r="D55" s="10" t="s">
        <v>390</v>
      </c>
      <c r="E55" s="10" t="s">
        <v>433</v>
      </c>
      <c r="F55" s="10" t="s">
        <v>434</v>
      </c>
    </row>
    <row r="56" spans="2:6" x14ac:dyDescent="0.25">
      <c r="B56" s="10" t="s">
        <v>15</v>
      </c>
      <c r="C56" s="10" t="s">
        <v>438</v>
      </c>
      <c r="D56" s="10" t="s">
        <v>390</v>
      </c>
      <c r="E56" s="10" t="s">
        <v>433</v>
      </c>
      <c r="F56" s="10" t="s">
        <v>434</v>
      </c>
    </row>
    <row r="57" spans="2:6" x14ac:dyDescent="0.25">
      <c r="B57" s="10" t="s">
        <v>45</v>
      </c>
      <c r="C57" s="10" t="s">
        <v>439</v>
      </c>
      <c r="D57" s="10" t="s">
        <v>390</v>
      </c>
      <c r="E57" s="10" t="s">
        <v>433</v>
      </c>
      <c r="F57" s="10" t="s">
        <v>434</v>
      </c>
    </row>
    <row r="58" spans="2:6" x14ac:dyDescent="0.25">
      <c r="B58" s="10" t="s">
        <v>25</v>
      </c>
      <c r="C58" s="10" t="s">
        <v>440</v>
      </c>
      <c r="D58" s="10" t="s">
        <v>390</v>
      </c>
      <c r="E58" s="10" t="s">
        <v>433</v>
      </c>
      <c r="F58" s="10" t="s">
        <v>434</v>
      </c>
    </row>
    <row r="59" spans="2:6" x14ac:dyDescent="0.25">
      <c r="B59" s="10" t="s">
        <v>39</v>
      </c>
      <c r="C59" s="10" t="s">
        <v>441</v>
      </c>
      <c r="D59" s="10" t="s">
        <v>390</v>
      </c>
      <c r="E59" s="10" t="s">
        <v>433</v>
      </c>
      <c r="F59" s="10" t="s">
        <v>434</v>
      </c>
    </row>
    <row r="60" spans="2:6" x14ac:dyDescent="0.25">
      <c r="B60" s="10" t="s">
        <v>445</v>
      </c>
      <c r="C60" s="10" t="s">
        <v>446</v>
      </c>
      <c r="D60" s="10" t="s">
        <v>442</v>
      </c>
      <c r="E60" s="10" t="s">
        <v>443</v>
      </c>
      <c r="F60" s="10" t="s">
        <v>444</v>
      </c>
    </row>
    <row r="61" spans="2:6" x14ac:dyDescent="0.25">
      <c r="B61" s="10" t="s">
        <v>194</v>
      </c>
      <c r="C61" s="10" t="s">
        <v>447</v>
      </c>
      <c r="D61" s="10" t="s">
        <v>442</v>
      </c>
      <c r="E61" s="10" t="s">
        <v>443</v>
      </c>
      <c r="F61" s="10" t="s">
        <v>444</v>
      </c>
    </row>
    <row r="62" spans="2:6" x14ac:dyDescent="0.25">
      <c r="B62" s="10" t="s">
        <v>168</v>
      </c>
      <c r="C62" s="10" t="s">
        <v>448</v>
      </c>
      <c r="D62" s="10" t="s">
        <v>442</v>
      </c>
      <c r="E62" s="10" t="s">
        <v>443</v>
      </c>
      <c r="F62" s="10" t="s">
        <v>444</v>
      </c>
    </row>
    <row r="63" spans="2:6" x14ac:dyDescent="0.25">
      <c r="B63" s="10" t="s">
        <v>172</v>
      </c>
      <c r="C63" s="10" t="s">
        <v>449</v>
      </c>
      <c r="D63" s="10" t="s">
        <v>442</v>
      </c>
      <c r="E63" s="10" t="s">
        <v>443</v>
      </c>
      <c r="F63" s="10" t="s">
        <v>444</v>
      </c>
    </row>
    <row r="64" spans="2:6" x14ac:dyDescent="0.25">
      <c r="B64" s="10" t="s">
        <v>174</v>
      </c>
      <c r="C64" s="10" t="s">
        <v>450</v>
      </c>
      <c r="D64" s="10" t="s">
        <v>442</v>
      </c>
      <c r="E64" s="10" t="s">
        <v>443</v>
      </c>
      <c r="F64" s="10" t="s">
        <v>444</v>
      </c>
    </row>
    <row r="65" spans="2:6" x14ac:dyDescent="0.25">
      <c r="B65" s="10" t="s">
        <v>192</v>
      </c>
      <c r="C65" s="10" t="s">
        <v>453</v>
      </c>
      <c r="D65" s="10" t="s">
        <v>442</v>
      </c>
      <c r="E65" s="10" t="s">
        <v>451</v>
      </c>
      <c r="F65" s="10" t="s">
        <v>452</v>
      </c>
    </row>
    <row r="66" spans="2:6" x14ac:dyDescent="0.25">
      <c r="B66" s="10" t="s">
        <v>156</v>
      </c>
      <c r="C66" s="10" t="s">
        <v>454</v>
      </c>
      <c r="D66" s="10" t="s">
        <v>442</v>
      </c>
      <c r="E66" s="10" t="s">
        <v>451</v>
      </c>
      <c r="F66" s="10" t="s">
        <v>452</v>
      </c>
    </row>
    <row r="67" spans="2:6" x14ac:dyDescent="0.25">
      <c r="B67" s="10" t="s">
        <v>142</v>
      </c>
      <c r="C67" s="10" t="s">
        <v>455</v>
      </c>
      <c r="D67" s="10" t="s">
        <v>442</v>
      </c>
      <c r="E67" s="10" t="s">
        <v>451</v>
      </c>
      <c r="F67" s="10" t="s">
        <v>452</v>
      </c>
    </row>
    <row r="68" spans="2:6" x14ac:dyDescent="0.25">
      <c r="B68" s="10" t="s">
        <v>148</v>
      </c>
      <c r="C68" s="10" t="s">
        <v>456</v>
      </c>
      <c r="D68" s="10" t="s">
        <v>442</v>
      </c>
      <c r="E68" s="10" t="s">
        <v>451</v>
      </c>
      <c r="F68" s="10" t="s">
        <v>452</v>
      </c>
    </row>
    <row r="69" spans="2:6" x14ac:dyDescent="0.25">
      <c r="B69" s="10" t="s">
        <v>182</v>
      </c>
      <c r="C69" s="10" t="s">
        <v>459</v>
      </c>
      <c r="D69" s="10" t="s">
        <v>442</v>
      </c>
      <c r="E69" s="10" t="s">
        <v>457</v>
      </c>
      <c r="F69" s="10" t="s">
        <v>458</v>
      </c>
    </row>
    <row r="70" spans="2:6" x14ac:dyDescent="0.25">
      <c r="B70" s="10" t="s">
        <v>134</v>
      </c>
      <c r="C70" s="10" t="s">
        <v>460</v>
      </c>
      <c r="D70" s="10" t="s">
        <v>442</v>
      </c>
      <c r="E70" s="10" t="s">
        <v>457</v>
      </c>
      <c r="F70" s="10" t="s">
        <v>458</v>
      </c>
    </row>
    <row r="71" spans="2:6" x14ac:dyDescent="0.25">
      <c r="B71" s="10" t="s">
        <v>154</v>
      </c>
      <c r="C71" s="10" t="s">
        <v>461</v>
      </c>
      <c r="D71" s="10" t="s">
        <v>442</v>
      </c>
      <c r="E71" s="10" t="s">
        <v>457</v>
      </c>
      <c r="F71" s="10" t="s">
        <v>458</v>
      </c>
    </row>
    <row r="72" spans="2:6" x14ac:dyDescent="0.25">
      <c r="B72" s="10" t="s">
        <v>140</v>
      </c>
      <c r="C72" s="10" t="s">
        <v>464</v>
      </c>
      <c r="D72" s="10" t="s">
        <v>442</v>
      </c>
      <c r="E72" s="10" t="s">
        <v>462</v>
      </c>
      <c r="F72" s="10" t="s">
        <v>463</v>
      </c>
    </row>
    <row r="73" spans="2:6" x14ac:dyDescent="0.25">
      <c r="B73" s="10" t="s">
        <v>465</v>
      </c>
      <c r="C73" s="10" t="s">
        <v>466</v>
      </c>
      <c r="D73" s="10" t="s">
        <v>442</v>
      </c>
      <c r="E73" s="10" t="s">
        <v>462</v>
      </c>
      <c r="F73" s="10" t="s">
        <v>463</v>
      </c>
    </row>
    <row r="74" spans="2:6" x14ac:dyDescent="0.25">
      <c r="B74" s="10" t="s">
        <v>188</v>
      </c>
      <c r="C74" s="10" t="s">
        <v>467</v>
      </c>
      <c r="D74" s="10" t="s">
        <v>442</v>
      </c>
      <c r="E74" s="10" t="s">
        <v>462</v>
      </c>
      <c r="F74" s="10" t="s">
        <v>463</v>
      </c>
    </row>
    <row r="75" spans="2:6" x14ac:dyDescent="0.25">
      <c r="B75" s="10" t="s">
        <v>468</v>
      </c>
      <c r="C75" s="10" t="s">
        <v>469</v>
      </c>
      <c r="D75" s="10" t="s">
        <v>442</v>
      </c>
      <c r="E75" s="10" t="s">
        <v>462</v>
      </c>
      <c r="F75" s="10" t="s">
        <v>463</v>
      </c>
    </row>
    <row r="76" spans="2:6" x14ac:dyDescent="0.25">
      <c r="B76" s="10" t="s">
        <v>176</v>
      </c>
      <c r="C76" s="10" t="s">
        <v>470</v>
      </c>
      <c r="D76" s="10" t="s">
        <v>442</v>
      </c>
      <c r="E76" s="10" t="s">
        <v>462</v>
      </c>
      <c r="F76" s="10" t="s">
        <v>463</v>
      </c>
    </row>
    <row r="77" spans="2:6" x14ac:dyDescent="0.25">
      <c r="B77" s="10" t="s">
        <v>473</v>
      </c>
      <c r="C77" s="10" t="s">
        <v>474</v>
      </c>
      <c r="D77" s="10" t="s">
        <v>442</v>
      </c>
      <c r="E77" s="10" t="s">
        <v>471</v>
      </c>
      <c r="F77" s="10" t="s">
        <v>472</v>
      </c>
    </row>
    <row r="78" spans="2:6" x14ac:dyDescent="0.25">
      <c r="B78" s="10" t="s">
        <v>180</v>
      </c>
      <c r="C78" s="10" t="s">
        <v>475</v>
      </c>
      <c r="D78" s="10" t="s">
        <v>442</v>
      </c>
      <c r="E78" s="10" t="s">
        <v>471</v>
      </c>
      <c r="F78" s="10" t="s">
        <v>472</v>
      </c>
    </row>
    <row r="79" spans="2:6" x14ac:dyDescent="0.25">
      <c r="B79" s="10" t="s">
        <v>478</v>
      </c>
      <c r="C79" s="10" t="s">
        <v>479</v>
      </c>
      <c r="D79" s="10" t="s">
        <v>442</v>
      </c>
      <c r="E79" s="10" t="s">
        <v>476</v>
      </c>
      <c r="F79" s="10" t="s">
        <v>477</v>
      </c>
    </row>
    <row r="80" spans="2:6" x14ac:dyDescent="0.25">
      <c r="B80" s="10" t="s">
        <v>166</v>
      </c>
      <c r="C80" s="10" t="s">
        <v>480</v>
      </c>
      <c r="D80" s="10" t="s">
        <v>442</v>
      </c>
      <c r="E80" s="10" t="s">
        <v>476</v>
      </c>
      <c r="F80" s="10" t="s">
        <v>477</v>
      </c>
    </row>
    <row r="81" spans="2:6" x14ac:dyDescent="0.25">
      <c r="B81" s="10" t="s">
        <v>178</v>
      </c>
      <c r="C81" s="10" t="s">
        <v>481</v>
      </c>
      <c r="D81" s="10" t="s">
        <v>442</v>
      </c>
      <c r="E81" s="10" t="s">
        <v>476</v>
      </c>
      <c r="F81" s="10" t="s">
        <v>477</v>
      </c>
    </row>
    <row r="82" spans="2:6" x14ac:dyDescent="0.25">
      <c r="B82" s="10" t="s">
        <v>160</v>
      </c>
      <c r="C82" s="10" t="s">
        <v>484</v>
      </c>
      <c r="D82" s="10" t="s">
        <v>442</v>
      </c>
      <c r="E82" s="10" t="s">
        <v>482</v>
      </c>
      <c r="F82" s="10" t="s">
        <v>483</v>
      </c>
    </row>
    <row r="83" spans="2:6" x14ac:dyDescent="0.25">
      <c r="B83" s="10" t="s">
        <v>162</v>
      </c>
      <c r="C83" s="10" t="s">
        <v>485</v>
      </c>
      <c r="D83" s="10" t="s">
        <v>442</v>
      </c>
      <c r="E83" s="10" t="s">
        <v>482</v>
      </c>
      <c r="F83" s="10" t="s">
        <v>483</v>
      </c>
    </row>
    <row r="84" spans="2:6" x14ac:dyDescent="0.25">
      <c r="B84" s="10" t="s">
        <v>164</v>
      </c>
      <c r="C84" s="10" t="s">
        <v>486</v>
      </c>
      <c r="D84" s="10" t="s">
        <v>442</v>
      </c>
      <c r="E84" s="10" t="s">
        <v>482</v>
      </c>
      <c r="F84" s="10" t="s">
        <v>483</v>
      </c>
    </row>
    <row r="85" spans="2:6" x14ac:dyDescent="0.25">
      <c r="B85" s="10" t="s">
        <v>184</v>
      </c>
      <c r="C85" s="10" t="s">
        <v>489</v>
      </c>
      <c r="D85" s="10" t="s">
        <v>442</v>
      </c>
      <c r="E85" s="10" t="s">
        <v>487</v>
      </c>
      <c r="F85" s="10" t="s">
        <v>488</v>
      </c>
    </row>
    <row r="86" spans="2:6" x14ac:dyDescent="0.25">
      <c r="B86" s="10" t="s">
        <v>490</v>
      </c>
      <c r="C86" s="10" t="s">
        <v>491</v>
      </c>
      <c r="D86" s="10" t="s">
        <v>442</v>
      </c>
      <c r="E86" s="10" t="s">
        <v>487</v>
      </c>
      <c r="F86" s="10" t="s">
        <v>488</v>
      </c>
    </row>
    <row r="87" spans="2:6" x14ac:dyDescent="0.25">
      <c r="B87" s="10" t="s">
        <v>146</v>
      </c>
      <c r="C87" s="10" t="s">
        <v>492</v>
      </c>
      <c r="D87" s="10" t="s">
        <v>442</v>
      </c>
      <c r="E87" s="10" t="s">
        <v>487</v>
      </c>
      <c r="F87" s="10" t="s">
        <v>488</v>
      </c>
    </row>
    <row r="88" spans="2:6" x14ac:dyDescent="0.25">
      <c r="B88" s="10" t="s">
        <v>190</v>
      </c>
      <c r="C88" s="10" t="s">
        <v>495</v>
      </c>
      <c r="D88" s="10" t="s">
        <v>442</v>
      </c>
      <c r="E88" s="10" t="s">
        <v>493</v>
      </c>
      <c r="F88" s="10" t="s">
        <v>494</v>
      </c>
    </row>
    <row r="89" spans="2:6" x14ac:dyDescent="0.25">
      <c r="B89" s="10" t="s">
        <v>136</v>
      </c>
      <c r="C89" s="10" t="s">
        <v>496</v>
      </c>
      <c r="D89" s="10" t="s">
        <v>442</v>
      </c>
      <c r="E89" s="10" t="s">
        <v>493</v>
      </c>
      <c r="F89" s="10" t="s">
        <v>494</v>
      </c>
    </row>
    <row r="90" spans="2:6" x14ac:dyDescent="0.25">
      <c r="B90" s="10" t="s">
        <v>150</v>
      </c>
      <c r="C90" s="10" t="s">
        <v>497</v>
      </c>
      <c r="D90" s="10" t="s">
        <v>442</v>
      </c>
      <c r="E90" s="10" t="s">
        <v>493</v>
      </c>
      <c r="F90" s="10" t="s">
        <v>494</v>
      </c>
    </row>
    <row r="91" spans="2:6" x14ac:dyDescent="0.25">
      <c r="B91" s="10" t="s">
        <v>170</v>
      </c>
      <c r="C91" s="10" t="s">
        <v>500</v>
      </c>
      <c r="D91" s="10" t="s">
        <v>442</v>
      </c>
      <c r="E91" s="10" t="s">
        <v>498</v>
      </c>
      <c r="F91" s="10" t="s">
        <v>499</v>
      </c>
    </row>
    <row r="92" spans="2:6" x14ac:dyDescent="0.25">
      <c r="B92" s="10" t="s">
        <v>501</v>
      </c>
      <c r="C92" s="10" t="s">
        <v>502</v>
      </c>
      <c r="D92" s="10" t="s">
        <v>442</v>
      </c>
      <c r="E92" s="10" t="s">
        <v>498</v>
      </c>
      <c r="F92" s="10" t="s">
        <v>499</v>
      </c>
    </row>
    <row r="93" spans="2:6" x14ac:dyDescent="0.25">
      <c r="B93" s="10" t="s">
        <v>144</v>
      </c>
      <c r="C93" s="10" t="s">
        <v>503</v>
      </c>
      <c r="D93" s="10" t="s">
        <v>442</v>
      </c>
      <c r="E93" s="10" t="s">
        <v>498</v>
      </c>
      <c r="F93" s="10" t="s">
        <v>499</v>
      </c>
    </row>
    <row r="94" spans="2:6" x14ac:dyDescent="0.25">
      <c r="B94" s="10" t="s">
        <v>506</v>
      </c>
      <c r="C94" s="10" t="s">
        <v>507</v>
      </c>
      <c r="D94" s="10" t="s">
        <v>442</v>
      </c>
      <c r="E94" s="10" t="s">
        <v>504</v>
      </c>
      <c r="F94" s="10" t="s">
        <v>505</v>
      </c>
    </row>
    <row r="95" spans="2:6" x14ac:dyDescent="0.25">
      <c r="B95" s="10" t="s">
        <v>508</v>
      </c>
      <c r="C95" s="10" t="s">
        <v>509</v>
      </c>
      <c r="D95" s="10" t="s">
        <v>442</v>
      </c>
      <c r="E95" s="10" t="s">
        <v>504</v>
      </c>
      <c r="F95" s="10" t="s">
        <v>505</v>
      </c>
    </row>
    <row r="96" spans="2:6" x14ac:dyDescent="0.25">
      <c r="B96" s="10" t="s">
        <v>186</v>
      </c>
      <c r="C96" s="10" t="s">
        <v>510</v>
      </c>
      <c r="D96" s="10" t="s">
        <v>442</v>
      </c>
      <c r="E96" s="10" t="s">
        <v>504</v>
      </c>
      <c r="F96" s="10" t="s">
        <v>505</v>
      </c>
    </row>
    <row r="97" spans="2:6" x14ac:dyDescent="0.25">
      <c r="B97" s="10" t="s">
        <v>158</v>
      </c>
      <c r="C97" s="10" t="s">
        <v>511</v>
      </c>
      <c r="D97" s="10" t="s">
        <v>442</v>
      </c>
      <c r="E97" s="10" t="s">
        <v>504</v>
      </c>
      <c r="F97" s="10" t="s">
        <v>505</v>
      </c>
    </row>
    <row r="98" spans="2:6" x14ac:dyDescent="0.25">
      <c r="B98" s="10" t="s">
        <v>152</v>
      </c>
      <c r="C98" s="10" t="s">
        <v>512</v>
      </c>
      <c r="D98" s="10" t="s">
        <v>442</v>
      </c>
      <c r="E98" s="10" t="s">
        <v>504</v>
      </c>
      <c r="F98" s="10" t="s">
        <v>505</v>
      </c>
    </row>
    <row r="99" spans="2:6" x14ac:dyDescent="0.25">
      <c r="B99" s="10" t="s">
        <v>138</v>
      </c>
      <c r="C99" s="10" t="s">
        <v>513</v>
      </c>
      <c r="D99" s="10" t="s">
        <v>442</v>
      </c>
      <c r="E99" s="10" t="s">
        <v>504</v>
      </c>
      <c r="F99" s="10" t="s">
        <v>505</v>
      </c>
    </row>
    <row r="100" spans="2:6" x14ac:dyDescent="0.25">
      <c r="B100" s="10" t="s">
        <v>514</v>
      </c>
      <c r="C100" s="10" t="s">
        <v>515</v>
      </c>
      <c r="D100" s="10" t="s">
        <v>442</v>
      </c>
      <c r="E100" s="10" t="s">
        <v>504</v>
      </c>
      <c r="F100" s="10" t="s">
        <v>505</v>
      </c>
    </row>
    <row r="101" spans="2:6" x14ac:dyDescent="0.25">
      <c r="B101" s="10" t="s">
        <v>337</v>
      </c>
      <c r="C101" s="10" t="s">
        <v>519</v>
      </c>
      <c r="D101" s="10" t="s">
        <v>516</v>
      </c>
      <c r="E101" s="10" t="s">
        <v>517</v>
      </c>
      <c r="F101" s="10" t="s">
        <v>518</v>
      </c>
    </row>
    <row r="102" spans="2:6" x14ac:dyDescent="0.25">
      <c r="B102" s="10" t="s">
        <v>331</v>
      </c>
      <c r="C102" s="10" t="s">
        <v>520</v>
      </c>
      <c r="D102" s="10" t="s">
        <v>516</v>
      </c>
      <c r="E102" s="10" t="s">
        <v>517</v>
      </c>
      <c r="F102" s="10" t="s">
        <v>518</v>
      </c>
    </row>
    <row r="103" spans="2:6" x14ac:dyDescent="0.25">
      <c r="B103" s="10" t="s">
        <v>315</v>
      </c>
      <c r="C103" s="10" t="s">
        <v>521</v>
      </c>
      <c r="D103" s="10" t="s">
        <v>516</v>
      </c>
      <c r="E103" s="10" t="s">
        <v>517</v>
      </c>
      <c r="F103" s="10" t="s">
        <v>518</v>
      </c>
    </row>
    <row r="104" spans="2:6" x14ac:dyDescent="0.25">
      <c r="B104" s="10" t="s">
        <v>311</v>
      </c>
      <c r="C104" s="10" t="s">
        <v>522</v>
      </c>
      <c r="D104" s="10" t="s">
        <v>516</v>
      </c>
      <c r="E104" s="10" t="s">
        <v>517</v>
      </c>
      <c r="F104" s="10" t="s">
        <v>518</v>
      </c>
    </row>
    <row r="105" spans="2:6" x14ac:dyDescent="0.25">
      <c r="B105" s="10" t="s">
        <v>523</v>
      </c>
      <c r="C105" s="10" t="s">
        <v>524</v>
      </c>
      <c r="D105" s="10" t="s">
        <v>516</v>
      </c>
      <c r="E105" s="10" t="s">
        <v>517</v>
      </c>
      <c r="F105" s="10" t="s">
        <v>518</v>
      </c>
    </row>
    <row r="106" spans="2:6" x14ac:dyDescent="0.25">
      <c r="B106" s="10" t="s">
        <v>325</v>
      </c>
      <c r="C106" s="10" t="s">
        <v>525</v>
      </c>
      <c r="D106" s="10" t="s">
        <v>516</v>
      </c>
      <c r="E106" s="10" t="s">
        <v>517</v>
      </c>
      <c r="F106" s="10" t="s">
        <v>518</v>
      </c>
    </row>
    <row r="107" spans="2:6" x14ac:dyDescent="0.25">
      <c r="B107" s="10" t="s">
        <v>321</v>
      </c>
      <c r="C107" s="10" t="s">
        <v>526</v>
      </c>
      <c r="D107" s="10" t="s">
        <v>516</v>
      </c>
      <c r="E107" s="10" t="s">
        <v>517</v>
      </c>
      <c r="F107" s="10" t="s">
        <v>518</v>
      </c>
    </row>
    <row r="108" spans="2:6" x14ac:dyDescent="0.25">
      <c r="B108" s="10" t="s">
        <v>323</v>
      </c>
      <c r="C108" s="10" t="s">
        <v>527</v>
      </c>
      <c r="D108" s="10" t="s">
        <v>516</v>
      </c>
      <c r="E108" s="10" t="s">
        <v>517</v>
      </c>
      <c r="F108" s="10" t="s">
        <v>518</v>
      </c>
    </row>
    <row r="109" spans="2:6" x14ac:dyDescent="0.25">
      <c r="B109" s="10" t="s">
        <v>291</v>
      </c>
      <c r="C109" s="10" t="s">
        <v>528</v>
      </c>
      <c r="D109" s="10" t="s">
        <v>516</v>
      </c>
      <c r="E109" s="10" t="s">
        <v>517</v>
      </c>
      <c r="F109" s="10" t="s">
        <v>518</v>
      </c>
    </row>
    <row r="110" spans="2:6" x14ac:dyDescent="0.25">
      <c r="B110" s="10" t="s">
        <v>529</v>
      </c>
      <c r="C110" s="10" t="s">
        <v>530</v>
      </c>
      <c r="D110" s="10" t="s">
        <v>516</v>
      </c>
      <c r="E110" s="10" t="s">
        <v>517</v>
      </c>
      <c r="F110" s="10" t="s">
        <v>518</v>
      </c>
    </row>
    <row r="111" spans="2:6" x14ac:dyDescent="0.25">
      <c r="B111" s="10" t="s">
        <v>319</v>
      </c>
      <c r="C111" s="10" t="s">
        <v>531</v>
      </c>
      <c r="D111" s="10" t="s">
        <v>516</v>
      </c>
      <c r="E111" s="10" t="s">
        <v>517</v>
      </c>
      <c r="F111" s="10" t="s">
        <v>518</v>
      </c>
    </row>
    <row r="112" spans="2:6" x14ac:dyDescent="0.25">
      <c r="B112" s="10" t="s">
        <v>297</v>
      </c>
      <c r="C112" s="10" t="s">
        <v>534</v>
      </c>
      <c r="D112" s="10" t="s">
        <v>516</v>
      </c>
      <c r="E112" s="10" t="s">
        <v>532</v>
      </c>
      <c r="F112" s="10" t="s">
        <v>533</v>
      </c>
    </row>
    <row r="113" spans="2:6" x14ac:dyDescent="0.25">
      <c r="B113" s="10" t="s">
        <v>327</v>
      </c>
      <c r="C113" s="10" t="s">
        <v>535</v>
      </c>
      <c r="D113" s="10" t="s">
        <v>516</v>
      </c>
      <c r="E113" s="10" t="s">
        <v>532</v>
      </c>
      <c r="F113" s="10" t="s">
        <v>533</v>
      </c>
    </row>
    <row r="114" spans="2:6" x14ac:dyDescent="0.25">
      <c r="B114" s="10" t="s">
        <v>536</v>
      </c>
      <c r="C114" s="10" t="s">
        <v>537</v>
      </c>
      <c r="D114" s="10" t="s">
        <v>516</v>
      </c>
      <c r="E114" s="10" t="s">
        <v>532</v>
      </c>
      <c r="F114" s="10" t="s">
        <v>533</v>
      </c>
    </row>
    <row r="115" spans="2:6" x14ac:dyDescent="0.25">
      <c r="B115" s="10" t="s">
        <v>309</v>
      </c>
      <c r="C115" s="10" t="s">
        <v>538</v>
      </c>
      <c r="D115" s="10" t="s">
        <v>516</v>
      </c>
      <c r="E115" s="10" t="s">
        <v>532</v>
      </c>
      <c r="F115" s="10" t="s">
        <v>533</v>
      </c>
    </row>
    <row r="116" spans="2:6" x14ac:dyDescent="0.25">
      <c r="B116" s="10" t="s">
        <v>295</v>
      </c>
      <c r="C116" s="10" t="s">
        <v>539</v>
      </c>
      <c r="D116" s="10" t="s">
        <v>516</v>
      </c>
      <c r="E116" s="10" t="s">
        <v>532</v>
      </c>
      <c r="F116" s="10" t="s">
        <v>533</v>
      </c>
    </row>
    <row r="117" spans="2:6" x14ac:dyDescent="0.25">
      <c r="B117" s="10" t="s">
        <v>303</v>
      </c>
      <c r="C117" s="10" t="s">
        <v>542</v>
      </c>
      <c r="D117" s="10" t="s">
        <v>516</v>
      </c>
      <c r="E117" s="10" t="s">
        <v>540</v>
      </c>
      <c r="F117" s="10" t="s">
        <v>541</v>
      </c>
    </row>
    <row r="118" spans="2:6" x14ac:dyDescent="0.25">
      <c r="B118" s="10" t="s">
        <v>313</v>
      </c>
      <c r="C118" s="10" t="s">
        <v>543</v>
      </c>
      <c r="D118" s="10" t="s">
        <v>516</v>
      </c>
      <c r="E118" s="10" t="s">
        <v>540</v>
      </c>
      <c r="F118" s="10" t="s">
        <v>541</v>
      </c>
    </row>
    <row r="119" spans="2:6" x14ac:dyDescent="0.25">
      <c r="B119" s="10" t="s">
        <v>544</v>
      </c>
      <c r="C119" s="10" t="s">
        <v>545</v>
      </c>
      <c r="D119" s="10" t="s">
        <v>516</v>
      </c>
      <c r="E119" s="10" t="s">
        <v>540</v>
      </c>
      <c r="F119" s="10" t="s">
        <v>541</v>
      </c>
    </row>
    <row r="120" spans="2:6" x14ac:dyDescent="0.25">
      <c r="B120" s="10" t="s">
        <v>301</v>
      </c>
      <c r="C120" s="10" t="s">
        <v>546</v>
      </c>
      <c r="D120" s="10" t="s">
        <v>516</v>
      </c>
      <c r="E120" s="10" t="s">
        <v>540</v>
      </c>
      <c r="F120" s="10" t="s">
        <v>541</v>
      </c>
    </row>
    <row r="121" spans="2:6" x14ac:dyDescent="0.25">
      <c r="B121" s="10" t="s">
        <v>547</v>
      </c>
      <c r="C121" s="10" t="s">
        <v>548</v>
      </c>
      <c r="D121" s="10" t="s">
        <v>516</v>
      </c>
      <c r="E121" s="10" t="s">
        <v>540</v>
      </c>
      <c r="F121" s="10" t="s">
        <v>541</v>
      </c>
    </row>
    <row r="122" spans="2:6" x14ac:dyDescent="0.25">
      <c r="B122" s="10" t="s">
        <v>307</v>
      </c>
      <c r="C122" s="10" t="s">
        <v>549</v>
      </c>
      <c r="D122" s="10" t="s">
        <v>516</v>
      </c>
      <c r="E122" s="10" t="s">
        <v>540</v>
      </c>
      <c r="F122" s="10" t="s">
        <v>541</v>
      </c>
    </row>
    <row r="123" spans="2:6" x14ac:dyDescent="0.25">
      <c r="B123" s="10" t="s">
        <v>305</v>
      </c>
      <c r="C123" s="10" t="s">
        <v>550</v>
      </c>
      <c r="D123" s="10" t="s">
        <v>516</v>
      </c>
      <c r="E123" s="10" t="s">
        <v>540</v>
      </c>
      <c r="F123" s="10" t="s">
        <v>541</v>
      </c>
    </row>
    <row r="124" spans="2:6" x14ac:dyDescent="0.25">
      <c r="B124" s="10" t="s">
        <v>299</v>
      </c>
      <c r="C124" s="10" t="s">
        <v>553</v>
      </c>
      <c r="D124" s="10" t="s">
        <v>516</v>
      </c>
      <c r="E124" s="10" t="s">
        <v>551</v>
      </c>
      <c r="F124" s="10" t="s">
        <v>552</v>
      </c>
    </row>
    <row r="125" spans="2:6" x14ac:dyDescent="0.25">
      <c r="B125" s="10" t="s">
        <v>341</v>
      </c>
      <c r="C125" s="10" t="s">
        <v>554</v>
      </c>
      <c r="D125" s="10" t="s">
        <v>516</v>
      </c>
      <c r="E125" s="10" t="s">
        <v>551</v>
      </c>
      <c r="F125" s="10" t="s">
        <v>552</v>
      </c>
    </row>
    <row r="126" spans="2:6" x14ac:dyDescent="0.25">
      <c r="B126" s="10" t="s">
        <v>293</v>
      </c>
      <c r="C126" s="10" t="s">
        <v>555</v>
      </c>
      <c r="D126" s="10" t="s">
        <v>516</v>
      </c>
      <c r="E126" s="10" t="s">
        <v>551</v>
      </c>
      <c r="F126" s="10" t="s">
        <v>552</v>
      </c>
    </row>
    <row r="127" spans="2:6" x14ac:dyDescent="0.25">
      <c r="B127" s="10" t="s">
        <v>329</v>
      </c>
      <c r="C127" s="10" t="s">
        <v>556</v>
      </c>
      <c r="D127" s="10" t="s">
        <v>516</v>
      </c>
      <c r="E127" s="10" t="s">
        <v>551</v>
      </c>
      <c r="F127" s="10" t="s">
        <v>552</v>
      </c>
    </row>
    <row r="128" spans="2:6" x14ac:dyDescent="0.25">
      <c r="B128" s="10" t="s">
        <v>557</v>
      </c>
      <c r="C128" s="10" t="s">
        <v>558</v>
      </c>
      <c r="D128" s="10" t="s">
        <v>516</v>
      </c>
      <c r="E128" s="10" t="s">
        <v>551</v>
      </c>
      <c r="F128" s="10" t="s">
        <v>552</v>
      </c>
    </row>
    <row r="129" spans="2:6" x14ac:dyDescent="0.25">
      <c r="B129" s="10" t="s">
        <v>339</v>
      </c>
      <c r="C129" s="10" t="s">
        <v>559</v>
      </c>
      <c r="D129" s="10" t="s">
        <v>516</v>
      </c>
      <c r="E129" s="10" t="s">
        <v>551</v>
      </c>
      <c r="F129" s="10" t="s">
        <v>552</v>
      </c>
    </row>
    <row r="130" spans="2:6" x14ac:dyDescent="0.25">
      <c r="B130" s="10" t="s">
        <v>317</v>
      </c>
      <c r="C130" s="10" t="s">
        <v>560</v>
      </c>
      <c r="D130" s="10" t="s">
        <v>516</v>
      </c>
      <c r="E130" s="10" t="s">
        <v>551</v>
      </c>
      <c r="F130" s="10" t="s">
        <v>552</v>
      </c>
    </row>
    <row r="131" spans="2:6" x14ac:dyDescent="0.25">
      <c r="B131" s="10" t="s">
        <v>333</v>
      </c>
      <c r="C131" s="10" t="s">
        <v>561</v>
      </c>
      <c r="D131" s="10" t="s">
        <v>516</v>
      </c>
      <c r="E131" s="10" t="s">
        <v>551</v>
      </c>
      <c r="F131" s="10" t="s">
        <v>552</v>
      </c>
    </row>
    <row r="132" spans="2:6" x14ac:dyDescent="0.25">
      <c r="B132" s="10" t="s">
        <v>335</v>
      </c>
      <c r="C132" s="10" t="s">
        <v>562</v>
      </c>
      <c r="D132" s="10" t="s">
        <v>516</v>
      </c>
      <c r="E132" s="10" t="s">
        <v>551</v>
      </c>
      <c r="F132" s="10" t="s">
        <v>552</v>
      </c>
    </row>
    <row r="133" spans="2:6" x14ac:dyDescent="0.25">
      <c r="B133" s="10" t="s">
        <v>563</v>
      </c>
      <c r="C133" s="10" t="s">
        <v>564</v>
      </c>
      <c r="D133" s="10" t="s">
        <v>516</v>
      </c>
      <c r="E133" s="10" t="s">
        <v>551</v>
      </c>
      <c r="F133" s="10" t="s">
        <v>552</v>
      </c>
    </row>
    <row r="134" spans="2:6" x14ac:dyDescent="0.25">
      <c r="B134" s="10" t="s">
        <v>242</v>
      </c>
      <c r="C134" s="10" t="s">
        <v>568</v>
      </c>
      <c r="D134" s="10" t="s">
        <v>565</v>
      </c>
      <c r="E134" s="10" t="s">
        <v>566</v>
      </c>
      <c r="F134" s="10" t="s">
        <v>567</v>
      </c>
    </row>
    <row r="135" spans="2:6" x14ac:dyDescent="0.25">
      <c r="B135" s="10" t="s">
        <v>286</v>
      </c>
      <c r="C135" s="10" t="s">
        <v>569</v>
      </c>
      <c r="D135" s="10" t="s">
        <v>565</v>
      </c>
      <c r="E135" s="10" t="s">
        <v>566</v>
      </c>
      <c r="F135" s="10" t="s">
        <v>567</v>
      </c>
    </row>
    <row r="136" spans="2:6" x14ac:dyDescent="0.25">
      <c r="B136" s="10" t="s">
        <v>570</v>
      </c>
      <c r="C136" s="10" t="s">
        <v>571</v>
      </c>
      <c r="D136" s="10" t="s">
        <v>565</v>
      </c>
      <c r="E136" s="10" t="s">
        <v>566</v>
      </c>
      <c r="F136" s="10" t="s">
        <v>567</v>
      </c>
    </row>
    <row r="137" spans="2:6" x14ac:dyDescent="0.25">
      <c r="B137" s="10" t="s">
        <v>258</v>
      </c>
      <c r="C137" s="10" t="s">
        <v>572</v>
      </c>
      <c r="D137" s="10" t="s">
        <v>565</v>
      </c>
      <c r="E137" s="10" t="s">
        <v>566</v>
      </c>
      <c r="F137" s="10" t="s">
        <v>567</v>
      </c>
    </row>
    <row r="138" spans="2:6" x14ac:dyDescent="0.25">
      <c r="B138" s="10" t="s">
        <v>256</v>
      </c>
      <c r="C138" s="10" t="s">
        <v>573</v>
      </c>
      <c r="D138" s="10" t="s">
        <v>565</v>
      </c>
      <c r="E138" s="10" t="s">
        <v>566</v>
      </c>
      <c r="F138" s="10" t="s">
        <v>567</v>
      </c>
    </row>
    <row r="139" spans="2:6" x14ac:dyDescent="0.25">
      <c r="B139" s="10" t="s">
        <v>240</v>
      </c>
      <c r="C139" s="10" t="s">
        <v>574</v>
      </c>
      <c r="D139" s="10" t="s">
        <v>565</v>
      </c>
      <c r="E139" s="10" t="s">
        <v>566</v>
      </c>
      <c r="F139" s="10" t="s">
        <v>567</v>
      </c>
    </row>
    <row r="140" spans="2:6" x14ac:dyDescent="0.25">
      <c r="B140" s="10" t="s">
        <v>248</v>
      </c>
      <c r="C140" s="10" t="s">
        <v>575</v>
      </c>
      <c r="D140" s="10" t="s">
        <v>565</v>
      </c>
      <c r="E140" s="10" t="s">
        <v>566</v>
      </c>
      <c r="F140" s="10" t="s">
        <v>567</v>
      </c>
    </row>
    <row r="141" spans="2:6" x14ac:dyDescent="0.25">
      <c r="B141" s="10" t="s">
        <v>252</v>
      </c>
      <c r="C141" s="10" t="s">
        <v>576</v>
      </c>
      <c r="D141" s="10" t="s">
        <v>565</v>
      </c>
      <c r="E141" s="10" t="s">
        <v>566</v>
      </c>
      <c r="F141" s="10" t="s">
        <v>567</v>
      </c>
    </row>
    <row r="142" spans="2:6" x14ac:dyDescent="0.25">
      <c r="B142" s="10" t="s">
        <v>272</v>
      </c>
      <c r="C142" s="10" t="s">
        <v>577</v>
      </c>
      <c r="D142" s="10" t="s">
        <v>565</v>
      </c>
      <c r="E142" s="10" t="s">
        <v>566</v>
      </c>
      <c r="F142" s="10" t="s">
        <v>567</v>
      </c>
    </row>
    <row r="143" spans="2:6" x14ac:dyDescent="0.25">
      <c r="B143" s="10" t="s">
        <v>244</v>
      </c>
      <c r="C143" s="10" t="s">
        <v>578</v>
      </c>
      <c r="D143" s="10" t="s">
        <v>565</v>
      </c>
      <c r="E143" s="10" t="s">
        <v>566</v>
      </c>
      <c r="F143" s="10" t="s">
        <v>567</v>
      </c>
    </row>
    <row r="144" spans="2:6" x14ac:dyDescent="0.25">
      <c r="B144" s="10" t="s">
        <v>270</v>
      </c>
      <c r="C144" s="10" t="s">
        <v>579</v>
      </c>
      <c r="D144" s="10" t="s">
        <v>565</v>
      </c>
      <c r="E144" s="10" t="s">
        <v>566</v>
      </c>
      <c r="F144" s="10" t="s">
        <v>567</v>
      </c>
    </row>
    <row r="145" spans="2:6" x14ac:dyDescent="0.25">
      <c r="B145" s="10" t="s">
        <v>238</v>
      </c>
      <c r="C145" s="10" t="s">
        <v>580</v>
      </c>
      <c r="D145" s="10" t="s">
        <v>565</v>
      </c>
      <c r="E145" s="10" t="s">
        <v>566</v>
      </c>
      <c r="F145" s="10" t="s">
        <v>567</v>
      </c>
    </row>
    <row r="146" spans="2:6" x14ac:dyDescent="0.25">
      <c r="B146" s="10" t="s">
        <v>250</v>
      </c>
      <c r="C146" s="10" t="s">
        <v>581</v>
      </c>
      <c r="D146" s="10" t="s">
        <v>565</v>
      </c>
      <c r="E146" s="10" t="s">
        <v>566</v>
      </c>
      <c r="F146" s="10" t="s">
        <v>567</v>
      </c>
    </row>
    <row r="147" spans="2:6" x14ac:dyDescent="0.25">
      <c r="B147" s="10" t="s">
        <v>254</v>
      </c>
      <c r="C147" s="10" t="s">
        <v>582</v>
      </c>
      <c r="D147" s="10" t="s">
        <v>565</v>
      </c>
      <c r="E147" s="10" t="s">
        <v>566</v>
      </c>
      <c r="F147" s="10" t="s">
        <v>567</v>
      </c>
    </row>
    <row r="148" spans="2:6" x14ac:dyDescent="0.25">
      <c r="B148" s="10" t="s">
        <v>278</v>
      </c>
      <c r="C148" s="10" t="s">
        <v>583</v>
      </c>
      <c r="D148" s="10" t="s">
        <v>565</v>
      </c>
      <c r="E148" s="10" t="s">
        <v>566</v>
      </c>
      <c r="F148" s="10" t="s">
        <v>567</v>
      </c>
    </row>
    <row r="149" spans="2:6" x14ac:dyDescent="0.25">
      <c r="B149" s="10" t="s">
        <v>288</v>
      </c>
      <c r="C149" s="10" t="s">
        <v>584</v>
      </c>
      <c r="D149" s="10" t="s">
        <v>565</v>
      </c>
      <c r="E149" s="10" t="s">
        <v>566</v>
      </c>
      <c r="F149" s="10" t="s">
        <v>567</v>
      </c>
    </row>
    <row r="150" spans="2:6" x14ac:dyDescent="0.25">
      <c r="B150" s="10" t="s">
        <v>236</v>
      </c>
      <c r="C150" s="10" t="s">
        <v>585</v>
      </c>
      <c r="D150" s="10" t="s">
        <v>565</v>
      </c>
      <c r="E150" s="10" t="s">
        <v>566</v>
      </c>
      <c r="F150" s="10" t="s">
        <v>567</v>
      </c>
    </row>
    <row r="151" spans="2:6" x14ac:dyDescent="0.25">
      <c r="B151" s="10" t="s">
        <v>262</v>
      </c>
      <c r="C151" s="10" t="s">
        <v>588</v>
      </c>
      <c r="D151" s="10" t="s">
        <v>565</v>
      </c>
      <c r="E151" s="10" t="s">
        <v>586</v>
      </c>
      <c r="F151" s="10" t="s">
        <v>587</v>
      </c>
    </row>
    <row r="152" spans="2:6" x14ac:dyDescent="0.25">
      <c r="B152" s="10" t="s">
        <v>589</v>
      </c>
      <c r="C152" s="10" t="s">
        <v>590</v>
      </c>
      <c r="D152" s="10" t="s">
        <v>565</v>
      </c>
      <c r="E152" s="10" t="s">
        <v>586</v>
      </c>
      <c r="F152" s="10" t="s">
        <v>587</v>
      </c>
    </row>
    <row r="153" spans="2:6" x14ac:dyDescent="0.25">
      <c r="B153" s="10" t="s">
        <v>234</v>
      </c>
      <c r="C153" s="10" t="s">
        <v>591</v>
      </c>
      <c r="D153" s="10" t="s">
        <v>565</v>
      </c>
      <c r="E153" s="10" t="s">
        <v>586</v>
      </c>
      <c r="F153" s="10" t="s">
        <v>587</v>
      </c>
    </row>
    <row r="154" spans="2:6" x14ac:dyDescent="0.25">
      <c r="B154" s="10" t="s">
        <v>592</v>
      </c>
      <c r="C154" s="10" t="s">
        <v>593</v>
      </c>
      <c r="D154" s="10" t="s">
        <v>565</v>
      </c>
      <c r="E154" s="10" t="s">
        <v>586</v>
      </c>
      <c r="F154" s="10" t="s">
        <v>587</v>
      </c>
    </row>
    <row r="155" spans="2:6" x14ac:dyDescent="0.25">
      <c r="B155" s="10" t="s">
        <v>260</v>
      </c>
      <c r="C155" s="10" t="s">
        <v>594</v>
      </c>
      <c r="D155" s="10" t="s">
        <v>565</v>
      </c>
      <c r="E155" s="10" t="s">
        <v>586</v>
      </c>
      <c r="F155" s="10" t="s">
        <v>587</v>
      </c>
    </row>
    <row r="156" spans="2:6" x14ac:dyDescent="0.25">
      <c r="B156" s="10" t="s">
        <v>276</v>
      </c>
      <c r="C156" s="10" t="s">
        <v>595</v>
      </c>
      <c r="D156" s="10" t="s">
        <v>565</v>
      </c>
      <c r="E156" s="10" t="s">
        <v>586</v>
      </c>
      <c r="F156" s="10" t="s">
        <v>587</v>
      </c>
    </row>
    <row r="157" spans="2:6" x14ac:dyDescent="0.25">
      <c r="B157" s="10" t="s">
        <v>264</v>
      </c>
      <c r="C157" s="10" t="s">
        <v>596</v>
      </c>
      <c r="D157" s="10" t="s">
        <v>565</v>
      </c>
      <c r="E157" s="10" t="s">
        <v>586</v>
      </c>
      <c r="F157" s="10" t="s">
        <v>587</v>
      </c>
    </row>
    <row r="158" spans="2:6" x14ac:dyDescent="0.25">
      <c r="B158" s="10" t="s">
        <v>246</v>
      </c>
      <c r="C158" s="10" t="s">
        <v>597</v>
      </c>
      <c r="D158" s="10" t="s">
        <v>565</v>
      </c>
      <c r="E158" s="10" t="s">
        <v>586</v>
      </c>
      <c r="F158" s="10" t="s">
        <v>587</v>
      </c>
    </row>
    <row r="159" spans="2:6" x14ac:dyDescent="0.25">
      <c r="B159" s="10" t="s">
        <v>266</v>
      </c>
      <c r="C159" s="10" t="s">
        <v>598</v>
      </c>
      <c r="D159" s="10" t="s">
        <v>565</v>
      </c>
      <c r="E159" s="10" t="s">
        <v>586</v>
      </c>
      <c r="F159" s="10" t="s">
        <v>587</v>
      </c>
    </row>
    <row r="160" spans="2:6" x14ac:dyDescent="0.25">
      <c r="B160" s="10" t="s">
        <v>280</v>
      </c>
      <c r="C160" s="10" t="s">
        <v>601</v>
      </c>
      <c r="D160" s="10" t="s">
        <v>565</v>
      </c>
      <c r="E160" s="10" t="s">
        <v>599</v>
      </c>
      <c r="F160" s="10" t="s">
        <v>600</v>
      </c>
    </row>
    <row r="161" spans="2:6" x14ac:dyDescent="0.25">
      <c r="B161" s="10" t="s">
        <v>284</v>
      </c>
      <c r="C161" s="10" t="s">
        <v>602</v>
      </c>
      <c r="D161" s="10" t="s">
        <v>565</v>
      </c>
      <c r="E161" s="10" t="s">
        <v>599</v>
      </c>
      <c r="F161" s="10" t="s">
        <v>600</v>
      </c>
    </row>
    <row r="162" spans="2:6" x14ac:dyDescent="0.25">
      <c r="B162" s="10" t="s">
        <v>274</v>
      </c>
      <c r="C162" s="10" t="s">
        <v>603</v>
      </c>
      <c r="D162" s="10" t="s">
        <v>565</v>
      </c>
      <c r="E162" s="10" t="s">
        <v>599</v>
      </c>
      <c r="F162" s="10" t="s">
        <v>600</v>
      </c>
    </row>
    <row r="163" spans="2:6" x14ac:dyDescent="0.25">
      <c r="B163" s="10" t="s">
        <v>282</v>
      </c>
      <c r="C163" s="10" t="s">
        <v>604</v>
      </c>
      <c r="D163" s="10" t="s">
        <v>565</v>
      </c>
      <c r="E163" s="10" t="s">
        <v>599</v>
      </c>
      <c r="F163" s="10" t="s">
        <v>600</v>
      </c>
    </row>
    <row r="164" spans="2:6" x14ac:dyDescent="0.25">
      <c r="B164" s="10" t="s">
        <v>605</v>
      </c>
      <c r="C164" s="10" t="s">
        <v>606</v>
      </c>
      <c r="D164" s="10" t="s">
        <v>565</v>
      </c>
      <c r="E164" s="10" t="s">
        <v>599</v>
      </c>
      <c r="F164" s="10" t="s">
        <v>600</v>
      </c>
    </row>
    <row r="165" spans="2:6" x14ac:dyDescent="0.25">
      <c r="B165" s="10" t="s">
        <v>268</v>
      </c>
      <c r="C165" s="10" t="s">
        <v>607</v>
      </c>
      <c r="D165" s="10" t="s">
        <v>565</v>
      </c>
      <c r="E165" s="10" t="s">
        <v>599</v>
      </c>
      <c r="F165" s="10" t="s">
        <v>600</v>
      </c>
    </row>
    <row r="166" spans="2:6" x14ac:dyDescent="0.25">
      <c r="B166" s="10" t="s">
        <v>123</v>
      </c>
      <c r="C166" s="10" t="s">
        <v>611</v>
      </c>
      <c r="D166" s="10" t="s">
        <v>608</v>
      </c>
      <c r="E166" s="10" t="s">
        <v>609</v>
      </c>
      <c r="F166" s="10" t="s">
        <v>610</v>
      </c>
    </row>
    <row r="167" spans="2:6" x14ac:dyDescent="0.25">
      <c r="B167" s="10" t="s">
        <v>127</v>
      </c>
      <c r="C167" s="10" t="s">
        <v>612</v>
      </c>
      <c r="D167" s="10" t="s">
        <v>608</v>
      </c>
      <c r="E167" s="10" t="s">
        <v>609</v>
      </c>
      <c r="F167" s="10" t="s">
        <v>610</v>
      </c>
    </row>
    <row r="168" spans="2:6" x14ac:dyDescent="0.25">
      <c r="B168" s="10" t="s">
        <v>613</v>
      </c>
      <c r="C168" s="10" t="s">
        <v>614</v>
      </c>
      <c r="D168" s="10" t="s">
        <v>608</v>
      </c>
      <c r="E168" s="10" t="s">
        <v>609</v>
      </c>
      <c r="F168" s="10" t="s">
        <v>610</v>
      </c>
    </row>
    <row r="169" spans="2:6" x14ac:dyDescent="0.25">
      <c r="B169" s="10" t="s">
        <v>113</v>
      </c>
      <c r="C169" s="10" t="s">
        <v>615</v>
      </c>
      <c r="D169" s="10" t="s">
        <v>608</v>
      </c>
      <c r="E169" s="10" t="s">
        <v>609</v>
      </c>
      <c r="F169" s="10" t="s">
        <v>610</v>
      </c>
    </row>
    <row r="170" spans="2:6" x14ac:dyDescent="0.25">
      <c r="B170" s="10" t="s">
        <v>103</v>
      </c>
      <c r="C170" s="10" t="s">
        <v>616</v>
      </c>
      <c r="D170" s="10" t="s">
        <v>608</v>
      </c>
      <c r="E170" s="10" t="s">
        <v>609</v>
      </c>
      <c r="F170" s="10" t="s">
        <v>610</v>
      </c>
    </row>
    <row r="171" spans="2:6" x14ac:dyDescent="0.25">
      <c r="B171" s="10" t="s">
        <v>97</v>
      </c>
      <c r="C171" s="10" t="s">
        <v>619</v>
      </c>
      <c r="D171" s="10" t="s">
        <v>608</v>
      </c>
      <c r="E171" s="10" t="s">
        <v>617</v>
      </c>
      <c r="F171" s="10" t="s">
        <v>618</v>
      </c>
    </row>
    <row r="172" spans="2:6" x14ac:dyDescent="0.25">
      <c r="B172" s="10" t="s">
        <v>105</v>
      </c>
      <c r="C172" s="10" t="s">
        <v>622</v>
      </c>
      <c r="D172" s="10" t="s">
        <v>608</v>
      </c>
      <c r="E172" s="10" t="s">
        <v>620</v>
      </c>
      <c r="F172" s="10" t="s">
        <v>621</v>
      </c>
    </row>
    <row r="173" spans="2:6" x14ac:dyDescent="0.25">
      <c r="B173" s="10" t="s">
        <v>93</v>
      </c>
      <c r="C173" s="10" t="s">
        <v>623</v>
      </c>
      <c r="D173" s="10" t="s">
        <v>608</v>
      </c>
      <c r="E173" s="10" t="s">
        <v>620</v>
      </c>
      <c r="F173" s="10" t="s">
        <v>621</v>
      </c>
    </row>
    <row r="174" spans="2:6" x14ac:dyDescent="0.25">
      <c r="B174" s="10" t="s">
        <v>101</v>
      </c>
      <c r="C174" s="10" t="s">
        <v>624</v>
      </c>
      <c r="D174" s="10" t="s">
        <v>608</v>
      </c>
      <c r="E174" s="10" t="s">
        <v>620</v>
      </c>
      <c r="F174" s="10" t="s">
        <v>621</v>
      </c>
    </row>
    <row r="175" spans="2:6" x14ac:dyDescent="0.25">
      <c r="B175" s="10" t="s">
        <v>91</v>
      </c>
      <c r="C175" s="10" t="s">
        <v>625</v>
      </c>
      <c r="D175" s="10" t="s">
        <v>608</v>
      </c>
      <c r="E175" s="10" t="s">
        <v>620</v>
      </c>
      <c r="F175" s="10" t="s">
        <v>621</v>
      </c>
    </row>
    <row r="176" spans="2:6" x14ac:dyDescent="0.25">
      <c r="B176" s="10" t="s">
        <v>626</v>
      </c>
      <c r="C176" s="10" t="s">
        <v>627</v>
      </c>
      <c r="D176" s="10" t="s">
        <v>608</v>
      </c>
      <c r="E176" s="10" t="s">
        <v>620</v>
      </c>
      <c r="F176" s="10" t="s">
        <v>621</v>
      </c>
    </row>
    <row r="177" spans="2:6" x14ac:dyDescent="0.25">
      <c r="B177" s="10" t="s">
        <v>119</v>
      </c>
      <c r="C177" s="10" t="s">
        <v>628</v>
      </c>
      <c r="D177" s="10" t="s">
        <v>608</v>
      </c>
      <c r="E177" s="10" t="s">
        <v>620</v>
      </c>
      <c r="F177" s="10" t="s">
        <v>621</v>
      </c>
    </row>
    <row r="178" spans="2:6" x14ac:dyDescent="0.25">
      <c r="B178" s="10" t="s">
        <v>99</v>
      </c>
      <c r="C178" s="10" t="s">
        <v>629</v>
      </c>
      <c r="D178" s="10" t="s">
        <v>608</v>
      </c>
      <c r="E178" s="10" t="s">
        <v>620</v>
      </c>
      <c r="F178" s="10" t="s">
        <v>621</v>
      </c>
    </row>
    <row r="179" spans="2:6" x14ac:dyDescent="0.25">
      <c r="B179" s="10" t="s">
        <v>107</v>
      </c>
      <c r="C179" s="10" t="s">
        <v>632</v>
      </c>
      <c r="D179" s="10" t="s">
        <v>608</v>
      </c>
      <c r="E179" s="10" t="s">
        <v>630</v>
      </c>
      <c r="F179" s="10" t="s">
        <v>631</v>
      </c>
    </row>
    <row r="180" spans="2:6" x14ac:dyDescent="0.25">
      <c r="B180" s="10" t="s">
        <v>117</v>
      </c>
      <c r="C180" s="10" t="s">
        <v>633</v>
      </c>
      <c r="D180" s="10" t="s">
        <v>608</v>
      </c>
      <c r="E180" s="10" t="s">
        <v>630</v>
      </c>
      <c r="F180" s="10" t="s">
        <v>631</v>
      </c>
    </row>
    <row r="181" spans="2:6" x14ac:dyDescent="0.25">
      <c r="B181" s="10" t="s">
        <v>634</v>
      </c>
      <c r="C181" s="10" t="s">
        <v>635</v>
      </c>
      <c r="D181" s="10" t="s">
        <v>608</v>
      </c>
      <c r="E181" s="10" t="s">
        <v>630</v>
      </c>
      <c r="F181" s="10" t="s">
        <v>631</v>
      </c>
    </row>
    <row r="182" spans="2:6" x14ac:dyDescent="0.25">
      <c r="B182" s="10" t="s">
        <v>131</v>
      </c>
      <c r="C182" s="10" t="s">
        <v>636</v>
      </c>
      <c r="D182" s="10" t="s">
        <v>608</v>
      </c>
      <c r="E182" s="10" t="s">
        <v>630</v>
      </c>
      <c r="F182" s="10" t="s">
        <v>631</v>
      </c>
    </row>
    <row r="183" spans="2:6" x14ac:dyDescent="0.25">
      <c r="B183" s="10" t="s">
        <v>121</v>
      </c>
      <c r="C183" s="10" t="s">
        <v>637</v>
      </c>
      <c r="D183" s="10" t="s">
        <v>608</v>
      </c>
      <c r="E183" s="10" t="s">
        <v>630</v>
      </c>
      <c r="F183" s="10" t="s">
        <v>631</v>
      </c>
    </row>
    <row r="184" spans="2:6" x14ac:dyDescent="0.25">
      <c r="B184" s="10" t="s">
        <v>109</v>
      </c>
      <c r="C184" s="10" t="s">
        <v>638</v>
      </c>
      <c r="D184" s="10" t="s">
        <v>608</v>
      </c>
      <c r="E184" s="10" t="s">
        <v>630</v>
      </c>
      <c r="F184" s="10" t="s">
        <v>631</v>
      </c>
    </row>
    <row r="185" spans="2:6" x14ac:dyDescent="0.25">
      <c r="B185" s="10" t="s">
        <v>641</v>
      </c>
      <c r="C185" s="10" t="s">
        <v>642</v>
      </c>
      <c r="D185" s="10" t="s">
        <v>608</v>
      </c>
      <c r="E185" s="10" t="s">
        <v>639</v>
      </c>
      <c r="F185" s="10" t="s">
        <v>640</v>
      </c>
    </row>
    <row r="186" spans="2:6" x14ac:dyDescent="0.25">
      <c r="B186" s="10" t="s">
        <v>643</v>
      </c>
      <c r="C186" s="10" t="s">
        <v>644</v>
      </c>
      <c r="D186" s="10" t="s">
        <v>608</v>
      </c>
      <c r="E186" s="10" t="s">
        <v>639</v>
      </c>
      <c r="F186" s="10" t="s">
        <v>640</v>
      </c>
    </row>
    <row r="187" spans="2:6" x14ac:dyDescent="0.25">
      <c r="B187" s="10" t="s">
        <v>645</v>
      </c>
      <c r="C187" s="10" t="s">
        <v>646</v>
      </c>
      <c r="D187" s="10" t="s">
        <v>608</v>
      </c>
      <c r="E187" s="10" t="s">
        <v>639</v>
      </c>
      <c r="F187" s="10" t="s">
        <v>640</v>
      </c>
    </row>
    <row r="188" spans="2:6" x14ac:dyDescent="0.25">
      <c r="B188" s="10" t="s">
        <v>647</v>
      </c>
      <c r="C188" s="10" t="s">
        <v>648</v>
      </c>
      <c r="D188" s="10" t="s">
        <v>608</v>
      </c>
      <c r="E188" s="10" t="s">
        <v>639</v>
      </c>
      <c r="F188" s="10" t="s">
        <v>640</v>
      </c>
    </row>
    <row r="189" spans="2:6" x14ac:dyDescent="0.25">
      <c r="B189" s="10" t="s">
        <v>115</v>
      </c>
      <c r="C189" s="10" t="s">
        <v>649</v>
      </c>
      <c r="D189" s="10" t="s">
        <v>608</v>
      </c>
      <c r="E189" s="10" t="s">
        <v>639</v>
      </c>
      <c r="F189" s="10" t="s">
        <v>640</v>
      </c>
    </row>
    <row r="190" spans="2:6" x14ac:dyDescent="0.25">
      <c r="B190" s="10" t="s">
        <v>125</v>
      </c>
      <c r="C190" s="10" t="s">
        <v>652</v>
      </c>
      <c r="D190" s="10" t="s">
        <v>608</v>
      </c>
      <c r="E190" s="10" t="s">
        <v>650</v>
      </c>
      <c r="F190" s="10" t="s">
        <v>651</v>
      </c>
    </row>
    <row r="191" spans="2:6" x14ac:dyDescent="0.25">
      <c r="B191" s="10" t="s">
        <v>111</v>
      </c>
      <c r="C191" s="10" t="s">
        <v>653</v>
      </c>
      <c r="D191" s="10" t="s">
        <v>608</v>
      </c>
      <c r="E191" s="10" t="s">
        <v>650</v>
      </c>
      <c r="F191" s="10" t="s">
        <v>651</v>
      </c>
    </row>
    <row r="192" spans="2:6" x14ac:dyDescent="0.25">
      <c r="B192" s="10" t="s">
        <v>95</v>
      </c>
      <c r="C192" s="10" t="s">
        <v>654</v>
      </c>
      <c r="D192" s="10" t="s">
        <v>608</v>
      </c>
      <c r="E192" s="10" t="s">
        <v>650</v>
      </c>
      <c r="F192" s="10" t="s">
        <v>651</v>
      </c>
    </row>
    <row r="193" spans="2:6" x14ac:dyDescent="0.25">
      <c r="B193" s="10" t="s">
        <v>655</v>
      </c>
      <c r="C193" s="10" t="s">
        <v>656</v>
      </c>
      <c r="D193" s="10" t="s">
        <v>608</v>
      </c>
      <c r="E193" s="10" t="s">
        <v>650</v>
      </c>
      <c r="F193" s="10" t="s">
        <v>651</v>
      </c>
    </row>
    <row r="194" spans="2:6" x14ac:dyDescent="0.25">
      <c r="B194" s="10" t="s">
        <v>129</v>
      </c>
      <c r="C194" s="10" t="s">
        <v>657</v>
      </c>
      <c r="D194" s="10" t="s">
        <v>608</v>
      </c>
      <c r="E194" s="10" t="s">
        <v>650</v>
      </c>
      <c r="F194" s="10" t="s">
        <v>651</v>
      </c>
    </row>
    <row r="195" spans="2:6" x14ac:dyDescent="0.25">
      <c r="B195" s="10" t="s">
        <v>82</v>
      </c>
      <c r="C195" s="10" t="s">
        <v>661</v>
      </c>
      <c r="D195" s="10" t="s">
        <v>658</v>
      </c>
      <c r="E195" s="10" t="s">
        <v>659</v>
      </c>
      <c r="F195" s="10" t="s">
        <v>660</v>
      </c>
    </row>
    <row r="196" spans="2:6" x14ac:dyDescent="0.25">
      <c r="B196" s="10" t="s">
        <v>70</v>
      </c>
      <c r="C196" s="10" t="s">
        <v>662</v>
      </c>
      <c r="D196" s="10" t="s">
        <v>658</v>
      </c>
      <c r="E196" s="10" t="s">
        <v>659</v>
      </c>
      <c r="F196" s="10" t="s">
        <v>660</v>
      </c>
    </row>
    <row r="197" spans="2:6" x14ac:dyDescent="0.25">
      <c r="B197" s="10" t="s">
        <v>84</v>
      </c>
      <c r="C197" s="10" t="s">
        <v>663</v>
      </c>
      <c r="D197" s="10" t="s">
        <v>658</v>
      </c>
      <c r="E197" s="10" t="s">
        <v>659</v>
      </c>
      <c r="F197" s="10" t="s">
        <v>660</v>
      </c>
    </row>
    <row r="198" spans="2:6" x14ac:dyDescent="0.25">
      <c r="B198" s="10" t="s">
        <v>666</v>
      </c>
      <c r="C198" s="10" t="s">
        <v>667</v>
      </c>
      <c r="D198" s="10" t="s">
        <v>658</v>
      </c>
      <c r="E198" s="10" t="s">
        <v>664</v>
      </c>
      <c r="F198" s="10" t="s">
        <v>665</v>
      </c>
    </row>
    <row r="199" spans="2:6" x14ac:dyDescent="0.25">
      <c r="B199" s="10" t="s">
        <v>88</v>
      </c>
      <c r="C199" s="10" t="s">
        <v>668</v>
      </c>
      <c r="D199" s="10" t="s">
        <v>658</v>
      </c>
      <c r="E199" s="10" t="s">
        <v>664</v>
      </c>
      <c r="F199" s="10" t="s">
        <v>665</v>
      </c>
    </row>
    <row r="200" spans="2:6" x14ac:dyDescent="0.25">
      <c r="B200" s="10" t="s">
        <v>64</v>
      </c>
      <c r="C200" s="10" t="s">
        <v>669</v>
      </c>
      <c r="D200" s="10" t="s">
        <v>658</v>
      </c>
      <c r="E200" s="10" t="s">
        <v>664</v>
      </c>
      <c r="F200" s="10" t="s">
        <v>665</v>
      </c>
    </row>
    <row r="201" spans="2:6" x14ac:dyDescent="0.25">
      <c r="B201" s="10" t="s">
        <v>78</v>
      </c>
      <c r="C201" s="10" t="s">
        <v>672</v>
      </c>
      <c r="D201" s="10" t="s">
        <v>658</v>
      </c>
      <c r="E201" s="10" t="s">
        <v>670</v>
      </c>
      <c r="F201" s="10" t="s">
        <v>671</v>
      </c>
    </row>
    <row r="202" spans="2:6" x14ac:dyDescent="0.25">
      <c r="B202" s="10" t="s">
        <v>72</v>
      </c>
      <c r="C202" s="10" t="s">
        <v>673</v>
      </c>
      <c r="D202" s="10" t="s">
        <v>658</v>
      </c>
      <c r="E202" s="10" t="s">
        <v>670</v>
      </c>
      <c r="F202" s="10" t="s">
        <v>671</v>
      </c>
    </row>
    <row r="203" spans="2:6" x14ac:dyDescent="0.25">
      <c r="B203" s="10" t="s">
        <v>676</v>
      </c>
      <c r="C203" s="10" t="s">
        <v>677</v>
      </c>
      <c r="D203" s="10" t="s">
        <v>658</v>
      </c>
      <c r="E203" s="10" t="s">
        <v>674</v>
      </c>
      <c r="F203" s="10" t="s">
        <v>675</v>
      </c>
    </row>
    <row r="204" spans="2:6" x14ac:dyDescent="0.25">
      <c r="B204" s="10" t="s">
        <v>678</v>
      </c>
      <c r="C204" s="10" t="s">
        <v>679</v>
      </c>
      <c r="D204" s="10" t="s">
        <v>658</v>
      </c>
      <c r="E204" s="10" t="s">
        <v>674</v>
      </c>
      <c r="F204" s="10" t="s">
        <v>675</v>
      </c>
    </row>
    <row r="205" spans="2:6" x14ac:dyDescent="0.25">
      <c r="B205" s="10" t="s">
        <v>76</v>
      </c>
      <c r="C205" s="10" t="s">
        <v>680</v>
      </c>
      <c r="D205" s="10" t="s">
        <v>658</v>
      </c>
      <c r="E205" s="10" t="s">
        <v>674</v>
      </c>
      <c r="F205" s="10" t="s">
        <v>675</v>
      </c>
    </row>
    <row r="206" spans="2:6" x14ac:dyDescent="0.25">
      <c r="B206" s="10" t="s">
        <v>66</v>
      </c>
      <c r="C206" s="10" t="s">
        <v>681</v>
      </c>
      <c r="D206" s="10" t="s">
        <v>658</v>
      </c>
      <c r="E206" s="10" t="s">
        <v>674</v>
      </c>
      <c r="F206" s="10" t="s">
        <v>675</v>
      </c>
    </row>
    <row r="207" spans="2:6" x14ac:dyDescent="0.25">
      <c r="B207" s="10" t="s">
        <v>80</v>
      </c>
      <c r="C207" s="10" t="s">
        <v>682</v>
      </c>
      <c r="D207" s="10" t="s">
        <v>658</v>
      </c>
      <c r="E207" s="10" t="s">
        <v>674</v>
      </c>
      <c r="F207" s="10" t="s">
        <v>675</v>
      </c>
    </row>
    <row r="208" spans="2:6" x14ac:dyDescent="0.25">
      <c r="B208" s="10" t="s">
        <v>68</v>
      </c>
      <c r="C208" s="10" t="s">
        <v>685</v>
      </c>
      <c r="D208" s="10" t="s">
        <v>658</v>
      </c>
      <c r="E208" s="10" t="s">
        <v>683</v>
      </c>
      <c r="F208" s="10" t="s">
        <v>684</v>
      </c>
    </row>
    <row r="209" spans="2:6" x14ac:dyDescent="0.25">
      <c r="B209" s="10" t="s">
        <v>686</v>
      </c>
      <c r="C209" s="10" t="s">
        <v>687</v>
      </c>
      <c r="D209" s="10" t="s">
        <v>658</v>
      </c>
      <c r="E209" s="10" t="s">
        <v>683</v>
      </c>
      <c r="F209" s="10" t="s">
        <v>684</v>
      </c>
    </row>
    <row r="210" spans="2:6" x14ac:dyDescent="0.25">
      <c r="B210" s="10" t="s">
        <v>688</v>
      </c>
      <c r="C210" s="10" t="s">
        <v>689</v>
      </c>
      <c r="D210" s="10" t="s">
        <v>658</v>
      </c>
      <c r="E210" s="10" t="s">
        <v>683</v>
      </c>
      <c r="F210" s="10" t="s">
        <v>684</v>
      </c>
    </row>
    <row r="211" spans="2:6" x14ac:dyDescent="0.25">
      <c r="B211" s="10" t="s">
        <v>60</v>
      </c>
      <c r="C211" s="10" t="s">
        <v>690</v>
      </c>
      <c r="D211" s="10" t="s">
        <v>658</v>
      </c>
      <c r="E211" s="10" t="s">
        <v>683</v>
      </c>
      <c r="F211" s="10" t="s">
        <v>684</v>
      </c>
    </row>
    <row r="212" spans="2:6" x14ac:dyDescent="0.25">
      <c r="B212" s="10" t="s">
        <v>693</v>
      </c>
      <c r="C212" s="10" t="s">
        <v>694</v>
      </c>
      <c r="D212" s="10" t="s">
        <v>658</v>
      </c>
      <c r="E212" s="10" t="s">
        <v>691</v>
      </c>
      <c r="F212" s="10" t="s">
        <v>692</v>
      </c>
    </row>
    <row r="213" spans="2:6" x14ac:dyDescent="0.25">
      <c r="B213" s="10" t="s">
        <v>86</v>
      </c>
      <c r="C213" s="10" t="s">
        <v>695</v>
      </c>
      <c r="D213" s="10" t="s">
        <v>658</v>
      </c>
      <c r="E213" s="10" t="s">
        <v>691</v>
      </c>
      <c r="F213" s="10" t="s">
        <v>692</v>
      </c>
    </row>
    <row r="214" spans="2:6" x14ac:dyDescent="0.25">
      <c r="B214" s="10" t="s">
        <v>74</v>
      </c>
      <c r="C214" s="10" t="s">
        <v>698</v>
      </c>
      <c r="D214" s="10" t="s">
        <v>658</v>
      </c>
      <c r="E214" s="10" t="s">
        <v>696</v>
      </c>
      <c r="F214" s="10" t="s">
        <v>697</v>
      </c>
    </row>
    <row r="215" spans="2:6" x14ac:dyDescent="0.25">
      <c r="B215" s="10" t="s">
        <v>62</v>
      </c>
      <c r="C215" s="10" t="s">
        <v>699</v>
      </c>
      <c r="D215" s="10" t="s">
        <v>658</v>
      </c>
      <c r="E215" s="10" t="s">
        <v>696</v>
      </c>
      <c r="F215" s="10" t="s">
        <v>697</v>
      </c>
    </row>
  </sheetData>
  <autoFilter ref="B2:C215" xr:uid="{DA4F8A94-D037-44C9-93EF-7EB9745D57E3}"/>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B39BC5-DD16-455C-90E8-DD32F3B03325}">
  <dimension ref="B1:J44"/>
  <sheetViews>
    <sheetView showGridLines="0" workbookViewId="0">
      <selection activeCell="H9" sqref="H9"/>
    </sheetView>
  </sheetViews>
  <sheetFormatPr defaultRowHeight="15" x14ac:dyDescent="0.25"/>
  <cols>
    <col min="1" max="1" width="1.42578125" customWidth="1"/>
    <col min="2" max="2" width="5.5703125" bestFit="1" customWidth="1"/>
    <col min="3" max="3" width="47.85546875" bestFit="1" customWidth="1"/>
    <col min="4" max="4" width="8.7109375" bestFit="1" customWidth="1"/>
    <col min="5" max="5" width="75.7109375" customWidth="1"/>
    <col min="6" max="6" width="11.85546875" bestFit="1" customWidth="1"/>
    <col min="7" max="10" width="10.7109375" customWidth="1"/>
  </cols>
  <sheetData>
    <row r="1" spans="2:10" ht="18.75" x14ac:dyDescent="0.3">
      <c r="B1" s="22" t="s">
        <v>707</v>
      </c>
    </row>
    <row r="2" spans="2:10" x14ac:dyDescent="0.25">
      <c r="H2" s="52" t="s">
        <v>715</v>
      </c>
      <c r="I2" s="52"/>
      <c r="J2" s="52"/>
    </row>
    <row r="3" spans="2:10" x14ac:dyDescent="0.25">
      <c r="G3" s="49">
        <v>44773</v>
      </c>
      <c r="H3" s="50"/>
      <c r="I3" s="50"/>
      <c r="J3" s="51"/>
    </row>
    <row r="4" spans="2:10" ht="25.5" x14ac:dyDescent="0.25">
      <c r="B4" s="25" t="s">
        <v>703</v>
      </c>
      <c r="C4" s="11" t="s">
        <v>704</v>
      </c>
      <c r="D4" s="11" t="s">
        <v>344</v>
      </c>
      <c r="E4" s="11" t="s">
        <v>345</v>
      </c>
      <c r="F4" s="15">
        <v>44712</v>
      </c>
      <c r="G4" s="14" t="s">
        <v>705</v>
      </c>
      <c r="H4" s="14" t="s">
        <v>712</v>
      </c>
      <c r="I4" s="14" t="s">
        <v>713</v>
      </c>
      <c r="J4" s="14" t="s">
        <v>714</v>
      </c>
    </row>
    <row r="5" spans="2:10" x14ac:dyDescent="0.25">
      <c r="B5" s="1"/>
      <c r="C5" s="2"/>
      <c r="D5" s="2"/>
      <c r="E5" s="3"/>
      <c r="F5" s="3"/>
      <c r="G5" s="3"/>
      <c r="H5" s="3"/>
      <c r="I5" s="3"/>
      <c r="J5" s="3"/>
    </row>
    <row r="6" spans="2:10" x14ac:dyDescent="0.25">
      <c r="B6" s="57" t="s">
        <v>351</v>
      </c>
      <c r="C6" s="58"/>
      <c r="D6" s="58"/>
      <c r="E6" s="59"/>
      <c r="F6" s="24">
        <f>SUM(F8,F13,F21,F28,F32,F39)</f>
        <v>691</v>
      </c>
      <c r="G6" s="24">
        <f t="shared" ref="G6:J6" si="0">SUM(G8,G13,G21,G28,G32,G39)</f>
        <v>0</v>
      </c>
      <c r="H6" s="24">
        <f t="shared" si="0"/>
        <v>0</v>
      </c>
      <c r="I6" s="24">
        <f t="shared" si="0"/>
        <v>0</v>
      </c>
      <c r="J6" s="24">
        <f t="shared" si="0"/>
        <v>0</v>
      </c>
    </row>
    <row r="7" spans="2:10" x14ac:dyDescent="0.25">
      <c r="B7" s="1"/>
      <c r="C7" s="2"/>
      <c r="D7" s="2"/>
      <c r="E7" s="3"/>
      <c r="F7" s="3"/>
      <c r="G7" s="3"/>
      <c r="H7" s="3"/>
      <c r="I7" s="3"/>
      <c r="J7" s="3"/>
    </row>
    <row r="8" spans="2:10" x14ac:dyDescent="0.25">
      <c r="B8" s="27" t="s">
        <v>352</v>
      </c>
      <c r="C8" s="12" t="s">
        <v>353</v>
      </c>
      <c r="D8" s="12" t="s">
        <v>705</v>
      </c>
      <c r="E8" s="13"/>
      <c r="F8" s="23">
        <f>SUM(F9:F11)</f>
        <v>6</v>
      </c>
      <c r="G8" s="23">
        <f>SUM(G9:G11)</f>
        <v>0</v>
      </c>
      <c r="H8" s="23">
        <f>SUM(H9:H11)</f>
        <v>0</v>
      </c>
      <c r="I8" s="23">
        <f>SUM(I9:I11)</f>
        <v>0</v>
      </c>
      <c r="J8" s="23">
        <f>SUM(J9:J11)</f>
        <v>0</v>
      </c>
    </row>
    <row r="9" spans="2:10" x14ac:dyDescent="0.25">
      <c r="B9" s="29" t="s">
        <v>352</v>
      </c>
      <c r="C9" s="2" t="s">
        <v>353</v>
      </c>
      <c r="D9" s="2" t="s">
        <v>199</v>
      </c>
      <c r="E9" s="3" t="s">
        <v>200</v>
      </c>
      <c r="F9" s="3">
        <f>SUMIFS(Data_NHS!F:F,Data_NHS!D:D,EoE!$D9)</f>
        <v>2</v>
      </c>
      <c r="G9" s="3">
        <f>SUM(H9:J9)</f>
        <v>0</v>
      </c>
      <c r="H9" s="20"/>
      <c r="I9" s="20"/>
      <c r="J9" s="20"/>
    </row>
    <row r="10" spans="2:10" x14ac:dyDescent="0.25">
      <c r="B10" s="1" t="s">
        <v>352</v>
      </c>
      <c r="C10" s="2" t="s">
        <v>353</v>
      </c>
      <c r="D10" s="2" t="s">
        <v>203</v>
      </c>
      <c r="E10" s="3" t="s">
        <v>204</v>
      </c>
      <c r="F10" s="3">
        <f>SUMIFS(Data_NHS!F:F,Data_NHS!D:D,EoE!$D10)</f>
        <v>0</v>
      </c>
      <c r="G10" s="3">
        <f t="shared" ref="G10:G11" si="1">SUM(H10:J10)</f>
        <v>0</v>
      </c>
      <c r="H10" s="20"/>
      <c r="I10" s="20"/>
      <c r="J10" s="20"/>
    </row>
    <row r="11" spans="2:10" x14ac:dyDescent="0.25">
      <c r="B11" s="29" t="s">
        <v>352</v>
      </c>
      <c r="C11" s="2" t="s">
        <v>353</v>
      </c>
      <c r="D11" s="55" t="s">
        <v>1304</v>
      </c>
      <c r="E11" s="56"/>
      <c r="F11" s="3">
        <f>SUMIFS(Data_IS!E:E,Data_IS!A:A,B11)</f>
        <v>4</v>
      </c>
      <c r="G11" s="3">
        <f t="shared" si="1"/>
        <v>0</v>
      </c>
      <c r="H11" s="20"/>
      <c r="I11" s="20"/>
      <c r="J11" s="20"/>
    </row>
    <row r="12" spans="2:10" x14ac:dyDescent="0.25">
      <c r="B12" s="1"/>
      <c r="C12" s="2"/>
      <c r="D12" s="2"/>
      <c r="E12" s="3"/>
      <c r="F12" s="3"/>
      <c r="G12" s="3"/>
      <c r="H12" s="3"/>
      <c r="I12" s="3"/>
      <c r="J12" s="3"/>
    </row>
    <row r="13" spans="2:10" x14ac:dyDescent="0.25">
      <c r="B13" s="27" t="s">
        <v>356</v>
      </c>
      <c r="C13" s="12" t="s">
        <v>357</v>
      </c>
      <c r="D13" s="12" t="s">
        <v>705</v>
      </c>
      <c r="E13" s="13"/>
      <c r="F13" s="23">
        <f>SUM(F14:F19)</f>
        <v>83</v>
      </c>
      <c r="G13" s="23">
        <f>SUM(G14:G19)</f>
        <v>0</v>
      </c>
      <c r="H13" s="23">
        <f>SUM(H14:H19)</f>
        <v>0</v>
      </c>
      <c r="I13" s="23">
        <f>SUM(I14:I19)</f>
        <v>0</v>
      </c>
      <c r="J13" s="23">
        <f>SUM(J14:J19)</f>
        <v>0</v>
      </c>
    </row>
    <row r="14" spans="2:10" x14ac:dyDescent="0.25">
      <c r="B14" s="29" t="s">
        <v>356</v>
      </c>
      <c r="C14" s="2" t="s">
        <v>357</v>
      </c>
      <c r="D14" s="2" t="s">
        <v>215</v>
      </c>
      <c r="E14" s="3" t="s">
        <v>216</v>
      </c>
      <c r="F14" s="3">
        <f>SUMIFS(Data_NHS!F:F,Data_NHS!D:D,EoE!$D14)</f>
        <v>27</v>
      </c>
      <c r="G14" s="3">
        <f t="shared" ref="G14:G19" si="2">SUM(H14:J14)</f>
        <v>0</v>
      </c>
      <c r="H14" s="20"/>
      <c r="I14" s="20"/>
      <c r="J14" s="20"/>
    </row>
    <row r="15" spans="2:10" x14ac:dyDescent="0.25">
      <c r="B15" s="1" t="s">
        <v>356</v>
      </c>
      <c r="C15" s="2" t="s">
        <v>357</v>
      </c>
      <c r="D15" s="2" t="s">
        <v>221</v>
      </c>
      <c r="E15" s="3" t="s">
        <v>222</v>
      </c>
      <c r="F15" s="3">
        <f>SUMIFS(Data_NHS!F:F,Data_NHS!D:D,EoE!$D15)</f>
        <v>0</v>
      </c>
      <c r="G15" s="3">
        <f t="shared" si="2"/>
        <v>0</v>
      </c>
      <c r="H15" s="20"/>
      <c r="I15" s="20"/>
      <c r="J15" s="20"/>
    </row>
    <row r="16" spans="2:10" x14ac:dyDescent="0.25">
      <c r="B16" s="1" t="s">
        <v>356</v>
      </c>
      <c r="C16" s="2" t="s">
        <v>357</v>
      </c>
      <c r="D16" s="2" t="s">
        <v>231</v>
      </c>
      <c r="E16" s="3" t="s">
        <v>232</v>
      </c>
      <c r="F16" s="3">
        <f>SUMIFS(Data_NHS!F:F,Data_NHS!D:D,EoE!$D16)</f>
        <v>0</v>
      </c>
      <c r="G16" s="3">
        <f t="shared" si="2"/>
        <v>0</v>
      </c>
      <c r="H16" s="20"/>
      <c r="I16" s="20"/>
      <c r="J16" s="20"/>
    </row>
    <row r="17" spans="2:10" x14ac:dyDescent="0.25">
      <c r="B17" s="1" t="s">
        <v>356</v>
      </c>
      <c r="C17" s="2" t="s">
        <v>357</v>
      </c>
      <c r="D17" s="2" t="s">
        <v>209</v>
      </c>
      <c r="E17" s="3" t="s">
        <v>210</v>
      </c>
      <c r="F17" s="3">
        <f>SUMIFS(Data_NHS!F:F,Data_NHS!D:D,EoE!$D17)</f>
        <v>13</v>
      </c>
      <c r="G17" s="3">
        <f t="shared" si="2"/>
        <v>0</v>
      </c>
      <c r="H17" s="20"/>
      <c r="I17" s="20"/>
      <c r="J17" s="20"/>
    </row>
    <row r="18" spans="2:10" x14ac:dyDescent="0.25">
      <c r="B18" s="1" t="s">
        <v>356</v>
      </c>
      <c r="C18" s="2" t="s">
        <v>357</v>
      </c>
      <c r="D18" s="2" t="s">
        <v>207</v>
      </c>
      <c r="E18" s="3" t="s">
        <v>208</v>
      </c>
      <c r="F18" s="3">
        <f>SUMIFS(Data_NHS!F:F,Data_NHS!D:D,EoE!$D18)</f>
        <v>0</v>
      </c>
      <c r="G18" s="3">
        <f t="shared" si="2"/>
        <v>0</v>
      </c>
      <c r="H18" s="20"/>
      <c r="I18" s="20"/>
      <c r="J18" s="20"/>
    </row>
    <row r="19" spans="2:10" x14ac:dyDescent="0.25">
      <c r="B19" s="1" t="s">
        <v>356</v>
      </c>
      <c r="C19" s="2" t="s">
        <v>357</v>
      </c>
      <c r="D19" s="55" t="s">
        <v>1304</v>
      </c>
      <c r="E19" s="56"/>
      <c r="F19" s="3">
        <f>SUMIFS(Data_IS!E:E,Data_IS!A:A,B19)</f>
        <v>43</v>
      </c>
      <c r="G19" s="3">
        <f t="shared" si="2"/>
        <v>0</v>
      </c>
      <c r="H19" s="20"/>
      <c r="I19" s="20"/>
      <c r="J19" s="20"/>
    </row>
    <row r="20" spans="2:10" x14ac:dyDescent="0.25">
      <c r="B20" s="1"/>
      <c r="C20" s="2"/>
      <c r="D20" s="2"/>
      <c r="E20" s="3"/>
      <c r="F20" s="3"/>
      <c r="G20" s="3"/>
      <c r="H20" s="3"/>
      <c r="I20" s="3"/>
      <c r="J20" s="3"/>
    </row>
    <row r="21" spans="2:10" x14ac:dyDescent="0.25">
      <c r="B21" s="27" t="s">
        <v>363</v>
      </c>
      <c r="C21" s="12" t="s">
        <v>364</v>
      </c>
      <c r="D21" s="12" t="s">
        <v>705</v>
      </c>
      <c r="E21" s="13"/>
      <c r="F21" s="23">
        <f>SUM(F22:F26)</f>
        <v>87</v>
      </c>
      <c r="G21" s="23">
        <f>SUM(G22:G26)</f>
        <v>0</v>
      </c>
      <c r="H21" s="23">
        <f>SUM(H22:H26)</f>
        <v>0</v>
      </c>
      <c r="I21" s="23">
        <f>SUM(I22:I26)</f>
        <v>0</v>
      </c>
      <c r="J21" s="23">
        <f>SUM(J22:J26)</f>
        <v>0</v>
      </c>
    </row>
    <row r="22" spans="2:10" x14ac:dyDescent="0.25">
      <c r="B22" s="1" t="s">
        <v>363</v>
      </c>
      <c r="C22" s="2" t="s">
        <v>364</v>
      </c>
      <c r="D22" s="2" t="s">
        <v>225</v>
      </c>
      <c r="E22" s="3" t="s">
        <v>226</v>
      </c>
      <c r="F22" s="3">
        <f>SUMIFS(Data_NHS!F:F,Data_NHS!D:D,EoE!$D22)</f>
        <v>56</v>
      </c>
      <c r="G22" s="3">
        <f t="shared" ref="G22:G26" si="3">SUM(H22:J22)</f>
        <v>0</v>
      </c>
      <c r="H22" s="20"/>
      <c r="I22" s="20"/>
      <c r="J22" s="20"/>
    </row>
    <row r="23" spans="2:10" x14ac:dyDescent="0.25">
      <c r="B23" s="1" t="s">
        <v>363</v>
      </c>
      <c r="C23" s="2" t="s">
        <v>364</v>
      </c>
      <c r="D23" s="2" t="s">
        <v>229</v>
      </c>
      <c r="E23" s="3" t="s">
        <v>230</v>
      </c>
      <c r="F23" s="3">
        <f>SUMIFS(Data_NHS!F:F,Data_NHS!D:D,EoE!$D23)</f>
        <v>0</v>
      </c>
      <c r="G23" s="3">
        <f t="shared" si="3"/>
        <v>0</v>
      </c>
      <c r="H23" s="20"/>
      <c r="I23" s="20"/>
      <c r="J23" s="20"/>
    </row>
    <row r="24" spans="2:10" x14ac:dyDescent="0.25">
      <c r="B24" s="1" t="s">
        <v>363</v>
      </c>
      <c r="C24" s="2" t="s">
        <v>364</v>
      </c>
      <c r="D24" s="2" t="s">
        <v>219</v>
      </c>
      <c r="E24" s="3" t="s">
        <v>220</v>
      </c>
      <c r="F24" s="3">
        <f>SUMIFS(Data_NHS!F:F,Data_NHS!D:D,EoE!$D24)</f>
        <v>12</v>
      </c>
      <c r="G24" s="3">
        <f t="shared" si="3"/>
        <v>0</v>
      </c>
      <c r="H24" s="20"/>
      <c r="I24" s="20"/>
      <c r="J24" s="20"/>
    </row>
    <row r="25" spans="2:10" x14ac:dyDescent="0.25">
      <c r="B25" s="1" t="s">
        <v>363</v>
      </c>
      <c r="C25" s="2" t="s">
        <v>364</v>
      </c>
      <c r="D25" s="2" t="s">
        <v>223</v>
      </c>
      <c r="E25" s="3" t="s">
        <v>224</v>
      </c>
      <c r="F25" s="3">
        <f>SUMIFS(Data_NHS!F:F,Data_NHS!D:D,EoE!$D25)</f>
        <v>9</v>
      </c>
      <c r="G25" s="3">
        <f t="shared" si="3"/>
        <v>0</v>
      </c>
      <c r="H25" s="20"/>
      <c r="I25" s="20"/>
      <c r="J25" s="20"/>
    </row>
    <row r="26" spans="2:10" x14ac:dyDescent="0.25">
      <c r="B26" s="1" t="s">
        <v>363</v>
      </c>
      <c r="C26" s="2" t="s">
        <v>364</v>
      </c>
      <c r="D26" s="55" t="s">
        <v>1304</v>
      </c>
      <c r="E26" s="56"/>
      <c r="F26" s="3">
        <f>SUMIFS(Data_IS!E:E,Data_IS!A:A,B26)</f>
        <v>10</v>
      </c>
      <c r="G26" s="3">
        <f t="shared" si="3"/>
        <v>0</v>
      </c>
      <c r="H26" s="20"/>
      <c r="I26" s="20"/>
      <c r="J26" s="20"/>
    </row>
    <row r="27" spans="2:10" x14ac:dyDescent="0.25">
      <c r="B27" s="1"/>
      <c r="C27" s="2"/>
      <c r="D27" s="2"/>
      <c r="E27" s="3"/>
      <c r="F27" s="3"/>
      <c r="G27" s="3"/>
      <c r="H27" s="3"/>
      <c r="I27" s="3"/>
      <c r="J27" s="3"/>
    </row>
    <row r="28" spans="2:10" x14ac:dyDescent="0.25">
      <c r="B28" s="27" t="s">
        <v>371</v>
      </c>
      <c r="C28" s="12" t="s">
        <v>372</v>
      </c>
      <c r="D28" s="12" t="s">
        <v>705</v>
      </c>
      <c r="E28" s="13"/>
      <c r="F28" s="23">
        <f>SUM(F29:F30)</f>
        <v>70</v>
      </c>
      <c r="G28" s="23">
        <f>SUM(G29:G30)</f>
        <v>0</v>
      </c>
      <c r="H28" s="23">
        <f>SUM(H29:H30)</f>
        <v>0</v>
      </c>
      <c r="I28" s="23">
        <f>SUM(I29:I30)</f>
        <v>0</v>
      </c>
      <c r="J28" s="23">
        <f>SUM(J29:J30)</f>
        <v>0</v>
      </c>
    </row>
    <row r="29" spans="2:10" x14ac:dyDescent="0.25">
      <c r="B29" s="1" t="s">
        <v>371</v>
      </c>
      <c r="C29" s="2" t="s">
        <v>372</v>
      </c>
      <c r="D29" s="2" t="s">
        <v>197</v>
      </c>
      <c r="E29" s="3" t="s">
        <v>198</v>
      </c>
      <c r="F29" s="3">
        <f>SUMIFS(Data_NHS!F:F,Data_NHS!D:D,EoE!$D29)</f>
        <v>64</v>
      </c>
      <c r="G29" s="3">
        <f t="shared" ref="G29:G30" si="4">SUM(H29:J29)</f>
        <v>0</v>
      </c>
      <c r="H29" s="20"/>
      <c r="I29" s="20"/>
      <c r="J29" s="20"/>
    </row>
    <row r="30" spans="2:10" x14ac:dyDescent="0.25">
      <c r="B30" s="1" t="s">
        <v>371</v>
      </c>
      <c r="C30" s="2" t="s">
        <v>372</v>
      </c>
      <c r="D30" s="55" t="s">
        <v>1304</v>
      </c>
      <c r="E30" s="56"/>
      <c r="F30" s="3">
        <f>SUMIFS(Data_IS!E:E,Data_IS!A:A,B30)</f>
        <v>6</v>
      </c>
      <c r="G30" s="3">
        <f t="shared" si="4"/>
        <v>0</v>
      </c>
      <c r="H30" s="20"/>
      <c r="I30" s="20"/>
      <c r="J30" s="20"/>
    </row>
    <row r="31" spans="2:10" x14ac:dyDescent="0.25">
      <c r="B31" s="1"/>
      <c r="C31" s="2"/>
      <c r="D31" s="2"/>
      <c r="E31" s="3"/>
      <c r="F31" s="3"/>
      <c r="G31" s="3"/>
      <c r="H31" s="3"/>
      <c r="I31" s="3"/>
      <c r="J31" s="3"/>
    </row>
    <row r="32" spans="2:10" x14ac:dyDescent="0.25">
      <c r="B32" s="27" t="s">
        <v>376</v>
      </c>
      <c r="C32" s="12" t="s">
        <v>377</v>
      </c>
      <c r="D32" s="12" t="s">
        <v>705</v>
      </c>
      <c r="E32" s="13"/>
      <c r="F32" s="23">
        <f>SUM(F33:F37)</f>
        <v>294</v>
      </c>
      <c r="G32" s="23">
        <f>SUM(G33:G37)</f>
        <v>0</v>
      </c>
      <c r="H32" s="23">
        <f>SUM(H33:H37)</f>
        <v>0</v>
      </c>
      <c r="I32" s="23">
        <f>SUM(I33:I37)</f>
        <v>0</v>
      </c>
      <c r="J32" s="23">
        <f>SUM(J33:J37)</f>
        <v>0</v>
      </c>
    </row>
    <row r="33" spans="2:10" x14ac:dyDescent="0.25">
      <c r="B33" s="1" t="s">
        <v>376</v>
      </c>
      <c r="C33" s="2" t="s">
        <v>377</v>
      </c>
      <c r="D33" s="2" t="s">
        <v>211</v>
      </c>
      <c r="E33" s="3" t="s">
        <v>212</v>
      </c>
      <c r="F33" s="3">
        <f>SUMIFS(Data_NHS!F:F,Data_NHS!D:D,EoE!$D33)</f>
        <v>14</v>
      </c>
      <c r="G33" s="3">
        <f t="shared" ref="G33:G37" si="5">SUM(H33:J33)</f>
        <v>0</v>
      </c>
      <c r="H33" s="20"/>
      <c r="I33" s="20"/>
      <c r="J33" s="20"/>
    </row>
    <row r="34" spans="2:10" x14ac:dyDescent="0.25">
      <c r="B34" s="1" t="s">
        <v>376</v>
      </c>
      <c r="C34" s="2" t="s">
        <v>377</v>
      </c>
      <c r="D34" s="2" t="s">
        <v>217</v>
      </c>
      <c r="E34" s="3" t="s">
        <v>218</v>
      </c>
      <c r="F34" s="3">
        <f>SUMIFS(Data_NHS!F:F,Data_NHS!D:D,EoE!$D34)</f>
        <v>279</v>
      </c>
      <c r="G34" s="3">
        <f t="shared" si="5"/>
        <v>0</v>
      </c>
      <c r="H34" s="20"/>
      <c r="I34" s="20"/>
      <c r="J34" s="20"/>
    </row>
    <row r="35" spans="2:10" x14ac:dyDescent="0.25">
      <c r="B35" s="1" t="s">
        <v>376</v>
      </c>
      <c r="C35" s="2" t="s">
        <v>377</v>
      </c>
      <c r="D35" s="2" t="s">
        <v>227</v>
      </c>
      <c r="E35" s="3" t="s">
        <v>228</v>
      </c>
      <c r="F35" s="3">
        <f>SUMIFS(Data_NHS!F:F,Data_NHS!D:D,EoE!$D35)</f>
        <v>0</v>
      </c>
      <c r="G35" s="3">
        <f t="shared" si="5"/>
        <v>0</v>
      </c>
      <c r="H35" s="20"/>
      <c r="I35" s="20"/>
      <c r="J35" s="20"/>
    </row>
    <row r="36" spans="2:10" x14ac:dyDescent="0.25">
      <c r="B36" s="1" t="s">
        <v>376</v>
      </c>
      <c r="C36" s="2" t="s">
        <v>377</v>
      </c>
      <c r="D36" s="2" t="s">
        <v>201</v>
      </c>
      <c r="E36" s="3" t="s">
        <v>202</v>
      </c>
      <c r="F36" s="3">
        <f>SUMIFS(Data_NHS!F:F,Data_NHS!D:D,EoE!$D36)</f>
        <v>1</v>
      </c>
      <c r="G36" s="3">
        <f t="shared" si="5"/>
        <v>0</v>
      </c>
      <c r="H36" s="20"/>
      <c r="I36" s="20"/>
      <c r="J36" s="20"/>
    </row>
    <row r="37" spans="2:10" x14ac:dyDescent="0.25">
      <c r="B37" s="1" t="s">
        <v>376</v>
      </c>
      <c r="C37" s="2" t="s">
        <v>377</v>
      </c>
      <c r="D37" s="55" t="s">
        <v>1304</v>
      </c>
      <c r="E37" s="56"/>
      <c r="F37" s="3">
        <f>SUMIFS(Data_IS!E:E,Data_IS!A:A,B37)</f>
        <v>0</v>
      </c>
      <c r="G37" s="3">
        <f t="shared" si="5"/>
        <v>0</v>
      </c>
      <c r="H37" s="20"/>
      <c r="I37" s="20"/>
      <c r="J37" s="20"/>
    </row>
    <row r="38" spans="2:10" x14ac:dyDescent="0.25">
      <c r="B38" s="1"/>
      <c r="C38" s="2"/>
      <c r="D38" s="2"/>
      <c r="E38" s="3"/>
      <c r="F38" s="3"/>
      <c r="G38" s="3"/>
      <c r="H38" s="3"/>
      <c r="I38" s="3"/>
      <c r="J38" s="3"/>
    </row>
    <row r="39" spans="2:10" x14ac:dyDescent="0.25">
      <c r="B39" s="27" t="s">
        <v>384</v>
      </c>
      <c r="C39" s="12" t="s">
        <v>385</v>
      </c>
      <c r="D39" s="12" t="s">
        <v>705</v>
      </c>
      <c r="E39" s="13"/>
      <c r="F39" s="23">
        <f>SUM(F40:F42)</f>
        <v>151</v>
      </c>
      <c r="G39" s="23">
        <f>SUM(G40:G42)</f>
        <v>0</v>
      </c>
      <c r="H39" s="23">
        <f>SUM(H40:H42)</f>
        <v>0</v>
      </c>
      <c r="I39" s="23">
        <f>SUM(I40:I42)</f>
        <v>0</v>
      </c>
      <c r="J39" s="23">
        <f>SUM(J40:J42)</f>
        <v>0</v>
      </c>
    </row>
    <row r="40" spans="2:10" x14ac:dyDescent="0.25">
      <c r="B40" s="1" t="s">
        <v>384</v>
      </c>
      <c r="C40" s="2" t="s">
        <v>385</v>
      </c>
      <c r="D40" s="2" t="s">
        <v>205</v>
      </c>
      <c r="E40" s="3" t="s">
        <v>206</v>
      </c>
      <c r="F40" s="3">
        <f>SUMIFS(Data_NHS!F:F,Data_NHS!D:D,EoE!$D40)</f>
        <v>30</v>
      </c>
      <c r="G40" s="3">
        <f t="shared" ref="G40:G42" si="6">SUM(H40:J40)</f>
        <v>0</v>
      </c>
      <c r="H40" s="20"/>
      <c r="I40" s="20"/>
      <c r="J40" s="20"/>
    </row>
    <row r="41" spans="2:10" x14ac:dyDescent="0.25">
      <c r="B41" s="1" t="s">
        <v>384</v>
      </c>
      <c r="C41" s="2" t="s">
        <v>385</v>
      </c>
      <c r="D41" s="2" t="s">
        <v>213</v>
      </c>
      <c r="E41" s="3" t="s">
        <v>214</v>
      </c>
      <c r="F41" s="3">
        <f>SUMIFS(Data_NHS!F:F,Data_NHS!D:D,EoE!$D41)</f>
        <v>107</v>
      </c>
      <c r="G41" s="3">
        <f t="shared" si="6"/>
        <v>0</v>
      </c>
      <c r="H41" s="20"/>
      <c r="I41" s="20"/>
      <c r="J41" s="20"/>
    </row>
    <row r="42" spans="2:10" x14ac:dyDescent="0.25">
      <c r="B42" s="28" t="s">
        <v>384</v>
      </c>
      <c r="C42" s="18" t="s">
        <v>385</v>
      </c>
      <c r="D42" s="53" t="s">
        <v>1304</v>
      </c>
      <c r="E42" s="54"/>
      <c r="F42" s="16">
        <f>SUMIFS(Data_IS!E:E,Data_IS!A:A,B42)</f>
        <v>14</v>
      </c>
      <c r="G42" s="16">
        <f t="shared" si="6"/>
        <v>0</v>
      </c>
      <c r="H42" s="21"/>
      <c r="I42" s="21"/>
      <c r="J42" s="21"/>
    </row>
    <row r="44" spans="2:10" x14ac:dyDescent="0.25">
      <c r="B44" s="39" t="s">
        <v>1305</v>
      </c>
    </row>
  </sheetData>
  <mergeCells count="9">
    <mergeCell ref="H2:J2"/>
    <mergeCell ref="D42:E42"/>
    <mergeCell ref="D37:E37"/>
    <mergeCell ref="G3:J3"/>
    <mergeCell ref="B6:E6"/>
    <mergeCell ref="D11:E11"/>
    <mergeCell ref="D19:E19"/>
    <mergeCell ref="D26:E26"/>
    <mergeCell ref="D30:E3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DB4D4-52AA-4264-A8AA-08A45DFBFDD6}">
  <dimension ref="B1:J52"/>
  <sheetViews>
    <sheetView showGridLines="0" workbookViewId="0">
      <selection activeCell="H9" sqref="H9"/>
    </sheetView>
  </sheetViews>
  <sheetFormatPr defaultRowHeight="15" x14ac:dyDescent="0.25"/>
  <cols>
    <col min="1" max="1" width="1.42578125" customWidth="1"/>
    <col min="2" max="2" width="5.5703125" bestFit="1" customWidth="1"/>
    <col min="3" max="3" width="47.85546875" bestFit="1" customWidth="1"/>
    <col min="4" max="4" width="8.7109375" bestFit="1" customWidth="1"/>
    <col min="5" max="5" width="75.7109375" customWidth="1"/>
    <col min="6" max="6" width="11.85546875" bestFit="1" customWidth="1"/>
    <col min="7" max="10" width="10.7109375" customWidth="1"/>
  </cols>
  <sheetData>
    <row r="1" spans="2:10" ht="18.75" x14ac:dyDescent="0.3">
      <c r="B1" s="22" t="s">
        <v>707</v>
      </c>
    </row>
    <row r="2" spans="2:10" x14ac:dyDescent="0.25">
      <c r="H2" s="52" t="s">
        <v>715</v>
      </c>
      <c r="I2" s="52"/>
      <c r="J2" s="52"/>
    </row>
    <row r="3" spans="2:10" x14ac:dyDescent="0.25">
      <c r="G3" s="49">
        <v>44773</v>
      </c>
      <c r="H3" s="50"/>
      <c r="I3" s="50"/>
      <c r="J3" s="51"/>
    </row>
    <row r="4" spans="2:10" ht="25.5" x14ac:dyDescent="0.25">
      <c r="B4" s="25" t="s">
        <v>703</v>
      </c>
      <c r="C4" s="11" t="s">
        <v>704</v>
      </c>
      <c r="D4" s="11" t="s">
        <v>344</v>
      </c>
      <c r="E4" s="11" t="s">
        <v>345</v>
      </c>
      <c r="F4" s="15">
        <v>44712</v>
      </c>
      <c r="G4" s="14" t="s">
        <v>705</v>
      </c>
      <c r="H4" s="14" t="s">
        <v>712</v>
      </c>
      <c r="I4" s="14" t="s">
        <v>713</v>
      </c>
      <c r="J4" s="14" t="s">
        <v>714</v>
      </c>
    </row>
    <row r="5" spans="2:10" x14ac:dyDescent="0.25">
      <c r="B5" s="1"/>
      <c r="C5" s="2"/>
      <c r="D5" s="2"/>
      <c r="E5" s="3"/>
      <c r="F5" s="3"/>
      <c r="G5" s="3"/>
      <c r="H5" s="3"/>
      <c r="I5" s="3"/>
      <c r="J5" s="3"/>
    </row>
    <row r="6" spans="2:10" x14ac:dyDescent="0.25">
      <c r="B6" s="57" t="s">
        <v>390</v>
      </c>
      <c r="C6" s="58"/>
      <c r="D6" s="58"/>
      <c r="E6" s="59"/>
      <c r="F6" s="24">
        <f>SUM(F8,F15,F25,F35,F42)</f>
        <v>348</v>
      </c>
      <c r="G6" s="24">
        <f t="shared" ref="G6:J6" si="0">SUM(G8,G15,G25,G35,G42)</f>
        <v>0</v>
      </c>
      <c r="H6" s="24">
        <f t="shared" si="0"/>
        <v>0</v>
      </c>
      <c r="I6" s="24">
        <f t="shared" si="0"/>
        <v>0</v>
      </c>
      <c r="J6" s="24">
        <f t="shared" si="0"/>
        <v>0</v>
      </c>
    </row>
    <row r="7" spans="2:10" x14ac:dyDescent="0.25">
      <c r="B7" s="1"/>
      <c r="C7" s="2"/>
      <c r="D7" s="2"/>
      <c r="E7" s="3"/>
      <c r="F7" s="3"/>
      <c r="G7" s="3"/>
      <c r="H7" s="3"/>
      <c r="I7" s="3"/>
      <c r="J7" s="3"/>
    </row>
    <row r="8" spans="2:10" x14ac:dyDescent="0.25">
      <c r="B8" s="27" t="s">
        <v>391</v>
      </c>
      <c r="C8" s="12" t="s">
        <v>392</v>
      </c>
      <c r="D8" s="12" t="s">
        <v>705</v>
      </c>
      <c r="E8" s="13"/>
      <c r="F8" s="23">
        <f>SUM(F9:F13)</f>
        <v>235</v>
      </c>
      <c r="G8" s="23">
        <f t="shared" ref="G8:J8" si="1">SUM(G9:G13)</f>
        <v>0</v>
      </c>
      <c r="H8" s="23">
        <f t="shared" si="1"/>
        <v>0</v>
      </c>
      <c r="I8" s="23">
        <f t="shared" si="1"/>
        <v>0</v>
      </c>
      <c r="J8" s="23">
        <f t="shared" si="1"/>
        <v>0</v>
      </c>
    </row>
    <row r="9" spans="2:10" x14ac:dyDescent="0.25">
      <c r="B9" s="1" t="s">
        <v>391</v>
      </c>
      <c r="C9" s="2" t="s">
        <v>392</v>
      </c>
      <c r="D9" s="2" t="s">
        <v>17</v>
      </c>
      <c r="E9" s="3" t="s">
        <v>18</v>
      </c>
      <c r="F9" s="3">
        <f>SUMIFS(Data_NHS!F:F,Data_NHS!D:D,London!$D9)</f>
        <v>28</v>
      </c>
      <c r="G9" s="3">
        <f>SUM(H9:J9)</f>
        <v>0</v>
      </c>
      <c r="H9" s="20"/>
      <c r="I9" s="20"/>
      <c r="J9" s="20"/>
    </row>
    <row r="10" spans="2:10" x14ac:dyDescent="0.25">
      <c r="B10" s="1" t="s">
        <v>391</v>
      </c>
      <c r="C10" s="2" t="s">
        <v>392</v>
      </c>
      <c r="D10" s="2" t="s">
        <v>1</v>
      </c>
      <c r="E10" s="3" t="s">
        <v>2</v>
      </c>
      <c r="F10" s="3">
        <f>SUMIFS(Data_NHS!F:F,Data_NHS!D:D,London!$D10)</f>
        <v>205</v>
      </c>
      <c r="G10" s="3">
        <f t="shared" ref="G10:G13" si="2">SUM(H10:J10)</f>
        <v>0</v>
      </c>
      <c r="H10" s="20"/>
      <c r="I10" s="20"/>
      <c r="J10" s="20"/>
    </row>
    <row r="11" spans="2:10" x14ac:dyDescent="0.25">
      <c r="B11" s="1" t="s">
        <v>391</v>
      </c>
      <c r="C11" s="2" t="s">
        <v>392</v>
      </c>
      <c r="D11" s="2" t="s">
        <v>43</v>
      </c>
      <c r="E11" s="3" t="s">
        <v>44</v>
      </c>
      <c r="F11" s="3">
        <f>SUMIFS(Data_NHS!F:F,Data_NHS!D:D,London!$D11)</f>
        <v>0</v>
      </c>
      <c r="G11" s="3">
        <f t="shared" si="2"/>
        <v>0</v>
      </c>
      <c r="H11" s="20"/>
      <c r="I11" s="20"/>
      <c r="J11" s="20"/>
    </row>
    <row r="12" spans="2:10" x14ac:dyDescent="0.25">
      <c r="B12" s="1" t="s">
        <v>391</v>
      </c>
      <c r="C12" s="2" t="s">
        <v>392</v>
      </c>
      <c r="D12" s="2" t="s">
        <v>13</v>
      </c>
      <c r="E12" s="3" t="s">
        <v>14</v>
      </c>
      <c r="F12" s="3">
        <f>SUMIFS(Data_NHS!F:F,Data_NHS!D:D,London!$D12)</f>
        <v>2</v>
      </c>
      <c r="G12" s="3">
        <f t="shared" si="2"/>
        <v>0</v>
      </c>
      <c r="H12" s="20"/>
      <c r="I12" s="20"/>
      <c r="J12" s="20"/>
    </row>
    <row r="13" spans="2:10" x14ac:dyDescent="0.25">
      <c r="B13" s="1" t="s">
        <v>391</v>
      </c>
      <c r="C13" s="2" t="s">
        <v>392</v>
      </c>
      <c r="D13" s="55" t="s">
        <v>1304</v>
      </c>
      <c r="E13" s="56"/>
      <c r="F13" s="3">
        <f>SUMIFS(Data_IS!E:E,Data_IS!A:A,B13)</f>
        <v>0</v>
      </c>
      <c r="G13" s="3">
        <f t="shared" si="2"/>
        <v>0</v>
      </c>
      <c r="H13" s="20"/>
      <c r="I13" s="20"/>
      <c r="J13" s="20"/>
    </row>
    <row r="14" spans="2:10" x14ac:dyDescent="0.25">
      <c r="B14" s="1"/>
      <c r="C14" s="2"/>
      <c r="D14" s="2"/>
      <c r="E14" s="3"/>
      <c r="F14" s="3"/>
      <c r="G14" s="3"/>
      <c r="H14" s="3"/>
      <c r="I14" s="3"/>
      <c r="J14" s="3"/>
    </row>
    <row r="15" spans="2:10" x14ac:dyDescent="0.25">
      <c r="B15" s="27" t="s">
        <v>399</v>
      </c>
      <c r="C15" s="12" t="s">
        <v>400</v>
      </c>
      <c r="D15" s="12" t="s">
        <v>705</v>
      </c>
      <c r="E15" s="13"/>
      <c r="F15" s="23">
        <f>SUM(F16:F23)</f>
        <v>64</v>
      </c>
      <c r="G15" s="23">
        <f t="shared" ref="G15:J15" si="3">SUM(G16:G23)</f>
        <v>0</v>
      </c>
      <c r="H15" s="23">
        <f t="shared" si="3"/>
        <v>0</v>
      </c>
      <c r="I15" s="23">
        <f t="shared" si="3"/>
        <v>0</v>
      </c>
      <c r="J15" s="23">
        <f t="shared" si="3"/>
        <v>0</v>
      </c>
    </row>
    <row r="16" spans="2:10" x14ac:dyDescent="0.25">
      <c r="B16" s="1" t="s">
        <v>399</v>
      </c>
      <c r="C16" s="2" t="s">
        <v>400</v>
      </c>
      <c r="D16" s="2" t="s">
        <v>33</v>
      </c>
      <c r="E16" s="3" t="s">
        <v>34</v>
      </c>
      <c r="F16" s="3">
        <f>SUMIFS(Data_NHS!F:F,Data_NHS!D:D,London!$D16)</f>
        <v>4</v>
      </c>
      <c r="G16" s="3">
        <f t="shared" ref="G16:G23" si="4">SUM(H16:J16)</f>
        <v>0</v>
      </c>
      <c r="H16" s="20"/>
      <c r="I16" s="20"/>
      <c r="J16" s="20"/>
    </row>
    <row r="17" spans="2:10" x14ac:dyDescent="0.25">
      <c r="B17" s="1" t="s">
        <v>399</v>
      </c>
      <c r="C17" s="2" t="s">
        <v>400</v>
      </c>
      <c r="D17" s="2" t="s">
        <v>35</v>
      </c>
      <c r="E17" s="3" t="s">
        <v>36</v>
      </c>
      <c r="F17" s="3">
        <f>SUMIFS(Data_NHS!F:F,Data_NHS!D:D,London!$D17)</f>
        <v>1</v>
      </c>
      <c r="G17" s="3">
        <f t="shared" si="4"/>
        <v>0</v>
      </c>
      <c r="H17" s="20"/>
      <c r="I17" s="20"/>
      <c r="J17" s="20"/>
    </row>
    <row r="18" spans="2:10" x14ac:dyDescent="0.25">
      <c r="B18" s="1" t="s">
        <v>399</v>
      </c>
      <c r="C18" s="2" t="s">
        <v>400</v>
      </c>
      <c r="D18" s="2" t="s">
        <v>9</v>
      </c>
      <c r="E18" s="3" t="s">
        <v>10</v>
      </c>
      <c r="F18" s="3">
        <f>SUMIFS(Data_NHS!F:F,Data_NHS!D:D,London!$D18)</f>
        <v>4</v>
      </c>
      <c r="G18" s="3">
        <f t="shared" si="4"/>
        <v>0</v>
      </c>
      <c r="H18" s="20"/>
      <c r="I18" s="20"/>
      <c r="J18" s="20"/>
    </row>
    <row r="19" spans="2:10" x14ac:dyDescent="0.25">
      <c r="B19" s="1" t="s">
        <v>399</v>
      </c>
      <c r="C19" s="2" t="s">
        <v>400</v>
      </c>
      <c r="D19" s="2" t="s">
        <v>5</v>
      </c>
      <c r="E19" s="3" t="s">
        <v>6</v>
      </c>
      <c r="F19" s="3">
        <f>SUMIFS(Data_NHS!F:F,Data_NHS!D:D,London!$D19)</f>
        <v>36</v>
      </c>
      <c r="G19" s="3">
        <f t="shared" si="4"/>
        <v>0</v>
      </c>
      <c r="H19" s="20"/>
      <c r="I19" s="20"/>
      <c r="J19" s="20"/>
    </row>
    <row r="20" spans="2:10" x14ac:dyDescent="0.25">
      <c r="B20" s="1" t="s">
        <v>399</v>
      </c>
      <c r="C20" s="2" t="s">
        <v>400</v>
      </c>
      <c r="D20" s="2" t="s">
        <v>7</v>
      </c>
      <c r="E20" s="3" t="s">
        <v>8</v>
      </c>
      <c r="F20" s="3">
        <f>SUMIFS(Data_NHS!F:F,Data_NHS!D:D,London!$D20)</f>
        <v>0</v>
      </c>
      <c r="G20" s="3">
        <f t="shared" si="4"/>
        <v>0</v>
      </c>
      <c r="H20" s="20"/>
      <c r="I20" s="20"/>
      <c r="J20" s="20"/>
    </row>
    <row r="21" spans="2:10" x14ac:dyDescent="0.25">
      <c r="B21" s="1" t="s">
        <v>399</v>
      </c>
      <c r="C21" s="2" t="s">
        <v>400</v>
      </c>
      <c r="D21" s="2" t="s">
        <v>47</v>
      </c>
      <c r="E21" s="3" t="s">
        <v>48</v>
      </c>
      <c r="F21" s="3">
        <f>SUMIFS(Data_NHS!F:F,Data_NHS!D:D,London!$D21)</f>
        <v>18</v>
      </c>
      <c r="G21" s="3">
        <f t="shared" si="4"/>
        <v>0</v>
      </c>
      <c r="H21" s="20"/>
      <c r="I21" s="20"/>
      <c r="J21" s="20"/>
    </row>
    <row r="22" spans="2:10" x14ac:dyDescent="0.25">
      <c r="B22" s="1" t="s">
        <v>399</v>
      </c>
      <c r="C22" s="2" t="s">
        <v>400</v>
      </c>
      <c r="D22" s="2" t="s">
        <v>29</v>
      </c>
      <c r="E22" s="3" t="s">
        <v>30</v>
      </c>
      <c r="F22" s="3">
        <f>SUMIFS(Data_NHS!F:F,Data_NHS!D:D,London!$D22)</f>
        <v>1</v>
      </c>
      <c r="G22" s="3">
        <f t="shared" si="4"/>
        <v>0</v>
      </c>
      <c r="H22" s="20"/>
      <c r="I22" s="20"/>
      <c r="J22" s="20"/>
    </row>
    <row r="23" spans="2:10" x14ac:dyDescent="0.25">
      <c r="B23" s="1" t="s">
        <v>399</v>
      </c>
      <c r="C23" s="2" t="s">
        <v>400</v>
      </c>
      <c r="D23" s="55" t="s">
        <v>1304</v>
      </c>
      <c r="E23" s="56"/>
      <c r="F23" s="3">
        <f>SUMIFS(Data_IS!E:E,Data_IS!A:A,B23)</f>
        <v>0</v>
      </c>
      <c r="G23" s="3">
        <f t="shared" si="4"/>
        <v>0</v>
      </c>
      <c r="H23" s="20"/>
      <c r="I23" s="20"/>
      <c r="J23" s="20"/>
    </row>
    <row r="24" spans="2:10" x14ac:dyDescent="0.25">
      <c r="B24" s="1"/>
      <c r="C24" s="2"/>
      <c r="D24" s="2"/>
      <c r="E24" s="3"/>
      <c r="F24" s="3"/>
      <c r="G24" s="3"/>
      <c r="H24" s="3"/>
      <c r="I24" s="3"/>
      <c r="J24" s="3"/>
    </row>
    <row r="25" spans="2:10" x14ac:dyDescent="0.25">
      <c r="B25" s="27" t="s">
        <v>414</v>
      </c>
      <c r="C25" s="12" t="s">
        <v>415</v>
      </c>
      <c r="D25" s="12" t="s">
        <v>705</v>
      </c>
      <c r="E25" s="13"/>
      <c r="F25" s="23">
        <f>SUM(F26:F33)</f>
        <v>4</v>
      </c>
      <c r="G25" s="23">
        <f t="shared" ref="G25:J25" si="5">SUM(G26:G33)</f>
        <v>0</v>
      </c>
      <c r="H25" s="23">
        <f t="shared" si="5"/>
        <v>0</v>
      </c>
      <c r="I25" s="23">
        <f t="shared" si="5"/>
        <v>0</v>
      </c>
      <c r="J25" s="23">
        <f t="shared" si="5"/>
        <v>0</v>
      </c>
    </row>
    <row r="26" spans="2:10" x14ac:dyDescent="0.25">
      <c r="B26" s="1" t="s">
        <v>414</v>
      </c>
      <c r="C26" s="2" t="s">
        <v>415</v>
      </c>
      <c r="D26" s="2" t="s">
        <v>49</v>
      </c>
      <c r="E26" s="3" t="s">
        <v>50</v>
      </c>
      <c r="F26" s="3">
        <f>SUMIFS(Data_NHS!F:F,Data_NHS!D:D,London!$D26)</f>
        <v>0</v>
      </c>
      <c r="G26" s="3">
        <f t="shared" ref="G26:G33" si="6">SUM(H26:J26)</f>
        <v>0</v>
      </c>
      <c r="H26" s="20"/>
      <c r="I26" s="20"/>
      <c r="J26" s="20"/>
    </row>
    <row r="27" spans="2:10" x14ac:dyDescent="0.25">
      <c r="B27" s="1" t="s">
        <v>414</v>
      </c>
      <c r="C27" s="2" t="s">
        <v>415</v>
      </c>
      <c r="D27" s="2" t="s">
        <v>57</v>
      </c>
      <c r="E27" s="3" t="s">
        <v>58</v>
      </c>
      <c r="F27" s="3">
        <f>SUMIFS(Data_NHS!F:F,Data_NHS!D:D,London!$D27)</f>
        <v>0</v>
      </c>
      <c r="G27" s="3">
        <f t="shared" si="6"/>
        <v>0</v>
      </c>
      <c r="H27" s="20"/>
      <c r="I27" s="20"/>
      <c r="J27" s="20"/>
    </row>
    <row r="28" spans="2:10" x14ac:dyDescent="0.25">
      <c r="B28" s="1" t="s">
        <v>414</v>
      </c>
      <c r="C28" s="2" t="s">
        <v>415</v>
      </c>
      <c r="D28" s="2" t="s">
        <v>41</v>
      </c>
      <c r="E28" s="3" t="s">
        <v>42</v>
      </c>
      <c r="F28" s="3">
        <f>SUMIFS(Data_NHS!F:F,Data_NHS!D:D,London!$D28)</f>
        <v>0</v>
      </c>
      <c r="G28" s="3">
        <f t="shared" si="6"/>
        <v>0</v>
      </c>
      <c r="H28" s="20"/>
      <c r="I28" s="20"/>
      <c r="J28" s="20"/>
    </row>
    <row r="29" spans="2:10" x14ac:dyDescent="0.25">
      <c r="B29" s="1" t="s">
        <v>414</v>
      </c>
      <c r="C29" s="2" t="s">
        <v>415</v>
      </c>
      <c r="D29" s="2" t="s">
        <v>55</v>
      </c>
      <c r="E29" s="3" t="s">
        <v>56</v>
      </c>
      <c r="F29" s="3">
        <f>SUMIFS(Data_NHS!F:F,Data_NHS!D:D,London!$D29)</f>
        <v>1</v>
      </c>
      <c r="G29" s="3">
        <f t="shared" si="6"/>
        <v>0</v>
      </c>
      <c r="H29" s="20"/>
      <c r="I29" s="20"/>
      <c r="J29" s="20"/>
    </row>
    <row r="30" spans="2:10" x14ac:dyDescent="0.25">
      <c r="B30" s="1" t="s">
        <v>414</v>
      </c>
      <c r="C30" s="2" t="s">
        <v>415</v>
      </c>
      <c r="D30" s="2" t="s">
        <v>3</v>
      </c>
      <c r="E30" s="3" t="s">
        <v>4</v>
      </c>
      <c r="F30" s="3">
        <f>SUMIFS(Data_NHS!F:F,Data_NHS!D:D,London!$D30)</f>
        <v>3</v>
      </c>
      <c r="G30" s="3">
        <f t="shared" si="6"/>
        <v>0</v>
      </c>
      <c r="H30" s="20"/>
      <c r="I30" s="20"/>
      <c r="J30" s="20"/>
    </row>
    <row r="31" spans="2:10" x14ac:dyDescent="0.25">
      <c r="B31" s="1" t="s">
        <v>414</v>
      </c>
      <c r="C31" s="2" t="s">
        <v>415</v>
      </c>
      <c r="D31" s="2" t="s">
        <v>11</v>
      </c>
      <c r="E31" s="3" t="s">
        <v>12</v>
      </c>
      <c r="F31" s="3">
        <f>SUMIFS(Data_NHS!F:F,Data_NHS!D:D,London!$D31)</f>
        <v>0</v>
      </c>
      <c r="G31" s="3">
        <f t="shared" si="6"/>
        <v>0</v>
      </c>
      <c r="H31" s="20"/>
      <c r="I31" s="20"/>
      <c r="J31" s="20"/>
    </row>
    <row r="32" spans="2:10" x14ac:dyDescent="0.25">
      <c r="B32" s="1" t="s">
        <v>414</v>
      </c>
      <c r="C32" s="2" t="s">
        <v>415</v>
      </c>
      <c r="D32" s="2" t="s">
        <v>31</v>
      </c>
      <c r="E32" s="3" t="s">
        <v>32</v>
      </c>
      <c r="F32" s="3">
        <f>SUMIFS(Data_NHS!F:F,Data_NHS!D:D,London!$D32)</f>
        <v>0</v>
      </c>
      <c r="G32" s="3">
        <f t="shared" si="6"/>
        <v>0</v>
      </c>
      <c r="H32" s="20"/>
      <c r="I32" s="20"/>
      <c r="J32" s="20"/>
    </row>
    <row r="33" spans="2:10" x14ac:dyDescent="0.25">
      <c r="B33" s="1" t="s">
        <v>414</v>
      </c>
      <c r="C33" s="2" t="s">
        <v>415</v>
      </c>
      <c r="D33" s="55" t="s">
        <v>1304</v>
      </c>
      <c r="E33" s="56"/>
      <c r="F33" s="3">
        <f>SUMIFS(Data_IS!E:E,Data_IS!A:A,B33)</f>
        <v>0</v>
      </c>
      <c r="G33" s="3">
        <f t="shared" si="6"/>
        <v>0</v>
      </c>
      <c r="H33" s="20"/>
      <c r="I33" s="20"/>
      <c r="J33" s="20"/>
    </row>
    <row r="34" spans="2:10" x14ac:dyDescent="0.25">
      <c r="B34" s="1"/>
      <c r="C34" s="2"/>
      <c r="D34" s="2"/>
      <c r="E34" s="3"/>
      <c r="F34" s="3"/>
      <c r="G34" s="3"/>
      <c r="H34" s="3"/>
      <c r="I34" s="3"/>
      <c r="J34" s="3"/>
    </row>
    <row r="35" spans="2:10" x14ac:dyDescent="0.25">
      <c r="B35" s="27" t="s">
        <v>425</v>
      </c>
      <c r="C35" s="12" t="s">
        <v>426</v>
      </c>
      <c r="D35" s="12" t="s">
        <v>705</v>
      </c>
      <c r="E35" s="13"/>
      <c r="F35" s="23">
        <f>SUM(F36:F40)</f>
        <v>37</v>
      </c>
      <c r="G35" s="23">
        <f t="shared" ref="G35:J35" si="7">SUM(G36:G40)</f>
        <v>0</v>
      </c>
      <c r="H35" s="23">
        <f t="shared" si="7"/>
        <v>0</v>
      </c>
      <c r="I35" s="23">
        <f t="shared" si="7"/>
        <v>0</v>
      </c>
      <c r="J35" s="23">
        <f t="shared" si="7"/>
        <v>0</v>
      </c>
    </row>
    <row r="36" spans="2:10" x14ac:dyDescent="0.25">
      <c r="B36" s="1" t="s">
        <v>425</v>
      </c>
      <c r="C36" s="2" t="s">
        <v>426</v>
      </c>
      <c r="D36" s="2" t="s">
        <v>19</v>
      </c>
      <c r="E36" s="3" t="s">
        <v>20</v>
      </c>
      <c r="F36" s="3">
        <f>SUMIFS(Data_NHS!F:F,Data_NHS!D:D,London!$D36)</f>
        <v>8</v>
      </c>
      <c r="G36" s="3">
        <f t="shared" ref="G36:G40" si="8">SUM(H36:J36)</f>
        <v>0</v>
      </c>
      <c r="H36" s="20"/>
      <c r="I36" s="20"/>
      <c r="J36" s="20"/>
    </row>
    <row r="37" spans="2:10" x14ac:dyDescent="0.25">
      <c r="B37" s="1" t="s">
        <v>425</v>
      </c>
      <c r="C37" s="2" t="s">
        <v>426</v>
      </c>
      <c r="D37" s="2" t="s">
        <v>27</v>
      </c>
      <c r="E37" s="3" t="s">
        <v>28</v>
      </c>
      <c r="F37" s="3">
        <f>SUMIFS(Data_NHS!F:F,Data_NHS!D:D,London!$D37)</f>
        <v>3</v>
      </c>
      <c r="G37" s="3">
        <f t="shared" si="8"/>
        <v>0</v>
      </c>
      <c r="H37" s="20"/>
      <c r="I37" s="20"/>
      <c r="J37" s="20"/>
    </row>
    <row r="38" spans="2:10" x14ac:dyDescent="0.25">
      <c r="B38" s="1" t="s">
        <v>425</v>
      </c>
      <c r="C38" s="2" t="s">
        <v>426</v>
      </c>
      <c r="D38" s="2" t="s">
        <v>21</v>
      </c>
      <c r="E38" s="3" t="s">
        <v>22</v>
      </c>
      <c r="F38" s="3">
        <f>SUMIFS(Data_NHS!F:F,Data_NHS!D:D,London!$D38)</f>
        <v>24</v>
      </c>
      <c r="G38" s="3">
        <f t="shared" si="8"/>
        <v>0</v>
      </c>
      <c r="H38" s="20"/>
      <c r="I38" s="20"/>
      <c r="J38" s="20"/>
    </row>
    <row r="39" spans="2:10" x14ac:dyDescent="0.25">
      <c r="B39" s="1" t="s">
        <v>425</v>
      </c>
      <c r="C39" s="2" t="s">
        <v>426</v>
      </c>
      <c r="D39" s="2" t="s">
        <v>37</v>
      </c>
      <c r="E39" s="3" t="s">
        <v>38</v>
      </c>
      <c r="F39" s="3">
        <f>SUMIFS(Data_NHS!F:F,Data_NHS!D:D,London!$D39)</f>
        <v>0</v>
      </c>
      <c r="G39" s="3">
        <f t="shared" si="8"/>
        <v>0</v>
      </c>
      <c r="H39" s="20"/>
      <c r="I39" s="20"/>
      <c r="J39" s="20"/>
    </row>
    <row r="40" spans="2:10" x14ac:dyDescent="0.25">
      <c r="B40" s="1" t="s">
        <v>425</v>
      </c>
      <c r="C40" s="2" t="s">
        <v>426</v>
      </c>
      <c r="D40" s="55" t="s">
        <v>1304</v>
      </c>
      <c r="E40" s="56"/>
      <c r="F40" s="3">
        <f>SUMIFS(Data_IS!E:E,Data_IS!A:A,B40)</f>
        <v>2</v>
      </c>
      <c r="G40" s="3">
        <f t="shared" si="8"/>
        <v>0</v>
      </c>
      <c r="H40" s="20"/>
      <c r="I40" s="20"/>
      <c r="J40" s="20"/>
    </row>
    <row r="41" spans="2:10" x14ac:dyDescent="0.25">
      <c r="B41" s="1"/>
      <c r="C41" s="2"/>
      <c r="D41" s="2"/>
      <c r="E41" s="3"/>
      <c r="F41" s="3"/>
      <c r="G41" s="3"/>
      <c r="H41" s="3"/>
      <c r="I41" s="3"/>
      <c r="J41" s="3"/>
    </row>
    <row r="42" spans="2:10" x14ac:dyDescent="0.25">
      <c r="B42" s="27" t="s">
        <v>433</v>
      </c>
      <c r="C42" s="12" t="s">
        <v>434</v>
      </c>
      <c r="D42" s="12" t="s">
        <v>705</v>
      </c>
      <c r="E42" s="13"/>
      <c r="F42" s="23">
        <f>SUM(F43:F50)</f>
        <v>8</v>
      </c>
      <c r="G42" s="23">
        <f t="shared" ref="G42:J42" si="9">SUM(G43:G50)</f>
        <v>0</v>
      </c>
      <c r="H42" s="23">
        <f t="shared" si="9"/>
        <v>0</v>
      </c>
      <c r="I42" s="23">
        <f t="shared" si="9"/>
        <v>0</v>
      </c>
      <c r="J42" s="23">
        <f t="shared" si="9"/>
        <v>0</v>
      </c>
    </row>
    <row r="43" spans="2:10" x14ac:dyDescent="0.25">
      <c r="B43" s="1" t="s">
        <v>433</v>
      </c>
      <c r="C43" s="2" t="s">
        <v>434</v>
      </c>
      <c r="D43" s="2" t="s">
        <v>23</v>
      </c>
      <c r="E43" s="3" t="s">
        <v>24</v>
      </c>
      <c r="F43" s="3">
        <f>SUMIFS(Data_NHS!F:F,Data_NHS!D:D,London!$D43)</f>
        <v>0</v>
      </c>
      <c r="G43" s="3">
        <f t="shared" ref="G43:G50" si="10">SUM(H43:J43)</f>
        <v>0</v>
      </c>
      <c r="H43" s="20"/>
      <c r="I43" s="20"/>
      <c r="J43" s="20"/>
    </row>
    <row r="44" spans="2:10" x14ac:dyDescent="0.25">
      <c r="B44" s="1" t="s">
        <v>433</v>
      </c>
      <c r="C44" s="2" t="s">
        <v>434</v>
      </c>
      <c r="D44" s="2" t="s">
        <v>51</v>
      </c>
      <c r="E44" s="3" t="s">
        <v>52</v>
      </c>
      <c r="F44" s="3">
        <f>SUMIFS(Data_NHS!F:F,Data_NHS!D:D,London!$D44)</f>
        <v>2</v>
      </c>
      <c r="G44" s="3">
        <f t="shared" si="10"/>
        <v>0</v>
      </c>
      <c r="H44" s="20"/>
      <c r="I44" s="20"/>
      <c r="J44" s="20"/>
    </row>
    <row r="45" spans="2:10" x14ac:dyDescent="0.25">
      <c r="B45" s="1" t="s">
        <v>433</v>
      </c>
      <c r="C45" s="2" t="s">
        <v>434</v>
      </c>
      <c r="D45" s="2" t="s">
        <v>53</v>
      </c>
      <c r="E45" s="3" t="s">
        <v>54</v>
      </c>
      <c r="F45" s="3">
        <f>SUMIFS(Data_NHS!F:F,Data_NHS!D:D,London!$D45)</f>
        <v>0</v>
      </c>
      <c r="G45" s="3">
        <f t="shared" si="10"/>
        <v>0</v>
      </c>
      <c r="H45" s="20"/>
      <c r="I45" s="20"/>
      <c r="J45" s="20"/>
    </row>
    <row r="46" spans="2:10" x14ac:dyDescent="0.25">
      <c r="B46" s="1" t="s">
        <v>433</v>
      </c>
      <c r="C46" s="2" t="s">
        <v>434</v>
      </c>
      <c r="D46" s="2" t="s">
        <v>15</v>
      </c>
      <c r="E46" s="3" t="s">
        <v>16</v>
      </c>
      <c r="F46" s="3">
        <f>SUMIFS(Data_NHS!F:F,Data_NHS!D:D,London!$D46)</f>
        <v>0</v>
      </c>
      <c r="G46" s="3">
        <f t="shared" si="10"/>
        <v>0</v>
      </c>
      <c r="H46" s="20"/>
      <c r="I46" s="20"/>
      <c r="J46" s="20"/>
    </row>
    <row r="47" spans="2:10" x14ac:dyDescent="0.25">
      <c r="B47" s="1" t="s">
        <v>433</v>
      </c>
      <c r="C47" s="2" t="s">
        <v>434</v>
      </c>
      <c r="D47" s="2" t="s">
        <v>45</v>
      </c>
      <c r="E47" s="3" t="s">
        <v>46</v>
      </c>
      <c r="F47" s="3">
        <f>SUMIFS(Data_NHS!F:F,Data_NHS!D:D,London!$D47)</f>
        <v>0</v>
      </c>
      <c r="G47" s="3">
        <f t="shared" si="10"/>
        <v>0</v>
      </c>
      <c r="H47" s="20"/>
      <c r="I47" s="20"/>
      <c r="J47" s="20"/>
    </row>
    <row r="48" spans="2:10" x14ac:dyDescent="0.25">
      <c r="B48" s="1" t="s">
        <v>433</v>
      </c>
      <c r="C48" s="2" t="s">
        <v>434</v>
      </c>
      <c r="D48" s="2" t="s">
        <v>25</v>
      </c>
      <c r="E48" s="3" t="s">
        <v>26</v>
      </c>
      <c r="F48" s="3">
        <f>SUMIFS(Data_NHS!F:F,Data_NHS!D:D,London!$D48)</f>
        <v>1</v>
      </c>
      <c r="G48" s="3">
        <f t="shared" si="10"/>
        <v>0</v>
      </c>
      <c r="H48" s="20"/>
      <c r="I48" s="20"/>
      <c r="J48" s="20"/>
    </row>
    <row r="49" spans="2:10" x14ac:dyDescent="0.25">
      <c r="B49" s="1" t="s">
        <v>433</v>
      </c>
      <c r="C49" s="2" t="s">
        <v>434</v>
      </c>
      <c r="D49" s="2" t="s">
        <v>39</v>
      </c>
      <c r="E49" s="3" t="s">
        <v>40</v>
      </c>
      <c r="F49" s="3">
        <f>SUMIFS(Data_NHS!F:F,Data_NHS!D:D,London!$D49)</f>
        <v>0</v>
      </c>
      <c r="G49" s="3">
        <f t="shared" si="10"/>
        <v>0</v>
      </c>
      <c r="H49" s="20"/>
      <c r="I49" s="20"/>
      <c r="J49" s="20"/>
    </row>
    <row r="50" spans="2:10" x14ac:dyDescent="0.25">
      <c r="B50" s="28" t="s">
        <v>433</v>
      </c>
      <c r="C50" s="18" t="s">
        <v>434</v>
      </c>
      <c r="D50" s="53" t="s">
        <v>1304</v>
      </c>
      <c r="E50" s="54"/>
      <c r="F50" s="16">
        <f>SUMIFS(Data_IS!E:E,Data_IS!A:A,B50)</f>
        <v>5</v>
      </c>
      <c r="G50" s="16">
        <f t="shared" si="10"/>
        <v>0</v>
      </c>
      <c r="H50" s="21"/>
      <c r="I50" s="21"/>
      <c r="J50" s="21"/>
    </row>
    <row r="52" spans="2:10" x14ac:dyDescent="0.25">
      <c r="B52" s="39" t="s">
        <v>1305</v>
      </c>
    </row>
  </sheetData>
  <mergeCells count="8">
    <mergeCell ref="H2:J2"/>
    <mergeCell ref="D50:E50"/>
    <mergeCell ref="B6:E6"/>
    <mergeCell ref="G3:J3"/>
    <mergeCell ref="D13:E13"/>
    <mergeCell ref="D23:E23"/>
    <mergeCell ref="D33:E33"/>
    <mergeCell ref="D40:E40"/>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8FFE73-4D7E-4A30-B0B9-2F724AC41A43}">
  <dimension ref="A1:J21"/>
  <sheetViews>
    <sheetView showGridLines="0" tabSelected="1" workbookViewId="0"/>
  </sheetViews>
  <sheetFormatPr defaultRowHeight="15" x14ac:dyDescent="0.25"/>
  <cols>
    <col min="1" max="1" width="110.140625" style="47" bestFit="1" customWidth="1"/>
    <col min="2" max="16384" width="9.140625" style="47"/>
  </cols>
  <sheetData>
    <row r="1" spans="1:10" x14ac:dyDescent="0.25">
      <c r="A1" s="46" t="s">
        <v>1306</v>
      </c>
    </row>
    <row r="3" spans="1:10" ht="30" customHeight="1" x14ac:dyDescent="0.25">
      <c r="A3" s="61" t="s">
        <v>1307</v>
      </c>
      <c r="B3" s="61"/>
      <c r="C3" s="61"/>
      <c r="D3" s="61"/>
      <c r="E3" s="61"/>
      <c r="F3" s="61"/>
      <c r="G3" s="61"/>
      <c r="H3" s="61"/>
      <c r="I3" s="61"/>
      <c r="J3" s="61"/>
    </row>
    <row r="4" spans="1:10" ht="15" customHeight="1" x14ac:dyDescent="0.25">
      <c r="A4" s="48"/>
      <c r="B4" s="48"/>
      <c r="C4" s="48"/>
      <c r="D4" s="48"/>
      <c r="E4" s="48"/>
      <c r="F4" s="48"/>
      <c r="G4" s="48"/>
      <c r="H4" s="48"/>
      <c r="I4" s="48"/>
      <c r="J4" s="48"/>
    </row>
    <row r="5" spans="1:10" ht="30" customHeight="1" x14ac:dyDescent="0.25">
      <c r="A5" s="61" t="s">
        <v>1319</v>
      </c>
      <c r="B5" s="61"/>
      <c r="C5" s="61"/>
      <c r="D5" s="61"/>
      <c r="E5" s="61"/>
      <c r="F5" s="61"/>
      <c r="G5" s="61"/>
      <c r="H5" s="61"/>
      <c r="I5" s="61"/>
      <c r="J5" s="61"/>
    </row>
    <row r="6" spans="1:10" ht="15" customHeight="1" x14ac:dyDescent="0.25">
      <c r="A6" s="48"/>
      <c r="B6" s="48"/>
      <c r="C6" s="48"/>
      <c r="D6" s="48"/>
      <c r="E6" s="48"/>
      <c r="F6" s="48"/>
      <c r="G6" s="48"/>
      <c r="H6" s="48"/>
      <c r="I6" s="48"/>
      <c r="J6" s="48"/>
    </row>
    <row r="7" spans="1:10" x14ac:dyDescent="0.25">
      <c r="A7" s="61" t="s">
        <v>1308</v>
      </c>
      <c r="B7" s="61"/>
      <c r="C7" s="61"/>
      <c r="D7" s="61"/>
      <c r="E7" s="61"/>
      <c r="F7" s="61"/>
      <c r="G7" s="61"/>
      <c r="H7" s="61"/>
      <c r="I7" s="61"/>
      <c r="J7" s="61"/>
    </row>
    <row r="8" spans="1:10" ht="15" customHeight="1" x14ac:dyDescent="0.25">
      <c r="A8" s="48"/>
      <c r="B8" s="48"/>
      <c r="C8" s="48"/>
      <c r="D8" s="48"/>
      <c r="E8" s="48"/>
      <c r="F8" s="48"/>
      <c r="G8" s="48"/>
      <c r="H8" s="48"/>
      <c r="I8" s="48"/>
      <c r="J8" s="48"/>
    </row>
    <row r="9" spans="1:10" x14ac:dyDescent="0.25">
      <c r="A9" s="60" t="s">
        <v>1309</v>
      </c>
      <c r="B9" s="61"/>
      <c r="C9" s="61"/>
      <c r="D9" s="61"/>
      <c r="E9" s="61"/>
      <c r="F9" s="61"/>
      <c r="G9" s="61"/>
      <c r="H9" s="61"/>
      <c r="I9" s="61"/>
      <c r="J9" s="61"/>
    </row>
    <row r="10" spans="1:10" x14ac:dyDescent="0.25">
      <c r="A10" s="61" t="s">
        <v>1310</v>
      </c>
      <c r="B10" s="61"/>
      <c r="C10" s="61"/>
      <c r="D10" s="61"/>
      <c r="E10" s="61"/>
      <c r="F10" s="61"/>
      <c r="G10" s="61"/>
      <c r="H10" s="61"/>
      <c r="I10" s="61"/>
      <c r="J10" s="61"/>
    </row>
    <row r="11" spans="1:10" x14ac:dyDescent="0.25">
      <c r="A11" s="61" t="s">
        <v>1311</v>
      </c>
      <c r="B11" s="61"/>
      <c r="C11" s="61"/>
      <c r="D11" s="61"/>
      <c r="E11" s="61"/>
      <c r="F11" s="61"/>
      <c r="G11" s="61"/>
      <c r="H11" s="61"/>
      <c r="I11" s="61"/>
      <c r="J11" s="61"/>
    </row>
    <row r="12" spans="1:10" ht="15" customHeight="1" x14ac:dyDescent="0.25">
      <c r="A12" s="48"/>
      <c r="B12" s="48"/>
      <c r="C12" s="48"/>
      <c r="D12" s="48"/>
      <c r="E12" s="48"/>
      <c r="F12" s="48"/>
      <c r="G12" s="48"/>
      <c r="H12" s="48"/>
      <c r="I12" s="48"/>
      <c r="J12" s="48"/>
    </row>
    <row r="13" spans="1:10" x14ac:dyDescent="0.25">
      <c r="A13" s="60" t="s">
        <v>1312</v>
      </c>
      <c r="B13" s="61"/>
      <c r="C13" s="61"/>
      <c r="D13" s="61"/>
      <c r="E13" s="61"/>
      <c r="F13" s="61"/>
      <c r="G13" s="61"/>
      <c r="H13" s="61"/>
      <c r="I13" s="61"/>
      <c r="J13" s="61"/>
    </row>
    <row r="14" spans="1:10" ht="30" customHeight="1" x14ac:dyDescent="0.25">
      <c r="A14" s="61" t="s">
        <v>1313</v>
      </c>
      <c r="B14" s="61"/>
      <c r="C14" s="61"/>
      <c r="D14" s="61"/>
      <c r="E14" s="61"/>
      <c r="F14" s="61"/>
      <c r="G14" s="61"/>
      <c r="H14" s="61"/>
      <c r="I14" s="61"/>
      <c r="J14" s="61"/>
    </row>
    <row r="15" spans="1:10" ht="15" customHeight="1" x14ac:dyDescent="0.25">
      <c r="A15" s="48"/>
      <c r="B15" s="48"/>
      <c r="C15" s="48"/>
      <c r="D15" s="48"/>
      <c r="E15" s="48"/>
      <c r="F15" s="48"/>
      <c r="G15" s="48"/>
      <c r="H15" s="48"/>
      <c r="I15" s="48"/>
      <c r="J15" s="48"/>
    </row>
    <row r="16" spans="1:10" x14ac:dyDescent="0.25">
      <c r="A16" s="60" t="s">
        <v>1317</v>
      </c>
      <c r="B16" s="61"/>
      <c r="C16" s="61"/>
      <c r="D16" s="61"/>
      <c r="E16" s="61"/>
      <c r="F16" s="61"/>
      <c r="G16" s="61"/>
      <c r="H16" s="61"/>
      <c r="I16" s="61"/>
      <c r="J16" s="61"/>
    </row>
    <row r="17" spans="1:10" x14ac:dyDescent="0.25">
      <c r="A17" s="61" t="s">
        <v>1314</v>
      </c>
      <c r="B17" s="61"/>
      <c r="C17" s="61"/>
      <c r="D17" s="61"/>
      <c r="E17" s="61"/>
      <c r="F17" s="61"/>
      <c r="G17" s="61"/>
      <c r="H17" s="61"/>
      <c r="I17" s="61"/>
      <c r="J17" s="61"/>
    </row>
    <row r="19" spans="1:10" x14ac:dyDescent="0.25">
      <c r="A19" s="61" t="s">
        <v>1315</v>
      </c>
      <c r="B19" s="61"/>
      <c r="C19" s="61"/>
      <c r="D19" s="61"/>
      <c r="E19" s="61"/>
      <c r="F19" s="61"/>
      <c r="G19" s="61"/>
      <c r="H19" s="61"/>
      <c r="I19" s="61"/>
      <c r="J19" s="61"/>
    </row>
    <row r="21" spans="1:10" ht="45" customHeight="1" x14ac:dyDescent="0.25">
      <c r="A21" s="61" t="s">
        <v>1318</v>
      </c>
      <c r="B21" s="61"/>
      <c r="C21" s="61"/>
      <c r="D21" s="61"/>
      <c r="E21" s="61"/>
      <c r="F21" s="61"/>
      <c r="G21" s="61"/>
      <c r="H21" s="61"/>
      <c r="I21" s="61"/>
      <c r="J21" s="61"/>
    </row>
  </sheetData>
  <mergeCells count="12">
    <mergeCell ref="A21:J21"/>
    <mergeCell ref="A3:J3"/>
    <mergeCell ref="A5:J5"/>
    <mergeCell ref="A7:J7"/>
    <mergeCell ref="A9:J9"/>
    <mergeCell ref="A10:J10"/>
    <mergeCell ref="A11:J11"/>
    <mergeCell ref="A13:J13"/>
    <mergeCell ref="A14:J14"/>
    <mergeCell ref="A17:J17"/>
    <mergeCell ref="A16:J16"/>
    <mergeCell ref="A19:J1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BFF76-930A-4DCC-922B-8DC03111E537}">
  <dimension ref="B1:H12"/>
  <sheetViews>
    <sheetView showGridLines="0" zoomScaleNormal="100" workbookViewId="0"/>
  </sheetViews>
  <sheetFormatPr defaultRowHeight="15" x14ac:dyDescent="0.25"/>
  <cols>
    <col min="1" max="1" width="1.42578125" customWidth="1"/>
    <col min="2" max="2" width="23" bestFit="1" customWidth="1"/>
    <col min="5" max="5" width="11.42578125" customWidth="1"/>
    <col min="6" max="6" width="11.85546875" customWidth="1"/>
  </cols>
  <sheetData>
    <row r="1" spans="2:8" ht="18.75" x14ac:dyDescent="0.3">
      <c r="B1" s="22" t="s">
        <v>707</v>
      </c>
    </row>
    <row r="2" spans="2:8" x14ac:dyDescent="0.25">
      <c r="D2" s="62" t="s">
        <v>1316</v>
      </c>
      <c r="E2" s="62"/>
      <c r="F2" s="62"/>
    </row>
    <row r="3" spans="2:8" x14ac:dyDescent="0.25">
      <c r="C3" s="49">
        <v>44773</v>
      </c>
      <c r="D3" s="50"/>
      <c r="E3" s="50"/>
      <c r="F3" s="51"/>
    </row>
    <row r="4" spans="2:8" x14ac:dyDescent="0.25">
      <c r="B4" s="25" t="s">
        <v>346</v>
      </c>
      <c r="C4" s="14" t="s">
        <v>705</v>
      </c>
      <c r="D4" s="14" t="s">
        <v>712</v>
      </c>
      <c r="E4" s="14" t="s">
        <v>713</v>
      </c>
      <c r="F4" s="14" t="s">
        <v>714</v>
      </c>
    </row>
    <row r="5" spans="2:8" x14ac:dyDescent="0.25">
      <c r="B5" s="40" t="s">
        <v>351</v>
      </c>
      <c r="C5" s="41">
        <v>138</v>
      </c>
      <c r="D5" s="41">
        <v>100</v>
      </c>
      <c r="E5" s="41">
        <v>34</v>
      </c>
      <c r="F5" s="41">
        <v>4</v>
      </c>
    </row>
    <row r="6" spans="2:8" x14ac:dyDescent="0.25">
      <c r="B6" s="1" t="s">
        <v>390</v>
      </c>
      <c r="C6" s="3">
        <v>82</v>
      </c>
      <c r="D6" s="3">
        <v>50</v>
      </c>
      <c r="E6" s="3">
        <v>32</v>
      </c>
      <c r="F6" s="3">
        <v>0</v>
      </c>
    </row>
    <row r="7" spans="2:8" x14ac:dyDescent="0.25">
      <c r="B7" s="1" t="s">
        <v>442</v>
      </c>
      <c r="C7" s="3">
        <v>768</v>
      </c>
      <c r="D7" s="3">
        <v>277</v>
      </c>
      <c r="E7" s="3">
        <v>491</v>
      </c>
      <c r="F7" s="3">
        <v>0</v>
      </c>
    </row>
    <row r="8" spans="2:8" x14ac:dyDescent="0.25">
      <c r="B8" s="1" t="s">
        <v>516</v>
      </c>
      <c r="C8" s="3">
        <v>158</v>
      </c>
      <c r="D8" s="3">
        <v>60</v>
      </c>
      <c r="E8" s="3">
        <v>96</v>
      </c>
      <c r="F8" s="3">
        <v>2</v>
      </c>
      <c r="H8" s="45"/>
    </row>
    <row r="9" spans="2:8" x14ac:dyDescent="0.25">
      <c r="B9" s="1" t="s">
        <v>565</v>
      </c>
      <c r="C9" s="3">
        <v>463</v>
      </c>
      <c r="D9" s="3">
        <v>377</v>
      </c>
      <c r="E9" s="3">
        <v>86</v>
      </c>
      <c r="F9" s="3">
        <v>0</v>
      </c>
    </row>
    <row r="10" spans="2:8" x14ac:dyDescent="0.25">
      <c r="B10" s="1" t="s">
        <v>608</v>
      </c>
      <c r="C10" s="3">
        <v>60</v>
      </c>
      <c r="D10" s="3">
        <v>37</v>
      </c>
      <c r="E10" s="3">
        <v>21</v>
      </c>
      <c r="F10" s="3">
        <v>2</v>
      </c>
      <c r="H10" s="45"/>
    </row>
    <row r="11" spans="2:8" x14ac:dyDescent="0.25">
      <c r="B11" s="42" t="s">
        <v>658</v>
      </c>
      <c r="C11" s="43">
        <v>1108</v>
      </c>
      <c r="D11" s="43">
        <v>678</v>
      </c>
      <c r="E11" s="43">
        <v>270</v>
      </c>
      <c r="F11" s="43">
        <v>160</v>
      </c>
      <c r="H11" s="45"/>
    </row>
    <row r="12" spans="2:8" x14ac:dyDescent="0.25">
      <c r="C12" s="44">
        <f>SUM(C5:C11)</f>
        <v>2777</v>
      </c>
      <c r="D12" s="44">
        <f t="shared" ref="D12:F12" si="0">SUM(D5:D11)</f>
        <v>1579</v>
      </c>
      <c r="E12" s="44">
        <f t="shared" si="0"/>
        <v>1030</v>
      </c>
      <c r="F12" s="44">
        <f t="shared" si="0"/>
        <v>168</v>
      </c>
    </row>
  </sheetData>
  <mergeCells count="2">
    <mergeCell ref="C3:F3"/>
    <mergeCell ref="D2:F2"/>
  </mergeCells>
  <pageMargins left="0.7" right="0.7" top="0.75" bottom="0.75" header="0.3" footer="0.3"/>
  <pageSetup paperSize="9"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7B39EF-7F51-42BD-A209-C8FA0DAB6A0B}">
  <dimension ref="B1:J46"/>
  <sheetViews>
    <sheetView showGridLines="0" workbookViewId="0">
      <selection activeCell="H9" sqref="H9"/>
    </sheetView>
  </sheetViews>
  <sheetFormatPr defaultRowHeight="15" x14ac:dyDescent="0.25"/>
  <cols>
    <col min="1" max="1" width="1.42578125" customWidth="1"/>
    <col min="2" max="2" width="5.5703125" bestFit="1" customWidth="1"/>
    <col min="3" max="3" width="57.42578125" bestFit="1" customWidth="1"/>
    <col min="4" max="4" width="8.7109375" bestFit="1" customWidth="1"/>
    <col min="5" max="5" width="75.7109375" customWidth="1"/>
    <col min="6" max="6" width="11.85546875" bestFit="1" customWidth="1"/>
    <col min="7" max="10" width="10.7109375" customWidth="1"/>
  </cols>
  <sheetData>
    <row r="1" spans="2:10" ht="18.75" x14ac:dyDescent="0.3">
      <c r="B1" s="22" t="s">
        <v>707</v>
      </c>
    </row>
    <row r="2" spans="2:10" x14ac:dyDescent="0.25">
      <c r="H2" s="52" t="s">
        <v>715</v>
      </c>
      <c r="I2" s="52"/>
      <c r="J2" s="52"/>
    </row>
    <row r="3" spans="2:10" x14ac:dyDescent="0.25">
      <c r="G3" s="49">
        <v>44773</v>
      </c>
      <c r="H3" s="50"/>
      <c r="I3" s="50"/>
      <c r="J3" s="51"/>
    </row>
    <row r="4" spans="2:10" ht="25.5" x14ac:dyDescent="0.25">
      <c r="B4" s="25" t="s">
        <v>703</v>
      </c>
      <c r="C4" s="11" t="s">
        <v>704</v>
      </c>
      <c r="D4" s="11" t="s">
        <v>344</v>
      </c>
      <c r="E4" s="11" t="s">
        <v>345</v>
      </c>
      <c r="F4" s="15">
        <v>44712</v>
      </c>
      <c r="G4" s="14" t="s">
        <v>705</v>
      </c>
      <c r="H4" s="14" t="s">
        <v>712</v>
      </c>
      <c r="I4" s="14" t="s">
        <v>713</v>
      </c>
      <c r="J4" s="14" t="s">
        <v>714</v>
      </c>
    </row>
    <row r="5" spans="2:10" x14ac:dyDescent="0.25">
      <c r="B5" s="1"/>
      <c r="C5" s="2"/>
      <c r="D5" s="2"/>
      <c r="E5" s="3"/>
      <c r="F5" s="3"/>
      <c r="G5" s="3"/>
      <c r="H5" s="3"/>
      <c r="I5" s="3"/>
      <c r="J5" s="3"/>
    </row>
    <row r="6" spans="2:10" x14ac:dyDescent="0.25">
      <c r="B6" s="57" t="s">
        <v>516</v>
      </c>
      <c r="C6" s="58"/>
      <c r="D6" s="58"/>
      <c r="E6" s="59"/>
      <c r="F6" s="24">
        <f>SUM(F8,F20,F27,F35)</f>
        <v>590</v>
      </c>
      <c r="G6" s="24">
        <f t="shared" ref="G6:J6" si="0">SUM(G8,G20,G27,G35)</f>
        <v>0</v>
      </c>
      <c r="H6" s="24">
        <f t="shared" si="0"/>
        <v>0</v>
      </c>
      <c r="I6" s="24">
        <f t="shared" si="0"/>
        <v>0</v>
      </c>
      <c r="J6" s="24">
        <f t="shared" si="0"/>
        <v>0</v>
      </c>
    </row>
    <row r="7" spans="2:10" x14ac:dyDescent="0.25">
      <c r="B7" s="1"/>
      <c r="C7" s="2"/>
      <c r="D7" s="2"/>
      <c r="E7" s="3"/>
      <c r="F7" s="3"/>
      <c r="G7" s="3"/>
      <c r="H7" s="3"/>
      <c r="I7" s="3"/>
      <c r="J7" s="3"/>
    </row>
    <row r="8" spans="2:10" x14ac:dyDescent="0.25">
      <c r="B8" s="27" t="s">
        <v>517</v>
      </c>
      <c r="C8" s="12" t="s">
        <v>518</v>
      </c>
      <c r="D8" s="12" t="s">
        <v>705</v>
      </c>
      <c r="E8" s="13"/>
      <c r="F8" s="23">
        <f>SUM(F9:F18)</f>
        <v>63</v>
      </c>
      <c r="G8" s="23">
        <f>SUM(G9:G18)</f>
        <v>0</v>
      </c>
      <c r="H8" s="23">
        <f>SUM(H9:H18)</f>
        <v>0</v>
      </c>
      <c r="I8" s="23">
        <f>SUM(I9:I18)</f>
        <v>0</v>
      </c>
      <c r="J8" s="23">
        <f>SUM(J9:J18)</f>
        <v>0</v>
      </c>
    </row>
    <row r="9" spans="2:10" x14ac:dyDescent="0.25">
      <c r="B9" s="29" t="s">
        <v>517</v>
      </c>
      <c r="C9" s="2" t="s">
        <v>518</v>
      </c>
      <c r="D9" s="2" t="s">
        <v>337</v>
      </c>
      <c r="E9" s="3" t="s">
        <v>338</v>
      </c>
      <c r="F9" s="3">
        <f>SUMIFS(Data_NHS!F:F,Data_NHS!D:D,NEY!$D9)</f>
        <v>1</v>
      </c>
      <c r="G9" s="3">
        <f>SUM(H9:J9)</f>
        <v>0</v>
      </c>
      <c r="H9" s="20"/>
      <c r="I9" s="20"/>
      <c r="J9" s="20"/>
    </row>
    <row r="10" spans="2:10" x14ac:dyDescent="0.25">
      <c r="B10" s="1" t="s">
        <v>517</v>
      </c>
      <c r="C10" s="2" t="s">
        <v>518</v>
      </c>
      <c r="D10" s="2" t="s">
        <v>331</v>
      </c>
      <c r="E10" s="3" t="s">
        <v>332</v>
      </c>
      <c r="F10" s="3">
        <f>SUMIFS(Data_NHS!F:F,Data_NHS!D:D,NEY!$D10)</f>
        <v>0</v>
      </c>
      <c r="G10" s="3">
        <f t="shared" ref="G10:G18" si="1">SUM(H10:J10)</f>
        <v>0</v>
      </c>
      <c r="H10" s="20"/>
      <c r="I10" s="20"/>
      <c r="J10" s="20"/>
    </row>
    <row r="11" spans="2:10" x14ac:dyDescent="0.25">
      <c r="B11" s="1" t="s">
        <v>517</v>
      </c>
      <c r="C11" s="2" t="s">
        <v>518</v>
      </c>
      <c r="D11" s="2" t="s">
        <v>315</v>
      </c>
      <c r="E11" s="3" t="s">
        <v>316</v>
      </c>
      <c r="F11" s="3">
        <f>SUMIFS(Data_NHS!F:F,Data_NHS!D:D,NEY!$D11)</f>
        <v>0</v>
      </c>
      <c r="G11" s="3">
        <f t="shared" si="1"/>
        <v>0</v>
      </c>
      <c r="H11" s="20"/>
      <c r="I11" s="20"/>
      <c r="J11" s="20"/>
    </row>
    <row r="12" spans="2:10" x14ac:dyDescent="0.25">
      <c r="B12" s="1" t="s">
        <v>517</v>
      </c>
      <c r="C12" s="2" t="s">
        <v>518</v>
      </c>
      <c r="D12" s="2" t="s">
        <v>311</v>
      </c>
      <c r="E12" s="3" t="s">
        <v>312</v>
      </c>
      <c r="F12" s="3">
        <f>SUMIFS(Data_NHS!F:F,Data_NHS!D:D,NEY!$D12)</f>
        <v>0</v>
      </c>
      <c r="G12" s="3">
        <f t="shared" si="1"/>
        <v>0</v>
      </c>
      <c r="H12" s="20"/>
      <c r="I12" s="20"/>
      <c r="J12" s="20"/>
    </row>
    <row r="13" spans="2:10" x14ac:dyDescent="0.25">
      <c r="B13" s="1" t="s">
        <v>517</v>
      </c>
      <c r="C13" s="2" t="s">
        <v>518</v>
      </c>
      <c r="D13" s="2" t="s">
        <v>325</v>
      </c>
      <c r="E13" s="3" t="s">
        <v>326</v>
      </c>
      <c r="F13" s="3">
        <f>SUMIFS(Data_NHS!F:F,Data_NHS!D:D,NEY!$D13)</f>
        <v>0</v>
      </c>
      <c r="G13" s="3">
        <f t="shared" ref="G13:G17" si="2">SUM(H13:J13)</f>
        <v>0</v>
      </c>
      <c r="H13" s="20"/>
      <c r="I13" s="20"/>
      <c r="J13" s="20"/>
    </row>
    <row r="14" spans="2:10" x14ac:dyDescent="0.25">
      <c r="B14" s="1" t="s">
        <v>517</v>
      </c>
      <c r="C14" s="2" t="s">
        <v>518</v>
      </c>
      <c r="D14" s="2" t="s">
        <v>321</v>
      </c>
      <c r="E14" s="3" t="s">
        <v>322</v>
      </c>
      <c r="F14" s="3">
        <f>SUMIFS(Data_NHS!F:F,Data_NHS!D:D,NEY!$D14)</f>
        <v>0</v>
      </c>
      <c r="G14" s="3">
        <f t="shared" si="2"/>
        <v>0</v>
      </c>
      <c r="H14" s="20"/>
      <c r="I14" s="20"/>
      <c r="J14" s="20"/>
    </row>
    <row r="15" spans="2:10" x14ac:dyDescent="0.25">
      <c r="B15" s="1" t="s">
        <v>517</v>
      </c>
      <c r="C15" s="2" t="s">
        <v>518</v>
      </c>
      <c r="D15" s="2" t="s">
        <v>323</v>
      </c>
      <c r="E15" s="3" t="s">
        <v>324</v>
      </c>
      <c r="F15" s="3">
        <f>SUMIFS(Data_NHS!F:F,Data_NHS!D:D,NEY!$D15)</f>
        <v>0</v>
      </c>
      <c r="G15" s="3">
        <f t="shared" si="2"/>
        <v>0</v>
      </c>
      <c r="H15" s="20"/>
      <c r="I15" s="20"/>
      <c r="J15" s="20"/>
    </row>
    <row r="16" spans="2:10" x14ac:dyDescent="0.25">
      <c r="B16" s="1" t="s">
        <v>517</v>
      </c>
      <c r="C16" s="2" t="s">
        <v>518</v>
      </c>
      <c r="D16" s="2" t="s">
        <v>291</v>
      </c>
      <c r="E16" s="3" t="s">
        <v>292</v>
      </c>
      <c r="F16" s="3">
        <f>SUMIFS(Data_NHS!F:F,Data_NHS!D:D,NEY!$D16)</f>
        <v>0</v>
      </c>
      <c r="G16" s="3">
        <f t="shared" si="2"/>
        <v>0</v>
      </c>
      <c r="H16" s="20"/>
      <c r="I16" s="20"/>
      <c r="J16" s="20"/>
    </row>
    <row r="17" spans="2:10" x14ac:dyDescent="0.25">
      <c r="B17" s="1" t="s">
        <v>517</v>
      </c>
      <c r="C17" s="2" t="s">
        <v>518</v>
      </c>
      <c r="D17" s="2" t="s">
        <v>319</v>
      </c>
      <c r="E17" s="3" t="s">
        <v>320</v>
      </c>
      <c r="F17" s="3">
        <f>SUMIFS(Data_NHS!F:F,Data_NHS!D:D,NEY!$D17)</f>
        <v>56</v>
      </c>
      <c r="G17" s="3">
        <f t="shared" si="2"/>
        <v>0</v>
      </c>
      <c r="H17" s="20"/>
      <c r="I17" s="20"/>
      <c r="J17" s="20"/>
    </row>
    <row r="18" spans="2:10" x14ac:dyDescent="0.25">
      <c r="B18" s="29" t="s">
        <v>517</v>
      </c>
      <c r="C18" s="2" t="s">
        <v>518</v>
      </c>
      <c r="D18" s="55" t="s">
        <v>1304</v>
      </c>
      <c r="E18" s="56"/>
      <c r="F18" s="3">
        <f>SUMIFS(Data_IS!E:E,Data_IS!A:A,B18)</f>
        <v>6</v>
      </c>
      <c r="G18" s="3">
        <f t="shared" si="1"/>
        <v>0</v>
      </c>
      <c r="H18" s="20"/>
      <c r="I18" s="20"/>
      <c r="J18" s="20"/>
    </row>
    <row r="19" spans="2:10" x14ac:dyDescent="0.25">
      <c r="B19" s="1"/>
      <c r="C19" s="2"/>
      <c r="D19" s="2"/>
      <c r="E19" s="3"/>
      <c r="F19" s="3"/>
      <c r="G19" s="3"/>
      <c r="H19" s="3"/>
      <c r="I19" s="3"/>
      <c r="J19" s="3"/>
    </row>
    <row r="20" spans="2:10" x14ac:dyDescent="0.25">
      <c r="B20" s="27" t="s">
        <v>532</v>
      </c>
      <c r="C20" s="12" t="s">
        <v>533</v>
      </c>
      <c r="D20" s="12" t="s">
        <v>705</v>
      </c>
      <c r="E20" s="13"/>
      <c r="F20" s="23">
        <f>SUM(F21:F25)</f>
        <v>245</v>
      </c>
      <c r="G20" s="23">
        <f>SUM(G21:G25)</f>
        <v>0</v>
      </c>
      <c r="H20" s="23">
        <f>SUM(H21:H25)</f>
        <v>0</v>
      </c>
      <c r="I20" s="23">
        <f>SUM(I21:I25)</f>
        <v>0</v>
      </c>
      <c r="J20" s="23">
        <f>SUM(J21:J25)</f>
        <v>0</v>
      </c>
    </row>
    <row r="21" spans="2:10" x14ac:dyDescent="0.25">
      <c r="B21" s="29" t="s">
        <v>532</v>
      </c>
      <c r="C21" s="2" t="s">
        <v>533</v>
      </c>
      <c r="D21" s="2" t="s">
        <v>297</v>
      </c>
      <c r="E21" s="3" t="s">
        <v>298</v>
      </c>
      <c r="F21" s="3">
        <f>SUMIFS(Data_NHS!F:F,Data_NHS!D:D,NEY!$D21)</f>
        <v>3</v>
      </c>
      <c r="G21" s="3">
        <f t="shared" ref="G21:G25" si="3">SUM(H21:J21)</f>
        <v>0</v>
      </c>
      <c r="H21" s="20"/>
      <c r="I21" s="20"/>
      <c r="J21" s="20"/>
    </row>
    <row r="22" spans="2:10" x14ac:dyDescent="0.25">
      <c r="B22" s="1" t="s">
        <v>532</v>
      </c>
      <c r="C22" s="2" t="s">
        <v>533</v>
      </c>
      <c r="D22" s="2" t="s">
        <v>327</v>
      </c>
      <c r="E22" s="3" t="s">
        <v>328</v>
      </c>
      <c r="F22" s="3">
        <f>SUMIFS(Data_NHS!F:F,Data_NHS!D:D,NEY!$D22)</f>
        <v>181</v>
      </c>
      <c r="G22" s="3">
        <f t="shared" si="3"/>
        <v>0</v>
      </c>
      <c r="H22" s="20"/>
      <c r="I22" s="20"/>
      <c r="J22" s="20"/>
    </row>
    <row r="23" spans="2:10" x14ac:dyDescent="0.25">
      <c r="B23" s="1" t="s">
        <v>532</v>
      </c>
      <c r="C23" s="2" t="s">
        <v>533</v>
      </c>
      <c r="D23" s="2" t="s">
        <v>309</v>
      </c>
      <c r="E23" s="3" t="s">
        <v>310</v>
      </c>
      <c r="F23" s="3">
        <f>SUMIFS(Data_NHS!F:F,Data_NHS!D:D,NEY!$D23)</f>
        <v>5</v>
      </c>
      <c r="G23" s="3">
        <f t="shared" si="3"/>
        <v>0</v>
      </c>
      <c r="H23" s="20"/>
      <c r="I23" s="20"/>
      <c r="J23" s="20"/>
    </row>
    <row r="24" spans="2:10" x14ac:dyDescent="0.25">
      <c r="B24" s="1" t="s">
        <v>532</v>
      </c>
      <c r="C24" s="2" t="s">
        <v>533</v>
      </c>
      <c r="D24" s="2" t="s">
        <v>295</v>
      </c>
      <c r="E24" s="3" t="s">
        <v>296</v>
      </c>
      <c r="F24" s="3">
        <f>SUMIFS(Data_NHS!F:F,Data_NHS!D:D,NEY!$D24)</f>
        <v>52</v>
      </c>
      <c r="G24" s="3">
        <f t="shared" si="3"/>
        <v>0</v>
      </c>
      <c r="H24" s="20"/>
      <c r="I24" s="20"/>
      <c r="J24" s="20"/>
    </row>
    <row r="25" spans="2:10" x14ac:dyDescent="0.25">
      <c r="B25" s="1" t="s">
        <v>532</v>
      </c>
      <c r="C25" s="2" t="s">
        <v>533</v>
      </c>
      <c r="D25" s="55" t="s">
        <v>1304</v>
      </c>
      <c r="E25" s="56"/>
      <c r="F25" s="3">
        <f>SUMIFS(Data_IS!E:E,Data_IS!A:A,B25)</f>
        <v>4</v>
      </c>
      <c r="G25" s="3">
        <f t="shared" si="3"/>
        <v>0</v>
      </c>
      <c r="H25" s="20"/>
      <c r="I25" s="20"/>
      <c r="J25" s="20"/>
    </row>
    <row r="26" spans="2:10" x14ac:dyDescent="0.25">
      <c r="B26" s="1"/>
      <c r="C26" s="2"/>
      <c r="D26" s="2"/>
      <c r="E26" s="3"/>
      <c r="F26" s="3"/>
      <c r="G26" s="3"/>
      <c r="H26" s="3"/>
      <c r="I26" s="3"/>
      <c r="J26" s="3"/>
    </row>
    <row r="27" spans="2:10" x14ac:dyDescent="0.25">
      <c r="B27" s="27" t="s">
        <v>540</v>
      </c>
      <c r="C27" s="12" t="s">
        <v>541</v>
      </c>
      <c r="D27" s="12" t="s">
        <v>705</v>
      </c>
      <c r="E27" s="13"/>
      <c r="F27" s="23">
        <f>SUM(F28:F33)</f>
        <v>55</v>
      </c>
      <c r="G27" s="23">
        <f>SUM(G28:G33)</f>
        <v>0</v>
      </c>
      <c r="H27" s="23">
        <f>SUM(H28:H33)</f>
        <v>0</v>
      </c>
      <c r="I27" s="23">
        <f>SUM(I28:I33)</f>
        <v>0</v>
      </c>
      <c r="J27" s="23">
        <f>SUM(J28:J33)</f>
        <v>0</v>
      </c>
    </row>
    <row r="28" spans="2:10" x14ac:dyDescent="0.25">
      <c r="B28" s="1" t="s">
        <v>540</v>
      </c>
      <c r="C28" s="2" t="s">
        <v>541</v>
      </c>
      <c r="D28" s="2" t="s">
        <v>303</v>
      </c>
      <c r="E28" s="3" t="s">
        <v>304</v>
      </c>
      <c r="F28" s="3">
        <f>SUMIFS(Data_NHS!F:F,Data_NHS!D:D,NEY!$D28)</f>
        <v>1</v>
      </c>
      <c r="G28" s="3">
        <f t="shared" ref="G28:G33" si="4">SUM(H28:J28)</f>
        <v>0</v>
      </c>
      <c r="H28" s="20"/>
      <c r="I28" s="20"/>
      <c r="J28" s="20"/>
    </row>
    <row r="29" spans="2:10" x14ac:dyDescent="0.25">
      <c r="B29" s="1" t="s">
        <v>540</v>
      </c>
      <c r="C29" s="2" t="s">
        <v>541</v>
      </c>
      <c r="D29" s="2" t="s">
        <v>313</v>
      </c>
      <c r="E29" s="3" t="s">
        <v>314</v>
      </c>
      <c r="F29" s="3">
        <f>SUMIFS(Data_NHS!F:F,Data_NHS!D:D,NEY!$D29)</f>
        <v>1</v>
      </c>
      <c r="G29" s="3">
        <f t="shared" si="4"/>
        <v>0</v>
      </c>
      <c r="H29" s="20"/>
      <c r="I29" s="20"/>
      <c r="J29" s="20"/>
    </row>
    <row r="30" spans="2:10" x14ac:dyDescent="0.25">
      <c r="B30" s="1" t="s">
        <v>540</v>
      </c>
      <c r="C30" s="2" t="s">
        <v>541</v>
      </c>
      <c r="D30" s="2" t="s">
        <v>301</v>
      </c>
      <c r="E30" s="3" t="s">
        <v>302</v>
      </c>
      <c r="F30" s="3">
        <f>SUMIFS(Data_NHS!F:F,Data_NHS!D:D,NEY!$D30)</f>
        <v>6</v>
      </c>
      <c r="G30" s="3">
        <f t="shared" si="4"/>
        <v>0</v>
      </c>
      <c r="H30" s="20"/>
      <c r="I30" s="20"/>
      <c r="J30" s="20"/>
    </row>
    <row r="31" spans="2:10" x14ac:dyDescent="0.25">
      <c r="B31" s="1" t="s">
        <v>540</v>
      </c>
      <c r="C31" s="2" t="s">
        <v>541</v>
      </c>
      <c r="D31" s="2" t="s">
        <v>307</v>
      </c>
      <c r="E31" s="3" t="s">
        <v>308</v>
      </c>
      <c r="F31" s="3">
        <f>SUMIFS(Data_NHS!F:F,Data_NHS!D:D,NEY!$D31)</f>
        <v>43</v>
      </c>
      <c r="G31" s="3">
        <f t="shared" ref="G31:G32" si="5">SUM(H31:J31)</f>
        <v>0</v>
      </c>
      <c r="H31" s="20"/>
      <c r="I31" s="20"/>
      <c r="J31" s="20"/>
    </row>
    <row r="32" spans="2:10" x14ac:dyDescent="0.25">
      <c r="B32" s="1" t="s">
        <v>540</v>
      </c>
      <c r="C32" s="2" t="s">
        <v>541</v>
      </c>
      <c r="D32" s="2" t="s">
        <v>305</v>
      </c>
      <c r="E32" s="3" t="s">
        <v>306</v>
      </c>
      <c r="F32" s="3">
        <f>SUMIFS(Data_NHS!F:F,Data_NHS!D:D,NEY!$D32)</f>
        <v>0</v>
      </c>
      <c r="G32" s="3">
        <f t="shared" si="5"/>
        <v>0</v>
      </c>
      <c r="H32" s="20"/>
      <c r="I32" s="20"/>
      <c r="J32" s="20"/>
    </row>
    <row r="33" spans="2:10" x14ac:dyDescent="0.25">
      <c r="B33" s="1" t="s">
        <v>540</v>
      </c>
      <c r="C33" s="2" t="s">
        <v>541</v>
      </c>
      <c r="D33" s="55" t="s">
        <v>1304</v>
      </c>
      <c r="E33" s="56"/>
      <c r="F33" s="3">
        <f>SUMIFS(Data_IS!E:E,Data_IS!A:A,B33)</f>
        <v>4</v>
      </c>
      <c r="G33" s="3">
        <f t="shared" si="4"/>
        <v>0</v>
      </c>
      <c r="H33" s="20"/>
      <c r="I33" s="20"/>
      <c r="J33" s="20"/>
    </row>
    <row r="34" spans="2:10" x14ac:dyDescent="0.25">
      <c r="B34" s="1"/>
      <c r="C34" s="2"/>
      <c r="D34" s="2"/>
      <c r="E34" s="3"/>
      <c r="F34" s="3"/>
      <c r="G34" s="3"/>
      <c r="H34" s="3"/>
      <c r="I34" s="3"/>
      <c r="J34" s="3"/>
    </row>
    <row r="35" spans="2:10" x14ac:dyDescent="0.25">
      <c r="B35" s="27" t="s">
        <v>551</v>
      </c>
      <c r="C35" s="12" t="s">
        <v>552</v>
      </c>
      <c r="D35" s="12" t="s">
        <v>705</v>
      </c>
      <c r="E35" s="13"/>
      <c r="F35" s="23">
        <f>SUM(F36:F44)</f>
        <v>227</v>
      </c>
      <c r="G35" s="23">
        <f>SUM(G36:G44)</f>
        <v>0</v>
      </c>
      <c r="H35" s="23">
        <f>SUM(H36:H44)</f>
        <v>0</v>
      </c>
      <c r="I35" s="23">
        <f>SUM(I36:I44)</f>
        <v>0</v>
      </c>
      <c r="J35" s="23">
        <f>SUM(J36:J44)</f>
        <v>0</v>
      </c>
    </row>
    <row r="36" spans="2:10" x14ac:dyDescent="0.25">
      <c r="B36" s="1" t="s">
        <v>551</v>
      </c>
      <c r="C36" s="2" t="s">
        <v>552</v>
      </c>
      <c r="D36" s="2" t="s">
        <v>299</v>
      </c>
      <c r="E36" s="3" t="s">
        <v>300</v>
      </c>
      <c r="F36" s="3">
        <f>SUMIFS(Data_NHS!F:F,Data_NHS!D:D,NEY!$D36)</f>
        <v>3</v>
      </c>
      <c r="G36" s="3">
        <f t="shared" ref="G36:G44" si="6">SUM(H36:J36)</f>
        <v>0</v>
      </c>
      <c r="H36" s="20"/>
      <c r="I36" s="20"/>
      <c r="J36" s="20"/>
    </row>
    <row r="37" spans="2:10" x14ac:dyDescent="0.25">
      <c r="B37" s="1" t="s">
        <v>551</v>
      </c>
      <c r="C37" s="2" t="s">
        <v>552</v>
      </c>
      <c r="D37" s="2" t="s">
        <v>341</v>
      </c>
      <c r="E37" s="3" t="s">
        <v>342</v>
      </c>
      <c r="F37" s="3">
        <f>SUMIFS(Data_NHS!F:F,Data_NHS!D:D,NEY!$D37)</f>
        <v>0</v>
      </c>
      <c r="G37" s="3">
        <f t="shared" si="6"/>
        <v>0</v>
      </c>
      <c r="H37" s="20"/>
      <c r="I37" s="20"/>
      <c r="J37" s="20"/>
    </row>
    <row r="38" spans="2:10" x14ac:dyDescent="0.25">
      <c r="B38" s="1" t="s">
        <v>551</v>
      </c>
      <c r="C38" s="2" t="s">
        <v>552</v>
      </c>
      <c r="D38" s="2" t="s">
        <v>293</v>
      </c>
      <c r="E38" s="3" t="s">
        <v>294</v>
      </c>
      <c r="F38" s="3">
        <f>SUMIFS(Data_NHS!F:F,Data_NHS!D:D,NEY!$D38)</f>
        <v>71</v>
      </c>
      <c r="G38" s="3">
        <f t="shared" si="6"/>
        <v>0</v>
      </c>
      <c r="H38" s="20"/>
      <c r="I38" s="20"/>
      <c r="J38" s="20"/>
    </row>
    <row r="39" spans="2:10" x14ac:dyDescent="0.25">
      <c r="B39" s="1" t="s">
        <v>551</v>
      </c>
      <c r="C39" s="2" t="s">
        <v>552</v>
      </c>
      <c r="D39" s="2" t="s">
        <v>329</v>
      </c>
      <c r="E39" s="3" t="s">
        <v>330</v>
      </c>
      <c r="F39" s="3">
        <f>SUMIFS(Data_NHS!F:F,Data_NHS!D:D,NEY!$D39)</f>
        <v>9</v>
      </c>
      <c r="G39" s="3">
        <f t="shared" si="6"/>
        <v>0</v>
      </c>
      <c r="H39" s="20"/>
      <c r="I39" s="20"/>
      <c r="J39" s="20"/>
    </row>
    <row r="40" spans="2:10" x14ac:dyDescent="0.25">
      <c r="B40" s="1" t="s">
        <v>551</v>
      </c>
      <c r="C40" s="2" t="s">
        <v>552</v>
      </c>
      <c r="D40" s="2" t="s">
        <v>339</v>
      </c>
      <c r="E40" s="3" t="s">
        <v>340</v>
      </c>
      <c r="F40" s="3">
        <f>SUMIFS(Data_NHS!F:F,Data_NHS!D:D,NEY!$D40)</f>
        <v>0</v>
      </c>
      <c r="G40" s="3">
        <f t="shared" ref="G40:G43" si="7">SUM(H40:J40)</f>
        <v>0</v>
      </c>
      <c r="H40" s="20"/>
      <c r="I40" s="20"/>
      <c r="J40" s="20"/>
    </row>
    <row r="41" spans="2:10" x14ac:dyDescent="0.25">
      <c r="B41" s="1" t="s">
        <v>551</v>
      </c>
      <c r="C41" s="2" t="s">
        <v>552</v>
      </c>
      <c r="D41" s="2" t="s">
        <v>317</v>
      </c>
      <c r="E41" s="3" t="s">
        <v>318</v>
      </c>
      <c r="F41" s="3">
        <f>SUMIFS(Data_NHS!F:F,Data_NHS!D:D,NEY!$D41)</f>
        <v>131</v>
      </c>
      <c r="G41" s="3">
        <f t="shared" si="7"/>
        <v>0</v>
      </c>
      <c r="H41" s="20"/>
      <c r="I41" s="20"/>
      <c r="J41" s="20"/>
    </row>
    <row r="42" spans="2:10" x14ac:dyDescent="0.25">
      <c r="B42" s="1" t="s">
        <v>551</v>
      </c>
      <c r="C42" s="2" t="s">
        <v>552</v>
      </c>
      <c r="D42" s="2" t="s">
        <v>333</v>
      </c>
      <c r="E42" s="3" t="s">
        <v>334</v>
      </c>
      <c r="F42" s="3">
        <f>SUMIFS(Data_NHS!F:F,Data_NHS!D:D,NEY!$D42)</f>
        <v>0</v>
      </c>
      <c r="G42" s="3">
        <f t="shared" si="7"/>
        <v>0</v>
      </c>
      <c r="H42" s="20"/>
      <c r="I42" s="20"/>
      <c r="J42" s="20"/>
    </row>
    <row r="43" spans="2:10" x14ac:dyDescent="0.25">
      <c r="B43" s="1" t="s">
        <v>551</v>
      </c>
      <c r="C43" s="2" t="s">
        <v>552</v>
      </c>
      <c r="D43" s="2" t="s">
        <v>335</v>
      </c>
      <c r="E43" s="3" t="s">
        <v>336</v>
      </c>
      <c r="F43" s="3">
        <f>SUMIFS(Data_NHS!F:F,Data_NHS!D:D,NEY!$D43)</f>
        <v>0</v>
      </c>
      <c r="G43" s="3">
        <f t="shared" si="7"/>
        <v>0</v>
      </c>
      <c r="H43" s="20"/>
      <c r="I43" s="20"/>
      <c r="J43" s="20"/>
    </row>
    <row r="44" spans="2:10" x14ac:dyDescent="0.25">
      <c r="B44" s="28" t="s">
        <v>551</v>
      </c>
      <c r="C44" s="18" t="s">
        <v>552</v>
      </c>
      <c r="D44" s="53" t="s">
        <v>1304</v>
      </c>
      <c r="E44" s="54"/>
      <c r="F44" s="16">
        <f>SUMIFS(Data_IS!E:E,Data_IS!A:A,B44)</f>
        <v>13</v>
      </c>
      <c r="G44" s="16">
        <f t="shared" si="6"/>
        <v>0</v>
      </c>
      <c r="H44" s="21"/>
      <c r="I44" s="21"/>
      <c r="J44" s="21"/>
    </row>
    <row r="46" spans="2:10" x14ac:dyDescent="0.25">
      <c r="B46" s="39" t="s">
        <v>1305</v>
      </c>
    </row>
  </sheetData>
  <mergeCells count="7">
    <mergeCell ref="H2:J2"/>
    <mergeCell ref="D44:E44"/>
    <mergeCell ref="G3:J3"/>
    <mergeCell ref="B6:E6"/>
    <mergeCell ref="D18:E18"/>
    <mergeCell ref="D25:E25"/>
    <mergeCell ref="D33:E33"/>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81451-9C82-4986-9AE8-461FF2486566}">
  <dimension ref="B1:J45"/>
  <sheetViews>
    <sheetView showGridLines="0" workbookViewId="0">
      <selection activeCell="H9" sqref="H9"/>
    </sheetView>
  </sheetViews>
  <sheetFormatPr defaultRowHeight="15" x14ac:dyDescent="0.25"/>
  <cols>
    <col min="1" max="1" width="1.42578125" customWidth="1"/>
    <col min="2" max="2" width="5.5703125" bestFit="1" customWidth="1"/>
    <col min="3" max="3" width="57.42578125" bestFit="1" customWidth="1"/>
    <col min="4" max="4" width="8.7109375" bestFit="1" customWidth="1"/>
    <col min="5" max="5" width="75.7109375" customWidth="1"/>
    <col min="6" max="6" width="11.85546875" bestFit="1" customWidth="1"/>
    <col min="7" max="10" width="10.7109375" customWidth="1"/>
  </cols>
  <sheetData>
    <row r="1" spans="2:10" ht="18.75" x14ac:dyDescent="0.3">
      <c r="B1" s="22" t="s">
        <v>707</v>
      </c>
    </row>
    <row r="2" spans="2:10" x14ac:dyDescent="0.25">
      <c r="H2" s="52" t="s">
        <v>715</v>
      </c>
      <c r="I2" s="52"/>
      <c r="J2" s="52"/>
    </row>
    <row r="3" spans="2:10" x14ac:dyDescent="0.25">
      <c r="G3" s="49">
        <v>44773</v>
      </c>
      <c r="H3" s="50"/>
      <c r="I3" s="50"/>
      <c r="J3" s="51"/>
    </row>
    <row r="4" spans="2:10" ht="25.5" x14ac:dyDescent="0.25">
      <c r="B4" s="25" t="s">
        <v>703</v>
      </c>
      <c r="C4" s="11" t="s">
        <v>704</v>
      </c>
      <c r="D4" s="11" t="s">
        <v>344</v>
      </c>
      <c r="E4" s="11" t="s">
        <v>345</v>
      </c>
      <c r="F4" s="15">
        <v>44712</v>
      </c>
      <c r="G4" s="14" t="s">
        <v>705</v>
      </c>
      <c r="H4" s="14" t="s">
        <v>712</v>
      </c>
      <c r="I4" s="14" t="s">
        <v>713</v>
      </c>
      <c r="J4" s="14" t="s">
        <v>714</v>
      </c>
    </row>
    <row r="5" spans="2:10" x14ac:dyDescent="0.25">
      <c r="B5" s="1"/>
      <c r="C5" s="2"/>
      <c r="D5" s="2"/>
      <c r="E5" s="3"/>
      <c r="F5" s="3"/>
      <c r="G5" s="3"/>
      <c r="H5" s="3"/>
      <c r="I5" s="3"/>
      <c r="J5" s="3"/>
    </row>
    <row r="6" spans="2:10" x14ac:dyDescent="0.25">
      <c r="B6" s="57" t="s">
        <v>565</v>
      </c>
      <c r="C6" s="58"/>
      <c r="D6" s="58"/>
      <c r="E6" s="59"/>
      <c r="F6" s="24">
        <f>SUM(F8,F27,F37)</f>
        <v>1746</v>
      </c>
      <c r="G6" s="24">
        <f t="shared" ref="G6:J6" si="0">SUM(G8,G27,G37)</f>
        <v>0</v>
      </c>
      <c r="H6" s="24">
        <f t="shared" si="0"/>
        <v>0</v>
      </c>
      <c r="I6" s="24">
        <f t="shared" si="0"/>
        <v>0</v>
      </c>
      <c r="J6" s="24">
        <f t="shared" si="0"/>
        <v>0</v>
      </c>
    </row>
    <row r="7" spans="2:10" x14ac:dyDescent="0.25">
      <c r="B7" s="1"/>
      <c r="C7" s="2"/>
      <c r="D7" s="2"/>
      <c r="E7" s="3"/>
      <c r="F7" s="3"/>
      <c r="G7" s="3"/>
      <c r="H7" s="3"/>
      <c r="I7" s="3"/>
      <c r="J7" s="3"/>
    </row>
    <row r="8" spans="2:10" x14ac:dyDescent="0.25">
      <c r="B8" s="27" t="s">
        <v>566</v>
      </c>
      <c r="C8" s="12" t="s">
        <v>567</v>
      </c>
      <c r="D8" s="12" t="s">
        <v>705</v>
      </c>
      <c r="E8" s="13"/>
      <c r="F8" s="23">
        <f>SUM(F9:F25)</f>
        <v>471</v>
      </c>
      <c r="G8" s="23">
        <f>SUM(G9:G25)</f>
        <v>0</v>
      </c>
      <c r="H8" s="23">
        <f>SUM(H9:H25)</f>
        <v>0</v>
      </c>
      <c r="I8" s="23">
        <f>SUM(I9:I25)</f>
        <v>0</v>
      </c>
      <c r="J8" s="23">
        <f>SUM(J9:J25)</f>
        <v>0</v>
      </c>
    </row>
    <row r="9" spans="2:10" x14ac:dyDescent="0.25">
      <c r="B9" s="29" t="s">
        <v>566</v>
      </c>
      <c r="C9" s="2" t="s">
        <v>567</v>
      </c>
      <c r="D9" s="2" t="s">
        <v>242</v>
      </c>
      <c r="E9" s="3" t="s">
        <v>243</v>
      </c>
      <c r="F9" s="3">
        <f>SUMIFS(Data_NHS!F:F,Data_NHS!D:D,NW!$D9)</f>
        <v>0</v>
      </c>
      <c r="G9" s="3">
        <f>SUM(H9:J9)</f>
        <v>0</v>
      </c>
      <c r="H9" s="20"/>
      <c r="I9" s="20"/>
      <c r="J9" s="20"/>
    </row>
    <row r="10" spans="2:10" x14ac:dyDescent="0.25">
      <c r="B10" s="1" t="s">
        <v>566</v>
      </c>
      <c r="C10" s="2" t="s">
        <v>567</v>
      </c>
      <c r="D10" s="2" t="s">
        <v>286</v>
      </c>
      <c r="E10" s="3" t="s">
        <v>287</v>
      </c>
      <c r="F10" s="3">
        <f>SUMIFS(Data_NHS!F:F,Data_NHS!D:D,NW!$D10)</f>
        <v>0</v>
      </c>
      <c r="G10" s="3">
        <f t="shared" ref="G10:G25" si="1">SUM(H10:J10)</f>
        <v>0</v>
      </c>
      <c r="H10" s="20"/>
      <c r="I10" s="20"/>
      <c r="J10" s="20"/>
    </row>
    <row r="11" spans="2:10" x14ac:dyDescent="0.25">
      <c r="B11" s="1" t="s">
        <v>566</v>
      </c>
      <c r="C11" s="2" t="s">
        <v>567</v>
      </c>
      <c r="D11" s="2" t="s">
        <v>258</v>
      </c>
      <c r="E11" s="3" t="s">
        <v>259</v>
      </c>
      <c r="F11" s="3">
        <f>SUMIFS(Data_NHS!F:F,Data_NHS!D:D,NW!$D11)</f>
        <v>186</v>
      </c>
      <c r="G11" s="3">
        <f t="shared" si="1"/>
        <v>0</v>
      </c>
      <c r="H11" s="20"/>
      <c r="I11" s="20"/>
      <c r="J11" s="20"/>
    </row>
    <row r="12" spans="2:10" x14ac:dyDescent="0.25">
      <c r="B12" s="1" t="s">
        <v>566</v>
      </c>
      <c r="C12" s="2" t="s">
        <v>567</v>
      </c>
      <c r="D12" s="2" t="s">
        <v>256</v>
      </c>
      <c r="E12" s="3" t="s">
        <v>257</v>
      </c>
      <c r="F12" s="3">
        <f>SUMIFS(Data_NHS!F:F,Data_NHS!D:D,NW!$D12)</f>
        <v>23</v>
      </c>
      <c r="G12" s="3">
        <f t="shared" si="1"/>
        <v>0</v>
      </c>
      <c r="H12" s="20"/>
      <c r="I12" s="20"/>
      <c r="J12" s="20"/>
    </row>
    <row r="13" spans="2:10" x14ac:dyDescent="0.25">
      <c r="B13" s="1" t="s">
        <v>566</v>
      </c>
      <c r="C13" s="2" t="s">
        <v>567</v>
      </c>
      <c r="D13" s="2" t="s">
        <v>240</v>
      </c>
      <c r="E13" s="3" t="s">
        <v>241</v>
      </c>
      <c r="F13" s="3">
        <f>SUMIFS(Data_NHS!F:F,Data_NHS!D:D,NW!$D13)</f>
        <v>2</v>
      </c>
      <c r="G13" s="3">
        <f t="shared" si="1"/>
        <v>0</v>
      </c>
      <c r="H13" s="20"/>
      <c r="I13" s="20"/>
      <c r="J13" s="20"/>
    </row>
    <row r="14" spans="2:10" x14ac:dyDescent="0.25">
      <c r="B14" s="1" t="s">
        <v>566</v>
      </c>
      <c r="C14" s="2" t="s">
        <v>567</v>
      </c>
      <c r="D14" s="2" t="s">
        <v>248</v>
      </c>
      <c r="E14" s="3" t="s">
        <v>249</v>
      </c>
      <c r="F14" s="3">
        <f>SUMIFS(Data_NHS!F:F,Data_NHS!D:D,NW!$D14)</f>
        <v>62</v>
      </c>
      <c r="G14" s="3">
        <f t="shared" si="1"/>
        <v>0</v>
      </c>
      <c r="H14" s="20"/>
      <c r="I14" s="20"/>
      <c r="J14" s="20"/>
    </row>
    <row r="15" spans="2:10" x14ac:dyDescent="0.25">
      <c r="B15" s="1" t="s">
        <v>566</v>
      </c>
      <c r="C15" s="2" t="s">
        <v>567</v>
      </c>
      <c r="D15" s="2" t="s">
        <v>252</v>
      </c>
      <c r="E15" s="3" t="s">
        <v>253</v>
      </c>
      <c r="F15" s="3">
        <f>SUMIFS(Data_NHS!F:F,Data_NHS!D:D,NW!$D15)</f>
        <v>0</v>
      </c>
      <c r="G15" s="3">
        <f t="shared" si="1"/>
        <v>0</v>
      </c>
      <c r="H15" s="20"/>
      <c r="I15" s="20"/>
      <c r="J15" s="20"/>
    </row>
    <row r="16" spans="2:10" x14ac:dyDescent="0.25">
      <c r="B16" s="1" t="s">
        <v>566</v>
      </c>
      <c r="C16" s="2" t="s">
        <v>567</v>
      </c>
      <c r="D16" s="2" t="s">
        <v>272</v>
      </c>
      <c r="E16" s="3" t="s">
        <v>273</v>
      </c>
      <c r="F16" s="3">
        <f>SUMIFS(Data_NHS!F:F,Data_NHS!D:D,NW!$D16)</f>
        <v>0</v>
      </c>
      <c r="G16" s="3">
        <f t="shared" si="1"/>
        <v>0</v>
      </c>
      <c r="H16" s="20"/>
      <c r="I16" s="20"/>
      <c r="J16" s="20"/>
    </row>
    <row r="17" spans="2:10" x14ac:dyDescent="0.25">
      <c r="B17" s="1" t="s">
        <v>566</v>
      </c>
      <c r="C17" s="2" t="s">
        <v>567</v>
      </c>
      <c r="D17" s="2" t="s">
        <v>244</v>
      </c>
      <c r="E17" s="3" t="s">
        <v>245</v>
      </c>
      <c r="F17" s="3">
        <f>SUMIFS(Data_NHS!F:F,Data_NHS!D:D,NW!$D17)</f>
        <v>1</v>
      </c>
      <c r="G17" s="3">
        <f t="shared" si="1"/>
        <v>0</v>
      </c>
      <c r="H17" s="20"/>
      <c r="I17" s="20"/>
      <c r="J17" s="20"/>
    </row>
    <row r="18" spans="2:10" x14ac:dyDescent="0.25">
      <c r="B18" s="1" t="s">
        <v>566</v>
      </c>
      <c r="C18" s="2" t="s">
        <v>567</v>
      </c>
      <c r="D18" s="2" t="s">
        <v>270</v>
      </c>
      <c r="E18" s="3" t="s">
        <v>271</v>
      </c>
      <c r="F18" s="3">
        <f>SUMIFS(Data_NHS!F:F,Data_NHS!D:D,NW!$D18)</f>
        <v>0</v>
      </c>
      <c r="G18" s="3">
        <f t="shared" ref="G18:G24" si="2">SUM(H18:J18)</f>
        <v>0</v>
      </c>
      <c r="H18" s="20"/>
      <c r="I18" s="20"/>
      <c r="J18" s="20"/>
    </row>
    <row r="19" spans="2:10" x14ac:dyDescent="0.25">
      <c r="B19" s="1" t="s">
        <v>566</v>
      </c>
      <c r="C19" s="2" t="s">
        <v>567</v>
      </c>
      <c r="D19" s="2" t="s">
        <v>238</v>
      </c>
      <c r="E19" s="3" t="s">
        <v>239</v>
      </c>
      <c r="F19" s="3">
        <f>SUMIFS(Data_NHS!F:F,Data_NHS!D:D,NW!$D19)</f>
        <v>6</v>
      </c>
      <c r="G19" s="3">
        <f t="shared" si="2"/>
        <v>0</v>
      </c>
      <c r="H19" s="20"/>
      <c r="I19" s="20"/>
      <c r="J19" s="20"/>
    </row>
    <row r="20" spans="2:10" x14ac:dyDescent="0.25">
      <c r="B20" s="1" t="s">
        <v>566</v>
      </c>
      <c r="C20" s="2" t="s">
        <v>567</v>
      </c>
      <c r="D20" s="2" t="s">
        <v>250</v>
      </c>
      <c r="E20" s="3" t="s">
        <v>251</v>
      </c>
      <c r="F20" s="3">
        <f>SUMIFS(Data_NHS!F:F,Data_NHS!D:D,NW!$D20)</f>
        <v>0</v>
      </c>
      <c r="G20" s="3">
        <f t="shared" si="2"/>
        <v>0</v>
      </c>
      <c r="H20" s="20"/>
      <c r="I20" s="20"/>
      <c r="J20" s="20"/>
    </row>
    <row r="21" spans="2:10" x14ac:dyDescent="0.25">
      <c r="B21" s="1" t="s">
        <v>566</v>
      </c>
      <c r="C21" s="2" t="s">
        <v>567</v>
      </c>
      <c r="D21" s="2" t="s">
        <v>254</v>
      </c>
      <c r="E21" s="3" t="s">
        <v>255</v>
      </c>
      <c r="F21" s="3">
        <f>SUMIFS(Data_NHS!F:F,Data_NHS!D:D,NW!$D21)</f>
        <v>13</v>
      </c>
      <c r="G21" s="3">
        <f t="shared" si="2"/>
        <v>0</v>
      </c>
      <c r="H21" s="20"/>
      <c r="I21" s="20"/>
      <c r="J21" s="20"/>
    </row>
    <row r="22" spans="2:10" x14ac:dyDescent="0.25">
      <c r="B22" s="1" t="s">
        <v>566</v>
      </c>
      <c r="C22" s="2" t="s">
        <v>567</v>
      </c>
      <c r="D22" s="2" t="s">
        <v>278</v>
      </c>
      <c r="E22" s="3" t="s">
        <v>279</v>
      </c>
      <c r="F22" s="3">
        <f>SUMIFS(Data_NHS!F:F,Data_NHS!D:D,NW!$D22)</f>
        <v>22</v>
      </c>
      <c r="G22" s="3">
        <f t="shared" si="2"/>
        <v>0</v>
      </c>
      <c r="H22" s="20"/>
      <c r="I22" s="20"/>
      <c r="J22" s="20"/>
    </row>
    <row r="23" spans="2:10" x14ac:dyDescent="0.25">
      <c r="B23" s="1" t="s">
        <v>566</v>
      </c>
      <c r="C23" s="2" t="s">
        <v>567</v>
      </c>
      <c r="D23" s="2" t="s">
        <v>288</v>
      </c>
      <c r="E23" s="3" t="s">
        <v>289</v>
      </c>
      <c r="F23" s="3">
        <f>SUMIFS(Data_NHS!F:F,Data_NHS!D:D,NW!$D23)</f>
        <v>2</v>
      </c>
      <c r="G23" s="3">
        <f t="shared" si="2"/>
        <v>0</v>
      </c>
      <c r="H23" s="20"/>
      <c r="I23" s="20"/>
      <c r="J23" s="20"/>
    </row>
    <row r="24" spans="2:10" x14ac:dyDescent="0.25">
      <c r="B24" s="1" t="s">
        <v>566</v>
      </c>
      <c r="C24" s="2" t="s">
        <v>567</v>
      </c>
      <c r="D24" s="2" t="s">
        <v>236</v>
      </c>
      <c r="E24" s="3" t="s">
        <v>237</v>
      </c>
      <c r="F24" s="3">
        <f>SUMIFS(Data_NHS!F:F,Data_NHS!D:D,NW!$D24)</f>
        <v>0</v>
      </c>
      <c r="G24" s="3">
        <f t="shared" si="2"/>
        <v>0</v>
      </c>
      <c r="H24" s="20"/>
      <c r="I24" s="20"/>
      <c r="J24" s="20"/>
    </row>
    <row r="25" spans="2:10" x14ac:dyDescent="0.25">
      <c r="B25" s="29" t="s">
        <v>566</v>
      </c>
      <c r="C25" s="2" t="s">
        <v>567</v>
      </c>
      <c r="D25" s="55" t="s">
        <v>1304</v>
      </c>
      <c r="E25" s="56"/>
      <c r="F25" s="3">
        <f>SUMIFS(Data_IS!E:E,Data_IS!A:A,B25)</f>
        <v>154</v>
      </c>
      <c r="G25" s="3">
        <f t="shared" si="1"/>
        <v>0</v>
      </c>
      <c r="H25" s="20"/>
      <c r="I25" s="20"/>
      <c r="J25" s="20"/>
    </row>
    <row r="26" spans="2:10" x14ac:dyDescent="0.25">
      <c r="B26" s="1"/>
      <c r="C26" s="2"/>
      <c r="D26" s="2"/>
      <c r="E26" s="3"/>
      <c r="F26" s="3"/>
      <c r="G26" s="3"/>
      <c r="H26" s="3"/>
      <c r="I26" s="3"/>
      <c r="J26" s="3"/>
    </row>
    <row r="27" spans="2:10" x14ac:dyDescent="0.25">
      <c r="B27" s="27" t="s">
        <v>586</v>
      </c>
      <c r="C27" s="12" t="s">
        <v>587</v>
      </c>
      <c r="D27" s="12" t="s">
        <v>705</v>
      </c>
      <c r="E27" s="13"/>
      <c r="F27" s="23">
        <f>SUM(F28:F35)</f>
        <v>820</v>
      </c>
      <c r="G27" s="23">
        <f>SUM(G28:G35)</f>
        <v>0</v>
      </c>
      <c r="H27" s="23">
        <f>SUM(H28:H35)</f>
        <v>0</v>
      </c>
      <c r="I27" s="23">
        <f>SUM(I28:I35)</f>
        <v>0</v>
      </c>
      <c r="J27" s="23">
        <f>SUM(J28:J35)</f>
        <v>0</v>
      </c>
    </row>
    <row r="28" spans="2:10" x14ac:dyDescent="0.25">
      <c r="B28" s="29" t="s">
        <v>586</v>
      </c>
      <c r="C28" s="2" t="s">
        <v>587</v>
      </c>
      <c r="D28" s="2" t="s">
        <v>262</v>
      </c>
      <c r="E28" s="3" t="s">
        <v>263</v>
      </c>
      <c r="F28" s="3">
        <f>SUMIFS(Data_NHS!F:F,Data_NHS!D:D,NW!$D28)</f>
        <v>35</v>
      </c>
      <c r="G28" s="3">
        <f t="shared" ref="G28:G35" si="3">SUM(H28:J28)</f>
        <v>0</v>
      </c>
      <c r="H28" s="20"/>
      <c r="I28" s="20"/>
      <c r="J28" s="20"/>
    </row>
    <row r="29" spans="2:10" x14ac:dyDescent="0.25">
      <c r="B29" s="1" t="s">
        <v>586</v>
      </c>
      <c r="C29" s="2" t="s">
        <v>587</v>
      </c>
      <c r="D29" s="2" t="s">
        <v>234</v>
      </c>
      <c r="E29" s="3" t="s">
        <v>235</v>
      </c>
      <c r="F29" s="3">
        <f>SUMIFS(Data_NHS!F:F,Data_NHS!D:D,NW!$D29)</f>
        <v>504</v>
      </c>
      <c r="G29" s="3">
        <f t="shared" si="3"/>
        <v>0</v>
      </c>
      <c r="H29" s="20"/>
      <c r="I29" s="20"/>
      <c r="J29" s="20"/>
    </row>
    <row r="30" spans="2:10" x14ac:dyDescent="0.25">
      <c r="B30" s="1" t="s">
        <v>586</v>
      </c>
      <c r="C30" s="2" t="s">
        <v>587</v>
      </c>
      <c r="D30" s="2" t="s">
        <v>260</v>
      </c>
      <c r="E30" s="3" t="s">
        <v>261</v>
      </c>
      <c r="F30" s="3">
        <f>SUMIFS(Data_NHS!F:F,Data_NHS!D:D,NW!$D30)</f>
        <v>83</v>
      </c>
      <c r="G30" s="3">
        <f t="shared" si="3"/>
        <v>0</v>
      </c>
      <c r="H30" s="20"/>
      <c r="I30" s="20"/>
      <c r="J30" s="20"/>
    </row>
    <row r="31" spans="2:10" x14ac:dyDescent="0.25">
      <c r="B31" s="1" t="s">
        <v>586</v>
      </c>
      <c r="C31" s="2" t="s">
        <v>587</v>
      </c>
      <c r="D31" s="2" t="s">
        <v>276</v>
      </c>
      <c r="E31" s="3" t="s">
        <v>277</v>
      </c>
      <c r="F31" s="3">
        <f>SUMIFS(Data_NHS!F:F,Data_NHS!D:D,NW!$D31)</f>
        <v>84</v>
      </c>
      <c r="G31" s="3">
        <f t="shared" si="3"/>
        <v>0</v>
      </c>
      <c r="H31" s="20"/>
      <c r="I31" s="20"/>
      <c r="J31" s="20"/>
    </row>
    <row r="32" spans="2:10" x14ac:dyDescent="0.25">
      <c r="B32" s="1" t="s">
        <v>586</v>
      </c>
      <c r="C32" s="2" t="s">
        <v>587</v>
      </c>
      <c r="D32" s="2" t="s">
        <v>264</v>
      </c>
      <c r="E32" s="3" t="s">
        <v>265</v>
      </c>
      <c r="F32" s="3">
        <f>SUMIFS(Data_NHS!F:F,Data_NHS!D:D,NW!$D32)</f>
        <v>27</v>
      </c>
      <c r="G32" s="3">
        <f t="shared" ref="G32:G34" si="4">SUM(H32:J32)</f>
        <v>0</v>
      </c>
      <c r="H32" s="20"/>
      <c r="I32" s="20"/>
      <c r="J32" s="20"/>
    </row>
    <row r="33" spans="2:10" x14ac:dyDescent="0.25">
      <c r="B33" s="1" t="s">
        <v>586</v>
      </c>
      <c r="C33" s="2" t="s">
        <v>587</v>
      </c>
      <c r="D33" s="2" t="s">
        <v>246</v>
      </c>
      <c r="E33" s="3" t="s">
        <v>247</v>
      </c>
      <c r="F33" s="3">
        <f>SUMIFS(Data_NHS!F:F,Data_NHS!D:D,NW!$D33)</f>
        <v>0</v>
      </c>
      <c r="G33" s="3">
        <f t="shared" si="4"/>
        <v>0</v>
      </c>
      <c r="H33" s="20"/>
      <c r="I33" s="20"/>
      <c r="J33" s="20"/>
    </row>
    <row r="34" spans="2:10" x14ac:dyDescent="0.25">
      <c r="B34" s="1" t="s">
        <v>586</v>
      </c>
      <c r="C34" s="2" t="s">
        <v>587</v>
      </c>
      <c r="D34" s="2" t="s">
        <v>266</v>
      </c>
      <c r="E34" s="3" t="s">
        <v>267</v>
      </c>
      <c r="F34" s="3">
        <f>SUMIFS(Data_NHS!F:F,Data_NHS!D:D,NW!$D34)</f>
        <v>36</v>
      </c>
      <c r="G34" s="3">
        <f t="shared" si="4"/>
        <v>0</v>
      </c>
      <c r="H34" s="20"/>
      <c r="I34" s="20"/>
      <c r="J34" s="20"/>
    </row>
    <row r="35" spans="2:10" x14ac:dyDescent="0.25">
      <c r="B35" s="1" t="s">
        <v>586</v>
      </c>
      <c r="C35" s="2" t="s">
        <v>587</v>
      </c>
      <c r="D35" s="55" t="s">
        <v>1304</v>
      </c>
      <c r="E35" s="56"/>
      <c r="F35" s="3">
        <f>SUMIFS(Data_IS!E:E,Data_IS!A:A,B35)</f>
        <v>51</v>
      </c>
      <c r="G35" s="3">
        <f t="shared" si="3"/>
        <v>0</v>
      </c>
      <c r="H35" s="20"/>
      <c r="I35" s="20"/>
      <c r="J35" s="20"/>
    </row>
    <row r="36" spans="2:10" x14ac:dyDescent="0.25">
      <c r="B36" s="1"/>
      <c r="C36" s="2"/>
      <c r="D36" s="2"/>
      <c r="E36" s="3"/>
      <c r="F36" s="3"/>
      <c r="G36" s="3"/>
      <c r="H36" s="3"/>
      <c r="I36" s="3"/>
      <c r="J36" s="3"/>
    </row>
    <row r="37" spans="2:10" x14ac:dyDescent="0.25">
      <c r="B37" s="27" t="s">
        <v>599</v>
      </c>
      <c r="C37" s="12" t="s">
        <v>600</v>
      </c>
      <c r="D37" s="12" t="s">
        <v>705</v>
      </c>
      <c r="E37" s="13"/>
      <c r="F37" s="23">
        <f>SUM(F38:F43)</f>
        <v>455</v>
      </c>
      <c r="G37" s="23">
        <f>SUM(G38:G43)</f>
        <v>0</v>
      </c>
      <c r="H37" s="23">
        <f>SUM(H38:H43)</f>
        <v>0</v>
      </c>
      <c r="I37" s="23">
        <f>SUM(I38:I43)</f>
        <v>0</v>
      </c>
      <c r="J37" s="23">
        <f>SUM(J38:J43)</f>
        <v>0</v>
      </c>
    </row>
    <row r="38" spans="2:10" x14ac:dyDescent="0.25">
      <c r="B38" s="1" t="s">
        <v>599</v>
      </c>
      <c r="C38" s="2" t="s">
        <v>600</v>
      </c>
      <c r="D38" s="2" t="s">
        <v>280</v>
      </c>
      <c r="E38" s="3" t="s">
        <v>281</v>
      </c>
      <c r="F38" s="3">
        <f>SUMIFS(Data_NHS!F:F,Data_NHS!D:D,NW!$D38)</f>
        <v>11</v>
      </c>
      <c r="G38" s="3">
        <f t="shared" ref="G38:G43" si="5">SUM(H38:J38)</f>
        <v>0</v>
      </c>
      <c r="H38" s="20"/>
      <c r="I38" s="20"/>
      <c r="J38" s="20"/>
    </row>
    <row r="39" spans="2:10" x14ac:dyDescent="0.25">
      <c r="B39" s="1" t="s">
        <v>599</v>
      </c>
      <c r="C39" s="2" t="s">
        <v>600</v>
      </c>
      <c r="D39" s="2" t="s">
        <v>284</v>
      </c>
      <c r="E39" s="3" t="s">
        <v>285</v>
      </c>
      <c r="F39" s="3">
        <f>SUMIFS(Data_NHS!F:F,Data_NHS!D:D,NW!$D39)</f>
        <v>0</v>
      </c>
      <c r="G39" s="3">
        <f t="shared" si="5"/>
        <v>0</v>
      </c>
      <c r="H39" s="20"/>
      <c r="I39" s="20"/>
      <c r="J39" s="20"/>
    </row>
    <row r="40" spans="2:10" x14ac:dyDescent="0.25">
      <c r="B40" s="1" t="s">
        <v>599</v>
      </c>
      <c r="C40" s="2" t="s">
        <v>600</v>
      </c>
      <c r="D40" s="2" t="s">
        <v>274</v>
      </c>
      <c r="E40" s="3" t="s">
        <v>275</v>
      </c>
      <c r="F40" s="3">
        <f>SUMIFS(Data_NHS!F:F,Data_NHS!D:D,NW!$D40)</f>
        <v>0</v>
      </c>
      <c r="G40" s="3">
        <f t="shared" si="5"/>
        <v>0</v>
      </c>
      <c r="H40" s="20"/>
      <c r="I40" s="20"/>
      <c r="J40" s="20"/>
    </row>
    <row r="41" spans="2:10" x14ac:dyDescent="0.25">
      <c r="B41" s="1" t="s">
        <v>599</v>
      </c>
      <c r="C41" s="2" t="s">
        <v>600</v>
      </c>
      <c r="D41" s="2" t="s">
        <v>282</v>
      </c>
      <c r="E41" s="3" t="s">
        <v>283</v>
      </c>
      <c r="F41" s="3">
        <f>SUMIFS(Data_NHS!F:F,Data_NHS!D:D,NW!$D41)</f>
        <v>386</v>
      </c>
      <c r="G41" s="3">
        <f t="shared" si="5"/>
        <v>0</v>
      </c>
      <c r="H41" s="20"/>
      <c r="I41" s="20"/>
      <c r="J41" s="20"/>
    </row>
    <row r="42" spans="2:10" x14ac:dyDescent="0.25">
      <c r="B42" s="1" t="s">
        <v>599</v>
      </c>
      <c r="C42" s="2" t="s">
        <v>600</v>
      </c>
      <c r="D42" s="2" t="s">
        <v>268</v>
      </c>
      <c r="E42" s="3" t="s">
        <v>269</v>
      </c>
      <c r="F42" s="3">
        <f>SUMIFS(Data_NHS!F:F,Data_NHS!D:D,NW!$D42)</f>
        <v>13</v>
      </c>
      <c r="G42" s="3">
        <f t="shared" si="5"/>
        <v>0</v>
      </c>
      <c r="H42" s="20"/>
      <c r="I42" s="20"/>
      <c r="J42" s="20"/>
    </row>
    <row r="43" spans="2:10" x14ac:dyDescent="0.25">
      <c r="B43" s="28" t="s">
        <v>599</v>
      </c>
      <c r="C43" s="18" t="s">
        <v>600</v>
      </c>
      <c r="D43" s="53" t="s">
        <v>1304</v>
      </c>
      <c r="E43" s="54"/>
      <c r="F43" s="16">
        <f>SUMIFS(Data_IS!E:E,Data_IS!A:A,B43)</f>
        <v>45</v>
      </c>
      <c r="G43" s="16">
        <f t="shared" si="5"/>
        <v>0</v>
      </c>
      <c r="H43" s="21"/>
      <c r="I43" s="21"/>
      <c r="J43" s="21"/>
    </row>
    <row r="45" spans="2:10" x14ac:dyDescent="0.25">
      <c r="B45" s="39" t="s">
        <v>1305</v>
      </c>
    </row>
  </sheetData>
  <mergeCells count="6">
    <mergeCell ref="D43:E43"/>
    <mergeCell ref="H2:J2"/>
    <mergeCell ref="G3:J3"/>
    <mergeCell ref="B6:E6"/>
    <mergeCell ref="D25:E25"/>
    <mergeCell ref="D35:E35"/>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A94B2E-DEFC-417A-8450-B1035EAA51DA}">
  <dimension ref="B1:J49"/>
  <sheetViews>
    <sheetView showGridLines="0" workbookViewId="0">
      <selection activeCell="H9" sqref="H9"/>
    </sheetView>
  </sheetViews>
  <sheetFormatPr defaultRowHeight="15" x14ac:dyDescent="0.25"/>
  <cols>
    <col min="1" max="1" width="1.42578125" customWidth="1"/>
    <col min="2" max="2" width="5.5703125" bestFit="1" customWidth="1"/>
    <col min="3" max="3" width="47.85546875" bestFit="1" customWidth="1"/>
    <col min="4" max="4" width="8.7109375" bestFit="1" customWidth="1"/>
    <col min="5" max="5" width="75.7109375" customWidth="1"/>
    <col min="6" max="6" width="11.85546875" bestFit="1" customWidth="1"/>
    <col min="7" max="10" width="10.7109375" customWidth="1"/>
  </cols>
  <sheetData>
    <row r="1" spans="2:10" ht="18.75" x14ac:dyDescent="0.3">
      <c r="B1" s="22" t="s">
        <v>707</v>
      </c>
    </row>
    <row r="2" spans="2:10" x14ac:dyDescent="0.25">
      <c r="H2" s="52" t="s">
        <v>715</v>
      </c>
      <c r="I2" s="52"/>
      <c r="J2" s="52"/>
    </row>
    <row r="3" spans="2:10" x14ac:dyDescent="0.25">
      <c r="G3" s="49">
        <v>44773</v>
      </c>
      <c r="H3" s="50"/>
      <c r="I3" s="50"/>
      <c r="J3" s="51"/>
    </row>
    <row r="4" spans="2:10" ht="25.5" x14ac:dyDescent="0.25">
      <c r="B4" s="25" t="s">
        <v>703</v>
      </c>
      <c r="C4" s="11" t="s">
        <v>704</v>
      </c>
      <c r="D4" s="11" t="s">
        <v>344</v>
      </c>
      <c r="E4" s="11" t="s">
        <v>345</v>
      </c>
      <c r="F4" s="15">
        <v>44712</v>
      </c>
      <c r="G4" s="14" t="s">
        <v>705</v>
      </c>
      <c r="H4" s="14" t="s">
        <v>712</v>
      </c>
      <c r="I4" s="14" t="s">
        <v>713</v>
      </c>
      <c r="J4" s="14" t="s">
        <v>714</v>
      </c>
    </row>
    <row r="5" spans="2:10" x14ac:dyDescent="0.25">
      <c r="B5" s="1"/>
      <c r="C5" s="2"/>
      <c r="D5" s="2"/>
      <c r="E5" s="3"/>
      <c r="F5" s="3"/>
      <c r="G5" s="3"/>
      <c r="H5" s="3"/>
      <c r="I5" s="3"/>
      <c r="J5" s="3"/>
    </row>
    <row r="6" spans="2:10" x14ac:dyDescent="0.25">
      <c r="B6" s="57" t="s">
        <v>608</v>
      </c>
      <c r="C6" s="58"/>
      <c r="D6" s="58"/>
      <c r="E6" s="59"/>
      <c r="F6" s="24">
        <f>SUM(F8,F15,F19,F28,F36,F42)</f>
        <v>202</v>
      </c>
      <c r="G6" s="24">
        <f t="shared" ref="G6:J6" si="0">SUM(G8,G15,G19,G28,G36,G42)</f>
        <v>0</v>
      </c>
      <c r="H6" s="24">
        <f t="shared" si="0"/>
        <v>0</v>
      </c>
      <c r="I6" s="24">
        <f t="shared" si="0"/>
        <v>0</v>
      </c>
      <c r="J6" s="24">
        <f t="shared" si="0"/>
        <v>0</v>
      </c>
    </row>
    <row r="7" spans="2:10" x14ac:dyDescent="0.25">
      <c r="B7" s="1"/>
      <c r="C7" s="2"/>
      <c r="D7" s="2"/>
      <c r="E7" s="3"/>
      <c r="F7" s="3"/>
      <c r="G7" s="3"/>
      <c r="H7" s="3"/>
      <c r="I7" s="3"/>
      <c r="J7" s="3"/>
    </row>
    <row r="8" spans="2:10" x14ac:dyDescent="0.25">
      <c r="B8" s="27" t="s">
        <v>609</v>
      </c>
      <c r="C8" s="12" t="s">
        <v>610</v>
      </c>
      <c r="D8" s="12" t="s">
        <v>705</v>
      </c>
      <c r="E8" s="13"/>
      <c r="F8" s="23">
        <f>SUM(F9:F13)</f>
        <v>56</v>
      </c>
      <c r="G8" s="23">
        <f>SUM(G9:G13)</f>
        <v>0</v>
      </c>
      <c r="H8" s="23">
        <f>SUM(H9:H13)</f>
        <v>0</v>
      </c>
      <c r="I8" s="23">
        <f>SUM(I9:I13)</f>
        <v>0</v>
      </c>
      <c r="J8" s="23">
        <f>SUM(J9:J13)</f>
        <v>0</v>
      </c>
    </row>
    <row r="9" spans="2:10" x14ac:dyDescent="0.25">
      <c r="B9" s="29" t="s">
        <v>609</v>
      </c>
      <c r="C9" s="2" t="s">
        <v>610</v>
      </c>
      <c r="D9" s="2" t="s">
        <v>123</v>
      </c>
      <c r="E9" s="3" t="s">
        <v>124</v>
      </c>
      <c r="F9" s="3">
        <f>SUMIFS(Data_NHS!F:F,Data_NHS!D:D,SE!$D9)</f>
        <v>0</v>
      </c>
      <c r="G9" s="3">
        <f>SUM(H9:J9)</f>
        <v>0</v>
      </c>
      <c r="H9" s="20"/>
      <c r="I9" s="20"/>
      <c r="J9" s="20"/>
    </row>
    <row r="10" spans="2:10" x14ac:dyDescent="0.25">
      <c r="B10" s="1" t="s">
        <v>609</v>
      </c>
      <c r="C10" s="2" t="s">
        <v>610</v>
      </c>
      <c r="D10" s="2" t="s">
        <v>127</v>
      </c>
      <c r="E10" s="3" t="s">
        <v>128</v>
      </c>
      <c r="F10" s="3">
        <f>SUMIFS(Data_NHS!F:F,Data_NHS!D:D,SE!$D10)</f>
        <v>0</v>
      </c>
      <c r="G10" s="3">
        <f t="shared" ref="G10:G13" si="1">SUM(H10:J10)</f>
        <v>0</v>
      </c>
      <c r="H10" s="20"/>
      <c r="I10" s="20"/>
      <c r="J10" s="20"/>
    </row>
    <row r="11" spans="2:10" x14ac:dyDescent="0.25">
      <c r="B11" s="1" t="s">
        <v>609</v>
      </c>
      <c r="C11" s="2" t="s">
        <v>610</v>
      </c>
      <c r="D11" s="2" t="s">
        <v>113</v>
      </c>
      <c r="E11" s="3" t="s">
        <v>114</v>
      </c>
      <c r="F11" s="3">
        <f>SUMIFS(Data_NHS!F:F,Data_NHS!D:D,SE!$D11)</f>
        <v>21</v>
      </c>
      <c r="G11" s="3">
        <f t="shared" si="1"/>
        <v>0</v>
      </c>
      <c r="H11" s="20"/>
      <c r="I11" s="20"/>
      <c r="J11" s="20"/>
    </row>
    <row r="12" spans="2:10" x14ac:dyDescent="0.25">
      <c r="B12" s="1" t="s">
        <v>609</v>
      </c>
      <c r="C12" s="2" t="s">
        <v>610</v>
      </c>
      <c r="D12" s="2" t="s">
        <v>103</v>
      </c>
      <c r="E12" s="3" t="s">
        <v>104</v>
      </c>
      <c r="F12" s="3">
        <f>SUMIFS(Data_NHS!F:F,Data_NHS!D:D,SE!$D12)</f>
        <v>0</v>
      </c>
      <c r="G12" s="3">
        <f t="shared" si="1"/>
        <v>0</v>
      </c>
      <c r="H12" s="20"/>
      <c r="I12" s="20"/>
      <c r="J12" s="20"/>
    </row>
    <row r="13" spans="2:10" x14ac:dyDescent="0.25">
      <c r="B13" s="29" t="s">
        <v>609</v>
      </c>
      <c r="C13" s="2" t="s">
        <v>610</v>
      </c>
      <c r="D13" s="55" t="s">
        <v>1304</v>
      </c>
      <c r="E13" s="56"/>
      <c r="F13" s="3">
        <f>SUMIFS(Data_IS!E:E,Data_IS!A:A,B13)</f>
        <v>35</v>
      </c>
      <c r="G13" s="3">
        <f t="shared" si="1"/>
        <v>0</v>
      </c>
      <c r="H13" s="20"/>
      <c r="I13" s="20"/>
      <c r="J13" s="20"/>
    </row>
    <row r="14" spans="2:10" x14ac:dyDescent="0.25">
      <c r="B14" s="1"/>
      <c r="C14" s="2"/>
      <c r="D14" s="2"/>
      <c r="E14" s="3"/>
      <c r="F14" s="3"/>
      <c r="G14" s="3"/>
      <c r="H14" s="3"/>
      <c r="I14" s="3"/>
      <c r="J14" s="3"/>
    </row>
    <row r="15" spans="2:10" x14ac:dyDescent="0.25">
      <c r="B15" s="27" t="s">
        <v>617</v>
      </c>
      <c r="C15" s="12" t="s">
        <v>618</v>
      </c>
      <c r="D15" s="12" t="s">
        <v>705</v>
      </c>
      <c r="E15" s="13"/>
      <c r="F15" s="23">
        <f>SUM(F16:F17)</f>
        <v>0</v>
      </c>
      <c r="G15" s="23">
        <f>SUM(G16:G17)</f>
        <v>0</v>
      </c>
      <c r="H15" s="23">
        <f>SUM(H16:H17)</f>
        <v>0</v>
      </c>
      <c r="I15" s="23">
        <f>SUM(I16:I17)</f>
        <v>0</v>
      </c>
      <c r="J15" s="23">
        <f>SUM(J16:J17)</f>
        <v>0</v>
      </c>
    </row>
    <row r="16" spans="2:10" x14ac:dyDescent="0.25">
      <c r="B16" s="29" t="s">
        <v>617</v>
      </c>
      <c r="C16" s="2" t="s">
        <v>618</v>
      </c>
      <c r="D16" s="2" t="s">
        <v>97</v>
      </c>
      <c r="E16" s="3" t="s">
        <v>98</v>
      </c>
      <c r="F16" s="3">
        <f>SUMIFS(Data_NHS!F:F,Data_NHS!D:D,SE!$D16)</f>
        <v>0</v>
      </c>
      <c r="G16" s="3">
        <f t="shared" ref="G16:G17" si="2">SUM(H16:J16)</f>
        <v>0</v>
      </c>
      <c r="H16" s="20"/>
      <c r="I16" s="20"/>
      <c r="J16" s="20"/>
    </row>
    <row r="17" spans="2:10" x14ac:dyDescent="0.25">
      <c r="B17" s="1" t="s">
        <v>617</v>
      </c>
      <c r="C17" s="2" t="s">
        <v>618</v>
      </c>
      <c r="D17" s="55" t="s">
        <v>1304</v>
      </c>
      <c r="E17" s="56"/>
      <c r="F17" s="3">
        <f>SUMIFS(Data_IS!E:E,Data_IS!A:A,B17)</f>
        <v>0</v>
      </c>
      <c r="G17" s="3">
        <f t="shared" si="2"/>
        <v>0</v>
      </c>
      <c r="H17" s="20"/>
      <c r="I17" s="20"/>
      <c r="J17" s="20"/>
    </row>
    <row r="18" spans="2:10" x14ac:dyDescent="0.25">
      <c r="B18" s="1"/>
      <c r="C18" s="2"/>
      <c r="D18" s="2"/>
      <c r="E18" s="3"/>
      <c r="F18" s="3"/>
      <c r="G18" s="3"/>
      <c r="H18" s="3"/>
      <c r="I18" s="3"/>
      <c r="J18" s="3"/>
    </row>
    <row r="19" spans="2:10" x14ac:dyDescent="0.25">
      <c r="B19" s="27" t="s">
        <v>620</v>
      </c>
      <c r="C19" s="12" t="s">
        <v>621</v>
      </c>
      <c r="D19" s="12" t="s">
        <v>705</v>
      </c>
      <c r="E19" s="13"/>
      <c r="F19" s="23">
        <f>SUM(F20:F26)</f>
        <v>16</v>
      </c>
      <c r="G19" s="23">
        <f>SUM(G20:G26)</f>
        <v>0</v>
      </c>
      <c r="H19" s="23">
        <f>SUM(H20:H26)</f>
        <v>0</v>
      </c>
      <c r="I19" s="23">
        <f>SUM(I20:I26)</f>
        <v>0</v>
      </c>
      <c r="J19" s="23">
        <f>SUM(J20:J26)</f>
        <v>0</v>
      </c>
    </row>
    <row r="20" spans="2:10" x14ac:dyDescent="0.25">
      <c r="B20" s="1" t="s">
        <v>620</v>
      </c>
      <c r="C20" s="2" t="s">
        <v>621</v>
      </c>
      <c r="D20" s="2" t="s">
        <v>105</v>
      </c>
      <c r="E20" s="3" t="s">
        <v>106</v>
      </c>
      <c r="F20" s="3">
        <f>SUMIFS(Data_NHS!F:F,Data_NHS!D:D,SE!$D20)</f>
        <v>5</v>
      </c>
      <c r="G20" s="3">
        <f t="shared" ref="G20:G26" si="3">SUM(H20:J20)</f>
        <v>0</v>
      </c>
      <c r="H20" s="20"/>
      <c r="I20" s="20"/>
      <c r="J20" s="20"/>
    </row>
    <row r="21" spans="2:10" x14ac:dyDescent="0.25">
      <c r="B21" s="1" t="s">
        <v>620</v>
      </c>
      <c r="C21" s="2" t="s">
        <v>621</v>
      </c>
      <c r="D21" s="2" t="s">
        <v>93</v>
      </c>
      <c r="E21" s="3" t="s">
        <v>94</v>
      </c>
      <c r="F21" s="3">
        <f>SUMIFS(Data_NHS!F:F,Data_NHS!D:D,SE!$D21)</f>
        <v>0</v>
      </c>
      <c r="G21" s="3">
        <f t="shared" si="3"/>
        <v>0</v>
      </c>
      <c r="H21" s="20"/>
      <c r="I21" s="20"/>
      <c r="J21" s="20"/>
    </row>
    <row r="22" spans="2:10" x14ac:dyDescent="0.25">
      <c r="B22" s="1" t="s">
        <v>620</v>
      </c>
      <c r="C22" s="2" t="s">
        <v>621</v>
      </c>
      <c r="D22" s="2" t="s">
        <v>101</v>
      </c>
      <c r="E22" s="3" t="s">
        <v>102</v>
      </c>
      <c r="F22" s="3">
        <f>SUMIFS(Data_NHS!F:F,Data_NHS!D:D,SE!$D22)</f>
        <v>1</v>
      </c>
      <c r="G22" s="3">
        <f t="shared" si="3"/>
        <v>0</v>
      </c>
      <c r="H22" s="20"/>
      <c r="I22" s="20"/>
      <c r="J22" s="20"/>
    </row>
    <row r="23" spans="2:10" x14ac:dyDescent="0.25">
      <c r="B23" s="1" t="s">
        <v>620</v>
      </c>
      <c r="C23" s="2" t="s">
        <v>621</v>
      </c>
      <c r="D23" s="2" t="s">
        <v>91</v>
      </c>
      <c r="E23" s="3" t="s">
        <v>92</v>
      </c>
      <c r="F23" s="3">
        <f>SUMIFS(Data_NHS!F:F,Data_NHS!D:D,SE!$D23)</f>
        <v>0</v>
      </c>
      <c r="G23" s="3">
        <f t="shared" ref="G23:G25" si="4">SUM(H23:J23)</f>
        <v>0</v>
      </c>
      <c r="H23" s="20"/>
      <c r="I23" s="20"/>
      <c r="J23" s="20"/>
    </row>
    <row r="24" spans="2:10" x14ac:dyDescent="0.25">
      <c r="B24" s="1" t="s">
        <v>620</v>
      </c>
      <c r="C24" s="2" t="s">
        <v>621</v>
      </c>
      <c r="D24" s="2" t="s">
        <v>119</v>
      </c>
      <c r="E24" s="3" t="s">
        <v>120</v>
      </c>
      <c r="F24" s="3">
        <f>SUMIFS(Data_NHS!F:F,Data_NHS!D:D,SE!$D24)</f>
        <v>0</v>
      </c>
      <c r="G24" s="3">
        <f t="shared" si="4"/>
        <v>0</v>
      </c>
      <c r="H24" s="20"/>
      <c r="I24" s="20"/>
      <c r="J24" s="20"/>
    </row>
    <row r="25" spans="2:10" x14ac:dyDescent="0.25">
      <c r="B25" s="1" t="s">
        <v>620</v>
      </c>
      <c r="C25" s="2" t="s">
        <v>621</v>
      </c>
      <c r="D25" s="2" t="s">
        <v>99</v>
      </c>
      <c r="E25" s="3" t="s">
        <v>100</v>
      </c>
      <c r="F25" s="3">
        <f>SUMIFS(Data_NHS!F:F,Data_NHS!D:D,SE!$D25)</f>
        <v>10</v>
      </c>
      <c r="G25" s="3">
        <f t="shared" si="4"/>
        <v>0</v>
      </c>
      <c r="H25" s="20"/>
      <c r="I25" s="20"/>
      <c r="J25" s="20"/>
    </row>
    <row r="26" spans="2:10" x14ac:dyDescent="0.25">
      <c r="B26" s="1" t="s">
        <v>620</v>
      </c>
      <c r="C26" s="2" t="s">
        <v>621</v>
      </c>
      <c r="D26" s="55" t="s">
        <v>1304</v>
      </c>
      <c r="E26" s="56"/>
      <c r="F26" s="3">
        <f>SUMIFS(Data_IS!E:E,Data_IS!A:A,B26)</f>
        <v>0</v>
      </c>
      <c r="G26" s="3">
        <f t="shared" si="3"/>
        <v>0</v>
      </c>
      <c r="H26" s="20"/>
      <c r="I26" s="20"/>
      <c r="J26" s="20"/>
    </row>
    <row r="27" spans="2:10" x14ac:dyDescent="0.25">
      <c r="B27" s="1"/>
      <c r="C27" s="2"/>
      <c r="D27" s="2"/>
      <c r="E27" s="3"/>
      <c r="F27" s="3"/>
      <c r="G27" s="3"/>
      <c r="H27" s="3"/>
      <c r="I27" s="3"/>
      <c r="J27" s="3"/>
    </row>
    <row r="28" spans="2:10" x14ac:dyDescent="0.25">
      <c r="B28" s="27" t="s">
        <v>630</v>
      </c>
      <c r="C28" s="12" t="s">
        <v>631</v>
      </c>
      <c r="D28" s="12" t="s">
        <v>705</v>
      </c>
      <c r="E28" s="13"/>
      <c r="F28" s="23">
        <f>SUM(F29:F34)</f>
        <v>30</v>
      </c>
      <c r="G28" s="23">
        <f>SUM(G29:G34)</f>
        <v>0</v>
      </c>
      <c r="H28" s="23">
        <f>SUM(H29:H34)</f>
        <v>0</v>
      </c>
      <c r="I28" s="23">
        <f>SUM(I29:I34)</f>
        <v>0</v>
      </c>
      <c r="J28" s="23">
        <f>SUM(J29:J34)</f>
        <v>0</v>
      </c>
    </row>
    <row r="29" spans="2:10" x14ac:dyDescent="0.25">
      <c r="B29" s="1" t="s">
        <v>630</v>
      </c>
      <c r="C29" s="2" t="s">
        <v>631</v>
      </c>
      <c r="D29" s="2" t="s">
        <v>107</v>
      </c>
      <c r="E29" s="3" t="s">
        <v>108</v>
      </c>
      <c r="F29" s="3">
        <f>SUMIFS(Data_NHS!F:F,Data_NHS!D:D,SE!$D29)</f>
        <v>2</v>
      </c>
      <c r="G29" s="3">
        <f t="shared" ref="G29:G34" si="5">SUM(H29:J29)</f>
        <v>0</v>
      </c>
      <c r="H29" s="20"/>
      <c r="I29" s="20"/>
      <c r="J29" s="20"/>
    </row>
    <row r="30" spans="2:10" x14ac:dyDescent="0.25">
      <c r="B30" s="1" t="s">
        <v>630</v>
      </c>
      <c r="C30" s="2" t="s">
        <v>631</v>
      </c>
      <c r="D30" s="2" t="s">
        <v>117</v>
      </c>
      <c r="E30" s="3" t="s">
        <v>118</v>
      </c>
      <c r="F30" s="3">
        <f>SUMIFS(Data_NHS!F:F,Data_NHS!D:D,SE!$D30)</f>
        <v>20</v>
      </c>
      <c r="G30" s="3">
        <f t="shared" si="5"/>
        <v>0</v>
      </c>
      <c r="H30" s="20"/>
      <c r="I30" s="20"/>
      <c r="J30" s="20"/>
    </row>
    <row r="31" spans="2:10" x14ac:dyDescent="0.25">
      <c r="B31" s="1" t="s">
        <v>630</v>
      </c>
      <c r="C31" s="2" t="s">
        <v>631</v>
      </c>
      <c r="D31" s="2" t="s">
        <v>131</v>
      </c>
      <c r="E31" s="3" t="s">
        <v>132</v>
      </c>
      <c r="F31" s="3">
        <f>SUMIFS(Data_NHS!F:F,Data_NHS!D:D,SE!$D31)</f>
        <v>0</v>
      </c>
      <c r="G31" s="3">
        <f t="shared" si="5"/>
        <v>0</v>
      </c>
      <c r="H31" s="20"/>
      <c r="I31" s="20"/>
      <c r="J31" s="20"/>
    </row>
    <row r="32" spans="2:10" x14ac:dyDescent="0.25">
      <c r="B32" s="1" t="s">
        <v>630</v>
      </c>
      <c r="C32" s="2" t="s">
        <v>631</v>
      </c>
      <c r="D32" s="2" t="s">
        <v>121</v>
      </c>
      <c r="E32" s="3" t="s">
        <v>122</v>
      </c>
      <c r="F32" s="3">
        <f>SUMIFS(Data_NHS!F:F,Data_NHS!D:D,SE!$D32)</f>
        <v>0</v>
      </c>
      <c r="G32" s="3">
        <f t="shared" si="5"/>
        <v>0</v>
      </c>
      <c r="H32" s="20"/>
      <c r="I32" s="20"/>
      <c r="J32" s="20"/>
    </row>
    <row r="33" spans="2:10" x14ac:dyDescent="0.25">
      <c r="B33" s="1" t="s">
        <v>630</v>
      </c>
      <c r="C33" s="2" t="s">
        <v>631</v>
      </c>
      <c r="D33" s="2" t="s">
        <v>109</v>
      </c>
      <c r="E33" s="3" t="s">
        <v>110</v>
      </c>
      <c r="F33" s="3">
        <f>SUMIFS(Data_NHS!F:F,Data_NHS!D:D,SE!$D33)</f>
        <v>2</v>
      </c>
      <c r="G33" s="3">
        <f t="shared" si="5"/>
        <v>0</v>
      </c>
      <c r="H33" s="20"/>
      <c r="I33" s="20"/>
      <c r="J33" s="20"/>
    </row>
    <row r="34" spans="2:10" x14ac:dyDescent="0.25">
      <c r="B34" s="1" t="s">
        <v>630</v>
      </c>
      <c r="C34" s="2" t="s">
        <v>631</v>
      </c>
      <c r="D34" s="55" t="s">
        <v>1304</v>
      </c>
      <c r="E34" s="56"/>
      <c r="F34" s="3">
        <f>SUMIFS(Data_IS!E:E,Data_IS!A:A,B34)</f>
        <v>6</v>
      </c>
      <c r="G34" s="3">
        <f t="shared" si="5"/>
        <v>0</v>
      </c>
      <c r="H34" s="20"/>
      <c r="I34" s="20"/>
      <c r="J34" s="20"/>
    </row>
    <row r="35" spans="2:10" x14ac:dyDescent="0.25">
      <c r="B35" s="1"/>
      <c r="C35" s="2"/>
      <c r="D35" s="2"/>
      <c r="E35" s="3"/>
      <c r="F35" s="3"/>
      <c r="G35" s="3"/>
      <c r="H35" s="3"/>
      <c r="I35" s="3"/>
      <c r="J35" s="3"/>
    </row>
    <row r="36" spans="2:10" x14ac:dyDescent="0.25">
      <c r="B36" s="27" t="s">
        <v>639</v>
      </c>
      <c r="C36" s="12" t="s">
        <v>640</v>
      </c>
      <c r="D36" s="12" t="s">
        <v>705</v>
      </c>
      <c r="E36" s="13"/>
      <c r="F36" s="23">
        <f>SUM(F37:F40)</f>
        <v>10</v>
      </c>
      <c r="G36" s="23">
        <f>SUM(G37:G40)</f>
        <v>0</v>
      </c>
      <c r="H36" s="23">
        <f>SUM(H37:H40)</f>
        <v>0</v>
      </c>
      <c r="I36" s="23">
        <f>SUM(I37:I40)</f>
        <v>0</v>
      </c>
      <c r="J36" s="23">
        <f>SUM(J37:J40)</f>
        <v>0</v>
      </c>
    </row>
    <row r="37" spans="2:10" x14ac:dyDescent="0.25">
      <c r="B37" s="1" t="s">
        <v>639</v>
      </c>
      <c r="C37" s="2" t="s">
        <v>640</v>
      </c>
      <c r="D37" s="2" t="s">
        <v>641</v>
      </c>
      <c r="E37" s="3" t="s">
        <v>701</v>
      </c>
      <c r="F37" s="3" t="s">
        <v>700</v>
      </c>
      <c r="G37" s="3">
        <f t="shared" ref="G37:G40" si="6">SUM(H37:J37)</f>
        <v>0</v>
      </c>
      <c r="H37" s="20"/>
      <c r="I37" s="20"/>
      <c r="J37" s="20"/>
    </row>
    <row r="38" spans="2:10" x14ac:dyDescent="0.25">
      <c r="B38" s="1" t="s">
        <v>639</v>
      </c>
      <c r="C38" s="2" t="s">
        <v>640</v>
      </c>
      <c r="D38" s="2" t="s">
        <v>643</v>
      </c>
      <c r="E38" s="3" t="s">
        <v>702</v>
      </c>
      <c r="F38" s="3" t="s">
        <v>700</v>
      </c>
      <c r="G38" s="3">
        <f t="shared" si="6"/>
        <v>0</v>
      </c>
      <c r="H38" s="20"/>
      <c r="I38" s="20"/>
      <c r="J38" s="20"/>
    </row>
    <row r="39" spans="2:10" x14ac:dyDescent="0.25">
      <c r="B39" s="1" t="s">
        <v>639</v>
      </c>
      <c r="C39" s="2" t="s">
        <v>640</v>
      </c>
      <c r="D39" s="2" t="s">
        <v>115</v>
      </c>
      <c r="E39" s="3" t="s">
        <v>116</v>
      </c>
      <c r="F39" s="3">
        <f>SUMIFS(Data_NHS!F:F,Data_NHS!D:D,SE!$D39)</f>
        <v>0</v>
      </c>
      <c r="G39" s="3">
        <f t="shared" si="6"/>
        <v>0</v>
      </c>
      <c r="H39" s="20"/>
      <c r="I39" s="20"/>
      <c r="J39" s="20"/>
    </row>
    <row r="40" spans="2:10" x14ac:dyDescent="0.25">
      <c r="B40" s="1" t="s">
        <v>639</v>
      </c>
      <c r="C40" s="2" t="s">
        <v>640</v>
      </c>
      <c r="D40" s="55" t="s">
        <v>1304</v>
      </c>
      <c r="E40" s="56"/>
      <c r="F40" s="3">
        <f>SUMIFS(Data_IS!E:E,Data_IS!A:A,B40)</f>
        <v>10</v>
      </c>
      <c r="G40" s="3">
        <f t="shared" si="6"/>
        <v>0</v>
      </c>
      <c r="H40" s="20"/>
      <c r="I40" s="20"/>
      <c r="J40" s="20"/>
    </row>
    <row r="41" spans="2:10" x14ac:dyDescent="0.25">
      <c r="B41" s="1"/>
      <c r="C41" s="2"/>
      <c r="D41" s="2"/>
      <c r="E41" s="3"/>
      <c r="F41" s="3"/>
      <c r="G41" s="3"/>
      <c r="H41" s="3"/>
      <c r="I41" s="3"/>
      <c r="J41" s="3"/>
    </row>
    <row r="42" spans="2:10" x14ac:dyDescent="0.25">
      <c r="B42" s="27" t="s">
        <v>650</v>
      </c>
      <c r="C42" s="12" t="s">
        <v>651</v>
      </c>
      <c r="D42" s="12" t="s">
        <v>705</v>
      </c>
      <c r="E42" s="13"/>
      <c r="F42" s="23">
        <f>SUM(F43:F47)</f>
        <v>90</v>
      </c>
      <c r="G42" s="23">
        <f>SUM(G43:G47)</f>
        <v>0</v>
      </c>
      <c r="H42" s="23">
        <f>SUM(H43:H47)</f>
        <v>0</v>
      </c>
      <c r="I42" s="23">
        <f>SUM(I43:I47)</f>
        <v>0</v>
      </c>
      <c r="J42" s="23">
        <f>SUM(J43:J47)</f>
        <v>0</v>
      </c>
    </row>
    <row r="43" spans="2:10" x14ac:dyDescent="0.25">
      <c r="B43" s="1" t="s">
        <v>650</v>
      </c>
      <c r="C43" s="2" t="s">
        <v>651</v>
      </c>
      <c r="D43" s="2" t="s">
        <v>125</v>
      </c>
      <c r="E43" s="3" t="s">
        <v>126</v>
      </c>
      <c r="F43" s="3">
        <f>SUMIFS(Data_NHS!F:F,Data_NHS!D:D,SE!$D43)</f>
        <v>0</v>
      </c>
      <c r="G43" s="3">
        <f t="shared" ref="G43:G47" si="7">SUM(H43:J43)</f>
        <v>0</v>
      </c>
      <c r="H43" s="20"/>
      <c r="I43" s="20"/>
      <c r="J43" s="20"/>
    </row>
    <row r="44" spans="2:10" x14ac:dyDescent="0.25">
      <c r="B44" s="1" t="s">
        <v>650</v>
      </c>
      <c r="C44" s="2" t="s">
        <v>651</v>
      </c>
      <c r="D44" s="2" t="s">
        <v>111</v>
      </c>
      <c r="E44" s="3" t="s">
        <v>112</v>
      </c>
      <c r="F44" s="3">
        <f>SUMIFS(Data_NHS!F:F,Data_NHS!D:D,SE!$D44)</f>
        <v>0</v>
      </c>
      <c r="G44" s="3">
        <f t="shared" si="7"/>
        <v>0</v>
      </c>
      <c r="H44" s="20"/>
      <c r="I44" s="20"/>
      <c r="J44" s="20"/>
    </row>
    <row r="45" spans="2:10" x14ac:dyDescent="0.25">
      <c r="B45" s="1" t="s">
        <v>650</v>
      </c>
      <c r="C45" s="2" t="s">
        <v>651</v>
      </c>
      <c r="D45" s="2" t="s">
        <v>95</v>
      </c>
      <c r="E45" s="3" t="s">
        <v>96</v>
      </c>
      <c r="F45" s="3">
        <f>SUMIFS(Data_NHS!F:F,Data_NHS!D:D,SE!$D45)</f>
        <v>0</v>
      </c>
      <c r="G45" s="3">
        <f t="shared" si="7"/>
        <v>0</v>
      </c>
      <c r="H45" s="20"/>
      <c r="I45" s="20"/>
      <c r="J45" s="20"/>
    </row>
    <row r="46" spans="2:10" x14ac:dyDescent="0.25">
      <c r="B46" s="1" t="s">
        <v>650</v>
      </c>
      <c r="C46" s="2" t="s">
        <v>651</v>
      </c>
      <c r="D46" s="2" t="s">
        <v>129</v>
      </c>
      <c r="E46" s="3" t="s">
        <v>130</v>
      </c>
      <c r="F46" s="3">
        <f>SUMIFS(Data_NHS!F:F,Data_NHS!D:D,SE!$D46)</f>
        <v>81</v>
      </c>
      <c r="G46" s="3">
        <f t="shared" si="7"/>
        <v>0</v>
      </c>
      <c r="H46" s="20"/>
      <c r="I46" s="20"/>
      <c r="J46" s="20"/>
    </row>
    <row r="47" spans="2:10" x14ac:dyDescent="0.25">
      <c r="B47" s="28" t="s">
        <v>650</v>
      </c>
      <c r="C47" s="18" t="s">
        <v>651</v>
      </c>
      <c r="D47" s="53" t="s">
        <v>1304</v>
      </c>
      <c r="E47" s="54"/>
      <c r="F47" s="16">
        <f>SUMIFS(Data_IS!E:E,Data_IS!A:A,B47)</f>
        <v>9</v>
      </c>
      <c r="G47" s="16">
        <f t="shared" si="7"/>
        <v>0</v>
      </c>
      <c r="H47" s="21"/>
      <c r="I47" s="21"/>
      <c r="J47" s="21"/>
    </row>
    <row r="49" spans="2:2" x14ac:dyDescent="0.25">
      <c r="B49" s="39" t="s">
        <v>1305</v>
      </c>
    </row>
  </sheetData>
  <mergeCells count="9">
    <mergeCell ref="H2:J2"/>
    <mergeCell ref="D47:E47"/>
    <mergeCell ref="D34:E34"/>
    <mergeCell ref="D40:E40"/>
    <mergeCell ref="G3:J3"/>
    <mergeCell ref="B6:E6"/>
    <mergeCell ref="D13:E13"/>
    <mergeCell ref="D17:E17"/>
    <mergeCell ref="D26:E26"/>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F488F-FA86-43AC-8EE6-F08641AE8AE0}">
  <dimension ref="B1:J44"/>
  <sheetViews>
    <sheetView showGridLines="0" workbookViewId="0">
      <selection activeCell="H9" sqref="H9"/>
    </sheetView>
  </sheetViews>
  <sheetFormatPr defaultRowHeight="15" x14ac:dyDescent="0.25"/>
  <cols>
    <col min="1" max="1" width="1.42578125" customWidth="1"/>
    <col min="2" max="2" width="5.5703125" bestFit="1" customWidth="1"/>
    <col min="3" max="3" width="47.85546875" bestFit="1" customWidth="1"/>
    <col min="4" max="4" width="8.7109375" bestFit="1" customWidth="1"/>
    <col min="5" max="5" width="75.7109375" customWidth="1"/>
    <col min="6" max="6" width="11.85546875" bestFit="1" customWidth="1"/>
    <col min="7" max="10" width="10.7109375" customWidth="1"/>
  </cols>
  <sheetData>
    <row r="1" spans="2:10" ht="18.75" x14ac:dyDescent="0.3">
      <c r="B1" s="22" t="s">
        <v>707</v>
      </c>
    </row>
    <row r="2" spans="2:10" x14ac:dyDescent="0.25">
      <c r="H2" s="52" t="s">
        <v>715</v>
      </c>
      <c r="I2" s="52"/>
      <c r="J2" s="52"/>
    </row>
    <row r="3" spans="2:10" x14ac:dyDescent="0.25">
      <c r="G3" s="49">
        <v>44773</v>
      </c>
      <c r="H3" s="50"/>
      <c r="I3" s="50"/>
      <c r="J3" s="51"/>
    </row>
    <row r="4" spans="2:10" ht="25.5" x14ac:dyDescent="0.25">
      <c r="B4" s="25" t="s">
        <v>703</v>
      </c>
      <c r="C4" s="11" t="s">
        <v>704</v>
      </c>
      <c r="D4" s="11" t="s">
        <v>344</v>
      </c>
      <c r="E4" s="11" t="s">
        <v>345</v>
      </c>
      <c r="F4" s="15">
        <v>44712</v>
      </c>
      <c r="G4" s="14" t="s">
        <v>705</v>
      </c>
      <c r="H4" s="14" t="s">
        <v>712</v>
      </c>
      <c r="I4" s="14" t="s">
        <v>713</v>
      </c>
      <c r="J4" s="14" t="s">
        <v>714</v>
      </c>
    </row>
    <row r="5" spans="2:10" x14ac:dyDescent="0.25">
      <c r="B5" s="1"/>
      <c r="C5" s="2"/>
      <c r="D5" s="2"/>
      <c r="E5" s="3"/>
      <c r="F5" s="3"/>
      <c r="G5" s="3"/>
      <c r="H5" s="3"/>
      <c r="I5" s="3"/>
      <c r="J5" s="3"/>
    </row>
    <row r="6" spans="2:10" x14ac:dyDescent="0.25">
      <c r="B6" s="57" t="s">
        <v>658</v>
      </c>
      <c r="C6" s="58"/>
      <c r="D6" s="58"/>
      <c r="E6" s="59"/>
      <c r="F6" s="24">
        <f>SUM(F8,F14,F19,F24,F30,F35,F39)</f>
        <v>2012</v>
      </c>
      <c r="G6" s="24">
        <f t="shared" ref="G6:J6" si="0">SUM(G8,G14,G19,G24,G30,G35,G39)</f>
        <v>0</v>
      </c>
      <c r="H6" s="24">
        <f t="shared" si="0"/>
        <v>0</v>
      </c>
      <c r="I6" s="24">
        <f t="shared" si="0"/>
        <v>0</v>
      </c>
      <c r="J6" s="24">
        <f t="shared" si="0"/>
        <v>0</v>
      </c>
    </row>
    <row r="7" spans="2:10" x14ac:dyDescent="0.25">
      <c r="B7" s="1"/>
      <c r="C7" s="2"/>
      <c r="D7" s="2"/>
      <c r="E7" s="3"/>
      <c r="F7" s="3"/>
      <c r="G7" s="3"/>
      <c r="H7" s="3"/>
      <c r="I7" s="3"/>
      <c r="J7" s="3"/>
    </row>
    <row r="8" spans="2:10" x14ac:dyDescent="0.25">
      <c r="B8" s="27" t="s">
        <v>659</v>
      </c>
      <c r="C8" s="12" t="s">
        <v>660</v>
      </c>
      <c r="D8" s="12" t="s">
        <v>705</v>
      </c>
      <c r="E8" s="13"/>
      <c r="F8" s="23">
        <f>SUM(F9:F12)</f>
        <v>70</v>
      </c>
      <c r="G8" s="23">
        <f>SUM(G9:G12)</f>
        <v>0</v>
      </c>
      <c r="H8" s="23">
        <f>SUM(H9:H12)</f>
        <v>0</v>
      </c>
      <c r="I8" s="23">
        <f>SUM(I9:I12)</f>
        <v>0</v>
      </c>
      <c r="J8" s="23">
        <f>SUM(J9:J12)</f>
        <v>0</v>
      </c>
    </row>
    <row r="9" spans="2:10" x14ac:dyDescent="0.25">
      <c r="B9" s="29" t="s">
        <v>659</v>
      </c>
      <c r="C9" s="2" t="s">
        <v>660</v>
      </c>
      <c r="D9" s="2" t="s">
        <v>82</v>
      </c>
      <c r="E9" s="3" t="s">
        <v>83</v>
      </c>
      <c r="F9" s="3">
        <f>SUMIFS(Data_NHS!F:F,Data_NHS!D:D,SW!$D9)</f>
        <v>0</v>
      </c>
      <c r="G9" s="3">
        <f>SUM(H9:J9)</f>
        <v>0</v>
      </c>
      <c r="H9" s="20"/>
      <c r="I9" s="20"/>
      <c r="J9" s="20"/>
    </row>
    <row r="10" spans="2:10" x14ac:dyDescent="0.25">
      <c r="B10" s="1" t="s">
        <v>659</v>
      </c>
      <c r="C10" s="2" t="s">
        <v>660</v>
      </c>
      <c r="D10" s="2" t="s">
        <v>70</v>
      </c>
      <c r="E10" s="3" t="s">
        <v>71</v>
      </c>
      <c r="F10" s="3">
        <f>SUMIFS(Data_NHS!F:F,Data_NHS!D:D,SW!$D10)</f>
        <v>3</v>
      </c>
      <c r="G10" s="3">
        <f t="shared" ref="G10:G12" si="1">SUM(H10:J10)</f>
        <v>0</v>
      </c>
      <c r="H10" s="20"/>
      <c r="I10" s="20"/>
      <c r="J10" s="20"/>
    </row>
    <row r="11" spans="2:10" x14ac:dyDescent="0.25">
      <c r="B11" s="1" t="s">
        <v>659</v>
      </c>
      <c r="C11" s="2" t="s">
        <v>660</v>
      </c>
      <c r="D11" s="2" t="s">
        <v>84</v>
      </c>
      <c r="E11" s="3" t="s">
        <v>85</v>
      </c>
      <c r="F11" s="3">
        <f>SUMIFS(Data_NHS!F:F,Data_NHS!D:D,SW!$D11)</f>
        <v>0</v>
      </c>
      <c r="G11" s="3">
        <f t="shared" si="1"/>
        <v>0</v>
      </c>
      <c r="H11" s="20"/>
      <c r="I11" s="20"/>
      <c r="J11" s="20"/>
    </row>
    <row r="12" spans="2:10" x14ac:dyDescent="0.25">
      <c r="B12" s="29" t="s">
        <v>659</v>
      </c>
      <c r="C12" s="2" t="s">
        <v>660</v>
      </c>
      <c r="D12" s="55" t="s">
        <v>1304</v>
      </c>
      <c r="E12" s="56"/>
      <c r="F12" s="3">
        <f>SUMIFS(Data_IS!E:E,Data_IS!A:A,B12)</f>
        <v>67</v>
      </c>
      <c r="G12" s="3">
        <f t="shared" si="1"/>
        <v>0</v>
      </c>
      <c r="H12" s="20"/>
      <c r="I12" s="20"/>
      <c r="J12" s="20"/>
    </row>
    <row r="13" spans="2:10" x14ac:dyDescent="0.25">
      <c r="B13" s="1"/>
      <c r="C13" s="2"/>
      <c r="D13" s="2"/>
      <c r="E13" s="3"/>
      <c r="F13" s="3"/>
      <c r="G13" s="3"/>
      <c r="H13" s="3"/>
      <c r="I13" s="3"/>
      <c r="J13" s="3"/>
    </row>
    <row r="14" spans="2:10" x14ac:dyDescent="0.25">
      <c r="B14" s="27" t="s">
        <v>664</v>
      </c>
      <c r="C14" s="12" t="s">
        <v>665</v>
      </c>
      <c r="D14" s="12" t="s">
        <v>705</v>
      </c>
      <c r="E14" s="13"/>
      <c r="F14" s="23">
        <f>SUM(F15:F17)</f>
        <v>358</v>
      </c>
      <c r="G14" s="23">
        <f>SUM(G15:G17)</f>
        <v>0</v>
      </c>
      <c r="H14" s="23">
        <f>SUM(H15:H17)</f>
        <v>0</v>
      </c>
      <c r="I14" s="23">
        <f>SUM(I15:I17)</f>
        <v>0</v>
      </c>
      <c r="J14" s="23">
        <f>SUM(J15:J17)</f>
        <v>0</v>
      </c>
    </row>
    <row r="15" spans="2:10" x14ac:dyDescent="0.25">
      <c r="B15" s="29" t="s">
        <v>664</v>
      </c>
      <c r="C15" s="2" t="s">
        <v>665</v>
      </c>
      <c r="D15" s="2" t="s">
        <v>88</v>
      </c>
      <c r="E15" s="3" t="s">
        <v>89</v>
      </c>
      <c r="F15" s="3">
        <f>SUMIFS(Data_NHS!F:F,Data_NHS!D:D,SW!$D15)</f>
        <v>48</v>
      </c>
      <c r="G15" s="3">
        <f t="shared" ref="G15:G17" si="2">SUM(H15:J15)</f>
        <v>0</v>
      </c>
      <c r="H15" s="20"/>
      <c r="I15" s="20"/>
      <c r="J15" s="20"/>
    </row>
    <row r="16" spans="2:10" x14ac:dyDescent="0.25">
      <c r="B16" s="1" t="s">
        <v>664</v>
      </c>
      <c r="C16" s="2" t="s">
        <v>665</v>
      </c>
      <c r="D16" s="2" t="s">
        <v>64</v>
      </c>
      <c r="E16" s="3" t="s">
        <v>65</v>
      </c>
      <c r="F16" s="3">
        <f>SUMIFS(Data_NHS!F:F,Data_NHS!D:D,SW!$D16)</f>
        <v>293</v>
      </c>
      <c r="G16" s="3">
        <f t="shared" ref="G16" si="3">SUM(H16:J16)</f>
        <v>0</v>
      </c>
      <c r="H16" s="20"/>
      <c r="I16" s="20"/>
      <c r="J16" s="20"/>
    </row>
    <row r="17" spans="2:10" x14ac:dyDescent="0.25">
      <c r="B17" s="1" t="s">
        <v>664</v>
      </c>
      <c r="C17" s="2" t="s">
        <v>665</v>
      </c>
      <c r="D17" s="55" t="s">
        <v>1304</v>
      </c>
      <c r="E17" s="56"/>
      <c r="F17" s="3">
        <f>SUMIFS(Data_IS!E:E,Data_IS!A:A,B17)</f>
        <v>17</v>
      </c>
      <c r="G17" s="3">
        <f t="shared" si="2"/>
        <v>0</v>
      </c>
      <c r="H17" s="20"/>
      <c r="I17" s="20"/>
      <c r="J17" s="20"/>
    </row>
    <row r="18" spans="2:10" x14ac:dyDescent="0.25">
      <c r="B18" s="1"/>
      <c r="C18" s="2"/>
      <c r="D18" s="2"/>
      <c r="E18" s="3"/>
      <c r="F18" s="3"/>
      <c r="G18" s="3"/>
      <c r="H18" s="3"/>
      <c r="I18" s="3"/>
      <c r="J18" s="3"/>
    </row>
    <row r="19" spans="2:10" x14ac:dyDescent="0.25">
      <c r="B19" s="27" t="s">
        <v>670</v>
      </c>
      <c r="C19" s="12" t="s">
        <v>671</v>
      </c>
      <c r="D19" s="12" t="s">
        <v>705</v>
      </c>
      <c r="E19" s="13"/>
      <c r="F19" s="23">
        <f>SUM(F20:F22)</f>
        <v>23</v>
      </c>
      <c r="G19" s="23">
        <f>SUM(G20:G22)</f>
        <v>0</v>
      </c>
      <c r="H19" s="23">
        <f>SUM(H20:H22)</f>
        <v>0</v>
      </c>
      <c r="I19" s="23">
        <f>SUM(I20:I22)</f>
        <v>0</v>
      </c>
      <c r="J19" s="23">
        <f>SUM(J20:J22)</f>
        <v>0</v>
      </c>
    </row>
    <row r="20" spans="2:10" x14ac:dyDescent="0.25">
      <c r="B20" s="1" t="s">
        <v>670</v>
      </c>
      <c r="C20" s="2" t="s">
        <v>671</v>
      </c>
      <c r="D20" s="2" t="s">
        <v>78</v>
      </c>
      <c r="E20" s="3" t="s">
        <v>79</v>
      </c>
      <c r="F20" s="3">
        <f>SUMIFS(Data_NHS!F:F,Data_NHS!D:D,SW!$D20)</f>
        <v>0</v>
      </c>
      <c r="G20" s="3">
        <f t="shared" ref="G20:G22" si="4">SUM(H20:J20)</f>
        <v>0</v>
      </c>
      <c r="H20" s="20"/>
      <c r="I20" s="20"/>
      <c r="J20" s="20"/>
    </row>
    <row r="21" spans="2:10" x14ac:dyDescent="0.25">
      <c r="B21" s="1" t="s">
        <v>670</v>
      </c>
      <c r="C21" s="2" t="s">
        <v>671</v>
      </c>
      <c r="D21" s="2" t="s">
        <v>72</v>
      </c>
      <c r="E21" s="3" t="s">
        <v>73</v>
      </c>
      <c r="F21" s="3">
        <f>SUMIFS(Data_NHS!F:F,Data_NHS!D:D,SW!$D21)</f>
        <v>23</v>
      </c>
      <c r="G21" s="3">
        <f t="shared" si="4"/>
        <v>0</v>
      </c>
      <c r="H21" s="20"/>
      <c r="I21" s="20"/>
      <c r="J21" s="20"/>
    </row>
    <row r="22" spans="2:10" x14ac:dyDescent="0.25">
      <c r="B22" s="1" t="s">
        <v>670</v>
      </c>
      <c r="C22" s="2" t="s">
        <v>671</v>
      </c>
      <c r="D22" s="55" t="s">
        <v>1304</v>
      </c>
      <c r="E22" s="56"/>
      <c r="F22" s="3">
        <f>SUMIFS(Data_IS!E:E,Data_IS!A:A,B22)</f>
        <v>0</v>
      </c>
      <c r="G22" s="3">
        <f t="shared" si="4"/>
        <v>0</v>
      </c>
      <c r="H22" s="20"/>
      <c r="I22" s="20"/>
      <c r="J22" s="20"/>
    </row>
    <row r="23" spans="2:10" x14ac:dyDescent="0.25">
      <c r="B23" s="1"/>
      <c r="C23" s="2"/>
      <c r="D23" s="2"/>
      <c r="E23" s="3"/>
      <c r="F23" s="3"/>
      <c r="G23" s="3"/>
      <c r="H23" s="3"/>
      <c r="I23" s="3"/>
      <c r="J23" s="3"/>
    </row>
    <row r="24" spans="2:10" x14ac:dyDescent="0.25">
      <c r="B24" s="27" t="s">
        <v>674</v>
      </c>
      <c r="C24" s="12" t="s">
        <v>675</v>
      </c>
      <c r="D24" s="12" t="s">
        <v>705</v>
      </c>
      <c r="E24" s="13"/>
      <c r="F24" s="23">
        <f>SUM(F25:F28)</f>
        <v>1175</v>
      </c>
      <c r="G24" s="23">
        <f>SUM(G25:G28)</f>
        <v>0</v>
      </c>
      <c r="H24" s="23">
        <f>SUM(H25:H28)</f>
        <v>0</v>
      </c>
      <c r="I24" s="23">
        <f>SUM(I25:I28)</f>
        <v>0</v>
      </c>
      <c r="J24" s="23">
        <f>SUM(J25:J28)</f>
        <v>0</v>
      </c>
    </row>
    <row r="25" spans="2:10" x14ac:dyDescent="0.25">
      <c r="B25" s="1" t="s">
        <v>674</v>
      </c>
      <c r="C25" s="2" t="s">
        <v>675</v>
      </c>
      <c r="D25" s="2" t="s">
        <v>76</v>
      </c>
      <c r="E25" s="3" t="s">
        <v>77</v>
      </c>
      <c r="F25" s="3">
        <f>SUMIFS(Data_NHS!F:F,Data_NHS!D:D,SW!$D25)</f>
        <v>475</v>
      </c>
      <c r="G25" s="3">
        <f t="shared" ref="G25:G28" si="5">SUM(H25:J25)</f>
        <v>0</v>
      </c>
      <c r="H25" s="20"/>
      <c r="I25" s="20"/>
      <c r="J25" s="20"/>
    </row>
    <row r="26" spans="2:10" x14ac:dyDescent="0.25">
      <c r="B26" s="1" t="s">
        <v>674</v>
      </c>
      <c r="C26" s="2" t="s">
        <v>675</v>
      </c>
      <c r="D26" s="2" t="s">
        <v>66</v>
      </c>
      <c r="E26" s="3" t="s">
        <v>67</v>
      </c>
      <c r="F26" s="3">
        <f>SUMIFS(Data_NHS!F:F,Data_NHS!D:D,SW!$D26)</f>
        <v>173</v>
      </c>
      <c r="G26" s="3">
        <f t="shared" si="5"/>
        <v>0</v>
      </c>
      <c r="H26" s="20"/>
      <c r="I26" s="20"/>
      <c r="J26" s="20"/>
    </row>
    <row r="27" spans="2:10" x14ac:dyDescent="0.25">
      <c r="B27" s="1" t="s">
        <v>674</v>
      </c>
      <c r="C27" s="2" t="s">
        <v>675</v>
      </c>
      <c r="D27" s="2" t="s">
        <v>80</v>
      </c>
      <c r="E27" s="3" t="s">
        <v>81</v>
      </c>
      <c r="F27" s="3">
        <f>SUMIFS(Data_NHS!F:F,Data_NHS!D:D,SW!$D27)</f>
        <v>470</v>
      </c>
      <c r="G27" s="3">
        <f t="shared" si="5"/>
        <v>0</v>
      </c>
      <c r="H27" s="20"/>
      <c r="I27" s="20"/>
      <c r="J27" s="20"/>
    </row>
    <row r="28" spans="2:10" x14ac:dyDescent="0.25">
      <c r="B28" s="1" t="s">
        <v>674</v>
      </c>
      <c r="C28" s="2" t="s">
        <v>675</v>
      </c>
      <c r="D28" s="55" t="s">
        <v>1304</v>
      </c>
      <c r="E28" s="56"/>
      <c r="F28" s="3">
        <f>SUMIFS(Data_IS!E:E,Data_IS!A:A,B28)</f>
        <v>57</v>
      </c>
      <c r="G28" s="3">
        <f t="shared" si="5"/>
        <v>0</v>
      </c>
      <c r="H28" s="20"/>
      <c r="I28" s="20"/>
      <c r="J28" s="20"/>
    </row>
    <row r="29" spans="2:10" x14ac:dyDescent="0.25">
      <c r="B29" s="1"/>
      <c r="C29" s="2"/>
      <c r="D29" s="2"/>
      <c r="E29" s="3"/>
      <c r="F29" s="3"/>
      <c r="G29" s="3"/>
      <c r="H29" s="3"/>
      <c r="I29" s="3"/>
      <c r="J29" s="3"/>
    </row>
    <row r="30" spans="2:10" x14ac:dyDescent="0.25">
      <c r="B30" s="27" t="s">
        <v>683</v>
      </c>
      <c r="C30" s="12" t="s">
        <v>684</v>
      </c>
      <c r="D30" s="12" t="s">
        <v>705</v>
      </c>
      <c r="E30" s="13"/>
      <c r="F30" s="23">
        <f>SUM(F31:F33)</f>
        <v>304</v>
      </c>
      <c r="G30" s="23">
        <f>SUM(G31:G33)</f>
        <v>0</v>
      </c>
      <c r="H30" s="23">
        <f>SUM(H31:H33)</f>
        <v>0</v>
      </c>
      <c r="I30" s="23">
        <f>SUM(I31:I33)</f>
        <v>0</v>
      </c>
      <c r="J30" s="23">
        <f>SUM(J31:J33)</f>
        <v>0</v>
      </c>
    </row>
    <row r="31" spans="2:10" x14ac:dyDescent="0.25">
      <c r="B31" s="1" t="s">
        <v>683</v>
      </c>
      <c r="C31" s="2" t="s">
        <v>684</v>
      </c>
      <c r="D31" s="2" t="s">
        <v>68</v>
      </c>
      <c r="E31" s="3" t="s">
        <v>69</v>
      </c>
      <c r="F31" s="3">
        <f>SUMIFS(Data_NHS!F:F,Data_NHS!D:D,SW!$D31)</f>
        <v>110</v>
      </c>
      <c r="G31" s="3">
        <f t="shared" ref="G31:G33" si="6">SUM(H31:J31)</f>
        <v>0</v>
      </c>
      <c r="H31" s="20"/>
      <c r="I31" s="20"/>
      <c r="J31" s="20"/>
    </row>
    <row r="32" spans="2:10" x14ac:dyDescent="0.25">
      <c r="B32" s="1" t="s">
        <v>683</v>
      </c>
      <c r="C32" s="2" t="s">
        <v>684</v>
      </c>
      <c r="D32" s="2" t="s">
        <v>60</v>
      </c>
      <c r="E32" s="3" t="s">
        <v>61</v>
      </c>
      <c r="F32" s="3">
        <f>SUMIFS(Data_NHS!F:F,Data_NHS!D:D,SW!$D32)</f>
        <v>193</v>
      </c>
      <c r="G32" s="3">
        <f t="shared" si="6"/>
        <v>0</v>
      </c>
      <c r="H32" s="20"/>
      <c r="I32" s="20"/>
      <c r="J32" s="20"/>
    </row>
    <row r="33" spans="2:10" x14ac:dyDescent="0.25">
      <c r="B33" s="1" t="s">
        <v>683</v>
      </c>
      <c r="C33" s="2" t="s">
        <v>684</v>
      </c>
      <c r="D33" s="55" t="s">
        <v>1304</v>
      </c>
      <c r="E33" s="56"/>
      <c r="F33" s="3">
        <f>SUMIFS(Data_IS!E:E,Data_IS!A:A,B33)</f>
        <v>1</v>
      </c>
      <c r="G33" s="3">
        <f t="shared" si="6"/>
        <v>0</v>
      </c>
      <c r="H33" s="20"/>
      <c r="I33" s="20"/>
      <c r="J33" s="20"/>
    </row>
    <row r="34" spans="2:10" x14ac:dyDescent="0.25">
      <c r="B34" s="1"/>
      <c r="C34" s="2"/>
      <c r="D34" s="2"/>
      <c r="E34" s="3"/>
      <c r="F34" s="3"/>
      <c r="G34" s="3"/>
      <c r="H34" s="3"/>
      <c r="I34" s="3"/>
      <c r="J34" s="3"/>
    </row>
    <row r="35" spans="2:10" x14ac:dyDescent="0.25">
      <c r="B35" s="27" t="s">
        <v>691</v>
      </c>
      <c r="C35" s="12" t="s">
        <v>692</v>
      </c>
      <c r="D35" s="12" t="s">
        <v>705</v>
      </c>
      <c r="E35" s="13"/>
      <c r="F35" s="23">
        <f>SUM(F36:F37)</f>
        <v>4</v>
      </c>
      <c r="G35" s="23">
        <f>SUM(G36:G37)</f>
        <v>0</v>
      </c>
      <c r="H35" s="23">
        <f>SUM(H36:H37)</f>
        <v>0</v>
      </c>
      <c r="I35" s="23">
        <f>SUM(I36:I37)</f>
        <v>0</v>
      </c>
      <c r="J35" s="23">
        <f>SUM(J36:J37)</f>
        <v>0</v>
      </c>
    </row>
    <row r="36" spans="2:10" x14ac:dyDescent="0.25">
      <c r="B36" s="1" t="s">
        <v>691</v>
      </c>
      <c r="C36" s="2" t="s">
        <v>692</v>
      </c>
      <c r="D36" s="2" t="s">
        <v>86</v>
      </c>
      <c r="E36" s="3" t="s">
        <v>87</v>
      </c>
      <c r="F36" s="3">
        <f>SUMIFS(Data_NHS!F:F,Data_NHS!D:D,SW!$D36)</f>
        <v>0</v>
      </c>
      <c r="G36" s="3">
        <f t="shared" ref="G36:G37" si="7">SUM(H36:J36)</f>
        <v>0</v>
      </c>
      <c r="H36" s="20"/>
      <c r="I36" s="20"/>
      <c r="J36" s="20"/>
    </row>
    <row r="37" spans="2:10" x14ac:dyDescent="0.25">
      <c r="B37" s="1" t="s">
        <v>691</v>
      </c>
      <c r="C37" s="2" t="s">
        <v>692</v>
      </c>
      <c r="D37" s="55" t="s">
        <v>1304</v>
      </c>
      <c r="E37" s="56"/>
      <c r="F37" s="3">
        <f>SUMIFS(Data_IS!E:E,Data_IS!A:A,B37)</f>
        <v>4</v>
      </c>
      <c r="G37" s="3">
        <f t="shared" si="7"/>
        <v>0</v>
      </c>
      <c r="H37" s="20"/>
      <c r="I37" s="20"/>
      <c r="J37" s="20"/>
    </row>
    <row r="38" spans="2:10" x14ac:dyDescent="0.25">
      <c r="B38" s="1"/>
      <c r="C38" s="2"/>
      <c r="D38" s="2"/>
      <c r="E38" s="3"/>
      <c r="F38" s="3"/>
      <c r="G38" s="3"/>
      <c r="H38" s="3"/>
      <c r="I38" s="3"/>
      <c r="J38" s="3"/>
    </row>
    <row r="39" spans="2:10" x14ac:dyDescent="0.25">
      <c r="B39" s="27" t="s">
        <v>696</v>
      </c>
      <c r="C39" s="12" t="s">
        <v>697</v>
      </c>
      <c r="D39" s="12" t="s">
        <v>705</v>
      </c>
      <c r="E39" s="13"/>
      <c r="F39" s="23">
        <f>SUM(F40:F42)</f>
        <v>78</v>
      </c>
      <c r="G39" s="23">
        <f>SUM(G40:G42)</f>
        <v>0</v>
      </c>
      <c r="H39" s="23">
        <f>SUM(H40:H42)</f>
        <v>0</v>
      </c>
      <c r="I39" s="23">
        <f>SUM(I40:I42)</f>
        <v>0</v>
      </c>
      <c r="J39" s="23">
        <f>SUM(J40:J42)</f>
        <v>0</v>
      </c>
    </row>
    <row r="40" spans="2:10" x14ac:dyDescent="0.25">
      <c r="B40" s="1" t="s">
        <v>696</v>
      </c>
      <c r="C40" s="2" t="s">
        <v>697</v>
      </c>
      <c r="D40" s="2" t="s">
        <v>74</v>
      </c>
      <c r="E40" s="3" t="s">
        <v>75</v>
      </c>
      <c r="F40" s="3">
        <f>SUMIFS(Data_NHS!F:F,Data_NHS!D:D,SW!$D40)</f>
        <v>61</v>
      </c>
      <c r="G40" s="3">
        <f t="shared" ref="G40:G42" si="8">SUM(H40:J40)</f>
        <v>0</v>
      </c>
      <c r="H40" s="20"/>
      <c r="I40" s="20"/>
      <c r="J40" s="20"/>
    </row>
    <row r="41" spans="2:10" x14ac:dyDescent="0.25">
      <c r="B41" s="1" t="s">
        <v>696</v>
      </c>
      <c r="C41" s="2" t="s">
        <v>697</v>
      </c>
      <c r="D41" s="2" t="s">
        <v>62</v>
      </c>
      <c r="E41" s="3" t="s">
        <v>63</v>
      </c>
      <c r="F41" s="3">
        <f>SUMIFS(Data_NHS!F:F,Data_NHS!D:D,SW!$D41)</f>
        <v>12</v>
      </c>
      <c r="G41" s="3">
        <f t="shared" si="8"/>
        <v>0</v>
      </c>
      <c r="H41" s="20"/>
      <c r="I41" s="20"/>
      <c r="J41" s="20"/>
    </row>
    <row r="42" spans="2:10" x14ac:dyDescent="0.25">
      <c r="B42" s="28" t="s">
        <v>696</v>
      </c>
      <c r="C42" s="18" t="s">
        <v>697</v>
      </c>
      <c r="D42" s="53" t="s">
        <v>1304</v>
      </c>
      <c r="E42" s="54"/>
      <c r="F42" s="16">
        <f>SUMIFS(Data_IS!E:E,Data_IS!A:A,B42)</f>
        <v>5</v>
      </c>
      <c r="G42" s="16">
        <f t="shared" si="8"/>
        <v>0</v>
      </c>
      <c r="H42" s="21"/>
      <c r="I42" s="21"/>
      <c r="J42" s="21"/>
    </row>
    <row r="44" spans="2:10" x14ac:dyDescent="0.25">
      <c r="B44" s="39" t="s">
        <v>1305</v>
      </c>
    </row>
  </sheetData>
  <mergeCells count="10">
    <mergeCell ref="H2:J2"/>
    <mergeCell ref="D33:E33"/>
    <mergeCell ref="D42:E42"/>
    <mergeCell ref="D37:E37"/>
    <mergeCell ref="G3:J3"/>
    <mergeCell ref="B6:E6"/>
    <mergeCell ref="D12:E12"/>
    <mergeCell ref="D17:E17"/>
    <mergeCell ref="D22:E22"/>
    <mergeCell ref="D28:E2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Summary</vt:lpstr>
      <vt:lpstr>EoE</vt:lpstr>
      <vt:lpstr>London</vt:lpstr>
      <vt:lpstr>Methodology</vt:lpstr>
      <vt:lpstr>Summary table</vt:lpstr>
      <vt:lpstr>NEY</vt:lpstr>
      <vt:lpstr>NW</vt:lpstr>
      <vt:lpstr>SE</vt:lpstr>
      <vt:lpstr>SW</vt:lpstr>
      <vt:lpstr>Definitions</vt:lpstr>
      <vt:lpstr>Data_NHS</vt:lpstr>
      <vt:lpstr>Data_IS</vt:lpstr>
      <vt:lpstr>National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Gibbins, Chris</dc:creator>
  <cp:lastModifiedBy>Gibbins, Chris</cp:lastModifiedBy>
  <dcterms:created xsi:type="dcterms:W3CDTF">2022-07-27T08:45:05Z</dcterms:created>
  <dcterms:modified xsi:type="dcterms:W3CDTF">2022-08-08T19:13:26Z</dcterms:modified>
</cp:coreProperties>
</file>