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hsengland.sharepoint.com/sites/PCCSS/prcg/pr/OpenLib/DENT adhoc/HSCC_enquiry/"/>
    </mc:Choice>
  </mc:AlternateContent>
  <xr:revisionPtr revIDLastSave="29" documentId="8_{63575D92-3B31-400A-B8EE-9402DEE07D08}" xr6:coauthVersionLast="47" xr6:coauthVersionMax="47" xr10:uidLastSave="{FECE9391-E193-4962-849A-011B0DA888FE}"/>
  <bookViews>
    <workbookView xWindow="33720" yWindow="-120" windowWidth="29040" windowHeight="15840" activeTab="4" xr2:uid="{D2F65BF0-D483-4573-BC66-937B34E2E610}"/>
  </bookViews>
  <sheets>
    <sheet name="Unique patients" sheetId="1" r:id="rId1"/>
    <sheet name="UDAdeliveryQuarterly" sheetId="2" r:id="rId2"/>
    <sheet name="Percentage delivery monthly" sheetId="4" r:id="rId3"/>
    <sheet name="New patients" sheetId="6" r:id="rId4"/>
    <sheet name="Methodology"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4" i="1"/>
  <c r="C5" i="1"/>
  <c r="C6" i="1"/>
  <c r="C7" i="1"/>
  <c r="C8" i="1"/>
  <c r="C9" i="1"/>
  <c r="C10" i="1"/>
  <c r="C11" i="1"/>
  <c r="C12" i="1"/>
  <c r="C13" i="1"/>
  <c r="C14" i="1"/>
  <c r="C15" i="1"/>
  <c r="C16" i="1"/>
  <c r="C17" i="1"/>
  <c r="C18" i="1"/>
  <c r="C19" i="1"/>
  <c r="C20" i="1"/>
  <c r="C21" i="1"/>
  <c r="C2" i="1"/>
  <c r="D9" i="2"/>
  <c r="D8" i="2"/>
  <c r="D7" i="2"/>
  <c r="D6" i="2"/>
  <c r="D5" i="2"/>
  <c r="D4" i="2"/>
  <c r="D3" i="2"/>
  <c r="D2" i="2"/>
  <c r="D11" i="2"/>
  <c r="D12" i="2"/>
  <c r="D13" i="2"/>
  <c r="D14" i="2"/>
  <c r="D15" i="2"/>
  <c r="D16" i="2"/>
  <c r="D17" i="2"/>
  <c r="D18" i="2"/>
  <c r="D19" i="2"/>
  <c r="D20" i="2"/>
  <c r="D21" i="2"/>
  <c r="D10" i="2"/>
</calcChain>
</file>

<file path=xl/sharedStrings.xml><?xml version="1.0" encoding="utf-8"?>
<sst xmlns="http://schemas.openxmlformats.org/spreadsheetml/2006/main" count="16" uniqueCount="12">
  <si>
    <t>Percentage of April 2018 unique patients seen</t>
  </si>
  <si>
    <t>Unique patients seen in previous 12 months</t>
  </si>
  <si>
    <t>Percentage of expected contracted activity delivered</t>
  </si>
  <si>
    <t>Month</t>
  </si>
  <si>
    <t>Percentage contracted UDAs delivered in this month</t>
  </si>
  <si>
    <t>Annual contracted UDAs</t>
  </si>
  <si>
    <t>Quarterly UDAs delivered</t>
  </si>
  <si>
    <t>Percentage of dental contracts seeing at least one new adult patient</t>
  </si>
  <si>
    <t>Percentage of dental contracts seeing at least one new child patient</t>
  </si>
  <si>
    <t>Quarter Starting</t>
  </si>
  <si>
    <t>NOTE: Data for Q4 2022/23 is up to the end of the NHS BSA March payment schedule and so is incomplete</t>
  </si>
  <si>
    <t>NOTE: Data for March 2023 is up to the end of the NHS BSA March payment schedule and so is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</si>
</sst>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
    <xf numFmtId="0" fontId="0" fillId="0" borderId="0" xfId="0"/>
    <xf numFmtId="9" fontId="0" fillId="0" borderId="0" xfId="2" applyFont="1"/>
    <xf numFmtId="164" fontId="0" fillId="0" borderId="0" xfId="1" applyNumberFormat="1" applyFont="1"/>
    <xf numFmtId="17" fontId="0" fillId="0" borderId="0" xfId="0" applyNumberFormat="1"/>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UDAdeliveryQuarterly!$C$1</c:f>
              <c:strCache>
                <c:ptCount val="1"/>
                <c:pt idx="0">
                  <c:v>Quarterly UDAs delivered</c:v>
                </c:pt>
              </c:strCache>
            </c:strRef>
          </c:tx>
          <c:spPr>
            <a:ln w="28575" cap="rnd">
              <a:solidFill>
                <a:schemeClr val="accent1"/>
              </a:solidFill>
              <a:round/>
            </a:ln>
            <a:effectLst/>
          </c:spPr>
          <c:marker>
            <c:symbol val="none"/>
          </c:marker>
          <c:cat>
            <c:numRef>
              <c:f>UDAdeliveryQuarterly!$A$2:$A$21</c:f>
              <c:numCache>
                <c:formatCode>mmm\-yy</c:formatCode>
                <c:ptCount val="20"/>
                <c:pt idx="0">
                  <c:v>43191</c:v>
                </c:pt>
                <c:pt idx="1">
                  <c:v>43282</c:v>
                </c:pt>
                <c:pt idx="2">
                  <c:v>43374</c:v>
                </c:pt>
                <c:pt idx="3">
                  <c:v>43466</c:v>
                </c:pt>
                <c:pt idx="4">
                  <c:v>43556</c:v>
                </c:pt>
                <c:pt idx="5">
                  <c:v>43647</c:v>
                </c:pt>
                <c:pt idx="6">
                  <c:v>43739</c:v>
                </c:pt>
                <c:pt idx="7">
                  <c:v>43831</c:v>
                </c:pt>
                <c:pt idx="8">
                  <c:v>43922</c:v>
                </c:pt>
                <c:pt idx="9">
                  <c:v>44013</c:v>
                </c:pt>
                <c:pt idx="10">
                  <c:v>44105</c:v>
                </c:pt>
                <c:pt idx="11">
                  <c:v>44197</c:v>
                </c:pt>
                <c:pt idx="12">
                  <c:v>44287</c:v>
                </c:pt>
                <c:pt idx="13">
                  <c:v>44378</c:v>
                </c:pt>
                <c:pt idx="14">
                  <c:v>44470</c:v>
                </c:pt>
                <c:pt idx="15">
                  <c:v>44562</c:v>
                </c:pt>
                <c:pt idx="16">
                  <c:v>44652</c:v>
                </c:pt>
                <c:pt idx="17">
                  <c:v>44743</c:v>
                </c:pt>
                <c:pt idx="18">
                  <c:v>44835</c:v>
                </c:pt>
                <c:pt idx="19">
                  <c:v>44927</c:v>
                </c:pt>
              </c:numCache>
            </c:numRef>
          </c:cat>
          <c:val>
            <c:numRef>
              <c:f>UDAdeliveryQuarterly!$C$2:$C$21</c:f>
              <c:numCache>
                <c:formatCode>General</c:formatCode>
                <c:ptCount val="20"/>
                <c:pt idx="0">
                  <c:v>14909967.599999901</c:v>
                </c:pt>
                <c:pt idx="1">
                  <c:v>21074326.600000001</c:v>
                </c:pt>
                <c:pt idx="2">
                  <c:v>20533101.199999999</c:v>
                </c:pt>
                <c:pt idx="3">
                  <c:v>21813611.800000001</c:v>
                </c:pt>
                <c:pt idx="4">
                  <c:v>14542805.4</c:v>
                </c:pt>
                <c:pt idx="5">
                  <c:v>21314949.800000001</c:v>
                </c:pt>
                <c:pt idx="6">
                  <c:v>20099469.600000001</c:v>
                </c:pt>
                <c:pt idx="7">
                  <c:v>21549911.399999902</c:v>
                </c:pt>
                <c:pt idx="8">
                  <c:v>261854.40000000101</c:v>
                </c:pt>
                <c:pt idx="9">
                  <c:v>4434555.0000000102</c:v>
                </c:pt>
                <c:pt idx="10">
                  <c:v>6870994.2000000495</c:v>
                </c:pt>
                <c:pt idx="11">
                  <c:v>11344928.4</c:v>
                </c:pt>
                <c:pt idx="12">
                  <c:v>11142503.199999999</c:v>
                </c:pt>
                <c:pt idx="13">
                  <c:v>13626212</c:v>
                </c:pt>
                <c:pt idx="14">
                  <c:v>13769540.199999999</c:v>
                </c:pt>
                <c:pt idx="15">
                  <c:v>16061786.999999899</c:v>
                </c:pt>
                <c:pt idx="16">
                  <c:v>13530309</c:v>
                </c:pt>
                <c:pt idx="17">
                  <c:v>15641008.199999999</c:v>
                </c:pt>
                <c:pt idx="18">
                  <c:v>17029407.7999999</c:v>
                </c:pt>
                <c:pt idx="19">
                  <c:v>19689718.599999901</c:v>
                </c:pt>
              </c:numCache>
            </c:numRef>
          </c:val>
          <c:smooth val="0"/>
          <c:extLst>
            <c:ext xmlns:c16="http://schemas.microsoft.com/office/drawing/2014/chart" uri="{C3380CC4-5D6E-409C-BE32-E72D297353CC}">
              <c16:uniqueId val="{00000000-ACA1-4218-913D-032D4C8DAE08}"/>
            </c:ext>
          </c:extLst>
        </c:ser>
        <c:dLbls>
          <c:showLegendKey val="0"/>
          <c:showVal val="0"/>
          <c:showCatName val="0"/>
          <c:showSerName val="0"/>
          <c:showPercent val="0"/>
          <c:showBubbleSize val="0"/>
        </c:dLbls>
        <c:smooth val="0"/>
        <c:axId val="860579695"/>
        <c:axId val="1347938207"/>
      </c:lineChart>
      <c:dateAx>
        <c:axId val="86057969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938207"/>
        <c:crosses val="autoZero"/>
        <c:auto val="1"/>
        <c:lblOffset val="100"/>
        <c:baseTimeUnit val="months"/>
      </c:dateAx>
      <c:valAx>
        <c:axId val="1347938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0579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'Percentage delivery monthly'!$B$1</c:f>
              <c:strCache>
                <c:ptCount val="1"/>
                <c:pt idx="0">
                  <c:v>Percentage contracted UDAs delivered in this month</c:v>
                </c:pt>
              </c:strCache>
            </c:strRef>
          </c:tx>
          <c:spPr>
            <a:ln w="28575" cap="rnd">
              <a:solidFill>
                <a:schemeClr val="accent1"/>
              </a:solidFill>
              <a:round/>
            </a:ln>
            <a:effectLst/>
          </c:spPr>
          <c:marker>
            <c:symbol val="none"/>
          </c:marker>
          <c:cat>
            <c:numRef>
              <c:f>'Percentage delivery monthly'!$A$2:$A$25</c:f>
              <c:numCache>
                <c:formatCode>mmm\-yy</c:formatCode>
                <c:ptCount val="24"/>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numCache>
            </c:numRef>
          </c:cat>
          <c:val>
            <c:numRef>
              <c:f>'Percentage delivery monthly'!$B$2:$B$25</c:f>
              <c:numCache>
                <c:formatCode>0%</c:formatCode>
                <c:ptCount val="24"/>
                <c:pt idx="0">
                  <c:v>0.38092900425852189</c:v>
                </c:pt>
                <c:pt idx="1">
                  <c:v>0.57332486766471413</c:v>
                </c:pt>
                <c:pt idx="2">
                  <c:v>0.59413732616103188</c:v>
                </c:pt>
                <c:pt idx="3">
                  <c:v>0.62313017148976957</c:v>
                </c:pt>
                <c:pt idx="4">
                  <c:v>0.68807549637325183</c:v>
                </c:pt>
                <c:pt idx="5">
                  <c:v>0.57903498386924301</c:v>
                </c:pt>
                <c:pt idx="6">
                  <c:v>0.60150065487815341</c:v>
                </c:pt>
                <c:pt idx="7">
                  <c:v>0.74597145078782956</c:v>
                </c:pt>
                <c:pt idx="8">
                  <c:v>0.56136650636163654</c:v>
                </c:pt>
                <c:pt idx="9">
                  <c:v>0.63775025344129688</c:v>
                </c:pt>
                <c:pt idx="10">
                  <c:v>0.73487576691820922</c:v>
                </c:pt>
                <c:pt idx="11">
                  <c:v>0.85140683051078137</c:v>
                </c:pt>
                <c:pt idx="12">
                  <c:v>0.37009330005557317</c:v>
                </c:pt>
                <c:pt idx="13">
                  <c:v>0.74427786843250854</c:v>
                </c:pt>
                <c:pt idx="14">
                  <c:v>0.77595062433353723</c:v>
                </c:pt>
                <c:pt idx="15">
                  <c:v>0.68810423793779718</c:v>
                </c:pt>
                <c:pt idx="16">
                  <c:v>0.79726077533792328</c:v>
                </c:pt>
                <c:pt idx="17">
                  <c:v>0.69969808742655981</c:v>
                </c:pt>
                <c:pt idx="18">
                  <c:v>0.74150311637486743</c:v>
                </c:pt>
                <c:pt idx="19">
                  <c:v>0.92927286135408271</c:v>
                </c:pt>
                <c:pt idx="20">
                  <c:v>0.71262892171410297</c:v>
                </c:pt>
                <c:pt idx="21">
                  <c:v>0.84366902174888014</c:v>
                </c:pt>
                <c:pt idx="22">
                  <c:v>0.9017396821386795</c:v>
                </c:pt>
                <c:pt idx="23">
                  <c:v>1.0134415165450512</c:v>
                </c:pt>
              </c:numCache>
            </c:numRef>
          </c:val>
          <c:smooth val="0"/>
          <c:extLst>
            <c:ext xmlns:c16="http://schemas.microsoft.com/office/drawing/2014/chart" uri="{C3380CC4-5D6E-409C-BE32-E72D297353CC}">
              <c16:uniqueId val="{00000000-A133-4253-B058-462D8FADC8B0}"/>
            </c:ext>
          </c:extLst>
        </c:ser>
        <c:dLbls>
          <c:showLegendKey val="0"/>
          <c:showVal val="0"/>
          <c:showCatName val="0"/>
          <c:showSerName val="0"/>
          <c:showPercent val="0"/>
          <c:showBubbleSize val="0"/>
        </c:dLbls>
        <c:smooth val="0"/>
        <c:axId val="223856799"/>
        <c:axId val="1198973583"/>
      </c:lineChart>
      <c:dateAx>
        <c:axId val="22385679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8973583"/>
        <c:crosses val="autoZero"/>
        <c:auto val="1"/>
        <c:lblOffset val="100"/>
        <c:baseTimeUnit val="months"/>
      </c:dateAx>
      <c:valAx>
        <c:axId val="11989735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3856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11112</xdr:colOff>
      <xdr:row>2</xdr:row>
      <xdr:rowOff>17462</xdr:rowOff>
    </xdr:from>
    <xdr:to>
      <xdr:col>14</xdr:col>
      <xdr:colOff>530225</xdr:colOff>
      <xdr:row>19</xdr:row>
      <xdr:rowOff>139700</xdr:rowOff>
    </xdr:to>
    <xdr:graphicFrame macro="">
      <xdr:nvGraphicFramePr>
        <xdr:cNvPr id="5" name="Chart 4">
          <a:extLst>
            <a:ext uri="{FF2B5EF4-FFF2-40B4-BE49-F238E27FC236}">
              <a16:creationId xmlns:a16="http://schemas.microsoft.com/office/drawing/2014/main" id="{55881643-1586-841A-4115-9A67DAD746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1586</xdr:colOff>
      <xdr:row>1</xdr:row>
      <xdr:rowOff>179387</xdr:rowOff>
    </xdr:from>
    <xdr:to>
      <xdr:col>13</xdr:col>
      <xdr:colOff>304799</xdr:colOff>
      <xdr:row>20</xdr:row>
      <xdr:rowOff>130175</xdr:rowOff>
    </xdr:to>
    <xdr:graphicFrame macro="">
      <xdr:nvGraphicFramePr>
        <xdr:cNvPr id="2" name="Chart 1">
          <a:extLst>
            <a:ext uri="{FF2B5EF4-FFF2-40B4-BE49-F238E27FC236}">
              <a16:creationId xmlns:a16="http://schemas.microsoft.com/office/drawing/2014/main" id="{DDB2DB48-FEF0-956D-FA57-8AE73AD35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590550</xdr:colOff>
      <xdr:row>4</xdr:row>
      <xdr:rowOff>0</xdr:rowOff>
    </xdr:from>
    <xdr:ext cx="10163175" cy="5948039"/>
    <xdr:sp macro="" textlink="">
      <xdr:nvSpPr>
        <xdr:cNvPr id="2" name="TextBox 1">
          <a:extLst>
            <a:ext uri="{FF2B5EF4-FFF2-40B4-BE49-F238E27FC236}">
              <a16:creationId xmlns:a16="http://schemas.microsoft.com/office/drawing/2014/main" id="{974F0153-E49E-6713-D2EA-A3C6F20A29FC}"/>
            </a:ext>
          </a:extLst>
        </xdr:cNvPr>
        <xdr:cNvSpPr txBox="1"/>
      </xdr:nvSpPr>
      <xdr:spPr>
        <a:xfrm>
          <a:off x="1200150" y="723900"/>
          <a:ext cx="10163175" cy="594803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tx1"/>
              </a:solidFill>
              <a:effectLst/>
              <a:latin typeface="+mn-lt"/>
              <a:ea typeface="+mn-ea"/>
              <a:cs typeface="+mn-cs"/>
            </a:rPr>
            <a:t>Supplementary data release – Primary Care Dental</a:t>
          </a:r>
        </a:p>
        <a:p>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Overview</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The Covid-19 pandemic hit dental services particularly hard, and most primary care dental practices closed between March and June 2020. Services continued to be restricted due to Infection Prevention Control guidance which only returned to pre-covid guidance in in May 2022.  The restriction on care resulted in fewer patients being seen between 2020 and 2022 meaning that there was a backlog of care in primary care NHS dentistry.</a:t>
          </a:r>
        </a:p>
        <a:p>
          <a:r>
            <a:rPr lang="en-GB" sz="1100">
              <a:solidFill>
                <a:schemeClr val="tx1"/>
              </a:solidFill>
              <a:effectLst/>
              <a:latin typeface="+mn-lt"/>
              <a:ea typeface="+mn-ea"/>
              <a:cs typeface="+mn-cs"/>
            </a:rPr>
            <a:t>To measure recovery from the pandemic NHS England has been monitoring activity by NHS dentists. In some places the data collected is different to that published by (what was) NHS Digital and NHS Business Service Authority. The highlights are published here.</a:t>
          </a:r>
        </a:p>
        <a:p>
          <a:r>
            <a:rPr lang="en-GB" sz="1100">
              <a:solidFill>
                <a:schemeClr val="tx1"/>
              </a:solidFill>
              <a:effectLst/>
              <a:latin typeface="+mn-lt"/>
              <a:ea typeface="+mn-ea"/>
              <a:cs typeface="+mn-cs"/>
            </a:rPr>
            <a:t>NHS Dental contractors are paid in Units of Dental Activity (UDAs) and different types of contract are reported in the same way. This means that the total delivery of dental care as reported in NHS Dental Statistics (</a:t>
          </a:r>
          <a:r>
            <a:rPr lang="en-GB" sz="1100" u="sng">
              <a:solidFill>
                <a:schemeClr val="tx1"/>
              </a:solidFill>
              <a:effectLst/>
              <a:latin typeface="+mn-lt"/>
              <a:ea typeface="+mn-ea"/>
              <a:cs typeface="+mn-cs"/>
              <a:hlinkClick xmlns:r="http://schemas.openxmlformats.org/officeDocument/2006/relationships" r:id=""/>
            </a:rPr>
            <a:t>NHS Dental Statistics - NHS Digital</a:t>
          </a:r>
          <a:r>
            <a:rPr lang="en-GB" sz="1100">
              <a:solidFill>
                <a:schemeClr val="tx1"/>
              </a:solidFill>
              <a:effectLst/>
              <a:latin typeface="+mn-lt"/>
              <a:ea typeface="+mn-ea"/>
              <a:cs typeface="+mn-cs"/>
            </a:rPr>
            <a:t>) and NHS Payments to Dentists (</a:t>
          </a:r>
          <a:r>
            <a:rPr lang="en-GB" sz="1100" u="sng">
              <a:solidFill>
                <a:schemeClr val="tx1"/>
              </a:solidFill>
              <a:effectLst/>
              <a:latin typeface="+mn-lt"/>
              <a:ea typeface="+mn-ea"/>
              <a:cs typeface="+mn-cs"/>
              <a:hlinkClick xmlns:r="http://schemas.openxmlformats.org/officeDocument/2006/relationships" r:id=""/>
            </a:rPr>
            <a:t>NHS payments to dentists | NHSBSA</a:t>
          </a:r>
          <a:r>
            <a:rPr lang="en-GB" sz="1100">
              <a:solidFill>
                <a:schemeClr val="tx1"/>
              </a:solidFill>
              <a:effectLst/>
              <a:latin typeface="+mn-lt"/>
              <a:ea typeface="+mn-ea"/>
              <a:cs typeface="+mn-cs"/>
            </a:rPr>
            <a:t>) includes some activity provided by ‘normal’ General Dental Services contracts as well as community dental services, Tier 2 services and other services. Each dental contract has a contractual value (in pounds) and a contracted number of UDAs. Dental contractors submit data to NHS BSA each month, and it is this data we report here.</a:t>
          </a:r>
        </a:p>
        <a:p>
          <a:r>
            <a:rPr lang="en-GB" sz="1100">
              <a:solidFill>
                <a:schemeClr val="tx1"/>
              </a:solidFill>
              <a:effectLst/>
              <a:latin typeface="+mn-lt"/>
              <a:ea typeface="+mn-ea"/>
              <a:cs typeface="+mn-cs"/>
            </a:rPr>
            <a:t>In general ‘non-standard’ contracts have a nominal number of contracted UDAs and it is difficult to measure performance of these regularly given the sometimes variable activity they provide. To overcome this we have been predominantly monitoring contracts with more than 100 contracted UDAs because this will exclude nearly all ‘non-standard’ contracts.</a:t>
          </a:r>
        </a:p>
        <a:p>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Data Quality note: This is data submitted to</a:t>
          </a:r>
          <a:r>
            <a:rPr lang="en-GB" sz="1100" baseline="0">
              <a:solidFill>
                <a:schemeClr val="tx1"/>
              </a:solidFill>
              <a:effectLst/>
              <a:latin typeface="+mn-lt"/>
              <a:ea typeface="+mn-ea"/>
              <a:cs typeface="+mn-cs"/>
            </a:rPr>
            <a:t> NHS BSA by contractors before any verification. As such there might be errors contained in this data. These are more likley to affect individual contractors and so have small impact on the total.</a:t>
          </a:r>
          <a:endParaRPr lang="en-GB" sz="1100">
            <a:solidFill>
              <a:schemeClr val="tx1"/>
            </a:solidFill>
            <a:effectLst/>
            <a:latin typeface="+mn-lt"/>
            <a:ea typeface="+mn-ea"/>
            <a:cs typeface="+mn-cs"/>
          </a:endParaRPr>
        </a:p>
        <a:p>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Unique Patients</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Unique patients seen in previous 12 months are defined as those seen in the 12 months prior to the end of the quarter (so 12 months to the end of June 2018 is the reference point).  All contracts submitting UDAs are included here.</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UDA delivery quarterly</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This data shows the total contracted and delivered UDAs in each quarter. The data here only covers contractors with more than 100 UDAs.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UDA delivery monthly</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This data shows the total contracted and delivered UDAs in each month. The data here only covers contractors with more than 100 UDAs.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New patients</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This data shows the percentage of contractors that have accepted at least one new adult or child patient that month. All contracts submitting UDAs are included here.</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338D-E12D-40CD-8E12-5C9B8EE76544}">
  <dimension ref="A1:C22"/>
  <sheetViews>
    <sheetView workbookViewId="0">
      <selection activeCell="A22" sqref="A22"/>
    </sheetView>
  </sheetViews>
  <sheetFormatPr defaultRowHeight="14.5" x14ac:dyDescent="0.35"/>
  <cols>
    <col min="1" max="1" width="10.453125" bestFit="1" customWidth="1"/>
    <col min="2" max="2" width="11.453125" customWidth="1"/>
  </cols>
  <sheetData>
    <row r="1" spans="1:3" x14ac:dyDescent="0.35">
      <c r="A1" t="s">
        <v>9</v>
      </c>
      <c r="B1" t="s">
        <v>1</v>
      </c>
      <c r="C1" t="s">
        <v>0</v>
      </c>
    </row>
    <row r="2" spans="1:3" x14ac:dyDescent="0.35">
      <c r="A2" s="3">
        <v>43191</v>
      </c>
      <c r="B2" s="2">
        <v>25175331</v>
      </c>
      <c r="C2" s="1">
        <f>B2/$B$2</f>
        <v>1</v>
      </c>
    </row>
    <row r="3" spans="1:3" x14ac:dyDescent="0.35">
      <c r="A3" s="3">
        <v>43282</v>
      </c>
      <c r="B3" s="2">
        <v>25144415</v>
      </c>
      <c r="C3" s="1">
        <f t="shared" ref="C3:C21" si="0">B3/$B$2</f>
        <v>0.99877197245192129</v>
      </c>
    </row>
    <row r="4" spans="1:3" x14ac:dyDescent="0.35">
      <c r="A4" s="3">
        <v>43374</v>
      </c>
      <c r="B4" s="2">
        <v>25210675</v>
      </c>
      <c r="C4" s="1">
        <f t="shared" si="0"/>
        <v>1.0014039140140798</v>
      </c>
    </row>
    <row r="5" spans="1:3" x14ac:dyDescent="0.35">
      <c r="A5" s="3">
        <v>43466</v>
      </c>
      <c r="B5" s="2">
        <v>25293441</v>
      </c>
      <c r="C5" s="1">
        <f t="shared" si="0"/>
        <v>1.0046914974027552</v>
      </c>
    </row>
    <row r="6" spans="1:3" x14ac:dyDescent="0.35">
      <c r="A6" s="3">
        <v>43556</v>
      </c>
      <c r="B6" s="2">
        <v>25215458</v>
      </c>
      <c r="C6" s="1">
        <f t="shared" si="0"/>
        <v>1.0015939015856434</v>
      </c>
    </row>
    <row r="7" spans="1:3" x14ac:dyDescent="0.35">
      <c r="A7" s="3">
        <v>43647</v>
      </c>
      <c r="B7" s="2">
        <v>25246820</v>
      </c>
      <c r="C7" s="1">
        <f t="shared" si="0"/>
        <v>1.0028396448888794</v>
      </c>
    </row>
    <row r="8" spans="1:3" x14ac:dyDescent="0.35">
      <c r="A8" s="3">
        <v>43739</v>
      </c>
      <c r="B8" s="2">
        <v>25255293</v>
      </c>
      <c r="C8" s="1">
        <f t="shared" si="0"/>
        <v>1.0031762045154442</v>
      </c>
    </row>
    <row r="9" spans="1:3" x14ac:dyDescent="0.35">
      <c r="A9" s="3">
        <v>43831</v>
      </c>
      <c r="B9" s="2">
        <v>25255238</v>
      </c>
      <c r="C9" s="1">
        <f t="shared" si="0"/>
        <v>1.0031740198371175</v>
      </c>
    </row>
    <row r="10" spans="1:3" x14ac:dyDescent="0.35">
      <c r="A10" s="3">
        <v>43922</v>
      </c>
      <c r="B10" s="2">
        <v>22814289</v>
      </c>
      <c r="C10" s="1">
        <f t="shared" si="0"/>
        <v>0.90621604935402833</v>
      </c>
    </row>
    <row r="11" spans="1:3" x14ac:dyDescent="0.35">
      <c r="A11" s="3">
        <v>44013</v>
      </c>
      <c r="B11" s="2">
        <v>19080074</v>
      </c>
      <c r="C11" s="1">
        <f t="shared" si="0"/>
        <v>0.75788771158559942</v>
      </c>
    </row>
    <row r="12" spans="1:3" x14ac:dyDescent="0.35">
      <c r="A12" s="3">
        <v>44105</v>
      </c>
      <c r="B12" s="2">
        <v>13927825</v>
      </c>
      <c r="C12" s="1">
        <f t="shared" si="0"/>
        <v>0.55323304388728789</v>
      </c>
    </row>
    <row r="13" spans="1:3" x14ac:dyDescent="0.35">
      <c r="A13" s="3">
        <v>44197</v>
      </c>
      <c r="B13" s="2">
        <v>9883634</v>
      </c>
      <c r="C13" s="1">
        <f t="shared" si="0"/>
        <v>0.39259201795599036</v>
      </c>
    </row>
    <row r="14" spans="1:3" x14ac:dyDescent="0.35">
      <c r="A14" s="3">
        <v>44287</v>
      </c>
      <c r="B14" s="2">
        <v>13242175</v>
      </c>
      <c r="C14" s="1">
        <f t="shared" si="0"/>
        <v>0.52599804943974715</v>
      </c>
    </row>
    <row r="15" spans="1:3" x14ac:dyDescent="0.35">
      <c r="A15" s="3">
        <v>44378</v>
      </c>
      <c r="B15" s="2">
        <v>15789317</v>
      </c>
      <c r="C15" s="1">
        <f t="shared" si="0"/>
        <v>0.62717415711435931</v>
      </c>
    </row>
    <row r="16" spans="1:3" x14ac:dyDescent="0.35">
      <c r="A16" s="3">
        <v>44470</v>
      </c>
      <c r="B16" s="2">
        <v>17462026</v>
      </c>
      <c r="C16" s="1">
        <f t="shared" si="0"/>
        <v>0.69361654073187762</v>
      </c>
    </row>
    <row r="17" spans="1:3" x14ac:dyDescent="0.35">
      <c r="A17" s="3">
        <v>44562</v>
      </c>
      <c r="B17" s="2">
        <v>18518133</v>
      </c>
      <c r="C17" s="1">
        <f t="shared" si="0"/>
        <v>0.73556661479445895</v>
      </c>
    </row>
    <row r="18" spans="1:3" x14ac:dyDescent="0.35">
      <c r="A18" s="3">
        <v>44652</v>
      </c>
      <c r="B18" s="2">
        <v>19351588</v>
      </c>
      <c r="C18" s="1">
        <f t="shared" si="0"/>
        <v>0.76867263433398358</v>
      </c>
    </row>
    <row r="19" spans="1:3" x14ac:dyDescent="0.35">
      <c r="A19" s="3">
        <v>44743</v>
      </c>
      <c r="B19" s="2">
        <v>20222002</v>
      </c>
      <c r="C19" s="1">
        <f t="shared" si="0"/>
        <v>0.8032467179875411</v>
      </c>
    </row>
    <row r="20" spans="1:3" x14ac:dyDescent="0.35">
      <c r="A20" s="3">
        <v>44835</v>
      </c>
      <c r="B20" s="2">
        <v>20680559</v>
      </c>
      <c r="C20" s="1">
        <f t="shared" si="0"/>
        <v>0.82146125506751033</v>
      </c>
    </row>
    <row r="21" spans="1:3" x14ac:dyDescent="0.35">
      <c r="A21" s="3">
        <v>44927</v>
      </c>
      <c r="B21" s="2">
        <v>21330761</v>
      </c>
      <c r="C21" s="1">
        <f t="shared" si="0"/>
        <v>0.84728820447286279</v>
      </c>
    </row>
    <row r="22" spans="1:3" x14ac:dyDescent="0.35">
      <c r="A2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EA1E-306F-4D10-8002-1EEC54051A8A}">
  <dimension ref="A1:D22"/>
  <sheetViews>
    <sheetView workbookViewId="0">
      <selection activeCell="A22" sqref="A22"/>
    </sheetView>
  </sheetViews>
  <sheetFormatPr defaultRowHeight="14.5" x14ac:dyDescent="0.35"/>
  <cols>
    <col min="1" max="1" width="10.453125" bestFit="1" customWidth="1"/>
  </cols>
  <sheetData>
    <row r="1" spans="1:4" x14ac:dyDescent="0.35">
      <c r="A1" t="s">
        <v>9</v>
      </c>
      <c r="B1" t="s">
        <v>5</v>
      </c>
      <c r="C1" t="s">
        <v>6</v>
      </c>
      <c r="D1" t="s">
        <v>2</v>
      </c>
    </row>
    <row r="2" spans="1:4" x14ac:dyDescent="0.35">
      <c r="A2" s="3">
        <v>43191</v>
      </c>
      <c r="B2">
        <v>85954671</v>
      </c>
      <c r="C2">
        <v>14909967.599999901</v>
      </c>
      <c r="D2" s="1">
        <f t="shared" ref="D2:D21" si="0">4*C2/B2</f>
        <v>0.69385258190331045</v>
      </c>
    </row>
    <row r="3" spans="1:4" x14ac:dyDescent="0.35">
      <c r="A3" s="3">
        <v>43282</v>
      </c>
      <c r="B3">
        <v>86319724</v>
      </c>
      <c r="C3">
        <v>21074326.600000001</v>
      </c>
      <c r="D3" s="1">
        <f t="shared" si="0"/>
        <v>0.97657062017482821</v>
      </c>
    </row>
    <row r="4" spans="1:4" x14ac:dyDescent="0.35">
      <c r="A4" s="3">
        <v>43374</v>
      </c>
      <c r="B4">
        <v>86457193</v>
      </c>
      <c r="C4">
        <v>20533101.199999999</v>
      </c>
      <c r="D4" s="1">
        <f t="shared" si="0"/>
        <v>0.94997769358530981</v>
      </c>
    </row>
    <row r="5" spans="1:4" x14ac:dyDescent="0.35">
      <c r="A5" s="3">
        <v>43466</v>
      </c>
      <c r="B5">
        <v>86318319</v>
      </c>
      <c r="C5">
        <v>21813611.800000001</v>
      </c>
      <c r="D5" s="1">
        <f t="shared" si="0"/>
        <v>1.0108450698628642</v>
      </c>
    </row>
    <row r="6" spans="1:4" x14ac:dyDescent="0.35">
      <c r="A6" s="3">
        <v>43556</v>
      </c>
      <c r="B6">
        <v>86214275</v>
      </c>
      <c r="C6">
        <v>14542805.4</v>
      </c>
      <c r="D6" s="1">
        <f t="shared" si="0"/>
        <v>0.67472842055448479</v>
      </c>
    </row>
    <row r="7" spans="1:4" x14ac:dyDescent="0.35">
      <c r="A7" s="3">
        <v>43647</v>
      </c>
      <c r="B7">
        <v>86407210</v>
      </c>
      <c r="C7">
        <v>21314949.800000001</v>
      </c>
      <c r="D7" s="1">
        <f t="shared" si="0"/>
        <v>0.98672089053679668</v>
      </c>
    </row>
    <row r="8" spans="1:4" x14ac:dyDescent="0.35">
      <c r="A8" s="3">
        <v>43739</v>
      </c>
      <c r="B8">
        <v>86518354</v>
      </c>
      <c r="C8">
        <v>20099469.600000001</v>
      </c>
      <c r="D8" s="1">
        <f t="shared" si="0"/>
        <v>0.92925806702240321</v>
      </c>
    </row>
    <row r="9" spans="1:4" x14ac:dyDescent="0.35">
      <c r="A9" s="3">
        <v>43831</v>
      </c>
      <c r="B9">
        <v>86568052</v>
      </c>
      <c r="C9">
        <v>21549911.399999902</v>
      </c>
      <c r="D9" s="1">
        <f t="shared" si="0"/>
        <v>0.99574431454227019</v>
      </c>
    </row>
    <row r="10" spans="1:4" x14ac:dyDescent="0.35">
      <c r="A10" s="3">
        <v>43922</v>
      </c>
      <c r="B10">
        <v>58361960</v>
      </c>
      <c r="C10">
        <v>261854.40000000101</v>
      </c>
      <c r="D10" s="1">
        <f t="shared" si="0"/>
        <v>1.7946922961463323E-2</v>
      </c>
    </row>
    <row r="11" spans="1:4" x14ac:dyDescent="0.35">
      <c r="A11" s="3">
        <v>44013</v>
      </c>
      <c r="B11">
        <v>85355417</v>
      </c>
      <c r="C11">
        <v>4434555.0000000102</v>
      </c>
      <c r="D11" s="1">
        <f t="shared" si="0"/>
        <v>0.20781598430946732</v>
      </c>
    </row>
    <row r="12" spans="1:4" x14ac:dyDescent="0.35">
      <c r="A12" s="3">
        <v>44105</v>
      </c>
      <c r="B12">
        <v>86123279</v>
      </c>
      <c r="C12">
        <v>6870994.2000000495</v>
      </c>
      <c r="D12" s="1">
        <f t="shared" si="0"/>
        <v>0.31912366922304708</v>
      </c>
    </row>
    <row r="13" spans="1:4" x14ac:dyDescent="0.35">
      <c r="A13" s="3">
        <v>44197</v>
      </c>
      <c r="B13">
        <v>86273728</v>
      </c>
      <c r="C13">
        <v>11344928.4</v>
      </c>
      <c r="D13" s="1">
        <f t="shared" si="0"/>
        <v>0.52599690139737554</v>
      </c>
    </row>
    <row r="14" spans="1:4" x14ac:dyDescent="0.35">
      <c r="A14" s="3">
        <v>44287</v>
      </c>
      <c r="B14">
        <v>86454299</v>
      </c>
      <c r="C14">
        <v>11142503.199999999</v>
      </c>
      <c r="D14" s="1">
        <f t="shared" si="0"/>
        <v>0.51553263765402801</v>
      </c>
    </row>
    <row r="15" spans="1:4" x14ac:dyDescent="0.35">
      <c r="A15" s="3">
        <v>44378</v>
      </c>
      <c r="B15">
        <v>86624667</v>
      </c>
      <c r="C15">
        <v>13626212</v>
      </c>
      <c r="D15" s="1">
        <f t="shared" si="0"/>
        <v>0.62920701328641182</v>
      </c>
    </row>
    <row r="16" spans="1:4" x14ac:dyDescent="0.35">
      <c r="A16" s="3">
        <v>44470</v>
      </c>
      <c r="B16">
        <v>86743843</v>
      </c>
      <c r="C16">
        <v>13769540.199999999</v>
      </c>
      <c r="D16" s="1">
        <f t="shared" si="0"/>
        <v>0.63495181784832844</v>
      </c>
    </row>
    <row r="17" spans="1:4" x14ac:dyDescent="0.35">
      <c r="A17" s="3">
        <v>44562</v>
      </c>
      <c r="B17">
        <v>86690892</v>
      </c>
      <c r="C17">
        <v>16061786.999999899</v>
      </c>
      <c r="D17" s="1">
        <f t="shared" si="0"/>
        <v>0.74110608989926641</v>
      </c>
    </row>
    <row r="18" spans="1:4" x14ac:dyDescent="0.35">
      <c r="A18" s="3">
        <v>44652</v>
      </c>
      <c r="B18">
        <v>86205348</v>
      </c>
      <c r="C18">
        <v>13530309</v>
      </c>
      <c r="D18" s="1">
        <f t="shared" si="0"/>
        <v>0.62781761521338564</v>
      </c>
    </row>
    <row r="19" spans="1:4" x14ac:dyDescent="0.35">
      <c r="A19" s="3">
        <v>44743</v>
      </c>
      <c r="B19">
        <v>86154353</v>
      </c>
      <c r="C19">
        <v>15641008.199999999</v>
      </c>
      <c r="D19" s="1">
        <f t="shared" si="0"/>
        <v>0.72618539425396178</v>
      </c>
    </row>
    <row r="20" spans="1:4" x14ac:dyDescent="0.35">
      <c r="A20" s="3">
        <v>44835</v>
      </c>
      <c r="B20">
        <v>86012392</v>
      </c>
      <c r="C20">
        <v>17029407.7999999</v>
      </c>
      <c r="D20" s="1">
        <f t="shared" si="0"/>
        <v>0.79195136440339431</v>
      </c>
    </row>
    <row r="21" spans="1:4" x14ac:dyDescent="0.35">
      <c r="A21" s="3">
        <v>44927</v>
      </c>
      <c r="B21">
        <v>85764838</v>
      </c>
      <c r="C21">
        <v>19689718.599999901</v>
      </c>
      <c r="D21" s="1">
        <f t="shared" si="0"/>
        <v>0.91831193571425629</v>
      </c>
    </row>
    <row r="22" spans="1:4" x14ac:dyDescent="0.35">
      <c r="A22" t="s">
        <v>10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6EF86-963B-458D-B6FC-29D47699930B}">
  <dimension ref="A1:B26"/>
  <sheetViews>
    <sheetView workbookViewId="0">
      <selection activeCell="A26" sqref="A26"/>
    </sheetView>
  </sheetViews>
  <sheetFormatPr defaultRowHeight="14.5" x14ac:dyDescent="0.35"/>
  <cols>
    <col min="1" max="1" width="10.453125" bestFit="1" customWidth="1"/>
  </cols>
  <sheetData>
    <row r="1" spans="1:2" x14ac:dyDescent="0.35">
      <c r="A1" t="s">
        <v>3</v>
      </c>
      <c r="B1" t="s">
        <v>4</v>
      </c>
    </row>
    <row r="2" spans="1:2" x14ac:dyDescent="0.35">
      <c r="A2" s="3">
        <v>44287</v>
      </c>
      <c r="B2" s="1">
        <v>0.38092900425852189</v>
      </c>
    </row>
    <row r="3" spans="1:2" x14ac:dyDescent="0.35">
      <c r="A3" s="3">
        <v>44317</v>
      </c>
      <c r="B3" s="1">
        <v>0.57332486766471413</v>
      </c>
    </row>
    <row r="4" spans="1:2" x14ac:dyDescent="0.35">
      <c r="A4" s="3">
        <v>44348</v>
      </c>
      <c r="B4" s="1">
        <v>0.59413732616103188</v>
      </c>
    </row>
    <row r="5" spans="1:2" x14ac:dyDescent="0.35">
      <c r="A5" s="3">
        <v>44378</v>
      </c>
      <c r="B5" s="1">
        <v>0.62313017148976957</v>
      </c>
    </row>
    <row r="6" spans="1:2" x14ac:dyDescent="0.35">
      <c r="A6" s="3">
        <v>44409</v>
      </c>
      <c r="B6" s="1">
        <v>0.68807549637325183</v>
      </c>
    </row>
    <row r="7" spans="1:2" x14ac:dyDescent="0.35">
      <c r="A7" s="3">
        <v>44440</v>
      </c>
      <c r="B7" s="1">
        <v>0.57903498386924301</v>
      </c>
    </row>
    <row r="8" spans="1:2" x14ac:dyDescent="0.35">
      <c r="A8" s="3">
        <v>44470</v>
      </c>
      <c r="B8" s="1">
        <v>0.60150065487815341</v>
      </c>
    </row>
    <row r="9" spans="1:2" x14ac:dyDescent="0.35">
      <c r="A9" s="3">
        <v>44501</v>
      </c>
      <c r="B9" s="1">
        <v>0.74597145078782956</v>
      </c>
    </row>
    <row r="10" spans="1:2" x14ac:dyDescent="0.35">
      <c r="A10" s="3">
        <v>44531</v>
      </c>
      <c r="B10" s="1">
        <v>0.56136650636163654</v>
      </c>
    </row>
    <row r="11" spans="1:2" x14ac:dyDescent="0.35">
      <c r="A11" s="3">
        <v>44562</v>
      </c>
      <c r="B11" s="1">
        <v>0.63775025344129688</v>
      </c>
    </row>
    <row r="12" spans="1:2" x14ac:dyDescent="0.35">
      <c r="A12" s="3">
        <v>44593</v>
      </c>
      <c r="B12" s="1">
        <v>0.73487576691820922</v>
      </c>
    </row>
    <row r="13" spans="1:2" x14ac:dyDescent="0.35">
      <c r="A13" s="3">
        <v>44621</v>
      </c>
      <c r="B13" s="1">
        <v>0.85140683051078137</v>
      </c>
    </row>
    <row r="14" spans="1:2" x14ac:dyDescent="0.35">
      <c r="A14" s="3">
        <v>44652</v>
      </c>
      <c r="B14" s="1">
        <v>0.37009330005557317</v>
      </c>
    </row>
    <row r="15" spans="1:2" x14ac:dyDescent="0.35">
      <c r="A15" s="3">
        <v>44682</v>
      </c>
      <c r="B15" s="1">
        <v>0.74427786843250854</v>
      </c>
    </row>
    <row r="16" spans="1:2" x14ac:dyDescent="0.35">
      <c r="A16" s="3">
        <v>44713</v>
      </c>
      <c r="B16" s="1">
        <v>0.77595062433353723</v>
      </c>
    </row>
    <row r="17" spans="1:2" x14ac:dyDescent="0.35">
      <c r="A17" s="3">
        <v>44743</v>
      </c>
      <c r="B17" s="1">
        <v>0.68810423793779718</v>
      </c>
    </row>
    <row r="18" spans="1:2" x14ac:dyDescent="0.35">
      <c r="A18" s="3">
        <v>44774</v>
      </c>
      <c r="B18" s="1">
        <v>0.79726077533792328</v>
      </c>
    </row>
    <row r="19" spans="1:2" x14ac:dyDescent="0.35">
      <c r="A19" s="3">
        <v>44805</v>
      </c>
      <c r="B19" s="1">
        <v>0.69969808742655981</v>
      </c>
    </row>
    <row r="20" spans="1:2" x14ac:dyDescent="0.35">
      <c r="A20" s="3">
        <v>44835</v>
      </c>
      <c r="B20" s="1">
        <v>0.74150311637486743</v>
      </c>
    </row>
    <row r="21" spans="1:2" x14ac:dyDescent="0.35">
      <c r="A21" s="3">
        <v>44866</v>
      </c>
      <c r="B21" s="1">
        <v>0.92927286135408271</v>
      </c>
    </row>
    <row r="22" spans="1:2" x14ac:dyDescent="0.35">
      <c r="A22" s="3">
        <v>44896</v>
      </c>
      <c r="B22" s="1">
        <v>0.71262892171410297</v>
      </c>
    </row>
    <row r="23" spans="1:2" x14ac:dyDescent="0.35">
      <c r="A23" s="3">
        <v>44927</v>
      </c>
      <c r="B23" s="1">
        <v>0.84366902174888014</v>
      </c>
    </row>
    <row r="24" spans="1:2" x14ac:dyDescent="0.35">
      <c r="A24" s="3">
        <v>44958</v>
      </c>
      <c r="B24" s="1">
        <v>0.9017396821386795</v>
      </c>
    </row>
    <row r="25" spans="1:2" x14ac:dyDescent="0.35">
      <c r="A25" s="3">
        <v>44986</v>
      </c>
      <c r="B25" s="1">
        <v>1.0134415165450512</v>
      </c>
    </row>
    <row r="26" spans="1:2" x14ac:dyDescent="0.35">
      <c r="A26" t="s">
        <v>11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D353-8BC9-4DDC-B9FA-68006B1C558A}">
  <dimension ref="A1:C14"/>
  <sheetViews>
    <sheetView workbookViewId="0">
      <selection activeCell="G28" sqref="G28"/>
    </sheetView>
  </sheetViews>
  <sheetFormatPr defaultRowHeight="14.5" x14ac:dyDescent="0.35"/>
  <cols>
    <col min="1" max="1" width="11.7265625" customWidth="1"/>
  </cols>
  <sheetData>
    <row r="1" spans="1:3" x14ac:dyDescent="0.35">
      <c r="A1" t="s">
        <v>3</v>
      </c>
      <c r="B1" t="s">
        <v>7</v>
      </c>
      <c r="C1" t="s">
        <v>8</v>
      </c>
    </row>
    <row r="2" spans="1:3" x14ac:dyDescent="0.35">
      <c r="A2" s="3">
        <v>44652</v>
      </c>
      <c r="B2" s="1">
        <v>0.66</v>
      </c>
      <c r="C2" s="1">
        <v>0.73</v>
      </c>
    </row>
    <row r="3" spans="1:3" x14ac:dyDescent="0.35">
      <c r="A3" s="3">
        <v>44682</v>
      </c>
      <c r="B3" s="1">
        <v>0.77</v>
      </c>
      <c r="C3" s="1">
        <v>0.84</v>
      </c>
    </row>
    <row r="4" spans="1:3" x14ac:dyDescent="0.35">
      <c r="A4" s="3">
        <v>44713</v>
      </c>
      <c r="B4" s="1">
        <v>0.78</v>
      </c>
      <c r="C4" s="1">
        <v>0.84</v>
      </c>
    </row>
    <row r="5" spans="1:3" x14ac:dyDescent="0.35">
      <c r="A5" s="3">
        <v>44743</v>
      </c>
      <c r="B5" s="1">
        <v>0.77</v>
      </c>
      <c r="C5" s="1">
        <v>0.83</v>
      </c>
    </row>
    <row r="6" spans="1:3" x14ac:dyDescent="0.35">
      <c r="A6" s="3">
        <v>44774</v>
      </c>
      <c r="B6" s="1">
        <v>0.77</v>
      </c>
      <c r="C6" s="1">
        <v>0.84</v>
      </c>
    </row>
    <row r="7" spans="1:3" x14ac:dyDescent="0.35">
      <c r="A7" s="3">
        <v>44805</v>
      </c>
      <c r="B7" s="1">
        <v>0.8</v>
      </c>
      <c r="C7" s="1">
        <v>0.87</v>
      </c>
    </row>
    <row r="8" spans="1:3" x14ac:dyDescent="0.35">
      <c r="A8" s="3">
        <v>44835</v>
      </c>
      <c r="B8" s="1">
        <v>0.8</v>
      </c>
      <c r="C8" s="1">
        <v>0.86</v>
      </c>
    </row>
    <row r="9" spans="1:3" x14ac:dyDescent="0.35">
      <c r="A9" s="3">
        <v>44866</v>
      </c>
      <c r="B9" s="1">
        <v>0.8</v>
      </c>
      <c r="C9" s="1">
        <v>0.87</v>
      </c>
    </row>
    <row r="10" spans="1:3" x14ac:dyDescent="0.35">
      <c r="A10" s="3">
        <v>44896</v>
      </c>
      <c r="B10" s="1">
        <v>0.75</v>
      </c>
      <c r="C10" s="1">
        <v>0.81</v>
      </c>
    </row>
    <row r="11" spans="1:3" x14ac:dyDescent="0.35">
      <c r="A11" s="3">
        <v>44927</v>
      </c>
      <c r="B11" s="1">
        <v>0.76</v>
      </c>
      <c r="C11" s="1">
        <v>0.82</v>
      </c>
    </row>
    <row r="12" spans="1:3" x14ac:dyDescent="0.35">
      <c r="A12" s="3">
        <v>44958</v>
      </c>
      <c r="B12" s="1">
        <v>0.86</v>
      </c>
      <c r="C12" s="1">
        <v>0.86</v>
      </c>
    </row>
    <row r="13" spans="1:3" x14ac:dyDescent="0.35">
      <c r="A13" s="3">
        <v>44986</v>
      </c>
      <c r="B13" s="1">
        <v>0.77</v>
      </c>
      <c r="C13" s="1">
        <v>0.73</v>
      </c>
    </row>
    <row r="14" spans="1:3" x14ac:dyDescent="0.35">
      <c r="A14" t="s">
        <v>11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5FA6-895C-4E94-952D-0373DFD145B0}">
  <dimension ref="A1"/>
  <sheetViews>
    <sheetView tabSelected="1" workbookViewId="0">
      <selection activeCell="F3" sqref="F3"/>
    </sheetView>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ccaf3ac-2de9-44d4-aa31-54302fceb5f7" xsi:nil="true"/>
    <Review_x0020_Date xmlns="7ac25642-bc50-40b5-aee4-3aad54522c8e" xsi:nil="true"/>
    <lcf76f155ced4ddcb4097134ff3c332f xmlns="7ac25642-bc50-40b5-aee4-3aad54522c8e">
      <Terms xmlns="http://schemas.microsoft.com/office/infopath/2007/PartnerControls"/>
    </lcf76f155ced4ddcb4097134ff3c332f>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9FE17F-C816-417A-984F-12BBF1BB6E41}">
  <ds:schemaRefs>
    <ds:schemaRef ds:uri="http://schemas.microsoft.com/sharepoint/v3/contenttype/forms"/>
  </ds:schemaRefs>
</ds:datastoreItem>
</file>

<file path=customXml/itemProps2.xml><?xml version="1.0" encoding="utf-8"?>
<ds:datastoreItem xmlns:ds="http://schemas.openxmlformats.org/officeDocument/2006/customXml" ds:itemID="{C36ED466-F233-4870-A8DC-6BE63AC1DF13}">
  <ds:schemaRefs>
    <ds:schemaRef ds:uri="http://schemas.microsoft.com/office/2006/metadata/properties"/>
    <ds:schemaRef ds:uri="http://schemas.microsoft.com/office/infopath/2007/PartnerControls"/>
    <ds:schemaRef ds:uri="http://schemas.microsoft.com/sharepoint/v3"/>
    <ds:schemaRef ds:uri="3553117e-771c-4f59-b638-6592772e2f9d"/>
    <ds:schemaRef ds:uri="cccaf3ac-2de9-44d4-aa31-54302fceb5f7"/>
  </ds:schemaRefs>
</ds:datastoreItem>
</file>

<file path=customXml/itemProps3.xml><?xml version="1.0" encoding="utf-8"?>
<ds:datastoreItem xmlns:ds="http://schemas.openxmlformats.org/officeDocument/2006/customXml" ds:itemID="{76492D07-30FF-43A4-8B4F-27BA2072741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Unique patients</vt:lpstr>
      <vt:lpstr>UDAdeliveryQuarterly</vt:lpstr>
      <vt:lpstr>Percentage delivery monthly</vt:lpstr>
      <vt:lpstr>New patients</vt:lpstr>
      <vt:lpstr>Methodology</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Keef</dc:creator>
  <cp:lastModifiedBy>Caroline Keef</cp:lastModifiedBy>
  <dcterms:created xsi:type="dcterms:W3CDTF">2023-05-19T06:38:21Z</dcterms:created>
  <dcterms:modified xsi:type="dcterms:W3CDTF">2023-05-19T14:40:56Z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0x010100EFECD7E095A2624C8DC142B3A69905E6</vt:lpwstr>
  </property>
  <property fmtid="{D5CDD505-2E9C-101B-9397-08002B2CF9AE}" pid="3" name="MediaServiceImageTags">
    <vt:lpwstr/>
  </property>
</Properties>
</file>